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<sst xmlns="http://schemas.openxmlformats.org/spreadsheetml/2006/main" count="103" uniqueCount="83">
  <si>
    <t>【借款报销单】</t>
  </si>
  <si>
    <t>团号：HMEA-201015-APZ200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</si>
  <si>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</si>
  <si>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</si>
  <si>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</si>
  <si>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</si>
  <si>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</si>
  <si>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</si>
  <si>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</si>
  <si>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</si>
  <si>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</si>
  <si>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</si>
  <si>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</si>
  <si>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</si>
  <si>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</si>
  <si>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</si>
  <si>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预计50人丽江往返机票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</si>
  <si>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</si>
  <si>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</si>
  <si>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</si>
  <si>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</si>
  <si>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</si>
  <si>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</si>
  <si>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</si>
  <si>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</si>
  <si>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</si>
  <si>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一周餐费预计共48桌</t>
  </si>
  <si>
    <t>需提供刷卡联、菜单（小票）</t>
  </si>
  <si>
    <t>活动餐费合计</t>
  </si>
  <si>
    <t>现地采买费用</t>
  </si>
  <si>
    <t>酒店需离店前付清尾款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</si>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</sst>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2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4" borderId="23" applyNumberFormat="0" applyFon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6" fillId="16" borderId="21" applyNumberFormat="0" applyAlignment="0" applyProtection="0">
      <alignment vertical="center"/>
    </xf>
    <xf numFmtId="0" fontId="15" fillId="16" borderId="17" applyNumberFormat="0" applyAlignment="0" applyProtection="0">
      <alignment vertical="center"/>
    </xf>
    <xf numFmtId="0" fontId="14" fillId="15" borderId="1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7" workbookViewId="0">
      <selection activeCell="I15" sqref="I15"/>
    </sheetView>
  </sheetViews>
  <sheetFormatPr defaultColWidth="9" defaultRowHeight="21" customHeight="1"/>
  <cols>
    <col min="1" max="1" width="9" style="53"/>
    <col min="2" max="2" width="16.75" customWidth="1"/>
    <col min="3" max="3" width="12.625" style="54"/>
    <col min="5" max="5" width="12.62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100000</v>
      </c>
      <c r="D8" s="66"/>
      <c r="E8" s="65">
        <v>100000</v>
      </c>
      <c r="F8" s="65">
        <v>0</v>
      </c>
      <c r="G8" s="65">
        <v>0</v>
      </c>
      <c r="H8" s="65">
        <f t="shared" ref="H8:H45" si="0">F8+G8</f>
        <v>0</v>
      </c>
      <c r="I8" s="86" t="s">
        <v>16</v>
      </c>
      <c r="J8" s="87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18</v>
      </c>
      <c r="C13" s="69">
        <f>SUM(C8)</f>
        <v>100000</v>
      </c>
      <c r="D13" s="69">
        <f>SUM(D8)</f>
        <v>0</v>
      </c>
      <c r="E13" s="69">
        <f>SUM(E8)</f>
        <v>100000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2">F15+G15</f>
        <v>0</v>
      </c>
      <c r="I15" s="86"/>
      <c r="J15" s="88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3">SUM(D17)</f>
        <v>0</v>
      </c>
      <c r="E21" s="69">
        <f t="shared" si="3"/>
        <v>0</v>
      </c>
      <c r="F21" s="69">
        <f>SUM(F17:F20)</f>
        <v>0</v>
      </c>
      <c r="G21" s="69">
        <f t="shared" ref="G21:H21" si="4">SUM(G17:G20)</f>
        <v>0</v>
      </c>
      <c r="H21" s="69">
        <f t="shared" si="4"/>
        <v>0</v>
      </c>
      <c r="I21" s="89"/>
      <c r="J21" s="93"/>
    </row>
    <row r="22" customHeight="1" spans="1:10">
      <c r="A22" s="63">
        <v>4</v>
      </c>
      <c r="B22" s="64" t="s">
        <v>25</v>
      </c>
      <c r="C22" s="65">
        <v>50000</v>
      </c>
      <c r="D22" s="66"/>
      <c r="E22" s="65">
        <v>50000</v>
      </c>
      <c r="F22" s="65">
        <v>0</v>
      </c>
      <c r="G22" s="65">
        <v>0</v>
      </c>
      <c r="H22" s="65">
        <f t="shared" si="0"/>
        <v>0</v>
      </c>
      <c r="I22" s="86" t="s">
        <v>26</v>
      </c>
      <c r="J22" s="91" t="s">
        <v>27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28</v>
      </c>
      <c r="C24" s="69">
        <f>SUM(C22)</f>
        <v>50000</v>
      </c>
      <c r="D24" s="69">
        <f t="shared" ref="D24:E24" si="5">SUM(D22)</f>
        <v>0</v>
      </c>
      <c r="E24" s="69">
        <f t="shared" si="5"/>
        <v>50000</v>
      </c>
      <c r="F24" s="69">
        <f>SUM(F22:F23)</f>
        <v>0</v>
      </c>
      <c r="G24" s="69">
        <f t="shared" ref="G24:H24" si="6">SUM(G22:G23)</f>
        <v>0</v>
      </c>
      <c r="H24" s="69">
        <f t="shared" si="6"/>
        <v>0</v>
      </c>
      <c r="I24" s="89"/>
      <c r="J24" s="93"/>
    </row>
    <row r="25" customHeight="1" spans="1:10">
      <c r="A25" s="70">
        <v>5</v>
      </c>
      <c r="B25" s="71" t="s">
        <v>29</v>
      </c>
      <c r="C25" s="72">
        <v>50000</v>
      </c>
      <c r="D25" s="70"/>
      <c r="E25" s="72">
        <v>50000</v>
      </c>
      <c r="F25" s="65">
        <v>0</v>
      </c>
      <c r="G25" s="65">
        <v>0</v>
      </c>
      <c r="H25" s="65">
        <f t="shared" si="0"/>
        <v>0</v>
      </c>
      <c r="I25" s="86" t="s">
        <v>30</v>
      </c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32</v>
      </c>
      <c r="C27" s="69">
        <f>SUM(C25)</f>
        <v>50000</v>
      </c>
      <c r="D27" s="69">
        <f t="shared" ref="D27:E27" si="8">SUM(D25)</f>
        <v>0</v>
      </c>
      <c r="E27" s="69">
        <f t="shared" si="8"/>
        <v>50000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89"/>
      <c r="J27" s="90"/>
    </row>
    <row r="28" customHeight="1" spans="1:10">
      <c r="A28" s="63">
        <v>6</v>
      </c>
      <c r="B28" s="64" t="s">
        <v>33</v>
      </c>
      <c r="C28" s="65">
        <v>0</v>
      </c>
      <c r="D28" s="66"/>
      <c r="E28" s="65">
        <f>C28*D28</f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34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35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36</v>
      </c>
      <c r="C33" s="65">
        <v>0</v>
      </c>
      <c r="D33" s="66"/>
      <c r="E33" s="65">
        <f>C33*D33</f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37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6"/>
    </row>
    <row r="38" customHeight="1" spans="1:10">
      <c r="A38" s="63">
        <v>8</v>
      </c>
      <c r="B38" s="64" t="s">
        <v>38</v>
      </c>
      <c r="C38" s="65">
        <v>0</v>
      </c>
      <c r="D38" s="66"/>
      <c r="E38" s="65">
        <f>C38*D38</f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39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40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41</v>
      </c>
      <c r="C41" s="65">
        <v>0</v>
      </c>
      <c r="D41" s="66"/>
      <c r="E41" s="65">
        <f>C41*D41</f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42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43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44</v>
      </c>
      <c r="C45" s="65">
        <v>0</v>
      </c>
      <c r="D45" s="66"/>
      <c r="E45" s="65">
        <f>C45*D45</f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5"/>
    </row>
    <row r="52" s="52" customFormat="1" customHeight="1" spans="1:10">
      <c r="A52" s="67"/>
      <c r="B52" s="68" t="s">
        <v>45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f>SUM(F45:F51)</f>
        <v>0</v>
      </c>
      <c r="G52" s="69">
        <f t="shared" ref="G52:H52" si="20">SUM(G45:G51)</f>
        <v>0</v>
      </c>
      <c r="H52" s="69">
        <f t="shared" si="20"/>
        <v>0</v>
      </c>
      <c r="I52" s="89"/>
      <c r="J52" s="96"/>
    </row>
    <row r="53" customHeight="1" spans="1:10">
      <c r="A53" s="67"/>
      <c r="B53" s="68" t="s">
        <v>46</v>
      </c>
      <c r="C53" s="69">
        <f>SUM(C52,C44,C40,C37,C32,C27,C24,C21,C16,C13)</f>
        <v>200000</v>
      </c>
      <c r="D53" s="69">
        <f t="shared" ref="D53:H53" si="21">SUM(D52,D44,D40,D37,D32,D27,D24,D21,D16,D13)</f>
        <v>0</v>
      </c>
      <c r="E53" s="69">
        <f t="shared" si="21"/>
        <v>200000</v>
      </c>
      <c r="F53" s="69">
        <f t="shared" si="21"/>
        <v>0</v>
      </c>
      <c r="G53" s="69">
        <f t="shared" si="21"/>
        <v>0</v>
      </c>
      <c r="H53" s="69">
        <f t="shared" si="21"/>
        <v>0</v>
      </c>
      <c r="I53" s="89"/>
      <c r="J53" s="97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98" t="s">
        <v>51</v>
      </c>
    </row>
    <row r="58" customHeight="1" spans="1:9">
      <c r="A58" s="80">
        <f>E53</f>
        <v>200000</v>
      </c>
      <c r="B58" s="81"/>
      <c r="C58" s="81">
        <f>H53</f>
        <v>0</v>
      </c>
      <c r="D58" s="81"/>
      <c r="E58" s="81">
        <f>F53</f>
        <v>0</v>
      </c>
      <c r="F58" s="81"/>
      <c r="G58" s="81">
        <f>G53</f>
        <v>0</v>
      </c>
      <c r="H58" s="81"/>
      <c r="I58" s="99">
        <f>A58-C58</f>
        <v>200000</v>
      </c>
    </row>
    <row r="60" customHeight="1" spans="1:9">
      <c r="A60" s="82" t="s">
        <v>52</v>
      </c>
      <c r="B60" s="83"/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57</v>
      </c>
      <c r="E5" s="6"/>
      <c r="F5" s="7"/>
      <c r="G5" s="7"/>
      <c r="H5" s="6" t="s">
        <v>58</v>
      </c>
      <c r="I5" s="5"/>
      <c r="J5" s="7"/>
      <c r="K5" s="35"/>
    </row>
    <row r="6" ht="20.1" customHeight="1" spans="2:11">
      <c r="B6" s="8"/>
      <c r="C6" s="9"/>
      <c r="D6" s="10" t="s">
        <v>59</v>
      </c>
      <c r="E6" s="10"/>
      <c r="F6" s="11"/>
      <c r="G6" s="11"/>
      <c r="H6" s="10" t="s">
        <v>60</v>
      </c>
      <c r="I6" s="9"/>
      <c r="J6" s="11"/>
      <c r="K6" s="36"/>
    </row>
    <row r="7" ht="20.1" customHeight="1" spans="2:11">
      <c r="B7" s="8"/>
      <c r="C7" s="9"/>
      <c r="D7" s="10" t="s">
        <v>61</v>
      </c>
      <c r="E7" s="10"/>
      <c r="F7" s="11"/>
      <c r="G7" s="11"/>
      <c r="H7" s="10" t="s">
        <v>62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63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64</v>
      </c>
      <c r="E10" s="19" t="s">
        <v>65</v>
      </c>
      <c r="F10" s="20"/>
      <c r="G10" s="21" t="s">
        <v>66</v>
      </c>
      <c r="H10" s="20" t="s">
        <v>67</v>
      </c>
      <c r="I10" s="19" t="s">
        <v>68</v>
      </c>
      <c r="J10" s="20"/>
      <c r="K10" s="21" t="s">
        <v>69</v>
      </c>
    </row>
    <row r="11" ht="20.1" customHeight="1" spans="2:11">
      <c r="B11" s="22">
        <v>1</v>
      </c>
      <c r="C11" s="23"/>
      <c r="D11" s="24" t="s">
        <v>70</v>
      </c>
      <c r="E11" s="22" t="s">
        <v>71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72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73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44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46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67</v>
      </c>
      <c r="C24" s="21"/>
      <c r="D24" s="21"/>
      <c r="E24" s="21"/>
      <c r="F24" s="21"/>
      <c r="G24" s="21" t="s">
        <v>74</v>
      </c>
      <c r="H24" s="21"/>
      <c r="I24" s="21"/>
      <c r="J24" s="21"/>
      <c r="K24" s="21" t="s">
        <v>75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76</v>
      </c>
      <c r="C27" s="16"/>
      <c r="D27" s="16"/>
      <c r="E27" s="16"/>
      <c r="F27" s="16" t="s">
        <v>53</v>
      </c>
      <c r="G27" s="16" t="s">
        <v>77</v>
      </c>
      <c r="H27" s="16"/>
      <c r="I27" s="16"/>
      <c r="J27" s="16" t="s">
        <v>55</v>
      </c>
      <c r="K27" s="16"/>
    </row>
    <row r="30" ht="18.75" spans="1:11">
      <c r="A30" s="2" t="s">
        <v>78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57</v>
      </c>
      <c r="E32" s="6"/>
      <c r="F32" s="7"/>
      <c r="G32" s="7"/>
      <c r="H32" s="6" t="s">
        <v>58</v>
      </c>
      <c r="I32" s="5"/>
      <c r="J32" s="7"/>
      <c r="K32" s="35"/>
    </row>
    <row r="33" ht="20.1" customHeight="1" spans="2:11">
      <c r="B33" s="8"/>
      <c r="C33" s="9"/>
      <c r="D33" s="10" t="s">
        <v>59</v>
      </c>
      <c r="E33" s="10"/>
      <c r="F33" s="11"/>
      <c r="G33" s="11"/>
      <c r="H33" s="10" t="s">
        <v>60</v>
      </c>
      <c r="I33" s="9"/>
      <c r="J33" s="11"/>
      <c r="K33" s="36"/>
    </row>
    <row r="34" ht="20.1" customHeight="1" spans="2:11">
      <c r="B34" s="8"/>
      <c r="C34" s="9"/>
      <c r="D34" s="10" t="s">
        <v>61</v>
      </c>
      <c r="E34" s="10"/>
      <c r="F34" s="11"/>
      <c r="G34" s="11"/>
      <c r="H34" s="10" t="s">
        <v>62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63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79</v>
      </c>
      <c r="E37" s="27" t="s">
        <v>80</v>
      </c>
      <c r="F37" s="27"/>
      <c r="G37" s="25" t="s">
        <v>81</v>
      </c>
      <c r="H37" s="25" t="s">
        <v>82</v>
      </c>
      <c r="I37" s="25" t="s">
        <v>46</v>
      </c>
      <c r="J37" s="25"/>
      <c r="K37" s="50" t="s">
        <v>69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46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76</v>
      </c>
      <c r="C42" s="16"/>
      <c r="D42" s="16"/>
      <c r="E42" s="16"/>
      <c r="F42" s="16" t="s">
        <v>53</v>
      </c>
      <c r="G42" s="16" t="s">
        <v>77</v>
      </c>
      <c r="H42" s="16"/>
      <c r="I42" s="16"/>
      <c r="J42" s="16" t="s">
        <v>55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2020-10-26T02:41:32Z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