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司机名单" sheetId="2" r:id="rId1"/>
    <sheet name="17日接机 接驳" sheetId="1" r:id="rId2"/>
    <sheet name="17日人员名单" sheetId="6" r:id="rId3"/>
    <sheet name="18日送机" sheetId="3" r:id="rId4"/>
  </sheets>
  <definedNames>
    <definedName name="_xlnm.Print_Area" localSheetId="1">'17日接机 接驳'!$A$1:$L$65</definedName>
  </definedNames>
  <calcPr calcId="144525" concurrentCalc="0"/>
</workbook>
</file>

<file path=xl/sharedStrings.xml><?xml version="1.0" encoding="utf-8"?>
<sst xmlns="http://schemas.openxmlformats.org/spreadsheetml/2006/main" count="126">
  <si>
    <t>上海车队
45座7台</t>
  </si>
  <si>
    <t>S1 
姚师傅
13162091004
沪D15126</t>
  </si>
  <si>
    <t>S2 
吕师傅
13122829299
沪DE3695</t>
  </si>
  <si>
    <t>S3
李师傅
18616749779
皖AC3667</t>
  </si>
  <si>
    <t>S4
潘师傅
17621184999
沪DC7252</t>
  </si>
  <si>
    <t>S5
周师傅
13814368966
沪DL9012</t>
  </si>
  <si>
    <t>S6
李师傅
13817974887
沪DP2212</t>
  </si>
  <si>
    <t>S7
王师傅
18918228181
沪BT7785</t>
  </si>
  <si>
    <t>车队联系人：王祥18918228181</t>
  </si>
  <si>
    <t>杭州车队
45座8台</t>
  </si>
  <si>
    <t>H1
钱师傅13605707536
浙A7B776</t>
  </si>
  <si>
    <t>H2
鲍师傅18258418775
浙A0F964</t>
  </si>
  <si>
    <t>H3
陈师傅
15238508329
浙A9L733</t>
  </si>
  <si>
    <t>H4
张师傅
15937017871
浙A5K533</t>
  </si>
  <si>
    <t>H5
钟师傅
18658884868
浙A7B669</t>
  </si>
  <si>
    <t>H6
何师傅
13336066535
浙A1Q819</t>
  </si>
  <si>
    <t>H7
凌师傅13396531446
浙A9D301</t>
  </si>
  <si>
    <t>H8
江师傅
15067171502
浙A5J5332</t>
  </si>
  <si>
    <t>车队联系人：吴恩来13735519555</t>
  </si>
  <si>
    <t>乌镇车队
33座8台</t>
  </si>
  <si>
    <t>J1
高永惠
13857373694
浙FG1018</t>
  </si>
  <si>
    <t>J2 
章建东
13957362979
浙FG1202</t>
  </si>
  <si>
    <t>J3
沈阿四
13857366311
浙FG0377</t>
  </si>
  <si>
    <t>J4
刘飞
13456298651
浙A5N683</t>
  </si>
  <si>
    <t>T1 
费明海
13857373298
苏ET6573</t>
  </si>
  <si>
    <t>T2 
莫建林
13957379018
浙FG2102</t>
  </si>
  <si>
    <t>T3
于治国
13806739018
浙FN1038</t>
  </si>
  <si>
    <t>车队联系人：朱敏1586839128</t>
  </si>
  <si>
    <t>乌镇车队
45座6台16日接驳18日送机</t>
  </si>
  <si>
    <t>SJ1</t>
  </si>
  <si>
    <t>SJ2</t>
  </si>
  <si>
    <t>SJ3</t>
  </si>
  <si>
    <t>SJ4</t>
  </si>
  <si>
    <t>SJ5</t>
  </si>
  <si>
    <t>SJ6
高师傅
13605830161
泸C55389</t>
  </si>
  <si>
    <t>SJ7</t>
  </si>
  <si>
    <t>17日
接机
上海-嘉兴-桐乡-乌镇
45座</t>
  </si>
  <si>
    <t>安排</t>
  </si>
  <si>
    <t>地点</t>
  </si>
  <si>
    <t xml:space="preserve">          车编号
用时</t>
  </si>
  <si>
    <t>接机发车</t>
  </si>
  <si>
    <t>上海虹桥T2</t>
  </si>
  <si>
    <t>途经</t>
  </si>
  <si>
    <t>嘉兴豪仕登</t>
  </si>
  <si>
    <t>直接去乌镇西栅P1</t>
  </si>
  <si>
    <t>上海虹桥-乌镇西栅直达时间</t>
  </si>
  <si>
    <t>嘉兴希尔顿逸林</t>
  </si>
  <si>
    <t>杭州萧山-乌镇西栅直达时间</t>
  </si>
  <si>
    <t>停靠</t>
  </si>
  <si>
    <t>桐乡振石</t>
  </si>
  <si>
    <t>嘉兴站-乌镇西栅直达时间</t>
  </si>
  <si>
    <t>乌镇西栅景区P1停车场</t>
  </si>
  <si>
    <t>桐乡站-乌镇西栅直达时间</t>
  </si>
  <si>
    <t>17日
接机
杭州-桐乡-嘉兴-乌镇
45座</t>
  </si>
  <si>
    <t>萧山机场</t>
  </si>
  <si>
    <t xml:space="preserve">
17日
接站
嘉兴-乌镇
33座
3辆</t>
  </si>
  <si>
    <t>嘉兴南站</t>
  </si>
  <si>
    <t>17日
接站
桐乡-乌镇
33座</t>
  </si>
  <si>
    <t>桐乡站</t>
  </si>
  <si>
    <t>17日
接驳
嘉兴-乌镇</t>
  </si>
  <si>
    <t>接驳发车</t>
  </si>
  <si>
    <t>17日
接驳
桐乡-乌镇</t>
  </si>
  <si>
    <t>17日
接驳
乌镇酒店-乌镇</t>
  </si>
  <si>
    <t>黄金水岸</t>
  </si>
  <si>
    <t>开元曼居</t>
  </si>
  <si>
    <t>优格花园</t>
  </si>
  <si>
    <t>17日
返回
乌镇-嘉兴</t>
  </si>
  <si>
    <t>乌镇互联网会展中心P0停车场</t>
  </si>
  <si>
    <t>17日
返回
乌镇-桐乡</t>
  </si>
  <si>
    <t>17回
返程
乌镇-乌镇酒店</t>
  </si>
  <si>
    <t>17日
行李车1
33座</t>
  </si>
  <si>
    <t>行李车-桐乡</t>
  </si>
  <si>
    <t>发车</t>
  </si>
  <si>
    <t>收尾车</t>
  </si>
  <si>
    <t>17日
行李车2
45座</t>
  </si>
  <si>
    <t>行李车-嘉兴</t>
  </si>
  <si>
    <t>项目分工</t>
  </si>
  <si>
    <t>项目负责人</t>
  </si>
  <si>
    <t>兼职人数</t>
  </si>
  <si>
    <t>兼职名单</t>
  </si>
  <si>
    <t>项目总控</t>
  </si>
  <si>
    <t>马可</t>
  </si>
  <si>
    <t>VIP</t>
  </si>
  <si>
    <t>钱晶晶</t>
  </si>
  <si>
    <t>乌镇开元曼居酒店</t>
  </si>
  <si>
    <t>陈佳伟18616860245</t>
  </si>
  <si>
    <t>乌镇优格花园酒店</t>
  </si>
  <si>
    <t>赵敏莉13408502408</t>
  </si>
  <si>
    <t>乌镇黄金水岸大酒店</t>
  </si>
  <si>
    <t>曹利娟18084832616</t>
  </si>
  <si>
    <t>桐乡振石大酒店</t>
  </si>
  <si>
    <t>姚艺婷13916259122</t>
  </si>
  <si>
    <t>负责人：何小英13516838180     
 杨麟瑶18268483330</t>
  </si>
  <si>
    <t>嘉兴希尔顿逸林酒店</t>
  </si>
  <si>
    <t>丁凯旋18511185439</t>
  </si>
  <si>
    <t>负责人：占婕18358302009      
  姚亚香18758934986</t>
  </si>
  <si>
    <t>嘉兴豪仕登大酒店</t>
  </si>
  <si>
    <t>林瑜洁17621526718</t>
  </si>
  <si>
    <t>负责人：宗玲玲13605730571 
     沈欢欢13967376949</t>
  </si>
  <si>
    <t>虹桥机场接机</t>
  </si>
  <si>
    <t>袁巧云</t>
  </si>
  <si>
    <t>现场调度：王祥18918228181
兼职负责人：王冠军17621476005 ，常春阁，何健，李勇，范杰，梅永康</t>
  </si>
  <si>
    <t>萧山机场接机</t>
  </si>
  <si>
    <t>何欢</t>
  </si>
  <si>
    <t>现场调度：吴恩来13735519555
徐达13588037945
叶雨珂15757900274
朱文婷15381090018
夏顺鑫13645715310
沈廷18058704380</t>
  </si>
  <si>
    <t>嘉兴站接站</t>
  </si>
  <si>
    <t>负责人：蒋晨赟18258323523
/祝丽红13758337211
/黄芳13567353248
/高媛媛17684055249</t>
  </si>
  <si>
    <t>桐乡站接站</t>
  </si>
  <si>
    <t>负责人：吴依欢13511303676
/朱桢妮13758091000
/姚若琰13819350559</t>
  </si>
  <si>
    <t>乌镇西栅景区签到</t>
  </si>
  <si>
    <t>张筱青15201775052</t>
  </si>
  <si>
    <t>负责人：李飞莺15967340936
/郑云娣15990354989
/张佳炜18329071360
/戴春妹18757235952</t>
  </si>
  <si>
    <t>乌镇西栅景区大巴停车场搬运行李</t>
  </si>
  <si>
    <t>郑云娣15990354989</t>
  </si>
  <si>
    <t>VIP用车负责</t>
  </si>
  <si>
    <t>岑余</t>
  </si>
  <si>
    <t>18日
送机
嘉兴-上海</t>
  </si>
  <si>
    <t xml:space="preserve">     车编号
用时</t>
  </si>
  <si>
    <t>送机发车</t>
  </si>
  <si>
    <t>18日
送机
桐乡-上海</t>
  </si>
  <si>
    <t>18日
送机
乌镇-上海</t>
  </si>
  <si>
    <t>18日
送机
嘉兴-杭州</t>
  </si>
  <si>
    <t>18日
送机
桐乡-杭州</t>
  </si>
  <si>
    <t>18日
送机
乌镇-杭州</t>
  </si>
  <si>
    <t>18日
送站
桐乡</t>
  </si>
  <si>
    <t>18日
送站
嘉兴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</si>
</sst>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rgb="FFFFFFFF"/>
      <name val="微软雅黑"/>
      <charset val="134"/>
    </font>
    <font>
      <sz val="12"/>
      <color rgb="FF0D0D0D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2" fillId="35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33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0" fillId="0" borderId="32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19" borderId="31" applyNumberFormat="0" applyAlignment="0" applyProtection="0">
      <alignment vertical="center"/>
    </xf>
    <xf numFmtId="0" fontId="25" fillId="19" borderId="37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20" fontId="2" fillId="3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0" fontId="2" fillId="3" borderId="1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20" fontId="2" fillId="11" borderId="5" xfId="0" applyNumberFormat="1" applyFont="1" applyFill="1" applyBorder="1" applyAlignment="1">
      <alignment horizontal="center" vertical="center"/>
    </xf>
    <xf numFmtId="20" fontId="2" fillId="11" borderId="16" xfId="0" applyNumberFormat="1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20" fontId="2" fillId="0" borderId="16" xfId="0" applyNumberFormat="1" applyFont="1" applyFill="1" applyBorder="1" applyAlignment="1">
      <alignment horizontal="center" vertical="center"/>
    </xf>
    <xf numFmtId="0" fontId="6" fillId="14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15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74930</xdr:colOff>
      <xdr:row>47</xdr:row>
      <xdr:rowOff>177800</xdr:rowOff>
    </xdr:from>
    <xdr:to>
      <xdr:col>13</xdr:col>
      <xdr:colOff>542925</xdr:colOff>
      <xdr:row>59</xdr:row>
      <xdr:rowOff>347980</xdr:rowOff>
    </xdr:to>
    <xdr:grpSp>
      <xdr:nvGrpSpPr>
        <xdr:cNvPr id="3" name="组合 2"/>
        <xdr:cNvGrpSpPr/>
      </xdr:nvGrpSpPr>
      <xdr:grpSpPr>
        <a:xfrm>
          <a:off x="5969000" y="16421100"/>
          <a:ext cx="6411595" cy="3418205"/>
          <a:chOff x="8131" y="300"/>
          <a:chExt cx="14063" cy="7517"/>
        </a:xfrm>
      </xdr:grpSpPr>
      <xdr:grpSp>
        <xdr:nvGrpSpPr>
          <xdr:cNvPr id="4" name="组合 3"/>
          <xdr:cNvGrpSpPr/>
        </xdr:nvGrpSpPr>
        <xdr:grpSpPr>
          <a:xfrm>
            <a:off x="8131" y="300"/>
            <a:ext cx="14063" cy="7517"/>
            <a:chOff x="8132" y="300"/>
            <a:chExt cx="14062" cy="7518"/>
          </a:xfrm>
        </xdr:grpSpPr>
        <xdr:pic>
          <xdr:nvPicPr>
            <xdr:cNvPr id="5" name="图片 4"/>
            <xdr:cNvPicPr>
              <a:picLocks noChangeAspect="1"/>
            </xdr:cNvPicPr>
          </xdr:nvPicPr>
          <xdr:blipFill>
            <a:blip r:embed="rId1"/>
            <a:stretch>
              <a:fillRect/>
            </a:stretch>
          </xdr:blipFill>
          <xdr:spPr>
            <a:xfrm>
              <a:off x="8132" y="300"/>
              <a:ext cx="14062" cy="7518"/>
            </a:xfrm>
            <a:prstGeom prst="rect">
              <a:avLst/>
            </a:prstGeom>
            <a:noFill/>
            <a:ln w="9525">
              <a:noFill/>
            </a:ln>
          </xdr:spPr>
        </xdr:pic>
        <xdr:sp>
          <xdr:nvSpPr>
            <xdr:cNvPr id="6" name="矩形 5"/>
            <xdr:cNvSpPr/>
          </xdr:nvSpPr>
          <xdr:spPr>
            <a:xfrm rot="1200000">
              <a:off x="15248" y="1391"/>
              <a:ext cx="435" cy="2214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000"/>
            </a:p>
          </xdr:txBody>
        </xdr:sp>
        <xdr:sp>
          <xdr:nvSpPr>
            <xdr:cNvPr id="7" name="矩形 6"/>
            <xdr:cNvSpPr/>
          </xdr:nvSpPr>
          <xdr:spPr>
            <a:xfrm rot="1200000">
              <a:off x="14600" y="1352"/>
              <a:ext cx="426" cy="1038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000"/>
            </a:p>
          </xdr:txBody>
        </xdr:sp>
        <xdr:sp>
          <xdr:nvSpPr>
            <xdr:cNvPr id="8" name="矩形 7"/>
            <xdr:cNvSpPr/>
          </xdr:nvSpPr>
          <xdr:spPr>
            <a:xfrm rot="1200000">
              <a:off x="13551" y="1422"/>
              <a:ext cx="427" cy="2241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000"/>
            </a:p>
          </xdr:txBody>
        </xdr:sp>
        <xdr:sp>
          <xdr:nvSpPr>
            <xdr:cNvPr id="9" name="文本框 8"/>
            <xdr:cNvSpPr txBox="1"/>
          </xdr:nvSpPr>
          <xdr:spPr>
            <a:xfrm rot="1380000">
              <a:off x="14647" y="3609"/>
              <a:ext cx="1074" cy="58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000"/>
                <a:t>乌镇</a:t>
              </a:r>
              <a:endParaRPr lang="zh-CN" altLang="en-US" sz="1000"/>
            </a:p>
          </xdr:txBody>
        </xdr:sp>
        <xdr:sp>
          <xdr:nvSpPr>
            <xdr:cNvPr id="10" name="文本框 9"/>
            <xdr:cNvSpPr txBox="1"/>
          </xdr:nvSpPr>
          <xdr:spPr>
            <a:xfrm rot="1380000">
              <a:off x="13745" y="3502"/>
              <a:ext cx="1074" cy="58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000"/>
                <a:t>桐乡</a:t>
              </a:r>
              <a:endParaRPr lang="zh-CN" altLang="en-US" sz="1000"/>
            </a:p>
          </xdr:txBody>
        </xdr:sp>
        <xdr:sp>
          <xdr:nvSpPr>
            <xdr:cNvPr id="11" name="文本框 10"/>
            <xdr:cNvSpPr txBox="1"/>
          </xdr:nvSpPr>
          <xdr:spPr>
            <a:xfrm rot="1380000">
              <a:off x="12756" y="3520"/>
              <a:ext cx="1074" cy="58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000"/>
                <a:t>嘉兴</a:t>
              </a:r>
              <a:endParaRPr lang="zh-CN" altLang="en-US" sz="1000"/>
            </a:p>
          </xdr:txBody>
        </xdr:sp>
        <xdr:sp>
          <xdr:nvSpPr>
            <xdr:cNvPr id="13" name="矩形 12"/>
            <xdr:cNvSpPr/>
          </xdr:nvSpPr>
          <xdr:spPr>
            <a:xfrm rot="1200000">
              <a:off x="14217" y="2288"/>
              <a:ext cx="426" cy="1243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000"/>
            </a:p>
          </xdr:txBody>
        </xdr:sp>
      </xdr:grpSp>
      <xdr:sp>
        <xdr:nvSpPr>
          <xdr:cNvPr id="12" name="文本框 11"/>
          <xdr:cNvSpPr txBox="1"/>
        </xdr:nvSpPr>
        <xdr:spPr>
          <a:xfrm>
            <a:off x="8590" y="657"/>
            <a:ext cx="5403" cy="65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 b="1">
                <a:latin typeface="微软雅黑" panose="020B0503020204020204" charset="-122"/>
                <a:ea typeface="微软雅黑" panose="020B0503020204020204" charset="-122"/>
              </a:rPr>
              <a:t>乌镇互联网会展中心P0停车场</a:t>
            </a:r>
            <a:endParaRPr lang="zh-CN" altLang="en-US" sz="1200" b="1">
              <a:latin typeface="微软雅黑" panose="020B0503020204020204" charset="-122"/>
              <a:ea typeface="微软雅黑" panose="020B0503020204020204" charset="-122"/>
            </a:endParaRPr>
          </a:p>
        </xdr:txBody>
      </xdr:sp>
    </xdr:grpSp>
    <xdr:clientData/>
  </xdr:twoCellAnchor>
  <xdr:twoCellAnchor>
    <xdr:from>
      <xdr:col>12</xdr:col>
      <xdr:colOff>323215</xdr:colOff>
      <xdr:row>32</xdr:row>
      <xdr:rowOff>62865</xdr:rowOff>
    </xdr:from>
    <xdr:to>
      <xdr:col>20</xdr:col>
      <xdr:colOff>382905</xdr:colOff>
      <xdr:row>38</xdr:row>
      <xdr:rowOff>328295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75085" y="10426065"/>
          <a:ext cx="6450965" cy="2792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9" sqref="H9"/>
    </sheetView>
  </sheetViews>
  <sheetFormatPr defaultColWidth="9" defaultRowHeight="13.5" outlineLevelRow="3"/>
  <cols>
    <col min="2" max="9" width="11" customWidth="1"/>
    <col min="10" max="10" width="31.375" customWidth="1"/>
  </cols>
  <sheetData>
    <row r="1" ht="60" customHeight="1" spans="1:10">
      <c r="A1" s="10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J1" s="96" t="s">
        <v>8</v>
      </c>
    </row>
    <row r="2" ht="60" customHeight="1" spans="1:10">
      <c r="A2" s="102" t="s">
        <v>9</v>
      </c>
      <c r="B2" s="103" t="s">
        <v>10</v>
      </c>
      <c r="C2" s="103" t="s">
        <v>11</v>
      </c>
      <c r="D2" s="103" t="s">
        <v>12</v>
      </c>
      <c r="E2" s="103" t="s">
        <v>13</v>
      </c>
      <c r="F2" s="103" t="s">
        <v>14</v>
      </c>
      <c r="G2" s="103" t="s">
        <v>15</v>
      </c>
      <c r="H2" s="103" t="s">
        <v>16</v>
      </c>
      <c r="I2" s="103" t="s">
        <v>17</v>
      </c>
      <c r="J2" s="96" t="s">
        <v>18</v>
      </c>
    </row>
    <row r="3" ht="60" customHeight="1" spans="1:10">
      <c r="A3" s="102" t="s">
        <v>19</v>
      </c>
      <c r="B3" s="18" t="s">
        <v>20</v>
      </c>
      <c r="C3" s="18" t="s">
        <v>21</v>
      </c>
      <c r="D3" s="18" t="s">
        <v>22</v>
      </c>
      <c r="E3" s="18" t="s">
        <v>23</v>
      </c>
      <c r="F3" s="33" t="s">
        <v>24</v>
      </c>
      <c r="G3" s="33" t="s">
        <v>25</v>
      </c>
      <c r="H3" s="33" t="s">
        <v>26</v>
      </c>
      <c r="J3" s="96" t="s">
        <v>27</v>
      </c>
    </row>
    <row r="4" ht="71" customHeight="1" spans="1:10">
      <c r="A4" s="102" t="s">
        <v>28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34</v>
      </c>
      <c r="H4" s="19" t="s">
        <v>35</v>
      </c>
      <c r="J4" s="96"/>
    </row>
  </sheetData>
  <mergeCells count="1">
    <mergeCell ref="J3:J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view="pageBreakPreview" zoomScaleNormal="85" zoomScaleSheetLayoutView="100" workbookViewId="0">
      <selection activeCell="F52" sqref="F52"/>
    </sheetView>
  </sheetViews>
  <sheetFormatPr defaultColWidth="9" defaultRowHeight="13.5"/>
  <cols>
    <col min="1" max="1" width="9.55" style="56" customWidth="1"/>
    <col min="2" max="2" width="11.625" style="56" customWidth="1"/>
    <col min="3" max="3" width="20.375" style="56" customWidth="1"/>
    <col min="4" max="4" width="12.8" style="56" customWidth="1"/>
    <col min="5" max="12" width="11.5" style="56" customWidth="1"/>
    <col min="13" max="14" width="9" style="56"/>
    <col min="15" max="15" width="26.5" style="56" customWidth="1"/>
    <col min="16" max="16" width="3.375" style="56" customWidth="1"/>
    <col min="17" max="16384" width="9" style="56"/>
  </cols>
  <sheetData>
    <row r="1" ht="57" spans="1:11">
      <c r="A1" s="57" t="s">
        <v>36</v>
      </c>
      <c r="B1" s="2" t="s">
        <v>37</v>
      </c>
      <c r="C1" s="2" t="s">
        <v>38</v>
      </c>
      <c r="D1" s="3" t="s">
        <v>39</v>
      </c>
      <c r="E1" s="4" t="str">
        <f>司机名单!B1</f>
        <v>S1 
姚师傅
13162091004
沪D15126</v>
      </c>
      <c r="F1" s="4" t="str">
        <f>司机名单!C1</f>
        <v>S2 
吕师傅
13122829299
沪DE3695</v>
      </c>
      <c r="G1" s="4" t="str">
        <f>司机名单!D1</f>
        <v>S3
李师傅
18616749779
皖AC3667</v>
      </c>
      <c r="H1" s="4" t="str">
        <f>司机名单!E1</f>
        <v>S4
潘师傅
17621184999
沪DC7252</v>
      </c>
      <c r="I1" s="4" t="str">
        <f>司机名单!F1</f>
        <v>S5
周师傅
13814368966
沪DL9012</v>
      </c>
      <c r="J1" s="4" t="str">
        <f>司机名单!G1</f>
        <v>S6
李师傅
13817974887
沪DP2212</v>
      </c>
      <c r="K1" s="25" t="str">
        <f>司机名单!H1</f>
        <v>S7
王师傅
18918228181
沪BT7785</v>
      </c>
    </row>
    <row r="2" ht="16.5" spans="1:11">
      <c r="A2" s="58"/>
      <c r="B2" s="6" t="s">
        <v>40</v>
      </c>
      <c r="C2" s="7" t="s">
        <v>41</v>
      </c>
      <c r="D2" s="6">
        <v>0</v>
      </c>
      <c r="E2" s="8">
        <v>0.458333333333333</v>
      </c>
      <c r="F2" s="8">
        <v>0.5</v>
      </c>
      <c r="G2" s="8">
        <v>0.541666666666667</v>
      </c>
      <c r="H2" s="8">
        <v>0.583333333333333</v>
      </c>
      <c r="I2" s="8">
        <v>0.625</v>
      </c>
      <c r="J2" s="8">
        <v>0.666666666666667</v>
      </c>
      <c r="K2" s="27">
        <v>0.708333333333333</v>
      </c>
    </row>
    <row r="3" ht="16.5" spans="1:16">
      <c r="A3" s="58"/>
      <c r="B3" s="9" t="s">
        <v>42</v>
      </c>
      <c r="C3" s="10" t="s">
        <v>43</v>
      </c>
      <c r="D3" s="9">
        <v>85</v>
      </c>
      <c r="E3" s="11" t="str">
        <f>TEXT(E2+D3/24/60,"HH:MM")</f>
        <v>12:25</v>
      </c>
      <c r="F3" s="11" t="str">
        <f>TEXT(F2+D3/24/60,"HH:MM")</f>
        <v>13:25</v>
      </c>
      <c r="G3" s="11" t="str">
        <f>TEXT(G2+D3/24/60,"HH:MM")</f>
        <v>14:25</v>
      </c>
      <c r="H3" s="11" t="s">
        <v>44</v>
      </c>
      <c r="I3" s="11"/>
      <c r="J3" s="11"/>
      <c r="K3" s="29"/>
      <c r="O3" s="56" t="s">
        <v>45</v>
      </c>
      <c r="P3" s="56">
        <v>90</v>
      </c>
    </row>
    <row r="4" ht="16.5" spans="1:16">
      <c r="A4" s="58"/>
      <c r="B4" s="9" t="s">
        <v>42</v>
      </c>
      <c r="C4" s="10" t="s">
        <v>46</v>
      </c>
      <c r="D4" s="10">
        <v>95</v>
      </c>
      <c r="E4" s="11" t="str">
        <f>TEXT(E2+D4/24/60,"HH:MM")</f>
        <v>12:35</v>
      </c>
      <c r="F4" s="11" t="str">
        <f>TEXT(F2+D4/24/60,"HH:MM")</f>
        <v>13:35</v>
      </c>
      <c r="G4" s="11" t="str">
        <f>TEXT(G2+D4/24/60,"HH:MM")</f>
        <v>14:35</v>
      </c>
      <c r="H4" s="11"/>
      <c r="I4" s="11"/>
      <c r="J4" s="11"/>
      <c r="K4" s="29"/>
      <c r="O4" s="56" t="s">
        <v>47</v>
      </c>
      <c r="P4" s="56">
        <v>85</v>
      </c>
    </row>
    <row r="5" ht="16.5" spans="1:16">
      <c r="A5" s="58"/>
      <c r="B5" s="10" t="s">
        <v>48</v>
      </c>
      <c r="C5" s="10" t="s">
        <v>49</v>
      </c>
      <c r="D5" s="10">
        <v>132</v>
      </c>
      <c r="E5" s="11" t="str">
        <f>TEXT(E2+D5/24/60,"HH:MM")</f>
        <v>13:12</v>
      </c>
      <c r="F5" s="11" t="str">
        <f>TEXT(F2+D5/24/60,"HH:MM")</f>
        <v>14:12</v>
      </c>
      <c r="G5" s="11" t="str">
        <f>TEXT(G2+D5/24/60,"HH:MM")</f>
        <v>15:12</v>
      </c>
      <c r="H5" s="11"/>
      <c r="I5" s="11"/>
      <c r="J5" s="11"/>
      <c r="K5" s="29"/>
      <c r="O5" s="56" t="s">
        <v>50</v>
      </c>
      <c r="P5" s="56">
        <v>56</v>
      </c>
    </row>
    <row r="6" ht="17.25" spans="1:16">
      <c r="A6" s="59"/>
      <c r="B6" s="60" t="s">
        <v>48</v>
      </c>
      <c r="C6" s="60" t="s">
        <v>51</v>
      </c>
      <c r="D6" s="61"/>
      <c r="E6" s="62"/>
      <c r="F6" s="62"/>
      <c r="G6" s="63"/>
      <c r="H6" s="64" t="str">
        <f>TEXT(H2+P3/24/60,"HH:MM")</f>
        <v>15:30</v>
      </c>
      <c r="I6" s="64" t="str">
        <f>TEXT(I2+P3/24/60,"HH:MM")</f>
        <v>16:30</v>
      </c>
      <c r="J6" s="64" t="str">
        <f>TEXT(J2+P3/24/60,"HH:MM")</f>
        <v>17:30</v>
      </c>
      <c r="K6" s="72" t="str">
        <f>TEXT(K2+P3/24/60,"HH:MM")</f>
        <v>18:30</v>
      </c>
      <c r="O6" s="56" t="s">
        <v>52</v>
      </c>
      <c r="P6" s="56">
        <v>41</v>
      </c>
    </row>
    <row r="7" ht="57" customHeight="1" spans="1:12">
      <c r="A7" s="57" t="s">
        <v>53</v>
      </c>
      <c r="B7" s="2" t="s">
        <v>37</v>
      </c>
      <c r="C7" s="2" t="s">
        <v>38</v>
      </c>
      <c r="D7" s="3" t="s">
        <v>39</v>
      </c>
      <c r="E7" s="32" t="str">
        <f>司机名单!B2</f>
        <v>H1
钱师傅13605707536
浙A7B776</v>
      </c>
      <c r="F7" s="32" t="str">
        <f>司机名单!C2</f>
        <v>H2
鲍师傅18258418775
浙A0F964</v>
      </c>
      <c r="G7" s="32" t="str">
        <f>司机名单!D2</f>
        <v>H3
陈师傅
15238508329
浙A9L733</v>
      </c>
      <c r="H7" s="32" t="str">
        <f>司机名单!E2</f>
        <v>H4
张师傅
15937017871
浙A5K533</v>
      </c>
      <c r="I7" s="32" t="str">
        <f>司机名单!F2</f>
        <v>H5
钟师傅
18658884868
浙A7B669</v>
      </c>
      <c r="J7" s="32" t="str">
        <f>司机名单!G2</f>
        <v>H6
何师傅
13336066535
浙A1Q819</v>
      </c>
      <c r="K7" s="32" t="str">
        <f>司机名单!H2</f>
        <v>H7
凌师傅13396531446
浙A9D301</v>
      </c>
      <c r="L7" s="42" t="str">
        <f>司机名单!I2</f>
        <v>H8
江师傅
15067171502
浙A5J5332</v>
      </c>
    </row>
    <row r="8" ht="16.5" spans="1:12">
      <c r="A8" s="58"/>
      <c r="B8" s="6" t="s">
        <v>40</v>
      </c>
      <c r="C8" s="7" t="s">
        <v>54</v>
      </c>
      <c r="D8" s="6">
        <v>0</v>
      </c>
      <c r="E8" s="8">
        <v>0.416666666666667</v>
      </c>
      <c r="F8" s="8">
        <v>0.458333333333333</v>
      </c>
      <c r="G8" s="8">
        <v>0.5</v>
      </c>
      <c r="H8" s="8">
        <v>0.541666666666667</v>
      </c>
      <c r="I8" s="8">
        <v>0.583333333333333</v>
      </c>
      <c r="J8" s="8">
        <v>0.625</v>
      </c>
      <c r="K8" s="8">
        <v>0.666666666666667</v>
      </c>
      <c r="L8" s="27">
        <v>0.708333333333333</v>
      </c>
    </row>
    <row r="9" ht="16.5" spans="1:12">
      <c r="A9" s="58"/>
      <c r="B9" s="9" t="s">
        <v>42</v>
      </c>
      <c r="C9" s="10" t="s">
        <v>49</v>
      </c>
      <c r="D9" s="9">
        <v>70</v>
      </c>
      <c r="E9" s="11" t="str">
        <f>TEXT(E8+D9/24/60,"HH:MM")</f>
        <v>11:10</v>
      </c>
      <c r="F9" s="11" t="str">
        <f>TEXT(F8+D9/24/60,"HH:MM")</f>
        <v>12:10</v>
      </c>
      <c r="G9" s="11" t="str">
        <f>TEXT(G8+D9/24/60,"HH:MM")</f>
        <v>13:10</v>
      </c>
      <c r="H9" s="11" t="str">
        <f>TEXT(H8+D9/24/60,"HH:MM")</f>
        <v>14:10</v>
      </c>
      <c r="I9" s="11" t="s">
        <v>44</v>
      </c>
      <c r="J9" s="11"/>
      <c r="K9" s="11"/>
      <c r="L9" s="29"/>
    </row>
    <row r="10" ht="16.5" spans="1:12">
      <c r="A10" s="58"/>
      <c r="B10" s="9" t="s">
        <v>42</v>
      </c>
      <c r="C10" s="10" t="s">
        <v>46</v>
      </c>
      <c r="D10" s="10">
        <v>110</v>
      </c>
      <c r="E10" s="11" t="str">
        <f>TEXT(E8+D10/24/60,"HH:MM")</f>
        <v>11:50</v>
      </c>
      <c r="F10" s="11" t="str">
        <f>TEXT(F8+D10/24/60,"HH:MM")</f>
        <v>12:50</v>
      </c>
      <c r="G10" s="11" t="str">
        <f>TEXT(G8+D10/24/60,"HH:MM")</f>
        <v>13:50</v>
      </c>
      <c r="H10" s="11" t="str">
        <f>TEXT(H8+D10/24/60,"HH:MM")</f>
        <v>14:50</v>
      </c>
      <c r="I10" s="11"/>
      <c r="J10" s="11"/>
      <c r="K10" s="11"/>
      <c r="L10" s="29"/>
    </row>
    <row r="11" ht="16.5" spans="1:12">
      <c r="A11" s="58"/>
      <c r="B11" s="10" t="s">
        <v>48</v>
      </c>
      <c r="C11" s="10" t="s">
        <v>43</v>
      </c>
      <c r="D11" s="10">
        <v>120</v>
      </c>
      <c r="E11" s="11" t="str">
        <f>TEXT(E8+D11/24/60,"HH:MM")</f>
        <v>12:00</v>
      </c>
      <c r="F11" s="11" t="str">
        <f>TEXT(F8+D11/24/60,"HH:MM")</f>
        <v>13:00</v>
      </c>
      <c r="G11" s="11" t="str">
        <f>TEXT(G8+D11/24/60,"HH:MM")</f>
        <v>14:00</v>
      </c>
      <c r="H11" s="11" t="str">
        <f>TEXT(H8+D11/24/60,"HH:MM")</f>
        <v>15:00</v>
      </c>
      <c r="I11" s="11"/>
      <c r="J11" s="11"/>
      <c r="K11" s="11"/>
      <c r="L11" s="29"/>
    </row>
    <row r="12" ht="17.25" spans="1:12">
      <c r="A12" s="59"/>
      <c r="B12" s="60" t="s">
        <v>48</v>
      </c>
      <c r="C12" s="60" t="s">
        <v>51</v>
      </c>
      <c r="D12" s="61"/>
      <c r="E12" s="62"/>
      <c r="F12" s="62"/>
      <c r="G12" s="62"/>
      <c r="H12" s="63"/>
      <c r="I12" s="64" t="str">
        <f>TEXT(I8+P4/24/60,"HH:MM")</f>
        <v>15:25</v>
      </c>
      <c r="J12" s="64" t="str">
        <f>TEXT(J8+P4/24/60,"HH:MM")</f>
        <v>16:25</v>
      </c>
      <c r="K12" s="64" t="str">
        <f>TEXT(K8+P4/24/60,"HH:MM")</f>
        <v>17:25</v>
      </c>
      <c r="L12" s="72" t="str">
        <f>TEXT(L8+P4/24/60,"HH:MM")</f>
        <v>18:25</v>
      </c>
    </row>
    <row r="13" ht="57" customHeight="1" spans="1:12">
      <c r="A13" s="57" t="s">
        <v>55</v>
      </c>
      <c r="B13" s="2" t="s">
        <v>37</v>
      </c>
      <c r="C13" s="2" t="s">
        <v>38</v>
      </c>
      <c r="D13" s="3" t="s">
        <v>39</v>
      </c>
      <c r="E13" s="18" t="str">
        <f>司机名单!B3</f>
        <v>J1
高永惠
13857373694
浙FG1018</v>
      </c>
      <c r="F13" s="18" t="str">
        <f>司机名单!C3</f>
        <v>J2 
章建东
13957362979
浙FG1202</v>
      </c>
      <c r="G13" s="18" t="str">
        <f>司机名单!D3</f>
        <v>J3
沈阿四
13857366311
浙FG0377</v>
      </c>
      <c r="H13" s="18" t="str">
        <f>E13</f>
        <v>J1
高永惠
13857373694
浙FG1018</v>
      </c>
      <c r="I13" s="18" t="str">
        <f>F13</f>
        <v>J2 
章建东
13957362979
浙FG1202</v>
      </c>
      <c r="J13" s="18" t="str">
        <f>G13</f>
        <v>J3
沈阿四
13857366311
浙FG0377</v>
      </c>
      <c r="K13" s="18" t="str">
        <f>E13</f>
        <v>J1
高永惠
13857373694
浙FG1018</v>
      </c>
      <c r="L13" s="43" t="str">
        <f>F13</f>
        <v>J2 
章建东
13957362979
浙FG1202</v>
      </c>
    </row>
    <row r="14" ht="16.5" spans="1:12">
      <c r="A14" s="58"/>
      <c r="B14" s="6" t="s">
        <v>40</v>
      </c>
      <c r="C14" s="7" t="s">
        <v>56</v>
      </c>
      <c r="D14" s="6">
        <v>0</v>
      </c>
      <c r="E14" s="8">
        <v>0.416666666666667</v>
      </c>
      <c r="F14" s="8">
        <v>0.458333333333333</v>
      </c>
      <c r="G14" s="8">
        <v>0.5</v>
      </c>
      <c r="H14" s="8">
        <v>0.541666666666667</v>
      </c>
      <c r="I14" s="8">
        <v>0.583333333333333</v>
      </c>
      <c r="J14" s="8">
        <v>0.625</v>
      </c>
      <c r="K14" s="8">
        <v>0.666666666666667</v>
      </c>
      <c r="L14" s="27">
        <v>0.708333333333333</v>
      </c>
    </row>
    <row r="15" ht="16.5" spans="1:12">
      <c r="A15" s="58"/>
      <c r="B15" s="9" t="s">
        <v>42</v>
      </c>
      <c r="C15" s="10" t="s">
        <v>43</v>
      </c>
      <c r="D15" s="9">
        <v>26</v>
      </c>
      <c r="E15" s="11" t="str">
        <f>TEXT(E14+D15/24/60,"HH:MM")</f>
        <v>10:26</v>
      </c>
      <c r="F15" s="11" t="str">
        <f>TEXT(F14+D15/24/60,"HH:MM")</f>
        <v>11:26</v>
      </c>
      <c r="G15" s="11" t="str">
        <f>TEXT(G14+D15/24/60,"HH:MM")</f>
        <v>12:26</v>
      </c>
      <c r="H15" s="11" t="str">
        <f>TEXT(H14+D15/24/60,"HH:MM")</f>
        <v>13:26</v>
      </c>
      <c r="I15" s="11" t="str">
        <f>TEXT(I14+D15/24/60,"HH:MM")</f>
        <v>14:26</v>
      </c>
      <c r="J15" s="11" t="s">
        <v>44</v>
      </c>
      <c r="K15" s="11"/>
      <c r="L15" s="29"/>
    </row>
    <row r="16" ht="16.5" spans="1:12">
      <c r="A16" s="58"/>
      <c r="B16" s="9" t="s">
        <v>42</v>
      </c>
      <c r="C16" s="10" t="s">
        <v>46</v>
      </c>
      <c r="D16" s="10">
        <v>36</v>
      </c>
      <c r="E16" s="11" t="str">
        <f>TEXT(E14+D16/24/60,"HH:MM")</f>
        <v>10:36</v>
      </c>
      <c r="F16" s="11" t="str">
        <f>TEXT(F14+D16/24/60,"HH:MM")</f>
        <v>11:36</v>
      </c>
      <c r="G16" s="11" t="str">
        <f>TEXT(G14+D16/24/60,"HH:MM")</f>
        <v>12:36</v>
      </c>
      <c r="H16" s="11" t="str">
        <f>TEXT(H14+D16/24/60,"HH:MM")</f>
        <v>13:36</v>
      </c>
      <c r="I16" s="11" t="str">
        <f>TEXT(I14+D16/24/60,"HH:MM")</f>
        <v>14:36</v>
      </c>
      <c r="J16" s="11"/>
      <c r="K16" s="11"/>
      <c r="L16" s="29"/>
    </row>
    <row r="17" ht="17.25" spans="1:12">
      <c r="A17" s="65"/>
      <c r="B17" s="13" t="s">
        <v>48</v>
      </c>
      <c r="C17" s="13" t="s">
        <v>51</v>
      </c>
      <c r="D17" s="13"/>
      <c r="E17" s="13"/>
      <c r="F17" s="13"/>
      <c r="G17" s="13"/>
      <c r="H17" s="13"/>
      <c r="I17" s="13"/>
      <c r="J17" s="15" t="str">
        <f>TEXT(J14+P5/24/60,"HH:MM")</f>
        <v>15:56</v>
      </c>
      <c r="K17" s="15" t="str">
        <f>TEXT(K14+P5/24/60,"HH:MM")</f>
        <v>16:56</v>
      </c>
      <c r="L17" s="31" t="str">
        <f>TEXT(L14+P5/24/60,"HH:MM")</f>
        <v>17:56</v>
      </c>
    </row>
    <row r="18" s="56" customFormat="1" ht="57" customHeight="1" spans="1:12">
      <c r="A18" s="66" t="s">
        <v>57</v>
      </c>
      <c r="B18" s="36" t="s">
        <v>37</v>
      </c>
      <c r="C18" s="36" t="s">
        <v>38</v>
      </c>
      <c r="D18" s="37" t="s">
        <v>39</v>
      </c>
      <c r="E18" s="40" t="str">
        <f>司机名单!F3</f>
        <v>T1 
费明海
13857373298
苏ET6573</v>
      </c>
      <c r="F18" s="40" t="str">
        <f>司机名单!G3</f>
        <v>T2 
莫建林
13957379018
浙FG2102</v>
      </c>
      <c r="G18" s="40" t="str">
        <f>司机名单!H3</f>
        <v>T3
于治国
13806739018
浙FN1038</v>
      </c>
      <c r="H18" s="40" t="str">
        <f>E18</f>
        <v>T1 
费明海
13857373298
苏ET6573</v>
      </c>
      <c r="I18" s="40" t="str">
        <f>F18</f>
        <v>T2 
莫建林
13957379018
浙FG2102</v>
      </c>
      <c r="J18" s="40" t="str">
        <f>G18</f>
        <v>T3
于治国
13806739018
浙FN1038</v>
      </c>
      <c r="K18" s="40" t="str">
        <f>E18</f>
        <v>T1 
费明海
13857373298
苏ET6573</v>
      </c>
      <c r="L18" s="44" t="str">
        <f>F18</f>
        <v>T2 
莫建林
13957379018
浙FG2102</v>
      </c>
    </row>
    <row r="19" s="56" customFormat="1" ht="16.5" spans="1:12">
      <c r="A19" s="58"/>
      <c r="B19" s="6" t="s">
        <v>40</v>
      </c>
      <c r="C19" s="7" t="s">
        <v>58</v>
      </c>
      <c r="D19" s="6">
        <v>0</v>
      </c>
      <c r="E19" s="8">
        <v>0.416666666666667</v>
      </c>
      <c r="F19" s="8">
        <v>0.458333333333333</v>
      </c>
      <c r="G19" s="8">
        <v>0.5</v>
      </c>
      <c r="H19" s="8">
        <v>0.541666666666667</v>
      </c>
      <c r="I19" s="8">
        <v>0.583333333333333</v>
      </c>
      <c r="J19" s="8">
        <v>0.625</v>
      </c>
      <c r="K19" s="8">
        <v>0.666666666666667</v>
      </c>
      <c r="L19" s="27">
        <v>0.708333333333333</v>
      </c>
    </row>
    <row r="20" s="56" customFormat="1" ht="16.5" spans="1:12">
      <c r="A20" s="58"/>
      <c r="B20" s="9" t="s">
        <v>42</v>
      </c>
      <c r="C20" s="10" t="s">
        <v>49</v>
      </c>
      <c r="D20" s="9">
        <v>17</v>
      </c>
      <c r="E20" s="11" t="str">
        <f>TEXT(E19+D20/24/60,"HH:MM")</f>
        <v>10:17</v>
      </c>
      <c r="F20" s="11" t="str">
        <f>TEXT(F19+D20/24/60,"HH:MM")</f>
        <v>11:17</v>
      </c>
      <c r="G20" s="11" t="str">
        <f>TEXT(G19+D20/24/60,"HH:MM")</f>
        <v>12:17</v>
      </c>
      <c r="H20" s="11" t="str">
        <f>TEXT(H19+D20/24/60,"HH:MM")</f>
        <v>13:17</v>
      </c>
      <c r="I20" s="11" t="str">
        <f>TEXT(I19+D20/24/60,"HH:MM")</f>
        <v>14:17</v>
      </c>
      <c r="J20" s="11" t="s">
        <v>44</v>
      </c>
      <c r="K20" s="11"/>
      <c r="L20" s="29"/>
    </row>
    <row r="21" s="56" customFormat="1" ht="17.25" spans="1:12">
      <c r="A21" s="65"/>
      <c r="B21" s="13" t="s">
        <v>48</v>
      </c>
      <c r="C21" s="13" t="s">
        <v>51</v>
      </c>
      <c r="D21" s="13"/>
      <c r="E21" s="13"/>
      <c r="F21" s="13"/>
      <c r="G21" s="13"/>
      <c r="H21" s="13"/>
      <c r="I21" s="13"/>
      <c r="J21" s="15" t="str">
        <f>TEXT(J19+P6/24/60,"HH:MM")</f>
        <v>15:41</v>
      </c>
      <c r="K21" s="15" t="str">
        <f>TEXT(K19+P6/24/60,"HH:MM")</f>
        <v>16:41</v>
      </c>
      <c r="L21" s="31" t="str">
        <f>TEXT(L19+P6/24/60,"HH:MM")</f>
        <v>17:41</v>
      </c>
    </row>
    <row r="22" s="56" customFormat="1" ht="57" customHeight="1" spans="1:8">
      <c r="A22" s="67" t="s">
        <v>59</v>
      </c>
      <c r="B22" s="36" t="s">
        <v>37</v>
      </c>
      <c r="C22" s="36" t="s">
        <v>38</v>
      </c>
      <c r="D22" s="37" t="s">
        <v>39</v>
      </c>
      <c r="E22" s="68" t="str">
        <f>E7</f>
        <v>H1
钱师傅13605707536
浙A7B776</v>
      </c>
      <c r="F22" s="68" t="str">
        <f>F7</f>
        <v>H2
鲍师傅18258418775
浙A0F964</v>
      </c>
      <c r="G22" s="68" t="str">
        <f>G7</f>
        <v>H3
陈师傅
15238508329
浙A9L733</v>
      </c>
      <c r="H22" s="69" t="str">
        <f>H7</f>
        <v>H4
张师傅
15937017871
浙A5K533</v>
      </c>
    </row>
    <row r="23" s="56" customFormat="1" ht="16.5" spans="1:8">
      <c r="A23" s="70"/>
      <c r="B23" s="7" t="s">
        <v>60</v>
      </c>
      <c r="C23" s="7" t="s">
        <v>46</v>
      </c>
      <c r="D23" s="7">
        <v>0</v>
      </c>
      <c r="E23" s="8">
        <v>0.625</v>
      </c>
      <c r="F23" s="8">
        <v>0.625</v>
      </c>
      <c r="G23" s="8">
        <v>0.628472222222222</v>
      </c>
      <c r="H23" s="27">
        <v>0.631944444444444</v>
      </c>
    </row>
    <row r="24" s="56" customFormat="1" ht="16.5" spans="1:8">
      <c r="A24" s="70"/>
      <c r="B24" s="9" t="s">
        <v>42</v>
      </c>
      <c r="C24" s="28" t="s">
        <v>43</v>
      </c>
      <c r="D24" s="28">
        <v>10</v>
      </c>
      <c r="E24" s="11" t="str">
        <f>TEXT(E23+D24/24/60,"HH:MM")</f>
        <v>15:10</v>
      </c>
      <c r="F24" s="11" t="str">
        <f>TEXT(F23+D24/24/60,"HH:MM")</f>
        <v>15:10</v>
      </c>
      <c r="G24" s="11" t="str">
        <f>TEXT(G23+D24/24/60,"HH:MM")</f>
        <v>15:15</v>
      </c>
      <c r="H24" s="29" t="str">
        <f>TEXT(H23+D24/24/60,"HH:MM")</f>
        <v>15:20</v>
      </c>
    </row>
    <row r="25" s="56" customFormat="1" ht="17.25" spans="1:8">
      <c r="A25" s="71"/>
      <c r="B25" s="60" t="s">
        <v>48</v>
      </c>
      <c r="C25" s="60" t="s">
        <v>51</v>
      </c>
      <c r="D25" s="60">
        <v>55</v>
      </c>
      <c r="E25" s="64" t="str">
        <f>TEXT(E23+D25/24/60,"HH:MM")</f>
        <v>15:55</v>
      </c>
      <c r="F25" s="64" t="str">
        <f>TEXT(F23+D25/24/60,"HH:MM")</f>
        <v>15:55</v>
      </c>
      <c r="G25" s="64" t="str">
        <f>TEXT(G23+D25/24/60,"HH:MM")</f>
        <v>16:00</v>
      </c>
      <c r="H25" s="72" t="str">
        <f>TEXT(H23+D25/24/60,"HH:MM")</f>
        <v>16:05</v>
      </c>
    </row>
    <row r="26" s="56" customFormat="1" ht="57" customHeight="1" spans="1:8">
      <c r="A26" s="73" t="s">
        <v>61</v>
      </c>
      <c r="B26" s="2" t="s">
        <v>37</v>
      </c>
      <c r="C26" s="2" t="s">
        <v>38</v>
      </c>
      <c r="D26" s="3" t="s">
        <v>39</v>
      </c>
      <c r="E26" s="4" t="str">
        <f>E1</f>
        <v>S1 
姚师傅
13162091004
沪D15126</v>
      </c>
      <c r="F26" s="4" t="str">
        <f>F1</f>
        <v>S2 
吕师傅
13122829299
沪DE3695</v>
      </c>
      <c r="G26" s="4" t="str">
        <f>G1</f>
        <v>S3
李师傅
18616749779
皖AC3667</v>
      </c>
      <c r="H26" s="74" t="str">
        <f>司机名单!G3</f>
        <v>T2 
莫建林
13957379018
浙FG2102</v>
      </c>
    </row>
    <row r="27" s="56" customFormat="1" ht="16.5" spans="1:8">
      <c r="A27" s="70"/>
      <c r="B27" s="7" t="s">
        <v>60</v>
      </c>
      <c r="C27" s="7" t="s">
        <v>49</v>
      </c>
      <c r="D27" s="7">
        <v>0</v>
      </c>
      <c r="E27" s="8">
        <v>0.625</v>
      </c>
      <c r="F27" s="8">
        <v>0.628472222222222</v>
      </c>
      <c r="G27" s="8">
        <v>0.631944444444444</v>
      </c>
      <c r="H27" s="27">
        <v>0.635416666666667</v>
      </c>
    </row>
    <row r="28" s="56" customFormat="1" ht="17.25" spans="1:8">
      <c r="A28" s="75"/>
      <c r="B28" s="13" t="s">
        <v>48</v>
      </c>
      <c r="C28" s="13" t="s">
        <v>51</v>
      </c>
      <c r="D28" s="13">
        <v>33</v>
      </c>
      <c r="E28" s="15" t="str">
        <f>TEXT(E27+D28/24/60,"HH:MM")</f>
        <v>15:33</v>
      </c>
      <c r="F28" s="15" t="str">
        <f>TEXT(F27+D28/24/60,"HH:MM")</f>
        <v>15:38</v>
      </c>
      <c r="G28" s="15" t="str">
        <f>TEXT(G27+D28/24/60,"HH:MM")</f>
        <v>15:43</v>
      </c>
      <c r="H28" s="31" t="str">
        <f>TEXT(H27+D28/24/60,"HH:MM")</f>
        <v>15:48</v>
      </c>
    </row>
    <row r="29" ht="57" spans="1:8">
      <c r="A29" s="67" t="s">
        <v>62</v>
      </c>
      <c r="B29" s="36" t="s">
        <v>37</v>
      </c>
      <c r="C29" s="36" t="s">
        <v>38</v>
      </c>
      <c r="D29" s="37" t="s">
        <v>39</v>
      </c>
      <c r="E29" s="76" t="str">
        <f>H1</f>
        <v>S4
潘师傅
17621184999
沪DC7252</v>
      </c>
      <c r="F29" s="76" t="str">
        <f>I1</f>
        <v>S5
周师傅
13814368966
沪DL9012</v>
      </c>
      <c r="G29" s="68" t="str">
        <f>I7</f>
        <v>H5
钟师傅
18658884868
浙A7B669</v>
      </c>
      <c r="H29" s="69" t="str">
        <f>J7</f>
        <v>H6
何师傅
13336066535
浙A1Q819</v>
      </c>
    </row>
    <row r="30" ht="16.5" spans="1:8">
      <c r="A30" s="70"/>
      <c r="B30" s="7" t="s">
        <v>60</v>
      </c>
      <c r="C30" s="7" t="s">
        <v>63</v>
      </c>
      <c r="D30" s="7">
        <v>0</v>
      </c>
      <c r="E30" s="8">
        <v>0.708333333333333</v>
      </c>
      <c r="F30" s="8">
        <v>0.711805555555556</v>
      </c>
      <c r="G30" s="77">
        <v>0.715277777777778</v>
      </c>
      <c r="H30" s="78">
        <v>0.71875</v>
      </c>
    </row>
    <row r="31" ht="16.5" spans="1:8">
      <c r="A31" s="70"/>
      <c r="B31" s="9" t="s">
        <v>42</v>
      </c>
      <c r="C31" s="28" t="s">
        <v>64</v>
      </c>
      <c r="D31" s="28">
        <v>3</v>
      </c>
      <c r="E31" s="11" t="str">
        <f>TEXT(E30+D31/24/60,"HH:MM")</f>
        <v>17:03</v>
      </c>
      <c r="F31" s="11" t="str">
        <f>TEXT(F30+D31/24/60,"HH:MM")</f>
        <v>17:08</v>
      </c>
      <c r="G31" s="79" t="str">
        <f>TEXT(G30+D31/24/60,"HH:MM")</f>
        <v>17:13</v>
      </c>
      <c r="H31" s="80" t="str">
        <f>TEXT(H30+D31/24/60,"HH:MM")</f>
        <v>17:18</v>
      </c>
    </row>
    <row r="32" ht="16.5" spans="1:8">
      <c r="A32" s="70"/>
      <c r="B32" s="9" t="s">
        <v>42</v>
      </c>
      <c r="C32" s="28" t="s">
        <v>65</v>
      </c>
      <c r="D32" s="28">
        <v>8</v>
      </c>
      <c r="E32" s="11" t="str">
        <f>TEXT(E30+D32/24/60,"HH:MM")</f>
        <v>17:08</v>
      </c>
      <c r="F32" s="11" t="str">
        <f>TEXT(F30+D32/24/60,"HH:MM")</f>
        <v>17:13</v>
      </c>
      <c r="G32" s="79" t="str">
        <f>TEXT(G30+D32/24/60,"HH:MM")</f>
        <v>17:18</v>
      </c>
      <c r="H32" s="80" t="str">
        <f>TEXT(H30+D32/24/60,"HH:MM")</f>
        <v>17:23</v>
      </c>
    </row>
    <row r="33" ht="17.25" spans="1:8">
      <c r="A33" s="75"/>
      <c r="B33" s="13" t="s">
        <v>48</v>
      </c>
      <c r="C33" s="13" t="s">
        <v>51</v>
      </c>
      <c r="D33" s="13">
        <v>13</v>
      </c>
      <c r="E33" s="15" t="str">
        <f>TEXT(E30+D33/24/60,"HH:MM")</f>
        <v>17:13</v>
      </c>
      <c r="F33" s="15" t="str">
        <f>TEXT(F30+D33/24/60,"HH:MM")</f>
        <v>17:18</v>
      </c>
      <c r="G33" s="81" t="str">
        <f>TEXT(G30+D33/24/60,"HH:MM")</f>
        <v>17:23</v>
      </c>
      <c r="H33" s="82" t="str">
        <f>TEXT(H30+D33/24/60,"HH:MM")</f>
        <v>17:28</v>
      </c>
    </row>
    <row r="34" ht="57" customHeight="1" spans="1:12">
      <c r="A34" s="83" t="s">
        <v>66</v>
      </c>
      <c r="B34" s="2" t="s">
        <v>37</v>
      </c>
      <c r="C34" s="2" t="s">
        <v>38</v>
      </c>
      <c r="D34" s="3" t="s">
        <v>39</v>
      </c>
      <c r="E34" s="32" t="str">
        <f>E7</f>
        <v>H1
钱师傅13605707536
浙A7B776</v>
      </c>
      <c r="F34" s="32" t="str">
        <f>F7</f>
        <v>H2
鲍师傅18258418775
浙A0F964</v>
      </c>
      <c r="G34" s="32" t="str">
        <f t="shared" ref="G34:L34" si="0">G7</f>
        <v>H3
陈师傅
15238508329
浙A9L733</v>
      </c>
      <c r="H34" s="32" t="str">
        <f t="shared" si="0"/>
        <v>H4
张师傅
15937017871
浙A5K533</v>
      </c>
      <c r="I34" s="32" t="str">
        <f t="shared" si="0"/>
        <v>H5
钟师傅
18658884868
浙A7B669</v>
      </c>
      <c r="J34" s="32" t="str">
        <f t="shared" si="0"/>
        <v>H6
何师傅
13336066535
浙A1Q819</v>
      </c>
      <c r="K34" s="32" t="str">
        <f t="shared" si="0"/>
        <v>H7
凌师傅13396531446
浙A9D301</v>
      </c>
      <c r="L34" s="42" t="str">
        <f t="shared" si="0"/>
        <v>H8
江师傅
15067171502
浙A5J5332</v>
      </c>
    </row>
    <row r="35" ht="33" spans="1:12">
      <c r="A35" s="84"/>
      <c r="B35" s="7" t="s">
        <v>60</v>
      </c>
      <c r="C35" s="22" t="s">
        <v>67</v>
      </c>
      <c r="D35" s="7">
        <v>0</v>
      </c>
      <c r="E35" s="8">
        <v>0.854166666666667</v>
      </c>
      <c r="F35" s="8">
        <v>0.854166666666667</v>
      </c>
      <c r="G35" s="8">
        <v>0.854166666666667</v>
      </c>
      <c r="H35" s="8">
        <v>0.854166666666667</v>
      </c>
      <c r="I35" s="8">
        <v>0.857638888888889</v>
      </c>
      <c r="J35" s="8">
        <v>0.861111111111111</v>
      </c>
      <c r="K35" s="8">
        <v>0.864583333333333</v>
      </c>
      <c r="L35" s="27">
        <v>0.868055555555556</v>
      </c>
    </row>
    <row r="36" ht="16.5" spans="1:12">
      <c r="A36" s="84"/>
      <c r="B36" s="9" t="s">
        <v>42</v>
      </c>
      <c r="C36" s="28" t="s">
        <v>43</v>
      </c>
      <c r="D36" s="28">
        <v>48</v>
      </c>
      <c r="E36" s="11" t="str">
        <f>TEXT(E35+D36/24/60,"HH:MM")</f>
        <v>21:18</v>
      </c>
      <c r="F36" s="11" t="str">
        <f>TEXT(F35+D36/24/60,"HH:MM")</f>
        <v>21:18</v>
      </c>
      <c r="G36" s="11" t="str">
        <f>TEXT(G35+D36/24/60,"HH:MM")</f>
        <v>21:18</v>
      </c>
      <c r="H36" s="11" t="str">
        <f>TEXT(H35+D36/24/60,"HH:MM")</f>
        <v>21:18</v>
      </c>
      <c r="I36" s="11" t="str">
        <f>TEXT(I35+D36/24/60,"HH:MM")</f>
        <v>21:23</v>
      </c>
      <c r="J36" s="11" t="str">
        <f>TEXT(J35+D36/24/60,"HH:MM")</f>
        <v>21:28</v>
      </c>
      <c r="K36" s="11" t="str">
        <f>TEXT(K35+D36/24/60,"HH:MM")</f>
        <v>21:33</v>
      </c>
      <c r="L36" s="29" t="str">
        <f>TEXT(L35+D36/24/60,"HH:MM")</f>
        <v>21:38</v>
      </c>
    </row>
    <row r="37" ht="17.25" spans="1:12">
      <c r="A37" s="85"/>
      <c r="B37" s="13" t="s">
        <v>48</v>
      </c>
      <c r="C37" s="14" t="s">
        <v>46</v>
      </c>
      <c r="D37" s="13">
        <v>58</v>
      </c>
      <c r="E37" s="15" t="str">
        <f>TEXT(E35+D37/24/60,"HH:MM")</f>
        <v>21:28</v>
      </c>
      <c r="F37" s="15" t="str">
        <f>TEXT(F35+D37/24/60,"HH:MM")</f>
        <v>21:28</v>
      </c>
      <c r="G37" s="15" t="str">
        <f>TEXT(G35+D37/24/60,"HH:MM")</f>
        <v>21:28</v>
      </c>
      <c r="H37" s="15" t="str">
        <f>TEXT(H35+D37/24/60,"HH:MM")</f>
        <v>21:28</v>
      </c>
      <c r="I37" s="15" t="str">
        <f>TEXT(I35+D37/24/60,"HH:MM")</f>
        <v>21:33</v>
      </c>
      <c r="J37" s="15" t="str">
        <f>TEXT(J35+D37/24/60,"HH:MM")</f>
        <v>21:38</v>
      </c>
      <c r="K37" s="15" t="str">
        <f>TEXT(K35+D37/24/60,"HH:MM")</f>
        <v>21:43</v>
      </c>
      <c r="L37" s="31" t="str">
        <f>TEXT(L35+D37/24/60,"HH:MM")</f>
        <v>21:48</v>
      </c>
    </row>
    <row r="38" ht="58" customHeight="1" spans="1:10">
      <c r="A38" s="86" t="s">
        <v>68</v>
      </c>
      <c r="B38" s="36" t="s">
        <v>37</v>
      </c>
      <c r="C38" s="36" t="s">
        <v>38</v>
      </c>
      <c r="D38" s="37" t="s">
        <v>39</v>
      </c>
      <c r="E38" s="87" t="str">
        <f>E13</f>
        <v>J1
高永惠
13857373694
浙FG1018</v>
      </c>
      <c r="F38" s="87" t="str">
        <f>F13</f>
        <v>J2 
章建东
13957362979
浙FG1202</v>
      </c>
      <c r="G38" s="87" t="str">
        <f>G13</f>
        <v>J3
沈阿四
13857366311
浙FG0377</v>
      </c>
      <c r="H38" s="40" t="str">
        <f>E18</f>
        <v>T1 
费明海
13857373298
苏ET6573</v>
      </c>
      <c r="I38" s="40" t="str">
        <f>F18</f>
        <v>T2 
莫建林
13957379018
浙FG2102</v>
      </c>
      <c r="J38" s="44" t="str">
        <f>G18</f>
        <v>T3
于治国
13806739018
浙FN1038</v>
      </c>
    </row>
    <row r="39" ht="33" spans="1:10">
      <c r="A39" s="84"/>
      <c r="B39" s="7" t="s">
        <v>60</v>
      </c>
      <c r="C39" s="22" t="s">
        <v>67</v>
      </c>
      <c r="D39" s="7">
        <v>0</v>
      </c>
      <c r="E39" s="8">
        <v>0.833333333333333</v>
      </c>
      <c r="F39" s="8">
        <v>0.833333333333333</v>
      </c>
      <c r="G39" s="8">
        <v>0.833333333333333</v>
      </c>
      <c r="H39" s="8">
        <v>0.833333333333333</v>
      </c>
      <c r="I39" s="8">
        <v>0.833333333333333</v>
      </c>
      <c r="J39" s="27">
        <v>0.833333333333333</v>
      </c>
    </row>
    <row r="40" ht="17.25" spans="1:10">
      <c r="A40" s="88"/>
      <c r="B40" s="89" t="s">
        <v>48</v>
      </c>
      <c r="C40" s="89" t="s">
        <v>49</v>
      </c>
      <c r="D40" s="89">
        <v>35</v>
      </c>
      <c r="E40" s="64" t="str">
        <f>TEXT(E39+D40/24/60,"HH:MM")</f>
        <v>20:35</v>
      </c>
      <c r="F40" s="64" t="str">
        <f>TEXT(F39+D40/24/60,"HH:MM")</f>
        <v>20:35</v>
      </c>
      <c r="G40" s="64" t="str">
        <f>TEXT(G39+D40/24/60,"HH:MM")</f>
        <v>20:35</v>
      </c>
      <c r="H40" s="64" t="str">
        <f>TEXT(H39+D40/24/60,"HH:MM")</f>
        <v>20:35</v>
      </c>
      <c r="I40" s="64" t="str">
        <f>TEXT(I39+D40/24/60,"HH:MM")</f>
        <v>20:35</v>
      </c>
      <c r="J40" s="72" t="str">
        <f>TEXT(J39+D40/24/60,"HH:MM")</f>
        <v>20:35</v>
      </c>
    </row>
    <row r="41" ht="57" customHeight="1" spans="1:11">
      <c r="A41" s="83" t="s">
        <v>69</v>
      </c>
      <c r="B41" s="2" t="s">
        <v>37</v>
      </c>
      <c r="C41" s="2" t="s">
        <v>38</v>
      </c>
      <c r="D41" s="3" t="s">
        <v>39</v>
      </c>
      <c r="E41" s="4" t="str">
        <f t="shared" ref="E41:K41" si="1">E1</f>
        <v>S1 
姚师傅
13162091004
沪D15126</v>
      </c>
      <c r="F41" s="4" t="str">
        <f t="shared" si="1"/>
        <v>S2 
吕师傅
13122829299
沪DE3695</v>
      </c>
      <c r="G41" s="4" t="str">
        <f t="shared" si="1"/>
        <v>S3
李师傅
18616749779
皖AC3667</v>
      </c>
      <c r="H41" s="4" t="str">
        <f t="shared" si="1"/>
        <v>S4
潘师傅
17621184999
沪DC7252</v>
      </c>
      <c r="I41" s="4" t="str">
        <f t="shared" si="1"/>
        <v>S5
周师傅
13814368966
沪DL9012</v>
      </c>
      <c r="J41" s="4" t="str">
        <f t="shared" si="1"/>
        <v>S6
李师傅
13817974887
沪DP2212</v>
      </c>
      <c r="K41" s="25" t="str">
        <f t="shared" si="1"/>
        <v>S7
王师傅
18918228181
沪BT7785</v>
      </c>
    </row>
    <row r="42" ht="33" spans="1:11">
      <c r="A42" s="90"/>
      <c r="B42" s="7" t="s">
        <v>60</v>
      </c>
      <c r="C42" s="7" t="s">
        <v>67</v>
      </c>
      <c r="D42" s="7">
        <v>0</v>
      </c>
      <c r="E42" s="8">
        <v>0.833333333333333</v>
      </c>
      <c r="F42" s="8">
        <v>0.833333333333333</v>
      </c>
      <c r="G42" s="8">
        <v>0.833333333333333</v>
      </c>
      <c r="H42" s="8">
        <v>0.833333333333333</v>
      </c>
      <c r="I42" s="8">
        <v>0.833333333333333</v>
      </c>
      <c r="J42" s="8">
        <v>0.833333333333333</v>
      </c>
      <c r="K42" s="27">
        <v>0.833333333333333</v>
      </c>
    </row>
    <row r="43" ht="16.5" spans="1:11">
      <c r="A43" s="90"/>
      <c r="B43" s="9" t="s">
        <v>42</v>
      </c>
      <c r="C43" s="28" t="s">
        <v>65</v>
      </c>
      <c r="D43" s="28">
        <v>12</v>
      </c>
      <c r="E43" s="11" t="str">
        <f>TEXT(E42+D43/24/60,"HH:MM")</f>
        <v>20:12</v>
      </c>
      <c r="F43" s="11" t="str">
        <f>TEXT(F42+D43/24/60,"HH:MM")</f>
        <v>20:12</v>
      </c>
      <c r="G43" s="11" t="str">
        <f>TEXT(G42+D43/24/60,"HH:MM")</f>
        <v>20:12</v>
      </c>
      <c r="H43" s="11" t="str">
        <f>TEXT(H42+D43/24/60,"HH:MM")</f>
        <v>20:12</v>
      </c>
      <c r="I43" s="11" t="str">
        <f>TEXT(I42+D43/24/60,"HH:MM")</f>
        <v>20:12</v>
      </c>
      <c r="J43" s="11" t="str">
        <f>TEXT(J42+D43/24/60,"HH:MM")</f>
        <v>20:12</v>
      </c>
      <c r="K43" s="29" t="str">
        <f>TEXT(K42+D43/24/60,"HH:MM")</f>
        <v>20:12</v>
      </c>
    </row>
    <row r="44" ht="16.5" spans="1:11">
      <c r="A44" s="90"/>
      <c r="B44" s="9" t="s">
        <v>42</v>
      </c>
      <c r="C44" s="28" t="s">
        <v>64</v>
      </c>
      <c r="D44" s="10">
        <v>17</v>
      </c>
      <c r="E44" s="11" t="str">
        <f>TEXT(E42+D44/24/60,"HH:MM")</f>
        <v>20:17</v>
      </c>
      <c r="F44" s="11" t="str">
        <f>TEXT(F42+D44/24/60,"HH:MM")</f>
        <v>20:17</v>
      </c>
      <c r="G44" s="11" t="str">
        <f>TEXT(G42+D44/24/60,"HH:MM")</f>
        <v>20:17</v>
      </c>
      <c r="H44" s="11" t="str">
        <f>TEXT(H42+D44/24/60,"HH:MM")</f>
        <v>20:17</v>
      </c>
      <c r="I44" s="11" t="str">
        <f>TEXT(I42+D44/24/60,"HH:MM")</f>
        <v>20:17</v>
      </c>
      <c r="J44" s="11" t="str">
        <f>TEXT(J42+D44/24/60,"HH:MM")</f>
        <v>20:17</v>
      </c>
      <c r="K44" s="29" t="str">
        <f>TEXT(K42+D44/24/60,"HH:MM")</f>
        <v>20:17</v>
      </c>
    </row>
    <row r="45" s="56" customFormat="1" ht="17.25" spans="1:11">
      <c r="A45" s="91"/>
      <c r="B45" s="60" t="s">
        <v>48</v>
      </c>
      <c r="C45" s="89" t="s">
        <v>63</v>
      </c>
      <c r="D45" s="60">
        <v>20</v>
      </c>
      <c r="E45" s="64" t="str">
        <f>TEXT(E42+D45/24/60,"HH:MM")</f>
        <v>20:20</v>
      </c>
      <c r="F45" s="15" t="str">
        <f>TEXT(F42+D45/24/60,"HH:MM")</f>
        <v>20:20</v>
      </c>
      <c r="G45" s="15" t="str">
        <f>TEXT(G42+D45/24/60,"HH:MM")</f>
        <v>20:20</v>
      </c>
      <c r="H45" s="15" t="str">
        <f>TEXT(H42+D45/24/60,"HH:MM")</f>
        <v>20:20</v>
      </c>
      <c r="I45" s="15" t="str">
        <f>TEXT(I42+D45/24/60,"HH:MM")</f>
        <v>20:20</v>
      </c>
      <c r="J45" s="15" t="str">
        <f>TEXT(J42+D45/24/60,"HH:MM")</f>
        <v>20:20</v>
      </c>
      <c r="K45" s="31" t="str">
        <f>TEXT(K42+D45/24/60,"HH:MM")</f>
        <v>20:20</v>
      </c>
    </row>
    <row r="46" ht="57" customHeight="1" spans="1:5">
      <c r="A46" s="92" t="s">
        <v>70</v>
      </c>
      <c r="B46" s="2" t="s">
        <v>37</v>
      </c>
      <c r="C46" s="2" t="s">
        <v>38</v>
      </c>
      <c r="D46" s="3" t="s">
        <v>39</v>
      </c>
      <c r="E46" s="43" t="str">
        <f>司机名单!E3</f>
        <v>J4
刘飞
13456298651
浙A5N683</v>
      </c>
    </row>
    <row r="47" s="56" customFormat="1" ht="16.5" spans="1:6">
      <c r="A47" s="93"/>
      <c r="B47" s="7" t="s">
        <v>48</v>
      </c>
      <c r="C47" s="7" t="s">
        <v>51</v>
      </c>
      <c r="D47" s="7">
        <v>0</v>
      </c>
      <c r="E47" s="27">
        <v>0.666666666666667</v>
      </c>
      <c r="F47" s="56" t="s">
        <v>71</v>
      </c>
    </row>
    <row r="48" ht="16.5" spans="1:5">
      <c r="A48" s="93"/>
      <c r="B48" s="28" t="s">
        <v>72</v>
      </c>
      <c r="C48" s="28" t="s">
        <v>51</v>
      </c>
      <c r="D48" s="28">
        <v>0</v>
      </c>
      <c r="E48" s="94">
        <v>0.791666666666667</v>
      </c>
    </row>
    <row r="49" ht="16.5" spans="1:5">
      <c r="A49" s="93"/>
      <c r="B49" s="9" t="s">
        <v>42</v>
      </c>
      <c r="C49" s="28" t="s">
        <v>49</v>
      </c>
      <c r="D49" s="28">
        <v>31</v>
      </c>
      <c r="E49" s="29" t="str">
        <f>TEXT(E48+D49/24/60,"HH:MM")</f>
        <v>19:31</v>
      </c>
    </row>
    <row r="50" customFormat="1" ht="33" spans="1:6">
      <c r="A50" s="93"/>
      <c r="B50" s="28" t="s">
        <v>48</v>
      </c>
      <c r="C50" s="28" t="s">
        <v>67</v>
      </c>
      <c r="D50" s="28">
        <v>35</v>
      </c>
      <c r="E50" s="29" t="str">
        <f>TEXT(E49+D50/24/60,"HH:MM")</f>
        <v>20:06</v>
      </c>
      <c r="F50" t="s">
        <v>73</v>
      </c>
    </row>
    <row r="51" customFormat="1" ht="16.5" spans="1:5">
      <c r="A51" s="93"/>
      <c r="B51" s="9" t="s">
        <v>42</v>
      </c>
      <c r="C51" s="28" t="s">
        <v>65</v>
      </c>
      <c r="D51" s="28"/>
      <c r="E51" s="29"/>
    </row>
    <row r="52" customFormat="1" ht="16.5" spans="1:5">
      <c r="A52" s="93"/>
      <c r="B52" s="9" t="s">
        <v>42</v>
      </c>
      <c r="C52" s="28" t="s">
        <v>64</v>
      </c>
      <c r="D52" s="28"/>
      <c r="E52" s="29"/>
    </row>
    <row r="53" customFormat="1" ht="16.5" spans="1:5">
      <c r="A53" s="93"/>
      <c r="B53" s="9" t="s">
        <v>42</v>
      </c>
      <c r="C53" s="28" t="s">
        <v>63</v>
      </c>
      <c r="D53" s="28"/>
      <c r="E53" s="29"/>
    </row>
    <row r="54" customFormat="1" ht="17.25" spans="1:5">
      <c r="A54" s="95"/>
      <c r="B54" s="89" t="s">
        <v>48</v>
      </c>
      <c r="C54" s="89" t="s">
        <v>49</v>
      </c>
      <c r="D54" s="89"/>
      <c r="E54" s="72"/>
    </row>
    <row r="55" s="56" customFormat="1" ht="57" customHeight="1" spans="1:5">
      <c r="A55" s="92" t="s">
        <v>74</v>
      </c>
      <c r="B55" s="2" t="s">
        <v>37</v>
      </c>
      <c r="C55" s="2" t="s">
        <v>38</v>
      </c>
      <c r="D55" s="3" t="s">
        <v>39</v>
      </c>
      <c r="E55" s="41" t="str">
        <f>司机名单!G4</f>
        <v>SJ6
高师傅
13605830161
泸C55389</v>
      </c>
    </row>
    <row r="56" s="56" customFormat="1" ht="16.5" spans="1:6">
      <c r="A56" s="93"/>
      <c r="B56" s="7" t="s">
        <v>48</v>
      </c>
      <c r="C56" s="7" t="s">
        <v>51</v>
      </c>
      <c r="D56" s="7">
        <v>0</v>
      </c>
      <c r="E56" s="27">
        <v>0.666666666666667</v>
      </c>
      <c r="F56" s="56" t="s">
        <v>75</v>
      </c>
    </row>
    <row r="57" s="56" customFormat="1" ht="16.5" spans="1:5">
      <c r="A57" s="93"/>
      <c r="B57" s="28" t="s">
        <v>72</v>
      </c>
      <c r="C57" s="28" t="s">
        <v>51</v>
      </c>
      <c r="D57" s="28">
        <v>0</v>
      </c>
      <c r="E57" s="94">
        <v>0.791666666666667</v>
      </c>
    </row>
    <row r="58" s="56" customFormat="1" ht="16.5" spans="1:5">
      <c r="A58" s="93"/>
      <c r="B58" s="9" t="s">
        <v>42</v>
      </c>
      <c r="C58" s="28" t="s">
        <v>43</v>
      </c>
      <c r="D58" s="28">
        <v>45</v>
      </c>
      <c r="E58" s="29" t="str">
        <f t="shared" ref="E58:E60" si="2">TEXT(E57+D58/24/60,"HH:MM")</f>
        <v>19:45</v>
      </c>
    </row>
    <row r="59" ht="16.5" spans="1:5">
      <c r="A59" s="93"/>
      <c r="B59" s="10" t="s">
        <v>48</v>
      </c>
      <c r="C59" s="28" t="s">
        <v>46</v>
      </c>
      <c r="D59" s="28">
        <v>10</v>
      </c>
      <c r="E59" s="29" t="str">
        <f t="shared" si="2"/>
        <v>19:55</v>
      </c>
    </row>
    <row r="60" ht="33" spans="1:6">
      <c r="A60" s="93"/>
      <c r="B60" s="28" t="s">
        <v>72</v>
      </c>
      <c r="C60" s="28" t="s">
        <v>67</v>
      </c>
      <c r="D60" s="28">
        <v>55</v>
      </c>
      <c r="E60" s="29" t="str">
        <f t="shared" si="2"/>
        <v>20:50</v>
      </c>
      <c r="F60" s="96" t="s">
        <v>73</v>
      </c>
    </row>
    <row r="61" ht="16.5" spans="1:5">
      <c r="A61" s="93"/>
      <c r="B61" s="9" t="s">
        <v>42</v>
      </c>
      <c r="C61" s="28" t="s">
        <v>65</v>
      </c>
      <c r="D61" s="97"/>
      <c r="E61" s="98"/>
    </row>
    <row r="62" ht="16.5" spans="1:5">
      <c r="A62" s="93"/>
      <c r="B62" s="9" t="s">
        <v>42</v>
      </c>
      <c r="C62" s="28" t="s">
        <v>64</v>
      </c>
      <c r="D62" s="97"/>
      <c r="E62" s="98"/>
    </row>
    <row r="63" ht="16.5" spans="1:5">
      <c r="A63" s="93"/>
      <c r="B63" s="9" t="s">
        <v>42</v>
      </c>
      <c r="C63" s="28" t="s">
        <v>63</v>
      </c>
      <c r="D63" s="97"/>
      <c r="E63" s="98"/>
    </row>
    <row r="64" ht="16.5" spans="1:5">
      <c r="A64" s="93"/>
      <c r="B64" s="9" t="s">
        <v>42</v>
      </c>
      <c r="C64" s="28" t="s">
        <v>43</v>
      </c>
      <c r="D64" s="97"/>
      <c r="E64" s="98"/>
    </row>
    <row r="65" ht="17.25" spans="1:5">
      <c r="A65" s="99"/>
      <c r="B65" s="13" t="s">
        <v>48</v>
      </c>
      <c r="C65" s="14" t="s">
        <v>46</v>
      </c>
      <c r="D65" s="100"/>
      <c r="E65" s="101"/>
    </row>
  </sheetData>
  <mergeCells count="20">
    <mergeCell ref="D6:G6"/>
    <mergeCell ref="D12:H12"/>
    <mergeCell ref="D17:I17"/>
    <mergeCell ref="J20:L20"/>
    <mergeCell ref="D21:I21"/>
    <mergeCell ref="A1:A6"/>
    <mergeCell ref="A7:A12"/>
    <mergeCell ref="A13:A17"/>
    <mergeCell ref="A18:A21"/>
    <mergeCell ref="A22:A25"/>
    <mergeCell ref="A26:A28"/>
    <mergeCell ref="A29:A33"/>
    <mergeCell ref="A34:A37"/>
    <mergeCell ref="A38:A40"/>
    <mergeCell ref="A41:A45"/>
    <mergeCell ref="A46:A54"/>
    <mergeCell ref="A55:A65"/>
    <mergeCell ref="H3:K5"/>
    <mergeCell ref="I9:L11"/>
    <mergeCell ref="J15:L16"/>
  </mergeCells>
  <pageMargins left="0.75" right="0.75" top="1" bottom="1" header="0.511805555555556" footer="0.511805555555556"/>
  <pageSetup paperSize="9" scale="85" orientation="landscape"/>
  <headerFooter/>
  <rowBreaks count="3" manualBreakCount="3">
    <brk id="21" max="11" man="1"/>
    <brk id="33" max="11" man="1"/>
    <brk id="45" max="11" man="1"/>
  </rowBreaks>
  <colBreaks count="1" manualBreakCount="1">
    <brk id="12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view="pageBreakPreview" zoomScaleNormal="100" zoomScaleSheetLayoutView="100" topLeftCell="A8" workbookViewId="0">
      <selection activeCell="D18" sqref="D18"/>
    </sheetView>
  </sheetViews>
  <sheetFormatPr defaultColWidth="13.625" defaultRowHeight="13.5" outlineLevelCol="3"/>
  <cols>
    <col min="1" max="1" width="32.875" customWidth="1"/>
    <col min="2" max="2" width="19.625" customWidth="1"/>
    <col min="3" max="3" width="8.875" customWidth="1"/>
    <col min="4" max="4" width="89.75" customWidth="1"/>
    <col min="5" max="16384" width="13.625" customWidth="1"/>
  </cols>
  <sheetData>
    <row r="1" ht="18" spans="1:4">
      <c r="A1" s="45" t="s">
        <v>76</v>
      </c>
      <c r="B1" s="45" t="s">
        <v>77</v>
      </c>
      <c r="C1" s="45" t="s">
        <v>78</v>
      </c>
      <c r="D1" s="45" t="s">
        <v>79</v>
      </c>
    </row>
    <row r="2" ht="17.25" spans="1:4">
      <c r="A2" s="46" t="s">
        <v>80</v>
      </c>
      <c r="B2" s="46" t="s">
        <v>81</v>
      </c>
      <c r="C2" s="47"/>
      <c r="D2" s="48"/>
    </row>
    <row r="3" ht="17.25" spans="1:4">
      <c r="A3" s="46" t="s">
        <v>82</v>
      </c>
      <c r="B3" s="46" t="s">
        <v>83</v>
      </c>
      <c r="C3" s="47"/>
      <c r="D3" s="48"/>
    </row>
    <row r="4" ht="17.25" spans="1:4">
      <c r="A4" s="46" t="s">
        <v>84</v>
      </c>
      <c r="B4" s="46" t="s">
        <v>85</v>
      </c>
      <c r="C4" s="49">
        <v>0</v>
      </c>
      <c r="D4" s="48"/>
    </row>
    <row r="5" ht="17.25" spans="1:4">
      <c r="A5" s="46" t="s">
        <v>86</v>
      </c>
      <c r="B5" s="46" t="s">
        <v>87</v>
      </c>
      <c r="C5" s="49">
        <v>0</v>
      </c>
      <c r="D5" s="48"/>
    </row>
    <row r="6" ht="17.25" spans="1:4">
      <c r="A6" s="46" t="s">
        <v>88</v>
      </c>
      <c r="B6" s="46" t="s">
        <v>89</v>
      </c>
      <c r="C6" s="49">
        <v>0</v>
      </c>
      <c r="D6" s="48"/>
    </row>
    <row r="7" ht="27" spans="1:4">
      <c r="A7" s="46" t="s">
        <v>90</v>
      </c>
      <c r="B7" s="46" t="s">
        <v>91</v>
      </c>
      <c r="C7" s="49">
        <v>2</v>
      </c>
      <c r="D7" s="50" t="s">
        <v>92</v>
      </c>
    </row>
    <row r="8" ht="27" spans="1:4">
      <c r="A8" s="46" t="s">
        <v>93</v>
      </c>
      <c r="B8" s="46" t="s">
        <v>94</v>
      </c>
      <c r="C8" s="51">
        <v>2</v>
      </c>
      <c r="D8" s="52" t="s">
        <v>95</v>
      </c>
    </row>
    <row r="9" ht="27" spans="1:4">
      <c r="A9" s="46" t="s">
        <v>96</v>
      </c>
      <c r="B9" s="46" t="s">
        <v>97</v>
      </c>
      <c r="C9" s="49">
        <v>2</v>
      </c>
      <c r="D9" s="53" t="s">
        <v>98</v>
      </c>
    </row>
    <row r="10" ht="28.5" spans="1:4">
      <c r="A10" s="46" t="s">
        <v>99</v>
      </c>
      <c r="B10" s="46" t="s">
        <v>100</v>
      </c>
      <c r="C10" s="49">
        <v>6</v>
      </c>
      <c r="D10" s="54" t="s">
        <v>101</v>
      </c>
    </row>
    <row r="11" ht="81" spans="1:4">
      <c r="A11" s="46" t="s">
        <v>102</v>
      </c>
      <c r="B11" s="46" t="s">
        <v>103</v>
      </c>
      <c r="C11" s="49">
        <v>6</v>
      </c>
      <c r="D11" s="54" t="s">
        <v>104</v>
      </c>
    </row>
    <row r="12" ht="54" spans="1:4">
      <c r="A12" s="46" t="s">
        <v>105</v>
      </c>
      <c r="B12" s="48"/>
      <c r="C12" s="49">
        <v>4</v>
      </c>
      <c r="D12" s="50" t="s">
        <v>106</v>
      </c>
    </row>
    <row r="13" ht="40.5" spans="1:4">
      <c r="A13" s="46" t="s">
        <v>107</v>
      </c>
      <c r="B13" s="48"/>
      <c r="C13" s="51">
        <v>3</v>
      </c>
      <c r="D13" s="52" t="s">
        <v>108</v>
      </c>
    </row>
    <row r="14" ht="54" spans="1:4">
      <c r="A14" s="46" t="s">
        <v>109</v>
      </c>
      <c r="B14" s="46" t="s">
        <v>110</v>
      </c>
      <c r="C14" s="49">
        <v>4</v>
      </c>
      <c r="D14" s="53" t="s">
        <v>111</v>
      </c>
    </row>
    <row r="15" ht="17.25" spans="1:4">
      <c r="A15" s="46" t="s">
        <v>112</v>
      </c>
      <c r="B15" s="46"/>
      <c r="C15" s="49">
        <v>2</v>
      </c>
      <c r="D15" s="48" t="s">
        <v>113</v>
      </c>
    </row>
    <row r="16" ht="17.25" spans="1:4">
      <c r="A16" s="46" t="s">
        <v>114</v>
      </c>
      <c r="B16" s="46" t="s">
        <v>115</v>
      </c>
      <c r="C16" s="47">
        <v>0</v>
      </c>
      <c r="D16" s="48"/>
    </row>
    <row r="31" spans="4:4">
      <c r="D31" s="55"/>
    </row>
    <row r="32" spans="4:4">
      <c r="D32" s="55"/>
    </row>
    <row r="33" spans="4:4">
      <c r="D33" s="55"/>
    </row>
    <row r="34" spans="4:4">
      <c r="D34" s="55"/>
    </row>
    <row r="35" spans="4:4">
      <c r="D35" s="55"/>
    </row>
    <row r="36" spans="4:4">
      <c r="D36" s="55"/>
    </row>
    <row r="37" spans="4:4">
      <c r="D37" s="55"/>
    </row>
    <row r="38" spans="4:4">
      <c r="D38" s="55"/>
    </row>
    <row r="39" spans="4:4">
      <c r="D39" s="55"/>
    </row>
  </sheetData>
  <pageMargins left="0.75" right="0.75" top="1" bottom="1" header="0.511805555555556" footer="0.511805555555556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22" workbookViewId="0">
      <selection activeCell="E28" sqref="E28:I28"/>
    </sheetView>
  </sheetViews>
  <sheetFormatPr defaultColWidth="9" defaultRowHeight="13.5"/>
  <cols>
    <col min="3" max="3" width="14.375" customWidth="1"/>
    <col min="4" max="4" width="9.10833333333333" customWidth="1"/>
    <col min="5" max="9" width="10.4333333333333" customWidth="1"/>
    <col min="13" max="13" width="18.25" customWidth="1"/>
    <col min="14" max="14" width="3.375" customWidth="1"/>
  </cols>
  <sheetData>
    <row r="1" ht="57" customHeight="1" spans="1:9">
      <c r="A1" s="1" t="s">
        <v>116</v>
      </c>
      <c r="B1" s="2" t="s">
        <v>37</v>
      </c>
      <c r="C1" s="2" t="s">
        <v>38</v>
      </c>
      <c r="D1" s="3" t="s">
        <v>117</v>
      </c>
      <c r="E1" s="4" t="str">
        <f>司机名单!B1</f>
        <v>S1 
姚师傅
13162091004
沪D15126</v>
      </c>
      <c r="F1" s="4" t="str">
        <f>司机名单!C1</f>
        <v>S2 
吕师傅
13122829299
沪DE3695</v>
      </c>
      <c r="G1" s="4" t="str">
        <f>司机名单!D1</f>
        <v>S3
李师傅
18616749779
皖AC3667</v>
      </c>
      <c r="H1" s="4" t="str">
        <f>司机名单!E1</f>
        <v>S4
潘师傅
17621184999
沪DC7252</v>
      </c>
      <c r="I1" s="25" t="str">
        <f>司机名单!F1</f>
        <v>S5
周师傅
13814368966
沪DL9012</v>
      </c>
    </row>
    <row r="2" ht="16.5" spans="1:9">
      <c r="A2" s="5"/>
      <c r="B2" s="6" t="s">
        <v>118</v>
      </c>
      <c r="C2" s="7" t="s">
        <v>46</v>
      </c>
      <c r="D2" s="6">
        <v>0</v>
      </c>
      <c r="E2" s="8">
        <v>0.291666666666667</v>
      </c>
      <c r="F2" s="8">
        <v>0.333333333333333</v>
      </c>
      <c r="G2" s="8">
        <v>0.375</v>
      </c>
      <c r="H2" s="8">
        <v>0.416666666666667</v>
      </c>
      <c r="I2" s="27">
        <v>0.5</v>
      </c>
    </row>
    <row r="3" ht="16.5" spans="1:9">
      <c r="A3" s="5"/>
      <c r="B3" s="9" t="s">
        <v>42</v>
      </c>
      <c r="C3" s="10" t="s">
        <v>43</v>
      </c>
      <c r="D3" s="9">
        <v>10</v>
      </c>
      <c r="E3" s="11" t="str">
        <f>TEXT(E2+D3/24/60,"HH:MM")</f>
        <v>07:10</v>
      </c>
      <c r="F3" s="11" t="str">
        <f>TEXT(F2+D3/24/60,"HH:MM")</f>
        <v>08:10</v>
      </c>
      <c r="G3" s="11" t="str">
        <f>TEXT(G2+D3/24/60,"HH:MM")</f>
        <v>09:10</v>
      </c>
      <c r="H3" s="11" t="str">
        <f>TEXT(H2+D3/24/60,"HH:MM")</f>
        <v>10:10</v>
      </c>
      <c r="I3" s="29" t="str">
        <f>TEXT(I2+D3/24/60,"HH:MM")</f>
        <v>12:10</v>
      </c>
    </row>
    <row r="4" ht="17.25" spans="1:9">
      <c r="A4" s="12"/>
      <c r="B4" s="13" t="s">
        <v>48</v>
      </c>
      <c r="C4" s="14" t="s">
        <v>41</v>
      </c>
      <c r="D4" s="13">
        <v>95</v>
      </c>
      <c r="E4" s="15" t="str">
        <f>TEXT(E2+D4/24/60,"HH:MM")</f>
        <v>08:35</v>
      </c>
      <c r="F4" s="15" t="str">
        <f>TEXT(F2+D4/24/60,"HH:MM")</f>
        <v>09:35</v>
      </c>
      <c r="G4" s="15" t="str">
        <f>TEXT(G2+D4/24/60,"HH:MM")</f>
        <v>10:35</v>
      </c>
      <c r="H4" s="15" t="str">
        <f>TEXT(H2+D4/24/60,"HH:MM")</f>
        <v>11:35</v>
      </c>
      <c r="I4" s="31" t="str">
        <f>TEXT(I2+D4/24/60,"HH:MM")</f>
        <v>13:35</v>
      </c>
    </row>
    <row r="5" ht="57" customHeight="1" spans="1:9">
      <c r="A5" s="16" t="s">
        <v>119</v>
      </c>
      <c r="B5" s="17" t="s">
        <v>37</v>
      </c>
      <c r="C5" s="2" t="s">
        <v>38</v>
      </c>
      <c r="D5" s="3" t="s">
        <v>117</v>
      </c>
      <c r="E5" s="18" t="str">
        <f>司机名单!D3</f>
        <v>J3
沈阿四
13857366311
浙FG0377</v>
      </c>
      <c r="F5" s="19" t="str">
        <f>司机名单!B4</f>
        <v>SJ1</v>
      </c>
      <c r="G5" s="19" t="str">
        <f>司机名单!C4</f>
        <v>SJ2</v>
      </c>
      <c r="H5" s="19" t="str">
        <f>司机名单!D4</f>
        <v>SJ3</v>
      </c>
      <c r="I5" s="41" t="str">
        <f>司机名单!E4</f>
        <v>SJ4</v>
      </c>
    </row>
    <row r="6" ht="16.5" spans="1:9">
      <c r="A6" s="20"/>
      <c r="B6" s="21" t="s">
        <v>118</v>
      </c>
      <c r="C6" s="22" t="s">
        <v>49</v>
      </c>
      <c r="D6" s="7">
        <v>0</v>
      </c>
      <c r="E6" s="8">
        <v>0.291666666666667</v>
      </c>
      <c r="F6" s="8">
        <v>0.333333333333333</v>
      </c>
      <c r="G6" s="8">
        <v>0.375</v>
      </c>
      <c r="H6" s="8">
        <v>0.416666666666667</v>
      </c>
      <c r="I6" s="27">
        <v>0.5</v>
      </c>
    </row>
    <row r="7" ht="17.25" spans="1:9">
      <c r="A7" s="23"/>
      <c r="B7" s="24" t="s">
        <v>48</v>
      </c>
      <c r="C7" s="14" t="s">
        <v>41</v>
      </c>
      <c r="D7" s="13">
        <v>95</v>
      </c>
      <c r="E7" s="15" t="str">
        <f>TEXT(E6+D7/24/60,"HH:MM")</f>
        <v>08:35</v>
      </c>
      <c r="F7" s="15" t="str">
        <f>TEXT(F6+D7/24/60,"HH:MM")</f>
        <v>09:35</v>
      </c>
      <c r="G7" s="15" t="str">
        <f>TEXT(G6+D7/24/60,"HH:MM")</f>
        <v>10:35</v>
      </c>
      <c r="H7" s="15" t="str">
        <f>TEXT(H6+D7/24/60,"HH:MM")</f>
        <v>11:35</v>
      </c>
      <c r="I7" s="31" t="str">
        <f>TEXT(I6+D7/24/60,"HH:MM")</f>
        <v>13:35</v>
      </c>
    </row>
    <row r="8" ht="58" customHeight="1" spans="1:6">
      <c r="A8" s="1" t="s">
        <v>120</v>
      </c>
      <c r="B8" s="2" t="s">
        <v>37</v>
      </c>
      <c r="C8" s="2" t="s">
        <v>38</v>
      </c>
      <c r="D8" s="3" t="s">
        <v>117</v>
      </c>
      <c r="E8" s="4" t="str">
        <f>司机名单!G1</f>
        <v>S6
李师傅
13817974887
沪DP2212</v>
      </c>
      <c r="F8" s="25" t="str">
        <f>司机名单!H1</f>
        <v>S7
王师傅
18918228181
沪BT7785</v>
      </c>
    </row>
    <row r="9" ht="16.5" spans="1:6">
      <c r="A9" s="26"/>
      <c r="B9" s="6" t="s">
        <v>118</v>
      </c>
      <c r="C9" s="7" t="s">
        <v>65</v>
      </c>
      <c r="D9" s="6">
        <v>0</v>
      </c>
      <c r="E9" s="8">
        <v>0.333333333333333</v>
      </c>
      <c r="F9" s="27">
        <v>0.375</v>
      </c>
    </row>
    <row r="10" ht="16.5" spans="1:6">
      <c r="A10" s="26"/>
      <c r="B10" s="9" t="s">
        <v>42</v>
      </c>
      <c r="C10" s="28" t="s">
        <v>64</v>
      </c>
      <c r="D10" s="9">
        <v>5</v>
      </c>
      <c r="E10" s="11" t="str">
        <f>TEXT(E9+D10/24/60,"HH:MM")</f>
        <v>08:05</v>
      </c>
      <c r="F10" s="29" t="str">
        <f>TEXT(F9+D10/24/60,"HH:MM")</f>
        <v>09:05</v>
      </c>
    </row>
    <row r="11" ht="16.5" spans="1:6">
      <c r="A11" s="26"/>
      <c r="B11" s="9" t="s">
        <v>42</v>
      </c>
      <c r="C11" s="28" t="s">
        <v>63</v>
      </c>
      <c r="D11" s="10">
        <v>10</v>
      </c>
      <c r="E11" s="11" t="str">
        <f>TEXT(E9+D11/24/60,"HH:MM")</f>
        <v>08:10</v>
      </c>
      <c r="F11" s="29" t="str">
        <f>TEXT(F9+D11/24/60,"HH:MM")</f>
        <v>09:10</v>
      </c>
    </row>
    <row r="12" ht="17.25" spans="1:6">
      <c r="A12" s="30"/>
      <c r="B12" s="24" t="s">
        <v>48</v>
      </c>
      <c r="C12" s="14" t="s">
        <v>41</v>
      </c>
      <c r="D12" s="13">
        <v>95</v>
      </c>
      <c r="E12" s="15" t="str">
        <f>TEXT(E9+D12/24/60,"HH:MM")</f>
        <v>09:35</v>
      </c>
      <c r="F12" s="31" t="str">
        <f>TEXT(F9+D12/24/60,"HH:MM")</f>
        <v>10:35</v>
      </c>
    </row>
    <row r="13" ht="57" customHeight="1" spans="1:9">
      <c r="A13" s="1" t="s">
        <v>121</v>
      </c>
      <c r="B13" s="2" t="s">
        <v>37</v>
      </c>
      <c r="C13" s="2" t="s">
        <v>38</v>
      </c>
      <c r="D13" s="3" t="s">
        <v>117</v>
      </c>
      <c r="E13" s="32" t="str">
        <f>司机名单!B2</f>
        <v>H1
钱师傅13605707536
浙A7B776</v>
      </c>
      <c r="F13" s="32" t="str">
        <f>司机名单!C2</f>
        <v>H2
鲍师傅18258418775
浙A0F964</v>
      </c>
      <c r="G13" s="32" t="str">
        <f>司机名单!D2</f>
        <v>H3
陈师傅
15238508329
浙A9L733</v>
      </c>
      <c r="H13" s="32" t="str">
        <f>司机名单!E2</f>
        <v>H4
张师傅
15937017871
浙A5K533</v>
      </c>
      <c r="I13" s="42" t="str">
        <f>司机名单!F2</f>
        <v>H5
钟师傅
18658884868
浙A7B669</v>
      </c>
    </row>
    <row r="14" ht="16.5" spans="1:9">
      <c r="A14" s="5"/>
      <c r="B14" s="6" t="s">
        <v>118</v>
      </c>
      <c r="C14" s="7" t="s">
        <v>46</v>
      </c>
      <c r="D14" s="6">
        <v>0</v>
      </c>
      <c r="E14" s="8">
        <v>0.291666666666667</v>
      </c>
      <c r="F14" s="8">
        <v>0.333333333333333</v>
      </c>
      <c r="G14" s="8">
        <v>0.375</v>
      </c>
      <c r="H14" s="8">
        <v>0.416666666666667</v>
      </c>
      <c r="I14" s="27">
        <v>0.5</v>
      </c>
    </row>
    <row r="15" ht="16.5" spans="1:9">
      <c r="A15" s="5"/>
      <c r="B15" s="9" t="s">
        <v>42</v>
      </c>
      <c r="C15" s="10" t="s">
        <v>43</v>
      </c>
      <c r="D15" s="9">
        <v>10</v>
      </c>
      <c r="E15" s="11" t="str">
        <f>TEXT(E14+D15/24/60,"HH:MM")</f>
        <v>07:10</v>
      </c>
      <c r="F15" s="11" t="str">
        <f>TEXT(F14+D15/24/60,"HH:MM")</f>
        <v>08:10</v>
      </c>
      <c r="G15" s="11" t="str">
        <f>TEXT(G14+D15/24/60,"HH:MM")</f>
        <v>09:10</v>
      </c>
      <c r="H15" s="11" t="str">
        <f>TEXT(H14+D15/24/60,"HH:MM")</f>
        <v>10:10</v>
      </c>
      <c r="I15" s="29" t="str">
        <f>TEXT(I14+D15/24/60,"HH:MM")</f>
        <v>12:10</v>
      </c>
    </row>
    <row r="16" ht="17.25" spans="1:9">
      <c r="A16" s="12"/>
      <c r="B16" s="13" t="s">
        <v>48</v>
      </c>
      <c r="C16" s="14" t="s">
        <v>54</v>
      </c>
      <c r="D16" s="13">
        <v>85</v>
      </c>
      <c r="E16" s="15" t="str">
        <f>TEXT(E14+D16/24/60,"HH:MM")</f>
        <v>08:25</v>
      </c>
      <c r="F16" s="15" t="str">
        <f>TEXT(F14+D16/24/60,"HH:MM")</f>
        <v>09:25</v>
      </c>
      <c r="G16" s="15" t="str">
        <f>TEXT(G14+D16/24/60,"HH:MM")</f>
        <v>10:25</v>
      </c>
      <c r="H16" s="15" t="str">
        <f>TEXT(H14+D16/24/60,"HH:MM")</f>
        <v>11:25</v>
      </c>
      <c r="I16" s="31" t="str">
        <f>TEXT(I14+D16/24/60,"HH:MM")</f>
        <v>13:25</v>
      </c>
    </row>
    <row r="17" ht="57" customHeight="1" spans="1:9">
      <c r="A17" s="1" t="s">
        <v>122</v>
      </c>
      <c r="B17" s="2" t="s">
        <v>37</v>
      </c>
      <c r="C17" s="2" t="s">
        <v>38</v>
      </c>
      <c r="D17" s="3" t="s">
        <v>117</v>
      </c>
      <c r="E17" s="33" t="str">
        <f>司机名单!H3</f>
        <v>T3
于治国
13806739018
浙FN1038</v>
      </c>
      <c r="F17" s="32" t="str">
        <f>司机名单!G2</f>
        <v>H6
何师傅
13336066535
浙A1Q819</v>
      </c>
      <c r="G17" s="32" t="str">
        <f>司机名单!H2</f>
        <v>H7
凌师傅13396531446
浙A9D301</v>
      </c>
      <c r="H17" s="32" t="str">
        <f>司机名单!I2</f>
        <v>H8
江师傅
15067171502
浙A5J5332</v>
      </c>
      <c r="I17" s="41" t="str">
        <f>司机名单!F4</f>
        <v>SJ5</v>
      </c>
    </row>
    <row r="18" ht="16.5" spans="1:9">
      <c r="A18" s="26"/>
      <c r="B18" s="34" t="s">
        <v>118</v>
      </c>
      <c r="C18" s="7" t="s">
        <v>49</v>
      </c>
      <c r="D18" s="7">
        <v>0</v>
      </c>
      <c r="E18" s="8">
        <v>0.291666666666667</v>
      </c>
      <c r="F18" s="8">
        <v>0.333333333333333</v>
      </c>
      <c r="G18" s="8">
        <v>0.375</v>
      </c>
      <c r="H18" s="8">
        <v>0.416666666666667</v>
      </c>
      <c r="I18" s="27">
        <v>0.5</v>
      </c>
    </row>
    <row r="19" ht="17.25" spans="1:9">
      <c r="A19" s="30"/>
      <c r="B19" s="13" t="s">
        <v>48</v>
      </c>
      <c r="C19" s="14" t="s">
        <v>54</v>
      </c>
      <c r="D19" s="13">
        <v>70</v>
      </c>
      <c r="E19" s="15" t="str">
        <f>TEXT(E18+D19/24/60,"HH:MM")</f>
        <v>08:10</v>
      </c>
      <c r="F19" s="15" t="str">
        <f>TEXT(F18+D19/24/60,"HH:MM")</f>
        <v>09:10</v>
      </c>
      <c r="G19" s="15" t="str">
        <f>TEXT(G18+D19/24/60,"HH:MM")</f>
        <v>10:10</v>
      </c>
      <c r="H19" s="15" t="str">
        <f>TEXT(H18+D19/24/60,"HH:MM")</f>
        <v>11:10</v>
      </c>
      <c r="I19" s="31" t="str">
        <f>TEXT(I18+D19/24/60,"HH:MM")</f>
        <v>13:10</v>
      </c>
    </row>
    <row r="20" customFormat="1" ht="58" customHeight="1" spans="1:6">
      <c r="A20" s="35" t="s">
        <v>123</v>
      </c>
      <c r="B20" s="36" t="s">
        <v>37</v>
      </c>
      <c r="C20" s="36" t="s">
        <v>38</v>
      </c>
      <c r="D20" s="37" t="s">
        <v>117</v>
      </c>
      <c r="E20" s="38" t="str">
        <f>司机名单!G4</f>
        <v>SJ6
高师傅
13605830161
泸C55389</v>
      </c>
      <c r="F20" s="39" t="str">
        <f>司机名单!H4</f>
        <v>SJ7</v>
      </c>
    </row>
    <row r="21" customFormat="1" ht="16.5" spans="1:6">
      <c r="A21" s="26"/>
      <c r="B21" s="6" t="s">
        <v>118</v>
      </c>
      <c r="C21" s="7" t="s">
        <v>65</v>
      </c>
      <c r="D21" s="6">
        <v>0</v>
      </c>
      <c r="E21" s="8">
        <v>0.333333333333333</v>
      </c>
      <c r="F21" s="27">
        <v>0.375</v>
      </c>
    </row>
    <row r="22" customFormat="1" ht="16.5" spans="1:6">
      <c r="A22" s="26"/>
      <c r="B22" s="9" t="s">
        <v>42</v>
      </c>
      <c r="C22" s="28" t="s">
        <v>64</v>
      </c>
      <c r="D22" s="9">
        <v>5</v>
      </c>
      <c r="E22" s="11" t="str">
        <f>TEXT(E21+D22/24/60,"HH:MM")</f>
        <v>08:05</v>
      </c>
      <c r="F22" s="29" t="str">
        <f>TEXT(F21+D22/24/60,"HH:MM")</f>
        <v>09:05</v>
      </c>
    </row>
    <row r="23" customFormat="1" ht="16.5" spans="1:6">
      <c r="A23" s="26"/>
      <c r="B23" s="9" t="s">
        <v>42</v>
      </c>
      <c r="C23" s="28" t="s">
        <v>63</v>
      </c>
      <c r="D23" s="10">
        <v>10</v>
      </c>
      <c r="E23" s="11" t="str">
        <f>TEXT(E21+D23/24/60,"HH:MM")</f>
        <v>08:10</v>
      </c>
      <c r="F23" s="29" t="str">
        <f>TEXT(F21+D23/24/60,"HH:MM")</f>
        <v>09:10</v>
      </c>
    </row>
    <row r="24" customFormat="1" ht="17.25" spans="1:6">
      <c r="A24" s="30"/>
      <c r="B24" s="24" t="s">
        <v>48</v>
      </c>
      <c r="C24" s="14" t="s">
        <v>54</v>
      </c>
      <c r="D24" s="13">
        <v>90</v>
      </c>
      <c r="E24" s="15" t="str">
        <f>TEXT(E21+D24/24/60,"HH:MM")</f>
        <v>09:30</v>
      </c>
      <c r="F24" s="31" t="str">
        <f>TEXT(F21+D24/24/60,"HH:MM")</f>
        <v>10:30</v>
      </c>
    </row>
    <row r="25" ht="57" customHeight="1" spans="1:9">
      <c r="A25" s="1" t="s">
        <v>124</v>
      </c>
      <c r="B25" s="2" t="s">
        <v>37</v>
      </c>
      <c r="C25" s="2" t="s">
        <v>38</v>
      </c>
      <c r="D25" s="3" t="s">
        <v>117</v>
      </c>
      <c r="E25" s="18" t="str">
        <f>司机名单!B3</f>
        <v>J1
高永惠
13857373694
浙FG1018</v>
      </c>
      <c r="F25" s="18" t="str">
        <f>司机名单!C3</f>
        <v>J2 
章建东
13957362979
浙FG1202</v>
      </c>
      <c r="G25" s="18" t="str">
        <f>司机名单!B3</f>
        <v>J1
高永惠
13857373694
浙FG1018</v>
      </c>
      <c r="H25" s="18" t="str">
        <f>司机名单!C3</f>
        <v>J2 
章建东
13957362979
浙FG1202</v>
      </c>
      <c r="I25" s="43" t="str">
        <f>司机名单!B3</f>
        <v>J1
高永惠
13857373694
浙FG1018</v>
      </c>
    </row>
    <row r="26" ht="16.5" spans="1:9">
      <c r="A26" s="26"/>
      <c r="B26" s="34" t="s">
        <v>118</v>
      </c>
      <c r="C26" s="7" t="s">
        <v>49</v>
      </c>
      <c r="D26" s="7">
        <v>0</v>
      </c>
      <c r="E26" s="8">
        <v>0.291666666666667</v>
      </c>
      <c r="F26" s="8">
        <v>0.333333333333333</v>
      </c>
      <c r="G26" s="8">
        <v>0.375</v>
      </c>
      <c r="H26" s="8">
        <v>0.416666666666667</v>
      </c>
      <c r="I26" s="27">
        <v>0.5</v>
      </c>
    </row>
    <row r="27" ht="17.25" spans="1:9">
      <c r="A27" s="30"/>
      <c r="B27" s="13" t="s">
        <v>48</v>
      </c>
      <c r="C27" s="14" t="s">
        <v>58</v>
      </c>
      <c r="D27" s="13">
        <v>15</v>
      </c>
      <c r="E27" s="15" t="str">
        <f>TEXT(E26+D27/24/60,"HH:MM")</f>
        <v>07:15</v>
      </c>
      <c r="F27" s="15" t="str">
        <f>TEXT(F26+D27/24/60,"HH:MM")</f>
        <v>08:15</v>
      </c>
      <c r="G27" s="15" t="str">
        <f>TEXT(G26+D27/24/60,"HH:MM")</f>
        <v>09:15</v>
      </c>
      <c r="H27" s="15" t="str">
        <f>TEXT(H26+D27/24/60,"HH:MM")</f>
        <v>10:15</v>
      </c>
      <c r="I27" s="31" t="str">
        <f>TEXT(I26+D27/24/60,"HH:MM")</f>
        <v>12:15</v>
      </c>
    </row>
    <row r="28" ht="57" customHeight="1" spans="1:9">
      <c r="A28" s="35" t="s">
        <v>125</v>
      </c>
      <c r="B28" s="36" t="s">
        <v>37</v>
      </c>
      <c r="C28" s="36" t="s">
        <v>38</v>
      </c>
      <c r="D28" s="37" t="s">
        <v>117</v>
      </c>
      <c r="E28" s="40" t="str">
        <f>司机名单!F3</f>
        <v>T1 
费明海
13857373298
苏ET6573</v>
      </c>
      <c r="F28" s="40" t="str">
        <f>司机名单!G3</f>
        <v>T2 
莫建林
13957379018
浙FG2102</v>
      </c>
      <c r="G28" s="40" t="str">
        <f>司机名单!F3</f>
        <v>T1 
费明海
13857373298
苏ET6573</v>
      </c>
      <c r="H28" s="40" t="str">
        <f>司机名单!G3</f>
        <v>T2 
莫建林
13957379018
浙FG2102</v>
      </c>
      <c r="I28" s="44" t="str">
        <f>司机名单!F3</f>
        <v>T1 
费明海
13857373298
苏ET6573</v>
      </c>
    </row>
    <row r="29" ht="16.5" spans="1:9">
      <c r="A29" s="26"/>
      <c r="B29" s="6" t="s">
        <v>118</v>
      </c>
      <c r="C29" s="7" t="s">
        <v>46</v>
      </c>
      <c r="D29" s="6">
        <v>0</v>
      </c>
      <c r="E29" s="8">
        <v>0.291666666666667</v>
      </c>
      <c r="F29" s="8">
        <v>0.333333333333333</v>
      </c>
      <c r="G29" s="8">
        <v>0.375</v>
      </c>
      <c r="H29" s="8">
        <v>0.416666666666667</v>
      </c>
      <c r="I29" s="27">
        <v>0.5</v>
      </c>
    </row>
    <row r="30" ht="16.5" spans="1:9">
      <c r="A30" s="26"/>
      <c r="B30" s="9" t="s">
        <v>42</v>
      </c>
      <c r="C30" s="10" t="s">
        <v>43</v>
      </c>
      <c r="D30" s="9">
        <v>5</v>
      </c>
      <c r="E30" s="11" t="str">
        <f>TEXT(E29+D30/24/60,"HH:MM")</f>
        <v>07:05</v>
      </c>
      <c r="F30" s="11" t="str">
        <f>TEXT(F29+D30/24/60,"HH:MM")</f>
        <v>08:05</v>
      </c>
      <c r="G30" s="11" t="str">
        <f>TEXT(G29+D30/24/60,"HH:MM")</f>
        <v>09:05</v>
      </c>
      <c r="H30" s="11" t="str">
        <f>TEXT(H29+D30/24/60,"HH:MM")</f>
        <v>10:05</v>
      </c>
      <c r="I30" s="29" t="str">
        <f>TEXT(I29+D30/24/60,"HH:MM")</f>
        <v>12:05</v>
      </c>
    </row>
    <row r="31" ht="17.25" spans="1:9">
      <c r="A31" s="30"/>
      <c r="B31" s="13" t="s">
        <v>48</v>
      </c>
      <c r="C31" s="14" t="s">
        <v>56</v>
      </c>
      <c r="D31" s="13">
        <v>20</v>
      </c>
      <c r="E31" s="15" t="str">
        <f>TEXT(E29+D31/24/60,"HH:MM")</f>
        <v>07:20</v>
      </c>
      <c r="F31" s="15" t="str">
        <f>TEXT(F29+D31/24/60,"HH:MM")</f>
        <v>08:20</v>
      </c>
      <c r="G31" s="15" t="str">
        <f>TEXT(G29+D31/24/60,"HH:MM")</f>
        <v>09:20</v>
      </c>
      <c r="H31" s="15" t="str">
        <f>TEXT(H29+D31/24/60,"HH:MM")</f>
        <v>10:20</v>
      </c>
      <c r="I31" s="31" t="str">
        <f>TEXT(I29+D31/24/60,"HH:MM")</f>
        <v>12:20</v>
      </c>
    </row>
  </sheetData>
  <mergeCells count="8">
    <mergeCell ref="A1:A4"/>
    <mergeCell ref="A5:A7"/>
    <mergeCell ref="A8:A12"/>
    <mergeCell ref="A13:A16"/>
    <mergeCell ref="A17:A19"/>
    <mergeCell ref="A20:A24"/>
    <mergeCell ref="A25:A27"/>
    <mergeCell ref="A28:A3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司机名单</vt:lpstr>
      <vt:lpstr>17日接机 接驳</vt:lpstr>
      <vt:lpstr>17日人员名单</vt:lpstr>
      <vt:lpstr>18日送机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2018-04-14T14:18:00Z</dcterms:created>
  <dcterms:modified xsi:type="dcterms:W3CDTF">2018-04-17T03:21:03Z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