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095"/>
  </bookViews>
  <sheets>
    <sheet name="上海-黄山" sheetId="16" r:id="rId1"/>
  </sheets>
  <definedNames>
    <definedName name="_xlnm.Print_Area" localSheetId="0">'上海-黄山'!$A$1:$H$26</definedName>
    <definedName name="_xlnm.Print_Titles" localSheetId="0">'上海-黄山'!$1:$7</definedName>
  </definedNames>
  <calcPr calcId="125725" concurrentCalc="0"/>
</workbook>
</file>

<file path=xl/calcChain.xml><?xml version="1.0" encoding="utf-8"?>
<calcChain xmlns="http://schemas.openxmlformats.org/spreadsheetml/2006/main">
  <c r="G8" i="16"/>
  <c r="G9"/>
  <c r="G10"/>
  <c r="G11"/>
  <c r="G12"/>
  <c r="G13"/>
  <c r="G14"/>
  <c r="G15"/>
  <c r="G16"/>
  <c r="G17"/>
  <c r="G18"/>
  <c r="G19"/>
  <c r="G20"/>
  <c r="G21"/>
  <c r="G22"/>
  <c r="G23"/>
  <c r="G24"/>
  <c r="G25"/>
  <c r="G26"/>
</calcChain>
</file>

<file path=xl/sharedStrings.xml><?xml version="1.0" encoding="utf-8"?>
<sst xmlns="http://schemas.openxmlformats.org/spreadsheetml/2006/main" count="54" uniqueCount="51">
  <si>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</si>
  <si>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</si>
  <si>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</si>
  <si>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</si>
  <si>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</si>
  <si>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</si>
  <si>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</si>
  <si>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</si>
  <si>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</si>
  <si>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</si>
  <si>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</si>
  <si>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用餐</t>
    <phoneticPr fontId="1" type="noConversion"/>
  </si>
  <si>
    <t>住宿</t>
    <phoneticPr fontId="1" type="noConversion"/>
  </si>
  <si>
    <t>媒体交通补贴</t>
    <phoneticPr fontId="1" type="noConversion"/>
  </si>
  <si>
    <t>2018别克强者乐园（上海-黄山）</t>
    <phoneticPr fontId="1" type="noConversion"/>
  </si>
  <si>
    <t>3月31日：太平湖绿地皇冠假日酒店</t>
    <phoneticPr fontId="1" type="noConversion"/>
  </si>
  <si>
    <t>3月29日酒店自助晚餐</t>
    <phoneticPr fontId="1" type="noConversion"/>
  </si>
  <si>
    <t>4月1日午餐</t>
    <phoneticPr fontId="1" type="noConversion"/>
  </si>
  <si>
    <t>餐标为200元/人</t>
    <phoneticPr fontId="1" type="noConversion"/>
  </si>
  <si>
    <t>4月1日晚餐</t>
    <phoneticPr fontId="1" type="noConversion"/>
  </si>
  <si>
    <t>标间</t>
    <phoneticPr fontId="1" type="noConversion"/>
  </si>
  <si>
    <t>火车车票</t>
    <phoneticPr fontId="1" type="noConversion"/>
  </si>
  <si>
    <t>考斯特</t>
    <phoneticPr fontId="1" type="noConversion"/>
  </si>
  <si>
    <t>其它不可预知费用</t>
    <phoneticPr fontId="1" type="noConversion"/>
  </si>
  <si>
    <t>3月29日：上海虹桥新华联索菲特酒店</t>
    <phoneticPr fontId="1" type="noConversion"/>
  </si>
  <si>
    <t>4月1日：上海虹桥新华联索菲特酒店</t>
    <phoneticPr fontId="1" type="noConversion"/>
  </si>
  <si>
    <t>上海虹桥新华联索菲特酒店</t>
    <phoneticPr fontId="1" type="noConversion"/>
  </si>
  <si>
    <t>2018别克强者乐园
（上海/黄山）</t>
    <phoneticPr fontId="1" type="noConversion"/>
  </si>
  <si>
    <t>大巴</t>
    <phoneticPr fontId="1" type="noConversion"/>
  </si>
  <si>
    <t>33座大巴 机场-酒店</t>
    <phoneticPr fontId="1" type="noConversion"/>
  </si>
  <si>
    <t>机场-酒店</t>
    <phoneticPr fontId="1" type="noConversion"/>
  </si>
  <si>
    <t>区域城市-上海</t>
    <phoneticPr fontId="1" type="noConversion"/>
  </si>
  <si>
    <t>固定费用：500元/人，共7500元</t>
    <phoneticPr fontId="1" type="noConversion"/>
  </si>
  <si>
    <t>标间，含双早；上下浮动2间</t>
    <phoneticPr fontId="1" type="noConversion"/>
  </si>
  <si>
    <t>大床房；上下浮动3间</t>
    <phoneticPr fontId="1" type="noConversion"/>
  </si>
  <si>
    <t>提前给到备用金10000元</t>
    <phoneticPr fontId="1" type="noConversion"/>
  </si>
  <si>
    <r>
      <rPr>
        <sz val="9"/>
        <rFont val="宋体"/>
        <family val="3"/>
        <charset val="134"/>
      </rPr>
      <t>其他</t>
    </r>
    <phoneticPr fontId="1" type="noConversion"/>
  </si>
  <si>
    <r>
      <rPr>
        <sz val="9"/>
        <rFont val="宋体"/>
        <family val="3"/>
        <charset val="134"/>
      </rPr>
      <t>人工</t>
    </r>
    <phoneticPr fontId="1" type="noConversion"/>
  </si>
  <si>
    <r>
      <rPr>
        <sz val="9"/>
        <rFont val="宋体"/>
        <family val="3"/>
        <charset val="134"/>
      </rPr>
      <t>工作人员</t>
    </r>
    <r>
      <rPr>
        <sz val="9"/>
        <rFont val="Arial"/>
        <family val="2"/>
      </rPr>
      <t xml:space="preserve"> Agency hotel</t>
    </r>
    <phoneticPr fontId="1" type="noConversion"/>
  </si>
  <si>
    <r>
      <rPr>
        <sz val="9"/>
        <rFont val="宋体"/>
        <family val="3"/>
        <charset val="134"/>
      </rPr>
      <t>工作人员餐补</t>
    </r>
    <r>
      <rPr>
        <sz val="9"/>
        <rFont val="Arial"/>
        <family val="2"/>
      </rPr>
      <t xml:space="preserve"> Agency board expense</t>
    </r>
    <phoneticPr fontId="1" type="noConversion"/>
  </si>
  <si>
    <t>单价</t>
    <phoneticPr fontId="1" type="noConversion"/>
  </si>
  <si>
    <t>小计</t>
    <phoneticPr fontId="1" type="noConversion"/>
  </si>
  <si>
    <t>工作人员交通</t>
    <phoneticPr fontId="1" type="noConversion"/>
  </si>
  <si>
    <t>服务费10%</t>
    <phoneticPr fontId="1" type="noConversion"/>
  </si>
  <si>
    <t>总计（不含增值税6%）</t>
    <phoneticPr fontId="1" type="noConversion"/>
  </si>
  <si>
    <t>康辉集团北京国际会议展览有限公司</t>
    <phoneticPr fontId="1" type="noConversion"/>
  </si>
  <si>
    <t>2018别克强者乐园</t>
    <phoneticPr fontId="1" type="noConversion"/>
  </si>
  <si>
    <t>2018年3月30日-4月1日</t>
    <phoneticPr fontId="1" type="noConversion"/>
  </si>
  <si>
    <t>2018年3月30日-4月1日</t>
    <phoneticPr fontId="1" type="noConversion"/>
  </si>
  <si>
    <t>餐标为200元/人</t>
    <phoneticPr fontId="1" type="noConversion"/>
  </si>
  <si>
    <t>预留200元/人，共6000元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</si>
</sst>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#,##0_ "/>
  </numFmts>
  <fonts count="38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Arial"/>
      <family val="2"/>
    </font>
    <font>
      <sz val="10"/>
      <color rgb="FF33333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8" fillId="0" borderId="0"/>
    <xf numFmtId="0" fontId="29" fillId="0" borderId="1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2" fillId="25" borderId="0" xfId="46" applyFont="1" applyFill="1" applyAlignment="1">
      <alignment horizontal="center" vertical="center"/>
    </xf>
    <xf numFmtId="180" fontId="22" fillId="24" borderId="0" xfId="46" applyNumberFormat="1" applyFont="1" applyFill="1" applyAlignment="1">
      <alignment horizontal="center" vertical="center"/>
    </xf>
    <xf numFmtId="180" fontId="22" fillId="7" borderId="10" xfId="46" applyNumberFormat="1" applyFont="1" applyFill="1" applyBorder="1" applyAlignment="1">
      <alignment horizontal="center" vertical="center"/>
    </xf>
    <xf numFmtId="180" fontId="23" fillId="17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34" fillId="25" borderId="10" xfId="0" applyFont="1" applyFill="1" applyBorder="1" applyAlignment="1">
      <alignment horizontal="left" vertical="center" wrapText="1"/>
    </xf>
    <xf numFmtId="0" fontId="2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vertical="center" wrapText="1"/>
    </xf>
    <xf numFmtId="0" fontId="34" fillId="0" borderId="10" xfId="46" applyFont="1" applyFill="1" applyBorder="1" applyAlignment="1">
      <alignment horizontal="left" vertical="center" wrapText="1"/>
    </xf>
    <xf numFmtId="180" fontId="23" fillId="26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3" fontId="34" fillId="25" borderId="10" xfId="75" applyNumberFormat="1" applyFont="1" applyFill="1" applyBorder="1" applyAlignment="1">
      <alignment vertical="center" wrapText="1"/>
    </xf>
    <xf numFmtId="180" fontId="22" fillId="24" borderId="18" xfId="46" applyNumberFormat="1" applyFont="1" applyFill="1" applyBorder="1" applyAlignment="1">
      <alignment horizontal="center" vertical="center"/>
    </xf>
    <xf numFmtId="0" fontId="22" fillId="24" borderId="19" xfId="46" applyFont="1" applyFill="1" applyBorder="1" applyAlignment="1">
      <alignment vertical="center" wrapText="1"/>
    </xf>
    <xf numFmtId="0" fontId="22" fillId="24" borderId="20" xfId="46" applyFont="1" applyFill="1" applyBorder="1" applyAlignment="1">
      <alignment horizontal="left" vertical="center"/>
    </xf>
    <xf numFmtId="180" fontId="22" fillId="24" borderId="0" xfId="46" applyNumberFormat="1" applyFont="1" applyFill="1" applyBorder="1" applyAlignment="1">
      <alignment horizontal="center" vertical="center"/>
    </xf>
    <xf numFmtId="57" fontId="22" fillId="24" borderId="0" xfId="46" applyNumberFormat="1" applyFont="1" applyFill="1" applyBorder="1" applyAlignment="1">
      <alignment horizontal="left" vertical="center"/>
    </xf>
    <xf numFmtId="0" fontId="24" fillId="24" borderId="0" xfId="46" applyFont="1" applyFill="1" applyBorder="1" applyAlignment="1">
      <alignment horizontal="center" vertical="center"/>
    </xf>
    <xf numFmtId="0" fontId="22" fillId="24" borderId="0" xfId="46" applyFont="1" applyFill="1" applyBorder="1" applyAlignment="1">
      <alignment horizontal="left" vertical="center"/>
    </xf>
    <xf numFmtId="0" fontId="22" fillId="24" borderId="0" xfId="46" applyFont="1" applyFill="1" applyBorder="1" applyAlignment="1">
      <alignment horizontal="center" vertical="center"/>
    </xf>
    <xf numFmtId="3" fontId="34" fillId="25" borderId="10" xfId="75" applyNumberFormat="1" applyFont="1" applyFill="1" applyBorder="1" applyAlignment="1">
      <alignment horizontal="left" vertical="center" wrapText="1"/>
    </xf>
    <xf numFmtId="0" fontId="22" fillId="25" borderId="18" xfId="46" applyFont="1" applyFill="1" applyBorder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 vertical="center" wrapText="1"/>
    </xf>
    <xf numFmtId="181" fontId="36" fillId="0" borderId="10" xfId="0" applyNumberFormat="1" applyFont="1" applyFill="1" applyBorder="1" applyAlignment="1">
      <alignment horizontal="center" vertical="center"/>
    </xf>
    <xf numFmtId="181" fontId="36" fillId="0" borderId="22" xfId="0" applyNumberFormat="1" applyFont="1" applyFill="1" applyBorder="1" applyAlignment="1">
      <alignment horizontal="center" vertical="center"/>
    </xf>
    <xf numFmtId="0" fontId="36" fillId="24" borderId="0" xfId="0" applyFont="1" applyFill="1" applyAlignment="1">
      <alignment horizontal="center" vertical="center"/>
    </xf>
    <xf numFmtId="0" fontId="37" fillId="0" borderId="0" xfId="0" applyFont="1">
      <alignment vertical="center"/>
    </xf>
    <xf numFmtId="0" fontId="34" fillId="25" borderId="10" xfId="0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22" fillId="7" borderId="22" xfId="46" applyFont="1" applyFill="1" applyBorder="1" applyAlignment="1">
      <alignment horizontal="center" vertical="center"/>
    </xf>
    <xf numFmtId="0" fontId="22" fillId="7" borderId="23" xfId="46" applyFont="1" applyFill="1" applyBorder="1" applyAlignment="1">
      <alignment horizontal="center" vertical="center"/>
    </xf>
    <xf numFmtId="0" fontId="22" fillId="7" borderId="24" xfId="46" applyFont="1" applyFill="1" applyBorder="1" applyAlignment="1">
      <alignment horizontal="center" vertical="center"/>
    </xf>
    <xf numFmtId="0" fontId="23" fillId="17" borderId="22" xfId="46" applyFont="1" applyFill="1" applyBorder="1" applyAlignment="1">
      <alignment horizontal="center" vertical="center"/>
    </xf>
    <xf numFmtId="0" fontId="23" fillId="17" borderId="23" xfId="46" applyFont="1" applyFill="1" applyBorder="1" applyAlignment="1">
      <alignment horizontal="center" vertical="center"/>
    </xf>
    <xf numFmtId="0" fontId="23" fillId="17" borderId="24" xfId="46" applyFont="1" applyFill="1" applyBorder="1" applyAlignment="1">
      <alignment horizontal="center" vertical="center"/>
    </xf>
    <xf numFmtId="3" fontId="34" fillId="25" borderId="12" xfId="75" applyNumberFormat="1" applyFont="1" applyFill="1" applyBorder="1" applyAlignment="1">
      <alignment horizontal="left" vertical="center" wrapText="1"/>
    </xf>
    <xf numFmtId="3" fontId="34" fillId="25" borderId="13" xfId="75" applyNumberFormat="1" applyFont="1" applyFill="1" applyBorder="1" applyAlignment="1">
      <alignment horizontal="left" vertical="center" wrapText="1"/>
    </xf>
    <xf numFmtId="0" fontId="35" fillId="25" borderId="11" xfId="46" applyFont="1" applyFill="1" applyBorder="1" applyAlignment="1">
      <alignment horizontal="center" vertical="center" wrapText="1"/>
    </xf>
    <xf numFmtId="0" fontId="35" fillId="25" borderId="12" xfId="46" applyFont="1" applyFill="1" applyBorder="1" applyAlignment="1">
      <alignment horizontal="center" vertical="center" wrapText="1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35" fillId="0" borderId="13" xfId="46" applyFont="1" applyFill="1" applyBorder="1" applyAlignment="1">
      <alignment horizontal="center" vertical="center" wrapText="1"/>
    </xf>
    <xf numFmtId="0" fontId="22" fillId="25" borderId="17" xfId="46" applyFont="1" applyFill="1" applyBorder="1" applyAlignment="1">
      <alignment horizontal="center" vertical="center"/>
    </xf>
    <xf numFmtId="0" fontId="22" fillId="25" borderId="18" xfId="46" applyFont="1" applyFill="1" applyBorder="1" applyAlignment="1">
      <alignment horizontal="center" vertical="center"/>
    </xf>
    <xf numFmtId="0" fontId="22" fillId="24" borderId="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0" fontId="22" fillId="24" borderId="0" xfId="46" applyNumberFormat="1" applyFont="1" applyFill="1" applyBorder="1" applyAlignment="1">
      <alignment horizontal="center" vertical="center"/>
    </xf>
    <xf numFmtId="180" fontId="22" fillId="24" borderId="21" xfId="46" applyNumberFormat="1" applyFont="1" applyFill="1" applyBorder="1" applyAlignment="1">
      <alignment horizontal="center" vertical="center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6"/>
  <sheetViews>
    <sheetView tabSelected="1" view="pageBreakPreview" zoomScaleSheetLayoutView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18" sqref="C18"/>
    </sheetView>
  </sheetViews>
  <sheetFormatPr defaultColWidth="19.75" defaultRowHeight="14.25"/>
  <cols>
    <col min="1" max="1" width="22.75" style="6" customWidth="1" collapsed="1"/>
    <col min="2" max="2" width="22.625" style="4" customWidth="1" collapsed="1"/>
    <col min="3" max="3" width="31.75" style="1" customWidth="1"/>
    <col min="4" max="4" width="11.375" style="1" customWidth="1"/>
    <col min="5" max="5" width="7.125" style="8" customWidth="1"/>
    <col min="6" max="7" width="8.75" style="8" customWidth="1"/>
    <col min="8" max="8" width="28.625" style="2" customWidth="1"/>
    <col min="9" max="9" width="19.75" style="4"/>
    <col min="10" max="16384" width="19.75" style="3"/>
  </cols>
  <sheetData>
    <row r="1" spans="1:9" ht="45.95" customHeight="1">
      <c r="A1" s="58"/>
      <c r="B1" s="59"/>
      <c r="C1" s="59"/>
      <c r="D1" s="31"/>
      <c r="E1" s="22"/>
      <c r="F1" s="22"/>
      <c r="G1" s="22"/>
      <c r="H1" s="23"/>
    </row>
    <row r="2" spans="1:9">
      <c r="A2" s="24" t="s">
        <v>0</v>
      </c>
      <c r="B2" s="60" t="s">
        <v>14</v>
      </c>
      <c r="C2" s="60"/>
      <c r="D2" s="60"/>
      <c r="E2" s="60"/>
      <c r="F2" s="25"/>
      <c r="G2" s="62" t="s">
        <v>45</v>
      </c>
      <c r="H2" s="63"/>
    </row>
    <row r="3" spans="1:9">
      <c r="A3" s="24" t="s">
        <v>1</v>
      </c>
      <c r="B3" s="26" t="s">
        <v>47</v>
      </c>
      <c r="C3" s="27"/>
      <c r="D3" s="27"/>
      <c r="E3" s="25"/>
      <c r="F3" s="25"/>
      <c r="G3" s="62" t="s">
        <v>46</v>
      </c>
      <c r="H3" s="63"/>
    </row>
    <row r="4" spans="1:9">
      <c r="A4" s="24" t="s">
        <v>8</v>
      </c>
      <c r="B4" s="28"/>
      <c r="C4" s="29"/>
      <c r="D4" s="29"/>
      <c r="E4" s="25"/>
      <c r="F4" s="25"/>
      <c r="G4" s="62" t="s">
        <v>48</v>
      </c>
      <c r="H4" s="63"/>
    </row>
    <row r="5" spans="1:9" ht="9.75" hidden="1" customHeight="1">
      <c r="A5" s="24" t="s">
        <v>9</v>
      </c>
      <c r="B5" s="28"/>
      <c r="C5" s="29"/>
      <c r="D5" s="29"/>
      <c r="E5" s="25"/>
      <c r="F5" s="25"/>
      <c r="G5" s="62"/>
      <c r="H5" s="63"/>
    </row>
    <row r="6" spans="1:9" hidden="1">
      <c r="A6" s="24" t="s">
        <v>7</v>
      </c>
      <c r="B6" s="28"/>
      <c r="C6" s="29"/>
      <c r="D6" s="29"/>
      <c r="E6" s="25"/>
      <c r="F6" s="25"/>
      <c r="G6" s="62"/>
      <c r="H6" s="63"/>
    </row>
    <row r="7" spans="1:9" s="1" customFormat="1">
      <c r="A7" s="61" t="s">
        <v>2</v>
      </c>
      <c r="B7" s="61"/>
      <c r="C7" s="20" t="s">
        <v>3</v>
      </c>
      <c r="D7" s="32" t="s">
        <v>40</v>
      </c>
      <c r="E7" s="17" t="s">
        <v>4</v>
      </c>
      <c r="F7" s="17" t="s">
        <v>5</v>
      </c>
      <c r="G7" s="17" t="s">
        <v>41</v>
      </c>
      <c r="H7" s="20" t="s">
        <v>10</v>
      </c>
      <c r="I7" s="4"/>
    </row>
    <row r="8" spans="1:9" s="1" customFormat="1" ht="30" customHeight="1">
      <c r="A8" s="55" t="s">
        <v>27</v>
      </c>
      <c r="B8" s="55" t="s">
        <v>12</v>
      </c>
      <c r="C8" s="12" t="s">
        <v>24</v>
      </c>
      <c r="D8" s="38">
        <v>800</v>
      </c>
      <c r="E8" s="13">
        <v>1</v>
      </c>
      <c r="F8" s="13">
        <v>6</v>
      </c>
      <c r="G8" s="13">
        <f>D8*E8*F8</f>
        <v>4800</v>
      </c>
      <c r="H8" s="30" t="s">
        <v>33</v>
      </c>
    </row>
    <row r="9" spans="1:9" s="1" customFormat="1" ht="30" customHeight="1">
      <c r="A9" s="56"/>
      <c r="B9" s="56"/>
      <c r="C9" s="12" t="s">
        <v>24</v>
      </c>
      <c r="D9" s="38">
        <v>800</v>
      </c>
      <c r="E9" s="13">
        <v>1</v>
      </c>
      <c r="F9" s="13">
        <v>15</v>
      </c>
      <c r="G9" s="13">
        <f t="shared" ref="G9:G23" si="0">D9*E9*F9</f>
        <v>12000</v>
      </c>
      <c r="H9" s="30" t="s">
        <v>34</v>
      </c>
      <c r="I9" s="4"/>
    </row>
    <row r="10" spans="1:9" s="1" customFormat="1" ht="24.95" customHeight="1">
      <c r="A10" s="56"/>
      <c r="B10" s="56"/>
      <c r="C10" s="12" t="s">
        <v>15</v>
      </c>
      <c r="D10" s="38">
        <v>700</v>
      </c>
      <c r="E10" s="13">
        <v>1</v>
      </c>
      <c r="F10" s="13">
        <v>6</v>
      </c>
      <c r="G10" s="13">
        <f t="shared" si="0"/>
        <v>4200</v>
      </c>
      <c r="H10" s="51" t="s">
        <v>20</v>
      </c>
      <c r="I10" s="4"/>
    </row>
    <row r="11" spans="1:9" s="1" customFormat="1" ht="24.95" customHeight="1">
      <c r="A11" s="56"/>
      <c r="B11" s="56"/>
      <c r="C11" s="12" t="s">
        <v>25</v>
      </c>
      <c r="D11" s="38">
        <v>800</v>
      </c>
      <c r="E11" s="13">
        <v>1</v>
      </c>
      <c r="F11" s="13">
        <v>6</v>
      </c>
      <c r="G11" s="13">
        <f t="shared" si="0"/>
        <v>4800</v>
      </c>
      <c r="H11" s="52"/>
      <c r="I11" s="4"/>
    </row>
    <row r="12" spans="1:9" s="1" customFormat="1" ht="24.95" customHeight="1">
      <c r="A12" s="56"/>
      <c r="B12" s="56"/>
      <c r="C12" s="12" t="s">
        <v>25</v>
      </c>
      <c r="D12" s="38">
        <v>800</v>
      </c>
      <c r="E12" s="13">
        <v>1</v>
      </c>
      <c r="F12" s="13">
        <v>15</v>
      </c>
      <c r="G12" s="13">
        <f t="shared" si="0"/>
        <v>12000</v>
      </c>
      <c r="H12" s="30" t="s">
        <v>34</v>
      </c>
      <c r="I12" s="4"/>
    </row>
    <row r="13" spans="1:9" s="1" customFormat="1" ht="24.95" customHeight="1">
      <c r="A13" s="56"/>
      <c r="B13" s="53" t="s">
        <v>11</v>
      </c>
      <c r="C13" s="12" t="s">
        <v>16</v>
      </c>
      <c r="D13" s="38">
        <v>210</v>
      </c>
      <c r="E13" s="13">
        <v>1</v>
      </c>
      <c r="F13" s="13">
        <v>25</v>
      </c>
      <c r="G13" s="13">
        <f t="shared" si="0"/>
        <v>5250</v>
      </c>
      <c r="H13" s="21" t="s">
        <v>26</v>
      </c>
      <c r="I13" s="4"/>
    </row>
    <row r="14" spans="1:9" s="1" customFormat="1" ht="24.95" customHeight="1">
      <c r="A14" s="56"/>
      <c r="B14" s="54"/>
      <c r="C14" s="12" t="s">
        <v>17</v>
      </c>
      <c r="D14" s="38">
        <v>200</v>
      </c>
      <c r="E14" s="13">
        <v>1</v>
      </c>
      <c r="F14" s="13">
        <v>25</v>
      </c>
      <c r="G14" s="13">
        <f t="shared" si="0"/>
        <v>5000</v>
      </c>
      <c r="H14" s="21" t="s">
        <v>18</v>
      </c>
      <c r="I14" s="4"/>
    </row>
    <row r="15" spans="1:9" s="1" customFormat="1" ht="24.95" customHeight="1">
      <c r="A15" s="56"/>
      <c r="B15" s="54"/>
      <c r="C15" s="12" t="s">
        <v>19</v>
      </c>
      <c r="D15" s="38">
        <v>200</v>
      </c>
      <c r="E15" s="13">
        <v>1</v>
      </c>
      <c r="F15" s="13">
        <v>25</v>
      </c>
      <c r="G15" s="13">
        <f t="shared" si="0"/>
        <v>5000</v>
      </c>
      <c r="H15" s="21" t="s">
        <v>49</v>
      </c>
      <c r="I15" s="4"/>
    </row>
    <row r="16" spans="1:9" s="11" customFormat="1" ht="24.95" customHeight="1">
      <c r="A16" s="56"/>
      <c r="B16" s="14" t="s">
        <v>13</v>
      </c>
      <c r="C16" s="16"/>
      <c r="D16" s="39">
        <v>500</v>
      </c>
      <c r="E16" s="13">
        <v>1</v>
      </c>
      <c r="F16" s="13">
        <v>15</v>
      </c>
      <c r="G16" s="13">
        <f t="shared" si="0"/>
        <v>7500</v>
      </c>
      <c r="H16" s="15" t="s">
        <v>32</v>
      </c>
    </row>
    <row r="17" spans="1:9" s="18" customFormat="1" ht="24.95" customHeight="1">
      <c r="A17" s="56"/>
      <c r="B17" s="14" t="s">
        <v>21</v>
      </c>
      <c r="C17" s="16" t="s">
        <v>31</v>
      </c>
      <c r="D17" s="39">
        <v>200</v>
      </c>
      <c r="E17" s="13">
        <v>1</v>
      </c>
      <c r="F17" s="13">
        <v>20</v>
      </c>
      <c r="G17" s="13">
        <f t="shared" si="0"/>
        <v>4000</v>
      </c>
      <c r="H17" s="15" t="s">
        <v>50</v>
      </c>
    </row>
    <row r="18" spans="1:9" s="18" customFormat="1" ht="24.95" customHeight="1">
      <c r="A18" s="56"/>
      <c r="B18" s="14" t="s">
        <v>28</v>
      </c>
      <c r="C18" s="16" t="s">
        <v>29</v>
      </c>
      <c r="D18" s="39">
        <v>900</v>
      </c>
      <c r="E18" s="13">
        <v>2</v>
      </c>
      <c r="F18" s="13">
        <v>2</v>
      </c>
      <c r="G18" s="13">
        <f t="shared" si="0"/>
        <v>3600</v>
      </c>
      <c r="H18" s="15"/>
    </row>
    <row r="19" spans="1:9" s="19" customFormat="1" ht="24.95" customHeight="1">
      <c r="A19" s="56"/>
      <c r="B19" s="14" t="s">
        <v>22</v>
      </c>
      <c r="C19" s="16" t="s">
        <v>30</v>
      </c>
      <c r="D19" s="39">
        <v>800</v>
      </c>
      <c r="E19" s="13">
        <v>2</v>
      </c>
      <c r="F19" s="13">
        <v>2</v>
      </c>
      <c r="G19" s="13">
        <f t="shared" si="0"/>
        <v>3200</v>
      </c>
      <c r="H19" s="15"/>
    </row>
    <row r="20" spans="1:9" s="7" customFormat="1" ht="24.95" customHeight="1">
      <c r="A20" s="57"/>
      <c r="B20" s="14" t="s">
        <v>23</v>
      </c>
      <c r="C20" s="40"/>
      <c r="D20" s="40">
        <v>10000</v>
      </c>
      <c r="E20" s="13">
        <v>1</v>
      </c>
      <c r="F20" s="13">
        <v>1</v>
      </c>
      <c r="G20" s="13">
        <f t="shared" si="0"/>
        <v>10000</v>
      </c>
      <c r="H20" s="16" t="s">
        <v>35</v>
      </c>
    </row>
    <row r="21" spans="1:9" s="36" customFormat="1" ht="27" customHeight="1">
      <c r="A21" s="42" t="s">
        <v>36</v>
      </c>
      <c r="B21" s="42" t="s">
        <v>37</v>
      </c>
      <c r="C21" s="41" t="s">
        <v>42</v>
      </c>
      <c r="D21" s="34">
        <v>400</v>
      </c>
      <c r="E21" s="34">
        <v>1</v>
      </c>
      <c r="F21" s="35">
        <v>4</v>
      </c>
      <c r="G21" s="13">
        <f t="shared" si="0"/>
        <v>1600</v>
      </c>
    </row>
    <row r="22" spans="1:9" s="36" customFormat="1" ht="27" customHeight="1">
      <c r="A22" s="43"/>
      <c r="B22" s="43"/>
      <c r="C22" s="33" t="s">
        <v>38</v>
      </c>
      <c r="D22" s="34">
        <v>100</v>
      </c>
      <c r="E22" s="34">
        <v>1</v>
      </c>
      <c r="F22" s="35">
        <v>4</v>
      </c>
      <c r="G22" s="13">
        <f t="shared" si="0"/>
        <v>400</v>
      </c>
    </row>
    <row r="23" spans="1:9" s="36" customFormat="1" ht="27" customHeight="1">
      <c r="A23" s="44"/>
      <c r="B23" s="44"/>
      <c r="C23" s="33" t="s">
        <v>39</v>
      </c>
      <c r="D23" s="34">
        <v>0</v>
      </c>
      <c r="E23" s="34">
        <v>1</v>
      </c>
      <c r="F23" s="35">
        <v>4</v>
      </c>
      <c r="G23" s="13">
        <f t="shared" si="0"/>
        <v>0</v>
      </c>
      <c r="H23" s="37"/>
    </row>
    <row r="24" spans="1:9" s="6" customFormat="1" ht="24.95" customHeight="1">
      <c r="A24" s="45" t="s">
        <v>6</v>
      </c>
      <c r="B24" s="46"/>
      <c r="C24" s="46"/>
      <c r="D24" s="46"/>
      <c r="E24" s="46"/>
      <c r="F24" s="47"/>
      <c r="G24" s="9">
        <f>SUM(G8:G23)</f>
        <v>83350</v>
      </c>
      <c r="H24" s="5"/>
      <c r="I24" s="4"/>
    </row>
    <row r="25" spans="1:9" s="6" customFormat="1" ht="24.95" customHeight="1">
      <c r="A25" s="45" t="s">
        <v>43</v>
      </c>
      <c r="B25" s="46"/>
      <c r="C25" s="46"/>
      <c r="D25" s="46"/>
      <c r="E25" s="46"/>
      <c r="F25" s="47"/>
      <c r="G25" s="9">
        <f>G24*0.1</f>
        <v>8335</v>
      </c>
      <c r="H25" s="5"/>
      <c r="I25" s="4"/>
    </row>
    <row r="26" spans="1:9" ht="24.95" customHeight="1">
      <c r="A26" s="48" t="s">
        <v>44</v>
      </c>
      <c r="B26" s="49"/>
      <c r="C26" s="49"/>
      <c r="D26" s="49"/>
      <c r="E26" s="49"/>
      <c r="F26" s="50"/>
      <c r="G26" s="10">
        <f>G24+G25</f>
        <v>91685</v>
      </c>
      <c r="H26" s="5"/>
    </row>
  </sheetData>
  <mergeCells count="17">
    <mergeCell ref="H10:H11"/>
    <mergeCell ref="B13:B15"/>
    <mergeCell ref="A8:A20"/>
    <mergeCell ref="A1:C1"/>
    <mergeCell ref="B2:E2"/>
    <mergeCell ref="A7:B7"/>
    <mergeCell ref="B8:B12"/>
    <mergeCell ref="G2:H2"/>
    <mergeCell ref="G3:H3"/>
    <mergeCell ref="G4:H4"/>
    <mergeCell ref="G5:H5"/>
    <mergeCell ref="G6:H6"/>
    <mergeCell ref="A21:A23"/>
    <mergeCell ref="B21:B23"/>
    <mergeCell ref="A24:F24"/>
    <mergeCell ref="A25:F25"/>
    <mergeCell ref="A26:F26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D12"/>
  </dataValidations>
  <pageMargins left="0.60972222222222228" right="0.17916666666666667" top="0.4" bottom="0.50902777777777775" header="0.32916666666666666" footer="0.51111111111111107"/>
  <pageSetup paperSize="9" scale="57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上海-黄山</vt:lpstr>
      <vt:lpstr>'上海-黄山'!Print_Area</vt:lpstr>
      <vt:lpstr>'上海-黄山'!Print_Titles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2018-03-07T06:58:14Z</cp:lastPrinted>
  <dcterms:created xsi:type="dcterms:W3CDTF">1996-12-17T01:32:42Z</dcterms:created>
  <dcterms:modified xsi:type="dcterms:W3CDTF">2018-03-19T07:53:45Z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