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<sst xmlns="http://schemas.openxmlformats.org/spreadsheetml/2006/main" count="93" uniqueCount="93">
  <si>
    <t>【借款报销单】</t>
  </si>
  <si>
    <t>团号：HMZA-220712-YCH691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</si>
  <si>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</si>
  <si>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</si>
  <si>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</si>
  <si>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</si>
  <si>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</si>
  <si>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</si>
  <si>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</si>
  <si>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</si>
  <si>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</si>
  <si>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</si>
  <si>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</si>
  <si>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</si>
  <si>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</si>
  <si>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</si>
  <si>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</si>
  <si>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</si>
  <si>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</si>
  <si>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</si>
  <si>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</si>
  <si>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</si>
  <si>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</si>
  <si>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</si>
  <si>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</si>
  <si>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</si>
  <si>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</si>
  <si>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</si>
  <si>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擦窗机器人、小米11pro</t>
  </si>
  <si>
    <t>尽量提供可用的原始发票，发票项目不可用的，且开票需要加收税点的可以不提供原始发票。网上交易均需提供交易截图。</t>
  </si>
  <si>
    <t>永久自行车</t>
  </si>
  <si>
    <t>小米饮水机</t>
  </si>
  <si>
    <t>蓝月亮洗衣液</t>
  </si>
  <si>
    <t>康佳电烤炉</t>
  </si>
  <si>
    <t>游戏方向盘</t>
  </si>
  <si>
    <t>黑鲨</t>
  </si>
  <si>
    <t>大疆无人机、路由器</t>
  </si>
  <si>
    <t>荣耀70</t>
  </si>
  <si>
    <t>iphone13</t>
  </si>
  <si>
    <t>美的风扇</t>
  </si>
  <si>
    <t>科西风扇</t>
  </si>
  <si>
    <t>玩具汽车</t>
  </si>
  <si>
    <t>双立人锅具套装</t>
  </si>
  <si>
    <t>ipad第九代</t>
  </si>
  <si>
    <t>小米扫地机器人</t>
  </si>
  <si>
    <t>华为手表、ipad</t>
  </si>
  <si>
    <t>瑞士手表、超声波清洗机</t>
  </si>
  <si>
    <t>华为显示器</t>
  </si>
  <si>
    <t>小熊烧烤炉</t>
  </si>
  <si>
    <t>遮阳帘</t>
  </si>
  <si>
    <t>电竞椅</t>
  </si>
  <si>
    <t>任天堂</t>
  </si>
  <si>
    <t>vivoS15</t>
  </si>
  <si>
    <t>剃须刀、麦克风、索尼</t>
  </si>
  <si>
    <t>雅诗兰黛粉底液、粉水</t>
  </si>
  <si>
    <t>过滤器</t>
  </si>
  <si>
    <t>双立人厨具</t>
  </si>
  <si>
    <t>货拉拉运费</t>
  </si>
  <si>
    <t>小米电饭煲、空气炸锅、破壁机</t>
  </si>
  <si>
    <t>烧烤架、积木</t>
  </si>
  <si>
    <t>ipad air</t>
  </si>
  <si>
    <t>吸尘器</t>
  </si>
  <si>
    <t>扫地机器人</t>
  </si>
  <si>
    <t>风扇、苏泊尔电磁炉</t>
  </si>
  <si>
    <t>书包</t>
  </si>
  <si>
    <t>小米蓝牙耳机</t>
  </si>
  <si>
    <t>烧烤炉</t>
  </si>
  <si>
    <t>ipad、路由器、小米12、红米K40S</t>
  </si>
  <si>
    <t>无人机、耳机、平板、红米手机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</si>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</sst>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tabSelected="1" workbookViewId="0">
      <selection activeCell="G5" sqref="G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4"/>
      <c r="J8" s="35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4"/>
      <c r="J9" s="36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37"/>
      <c r="J10" s="38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4"/>
      <c r="J11" s="35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4"/>
      <c r="J12" s="36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37"/>
      <c r="J13" s="38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4"/>
      <c r="J14" s="39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4"/>
      <c r="J15" s="40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7"/>
      <c r="J16" s="41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4"/>
      <c r="J17" s="39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4"/>
      <c r="J18" s="40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37"/>
      <c r="J19" s="41"/>
    </row>
    <row r="20" s="1" customFormat="1" ht="22" customHeight="1" spans="1:10">
      <c r="A20" s="21">
        <v>5</v>
      </c>
      <c r="B20" s="22" t="s">
        <v>27</v>
      </c>
      <c r="C20" s="27">
        <v>100000</v>
      </c>
      <c r="D20" s="28">
        <v>1</v>
      </c>
      <c r="E20" s="27">
        <f>C20*D20</f>
        <v>100000</v>
      </c>
      <c r="F20" s="16">
        <v>3998</v>
      </c>
      <c r="G20" s="16"/>
      <c r="H20" s="16">
        <f>F20</f>
        <v>3998</v>
      </c>
      <c r="I20" s="34" t="s">
        <v>28</v>
      </c>
      <c r="J20" s="35" t="s">
        <v>29</v>
      </c>
    </row>
    <row r="21" s="1" customFormat="1" ht="22" customHeight="1" spans="1:10">
      <c r="A21" s="29"/>
      <c r="B21" s="30"/>
      <c r="C21" s="31"/>
      <c r="D21" s="32"/>
      <c r="E21" s="31"/>
      <c r="F21" s="16">
        <v>599</v>
      </c>
      <c r="G21" s="16"/>
      <c r="H21" s="16">
        <f t="shared" ref="H21:H36" si="5">F21</f>
        <v>599</v>
      </c>
      <c r="I21" s="34" t="s">
        <v>30</v>
      </c>
      <c r="J21" s="36"/>
    </row>
    <row r="22" s="1" customFormat="1" ht="22" customHeight="1" spans="1:10">
      <c r="A22" s="29"/>
      <c r="B22" s="30"/>
      <c r="C22" s="31"/>
      <c r="D22" s="32"/>
      <c r="E22" s="31"/>
      <c r="F22" s="16">
        <v>599</v>
      </c>
      <c r="G22" s="16"/>
      <c r="H22" s="16">
        <f t="shared" si="5"/>
        <v>599</v>
      </c>
      <c r="I22" s="34" t="s">
        <v>31</v>
      </c>
      <c r="J22" s="36"/>
    </row>
    <row r="23" s="1" customFormat="1" ht="22" customHeight="1" spans="1:10">
      <c r="A23" s="29"/>
      <c r="B23" s="30"/>
      <c r="C23" s="31"/>
      <c r="D23" s="32"/>
      <c r="E23" s="31"/>
      <c r="F23" s="16">
        <v>220.8</v>
      </c>
      <c r="G23" s="16"/>
      <c r="H23" s="16">
        <f t="shared" si="5"/>
        <v>220.8</v>
      </c>
      <c r="I23" s="34" t="s">
        <v>32</v>
      </c>
      <c r="J23" s="36"/>
    </row>
    <row r="24" s="1" customFormat="1" ht="22" customHeight="1" spans="1:10">
      <c r="A24" s="29"/>
      <c r="B24" s="30"/>
      <c r="C24" s="31"/>
      <c r="D24" s="32"/>
      <c r="E24" s="31"/>
      <c r="F24" s="16">
        <v>189</v>
      </c>
      <c r="G24" s="16"/>
      <c r="H24" s="16">
        <f t="shared" si="5"/>
        <v>189</v>
      </c>
      <c r="I24" s="34" t="s">
        <v>33</v>
      </c>
      <c r="J24" s="36"/>
    </row>
    <row r="25" s="1" customFormat="1" ht="22" customHeight="1" spans="1:10">
      <c r="A25" s="29"/>
      <c r="B25" s="30"/>
      <c r="C25" s="31"/>
      <c r="D25" s="32"/>
      <c r="E25" s="31"/>
      <c r="F25" s="16">
        <v>1699</v>
      </c>
      <c r="G25" s="16"/>
      <c r="H25" s="16">
        <f t="shared" si="5"/>
        <v>1699</v>
      </c>
      <c r="I25" s="34" t="s">
        <v>34</v>
      </c>
      <c r="J25" s="36"/>
    </row>
    <row r="26" s="1" customFormat="1" ht="22" customHeight="1" spans="1:10">
      <c r="A26" s="29"/>
      <c r="B26" s="30"/>
      <c r="C26" s="31"/>
      <c r="D26" s="32"/>
      <c r="E26" s="31"/>
      <c r="F26" s="16">
        <v>2484</v>
      </c>
      <c r="G26" s="16"/>
      <c r="H26" s="16">
        <f t="shared" si="5"/>
        <v>2484</v>
      </c>
      <c r="I26" s="34" t="s">
        <v>35</v>
      </c>
      <c r="J26" s="36"/>
    </row>
    <row r="27" s="1" customFormat="1" ht="22" customHeight="1" spans="1:10">
      <c r="A27" s="29"/>
      <c r="B27" s="30"/>
      <c r="C27" s="31"/>
      <c r="D27" s="32"/>
      <c r="E27" s="31"/>
      <c r="F27" s="16">
        <v>4698</v>
      </c>
      <c r="G27" s="16"/>
      <c r="H27" s="16">
        <f t="shared" si="5"/>
        <v>4698</v>
      </c>
      <c r="I27" s="34" t="s">
        <v>36</v>
      </c>
      <c r="J27" s="36"/>
    </row>
    <row r="28" s="1" customFormat="1" ht="22" customHeight="1" spans="1:10">
      <c r="A28" s="29"/>
      <c r="B28" s="30"/>
      <c r="C28" s="31"/>
      <c r="D28" s="32"/>
      <c r="E28" s="31"/>
      <c r="F28" s="16">
        <v>2684</v>
      </c>
      <c r="G28" s="16"/>
      <c r="H28" s="16">
        <f t="shared" si="5"/>
        <v>2684</v>
      </c>
      <c r="I28" s="34" t="s">
        <v>37</v>
      </c>
      <c r="J28" s="36"/>
    </row>
    <row r="29" s="1" customFormat="1" ht="22" customHeight="1" spans="1:10">
      <c r="A29" s="29"/>
      <c r="B29" s="30"/>
      <c r="C29" s="31"/>
      <c r="D29" s="32"/>
      <c r="E29" s="31"/>
      <c r="F29" s="16">
        <v>5499</v>
      </c>
      <c r="G29" s="16"/>
      <c r="H29" s="16">
        <f t="shared" si="5"/>
        <v>5499</v>
      </c>
      <c r="I29" s="34" t="s">
        <v>38</v>
      </c>
      <c r="J29" s="36"/>
    </row>
    <row r="30" s="1" customFormat="1" ht="22" customHeight="1" spans="1:10">
      <c r="A30" s="29"/>
      <c r="B30" s="30"/>
      <c r="C30" s="31"/>
      <c r="D30" s="32"/>
      <c r="E30" s="31"/>
      <c r="F30" s="16">
        <v>369</v>
      </c>
      <c r="G30" s="16"/>
      <c r="H30" s="16">
        <f t="shared" ref="H30:H42" si="6">F30</f>
        <v>369</v>
      </c>
      <c r="I30" s="34" t="s">
        <v>39</v>
      </c>
      <c r="J30" s="36"/>
    </row>
    <row r="31" s="1" customFormat="1" ht="22" customHeight="1" spans="1:10">
      <c r="A31" s="29"/>
      <c r="B31" s="30"/>
      <c r="C31" s="31"/>
      <c r="D31" s="32"/>
      <c r="E31" s="31"/>
      <c r="F31" s="16">
        <v>899</v>
      </c>
      <c r="G31" s="16"/>
      <c r="H31" s="16">
        <f t="shared" si="6"/>
        <v>899</v>
      </c>
      <c r="I31" s="34" t="s">
        <v>40</v>
      </c>
      <c r="J31" s="36"/>
    </row>
    <row r="32" s="1" customFormat="1" ht="22" customHeight="1" spans="1:10">
      <c r="A32" s="29"/>
      <c r="B32" s="30"/>
      <c r="C32" s="31"/>
      <c r="D32" s="32"/>
      <c r="E32" s="31"/>
      <c r="F32" s="16">
        <v>118</v>
      </c>
      <c r="G32" s="16"/>
      <c r="H32" s="16">
        <f t="shared" si="6"/>
        <v>118</v>
      </c>
      <c r="I32" s="34" t="s">
        <v>41</v>
      </c>
      <c r="J32" s="36"/>
    </row>
    <row r="33" s="1" customFormat="1" ht="22" customHeight="1" spans="1:10">
      <c r="A33" s="29"/>
      <c r="B33" s="30"/>
      <c r="C33" s="31"/>
      <c r="D33" s="32"/>
      <c r="E33" s="31"/>
      <c r="F33" s="16">
        <v>1998</v>
      </c>
      <c r="G33" s="16"/>
      <c r="H33" s="16">
        <f t="shared" si="6"/>
        <v>1998</v>
      </c>
      <c r="I33" s="34" t="s">
        <v>42</v>
      </c>
      <c r="J33" s="36"/>
    </row>
    <row r="34" s="1" customFormat="1" ht="22" customHeight="1" spans="1:10">
      <c r="A34" s="29"/>
      <c r="B34" s="30"/>
      <c r="C34" s="31"/>
      <c r="D34" s="32"/>
      <c r="E34" s="31"/>
      <c r="F34" s="16">
        <v>2499</v>
      </c>
      <c r="G34" s="16"/>
      <c r="H34" s="16">
        <f t="shared" si="6"/>
        <v>2499</v>
      </c>
      <c r="I34" s="34" t="s">
        <v>43</v>
      </c>
      <c r="J34" s="36"/>
    </row>
    <row r="35" s="1" customFormat="1" ht="22" customHeight="1" spans="1:10">
      <c r="A35" s="29"/>
      <c r="B35" s="30"/>
      <c r="C35" s="31"/>
      <c r="D35" s="32"/>
      <c r="E35" s="31"/>
      <c r="F35" s="16">
        <v>2799</v>
      </c>
      <c r="G35" s="16"/>
      <c r="H35" s="16">
        <f t="shared" si="6"/>
        <v>2799</v>
      </c>
      <c r="I35" s="34" t="s">
        <v>44</v>
      </c>
      <c r="J35" s="36"/>
    </row>
    <row r="36" s="1" customFormat="1" ht="22" customHeight="1" spans="1:10">
      <c r="A36" s="29"/>
      <c r="B36" s="30"/>
      <c r="C36" s="31"/>
      <c r="D36" s="32"/>
      <c r="E36" s="31"/>
      <c r="F36" s="16">
        <v>4598</v>
      </c>
      <c r="G36" s="16"/>
      <c r="H36" s="16">
        <f t="shared" si="6"/>
        <v>4598</v>
      </c>
      <c r="I36" s="34" t="s">
        <v>45</v>
      </c>
      <c r="J36" s="36"/>
    </row>
    <row r="37" s="1" customFormat="1" ht="22" customHeight="1" spans="1:10">
      <c r="A37" s="29"/>
      <c r="B37" s="30"/>
      <c r="C37" s="31"/>
      <c r="D37" s="32"/>
      <c r="E37" s="31"/>
      <c r="F37" s="16">
        <v>1929</v>
      </c>
      <c r="G37" s="16"/>
      <c r="H37" s="16">
        <f t="shared" si="6"/>
        <v>1929</v>
      </c>
      <c r="I37" s="34" t="s">
        <v>46</v>
      </c>
      <c r="J37" s="36"/>
    </row>
    <row r="38" s="1" customFormat="1" ht="22" customHeight="1" spans="1:10">
      <c r="A38" s="29"/>
      <c r="B38" s="30"/>
      <c r="C38" s="31"/>
      <c r="D38" s="32"/>
      <c r="E38" s="31"/>
      <c r="F38" s="16">
        <v>849</v>
      </c>
      <c r="G38" s="16"/>
      <c r="H38" s="16">
        <f t="shared" si="6"/>
        <v>849</v>
      </c>
      <c r="I38" s="34" t="s">
        <v>47</v>
      </c>
      <c r="J38" s="36"/>
    </row>
    <row r="39" s="1" customFormat="1" ht="22" customHeight="1" spans="1:10">
      <c r="A39" s="29"/>
      <c r="B39" s="30"/>
      <c r="C39" s="31"/>
      <c r="D39" s="32"/>
      <c r="E39" s="31"/>
      <c r="F39" s="16">
        <v>369</v>
      </c>
      <c r="G39" s="16"/>
      <c r="H39" s="16">
        <f t="shared" si="6"/>
        <v>369</v>
      </c>
      <c r="I39" s="34" t="s">
        <v>48</v>
      </c>
      <c r="J39" s="36"/>
    </row>
    <row r="40" s="1" customFormat="1" ht="22" customHeight="1" spans="1:10">
      <c r="A40" s="29"/>
      <c r="B40" s="30"/>
      <c r="C40" s="31"/>
      <c r="D40" s="32"/>
      <c r="E40" s="31"/>
      <c r="F40" s="16">
        <v>138</v>
      </c>
      <c r="G40" s="16"/>
      <c r="H40" s="16">
        <f t="shared" ref="H40:H50" si="7">F40</f>
        <v>138</v>
      </c>
      <c r="I40" s="34" t="s">
        <v>49</v>
      </c>
      <c r="J40" s="36"/>
    </row>
    <row r="41" s="1" customFormat="1" ht="22" customHeight="1" spans="1:10">
      <c r="A41" s="29"/>
      <c r="B41" s="30"/>
      <c r="C41" s="31"/>
      <c r="D41" s="32"/>
      <c r="E41" s="31"/>
      <c r="F41" s="16">
        <v>278</v>
      </c>
      <c r="G41" s="16"/>
      <c r="H41" s="16">
        <f t="shared" si="7"/>
        <v>278</v>
      </c>
      <c r="I41" s="34" t="s">
        <v>50</v>
      </c>
      <c r="J41" s="36"/>
    </row>
    <row r="42" s="1" customFormat="1" ht="22" customHeight="1" spans="1:10">
      <c r="A42" s="29"/>
      <c r="B42" s="30"/>
      <c r="C42" s="31"/>
      <c r="D42" s="32"/>
      <c r="E42" s="31"/>
      <c r="F42" s="16">
        <v>269</v>
      </c>
      <c r="G42" s="16"/>
      <c r="H42" s="16">
        <f t="shared" si="7"/>
        <v>269</v>
      </c>
      <c r="I42" s="34" t="s">
        <v>51</v>
      </c>
      <c r="J42" s="36"/>
    </row>
    <row r="43" s="1" customFormat="1" ht="22" customHeight="1" spans="1:10">
      <c r="A43" s="29"/>
      <c r="B43" s="30"/>
      <c r="C43" s="31"/>
      <c r="D43" s="32"/>
      <c r="E43" s="31"/>
      <c r="F43" s="16">
        <v>3299</v>
      </c>
      <c r="G43" s="16"/>
      <c r="H43" s="16">
        <f t="shared" si="7"/>
        <v>3299</v>
      </c>
      <c r="I43" s="34" t="s">
        <v>52</v>
      </c>
      <c r="J43" s="36"/>
    </row>
    <row r="44" s="1" customFormat="1" ht="22" customHeight="1" spans="1:10">
      <c r="A44" s="29"/>
      <c r="B44" s="30"/>
      <c r="C44" s="31"/>
      <c r="D44" s="32"/>
      <c r="E44" s="31"/>
      <c r="F44" s="16">
        <v>4407</v>
      </c>
      <c r="G44" s="16"/>
      <c r="H44" s="16">
        <f t="shared" si="7"/>
        <v>4407</v>
      </c>
      <c r="I44" s="34" t="s">
        <v>53</v>
      </c>
      <c r="J44" s="36"/>
    </row>
    <row r="45" s="1" customFormat="1" ht="22" customHeight="1" spans="1:10">
      <c r="A45" s="29"/>
      <c r="B45" s="30"/>
      <c r="C45" s="31"/>
      <c r="D45" s="32"/>
      <c r="E45" s="31"/>
      <c r="F45" s="16">
        <v>820</v>
      </c>
      <c r="G45" s="16"/>
      <c r="H45" s="16">
        <f t="shared" si="7"/>
        <v>820</v>
      </c>
      <c r="I45" s="34" t="s">
        <v>54</v>
      </c>
      <c r="J45" s="36"/>
    </row>
    <row r="46" s="1" customFormat="1" ht="22" customHeight="1" spans="1:10">
      <c r="A46" s="29"/>
      <c r="B46" s="30"/>
      <c r="C46" s="31"/>
      <c r="D46" s="32"/>
      <c r="E46" s="31"/>
      <c r="F46" s="16">
        <v>1398</v>
      </c>
      <c r="G46" s="16"/>
      <c r="H46" s="16">
        <f t="shared" si="7"/>
        <v>1398</v>
      </c>
      <c r="I46" s="34" t="s">
        <v>55</v>
      </c>
      <c r="J46" s="36"/>
    </row>
    <row r="47" s="1" customFormat="1" ht="22" customHeight="1" spans="1:10">
      <c r="A47" s="29"/>
      <c r="B47" s="30"/>
      <c r="C47" s="31"/>
      <c r="D47" s="32"/>
      <c r="E47" s="31"/>
      <c r="F47" s="16">
        <v>739</v>
      </c>
      <c r="G47" s="16"/>
      <c r="H47" s="16">
        <f t="shared" si="7"/>
        <v>739</v>
      </c>
      <c r="I47" s="34" t="s">
        <v>56</v>
      </c>
      <c r="J47" s="36"/>
    </row>
    <row r="48" s="1" customFormat="1" ht="22" customHeight="1" spans="1:10">
      <c r="A48" s="29"/>
      <c r="B48" s="30"/>
      <c r="C48" s="31"/>
      <c r="D48" s="32"/>
      <c r="E48" s="31"/>
      <c r="F48" s="16">
        <v>716.05</v>
      </c>
      <c r="G48" s="16"/>
      <c r="H48" s="16">
        <f t="shared" si="7"/>
        <v>716.05</v>
      </c>
      <c r="I48" s="34" t="s">
        <v>57</v>
      </c>
      <c r="J48" s="36"/>
    </row>
    <row r="49" s="1" customFormat="1" ht="26" customHeight="1" spans="1:10">
      <c r="A49" s="29"/>
      <c r="B49" s="30"/>
      <c r="C49" s="31"/>
      <c r="D49" s="32"/>
      <c r="E49" s="31"/>
      <c r="F49" s="16">
        <v>907.8</v>
      </c>
      <c r="G49" s="16"/>
      <c r="H49" s="16">
        <f t="shared" si="7"/>
        <v>907.8</v>
      </c>
      <c r="I49" s="42" t="s">
        <v>58</v>
      </c>
      <c r="J49" s="36"/>
    </row>
    <row r="50" s="1" customFormat="1" ht="22" customHeight="1" spans="1:10">
      <c r="A50" s="29"/>
      <c r="B50" s="30"/>
      <c r="C50" s="31"/>
      <c r="D50" s="32"/>
      <c r="E50" s="31"/>
      <c r="F50" s="16">
        <v>486.4</v>
      </c>
      <c r="G50" s="16"/>
      <c r="H50" s="16">
        <f t="shared" si="7"/>
        <v>486.4</v>
      </c>
      <c r="I50" s="34" t="s">
        <v>59</v>
      </c>
      <c r="J50" s="36"/>
    </row>
    <row r="51" s="1" customFormat="1" ht="22" customHeight="1" spans="1:10">
      <c r="A51" s="29"/>
      <c r="B51" s="30"/>
      <c r="C51" s="31"/>
      <c r="D51" s="32"/>
      <c r="E51" s="31"/>
      <c r="F51" s="16">
        <v>4399</v>
      </c>
      <c r="G51" s="16"/>
      <c r="H51" s="16">
        <f>F51</f>
        <v>4399</v>
      </c>
      <c r="I51" s="34" t="s">
        <v>60</v>
      </c>
      <c r="J51" s="36"/>
    </row>
    <row r="52" s="1" customFormat="1" ht="22" customHeight="1" spans="1:10">
      <c r="A52" s="29"/>
      <c r="B52" s="30"/>
      <c r="C52" s="31"/>
      <c r="D52" s="32"/>
      <c r="E52" s="31"/>
      <c r="F52" s="16">
        <v>1999</v>
      </c>
      <c r="G52" s="16"/>
      <c r="H52" s="16">
        <f>F52</f>
        <v>1999</v>
      </c>
      <c r="I52" s="34" t="s">
        <v>61</v>
      </c>
      <c r="J52" s="36"/>
    </row>
    <row r="53" s="1" customFormat="1" ht="22" customHeight="1" spans="1:10">
      <c r="A53" s="29"/>
      <c r="B53" s="30"/>
      <c r="C53" s="31"/>
      <c r="D53" s="32"/>
      <c r="E53" s="31"/>
      <c r="F53" s="16">
        <v>3789</v>
      </c>
      <c r="G53" s="16"/>
      <c r="H53" s="16">
        <f>F53</f>
        <v>3789</v>
      </c>
      <c r="I53" s="34" t="s">
        <v>62</v>
      </c>
      <c r="J53" s="36"/>
    </row>
    <row r="54" s="1" customFormat="1" ht="22" customHeight="1" spans="1:10">
      <c r="A54" s="29"/>
      <c r="B54" s="30"/>
      <c r="C54" s="31"/>
      <c r="D54" s="32"/>
      <c r="E54" s="31"/>
      <c r="F54" s="16">
        <v>478.9</v>
      </c>
      <c r="G54" s="16"/>
      <c r="H54" s="16">
        <f t="shared" ref="H54:H63" si="8">F54</f>
        <v>478.9</v>
      </c>
      <c r="I54" s="34" t="s">
        <v>63</v>
      </c>
      <c r="J54" s="36"/>
    </row>
    <row r="55" s="1" customFormat="1" ht="22" customHeight="1" spans="1:10">
      <c r="A55" s="29"/>
      <c r="B55" s="30"/>
      <c r="C55" s="31"/>
      <c r="D55" s="32"/>
      <c r="E55" s="31"/>
      <c r="F55" s="16">
        <v>149</v>
      </c>
      <c r="G55" s="16"/>
      <c r="H55" s="16">
        <f t="shared" si="8"/>
        <v>149</v>
      </c>
      <c r="I55" s="34" t="s">
        <v>64</v>
      </c>
      <c r="J55" s="36"/>
    </row>
    <row r="56" s="1" customFormat="1" ht="22" customHeight="1" spans="1:10">
      <c r="A56" s="29"/>
      <c r="B56" s="30"/>
      <c r="C56" s="31"/>
      <c r="D56" s="32"/>
      <c r="E56" s="31"/>
      <c r="F56" s="16">
        <v>339</v>
      </c>
      <c r="G56" s="16"/>
      <c r="H56" s="16">
        <f t="shared" si="8"/>
        <v>339</v>
      </c>
      <c r="I56" s="34" t="s">
        <v>65</v>
      </c>
      <c r="J56" s="36"/>
    </row>
    <row r="57" s="1" customFormat="1" ht="22" customHeight="1" spans="1:10">
      <c r="A57" s="29"/>
      <c r="B57" s="30"/>
      <c r="C57" s="31"/>
      <c r="D57" s="32"/>
      <c r="E57" s="31"/>
      <c r="F57" s="16">
        <v>338</v>
      </c>
      <c r="G57" s="16"/>
      <c r="H57" s="16">
        <f t="shared" si="8"/>
        <v>338</v>
      </c>
      <c r="I57" s="34" t="s">
        <v>66</v>
      </c>
      <c r="J57" s="36"/>
    </row>
    <row r="58" s="1" customFormat="1" ht="32" customHeight="1" spans="1:10">
      <c r="A58" s="29"/>
      <c r="B58" s="30"/>
      <c r="C58" s="31"/>
      <c r="D58" s="32"/>
      <c r="E58" s="31"/>
      <c r="F58" s="16">
        <v>13114</v>
      </c>
      <c r="G58" s="16"/>
      <c r="H58" s="16">
        <f t="shared" si="8"/>
        <v>13114</v>
      </c>
      <c r="I58" s="42" t="s">
        <v>67</v>
      </c>
      <c r="J58" s="36"/>
    </row>
    <row r="59" s="1" customFormat="1" ht="30" customHeight="1" spans="1:10">
      <c r="A59" s="29"/>
      <c r="B59" s="30"/>
      <c r="C59" s="31"/>
      <c r="D59" s="32"/>
      <c r="E59" s="31"/>
      <c r="F59" s="16">
        <v>25506</v>
      </c>
      <c r="G59" s="16"/>
      <c r="H59" s="16">
        <f t="shared" si="8"/>
        <v>25506</v>
      </c>
      <c r="I59" s="42" t="s">
        <v>68</v>
      </c>
      <c r="J59" s="36"/>
    </row>
    <row r="60" s="2" customFormat="1" customHeight="1" spans="1:10">
      <c r="A60" s="18"/>
      <c r="B60" s="19" t="s">
        <v>69</v>
      </c>
      <c r="C60" s="20">
        <f>SUM(C20)</f>
        <v>100000</v>
      </c>
      <c r="D60" s="20">
        <f>SUM(D20)</f>
        <v>1</v>
      </c>
      <c r="E60" s="20">
        <f>SUM(E20)</f>
        <v>100000</v>
      </c>
      <c r="F60" s="20">
        <f>SUM(F20:F59)</f>
        <v>102666.95</v>
      </c>
      <c r="G60" s="20">
        <f>SUM(G20:G20)</f>
        <v>0</v>
      </c>
      <c r="H60" s="20">
        <f>SUM(H20:H59)</f>
        <v>102666.95</v>
      </c>
      <c r="I60" s="37"/>
      <c r="J60" s="38"/>
    </row>
    <row r="61" s="1" customFormat="1" customHeight="1" spans="1:10">
      <c r="A61" s="14">
        <v>6</v>
      </c>
      <c r="B61" s="15" t="s">
        <v>70</v>
      </c>
      <c r="C61" s="16">
        <v>0</v>
      </c>
      <c r="D61" s="17"/>
      <c r="E61" s="16">
        <f t="shared" ref="E61:E66" si="9">C61*D61</f>
        <v>0</v>
      </c>
      <c r="F61" s="16">
        <v>0</v>
      </c>
      <c r="G61" s="16">
        <v>0</v>
      </c>
      <c r="H61" s="16">
        <f t="shared" ref="H61:H64" si="10">F61+G61</f>
        <v>0</v>
      </c>
      <c r="I61" s="34"/>
      <c r="J61" s="35" t="s">
        <v>71</v>
      </c>
    </row>
    <row r="62" s="2" customFormat="1" customHeight="1" spans="1:10">
      <c r="A62" s="18"/>
      <c r="B62" s="19" t="s">
        <v>72</v>
      </c>
      <c r="C62" s="20">
        <f>SUM(C61)</f>
        <v>0</v>
      </c>
      <c r="D62" s="20">
        <f>SUM(D61)</f>
        <v>0</v>
      </c>
      <c r="E62" s="20">
        <f>SUM(E61)</f>
        <v>0</v>
      </c>
      <c r="F62" s="20">
        <f t="shared" ref="F62:H62" si="11">SUM(F61:F61)</f>
        <v>0</v>
      </c>
      <c r="G62" s="20">
        <f t="shared" si="11"/>
        <v>0</v>
      </c>
      <c r="H62" s="20">
        <f t="shared" si="11"/>
        <v>0</v>
      </c>
      <c r="I62" s="37"/>
      <c r="J62" s="41"/>
    </row>
    <row r="63" s="1" customFormat="1" customHeight="1" spans="1:10">
      <c r="A63" s="14">
        <v>7</v>
      </c>
      <c r="B63" s="15" t="s">
        <v>73</v>
      </c>
      <c r="C63" s="16">
        <v>0</v>
      </c>
      <c r="D63" s="17"/>
      <c r="E63" s="16">
        <f t="shared" si="9"/>
        <v>0</v>
      </c>
      <c r="F63" s="16">
        <v>0</v>
      </c>
      <c r="G63" s="16">
        <v>0</v>
      </c>
      <c r="H63" s="16">
        <f t="shared" si="10"/>
        <v>0</v>
      </c>
      <c r="I63" s="34"/>
      <c r="J63" s="43"/>
    </row>
    <row r="64" s="1" customFormat="1" customHeight="1" spans="1:10">
      <c r="A64" s="14"/>
      <c r="B64" s="15"/>
      <c r="C64" s="16"/>
      <c r="D64" s="17"/>
      <c r="E64" s="16"/>
      <c r="F64" s="16">
        <v>0</v>
      </c>
      <c r="G64" s="16">
        <v>0</v>
      </c>
      <c r="H64" s="16">
        <f t="shared" si="10"/>
        <v>0</v>
      </c>
      <c r="I64" s="34"/>
      <c r="J64" s="44"/>
    </row>
    <row r="65" s="2" customFormat="1" customHeight="1" spans="1:10">
      <c r="A65" s="18"/>
      <c r="B65" s="19" t="s">
        <v>74</v>
      </c>
      <c r="C65" s="20">
        <f>SUM(C63)</f>
        <v>0</v>
      </c>
      <c r="D65" s="20">
        <f>SUM(D63)</f>
        <v>0</v>
      </c>
      <c r="E65" s="20">
        <f>SUM(E63)</f>
        <v>0</v>
      </c>
      <c r="F65" s="20">
        <f t="shared" ref="F65:H65" si="12">SUM(F63:F64)</f>
        <v>0</v>
      </c>
      <c r="G65" s="20">
        <f t="shared" si="12"/>
        <v>0</v>
      </c>
      <c r="H65" s="20">
        <f t="shared" si="12"/>
        <v>0</v>
      </c>
      <c r="I65" s="37"/>
      <c r="J65" s="53"/>
    </row>
    <row r="66" s="1" customFormat="1" customHeight="1" spans="1:10">
      <c r="A66" s="14">
        <v>8</v>
      </c>
      <c r="B66" s="15" t="s">
        <v>75</v>
      </c>
      <c r="C66" s="16">
        <v>0</v>
      </c>
      <c r="D66" s="17"/>
      <c r="E66" s="16">
        <f t="shared" si="9"/>
        <v>0</v>
      </c>
      <c r="F66" s="16">
        <v>0</v>
      </c>
      <c r="G66" s="16">
        <v>0</v>
      </c>
      <c r="H66" s="16">
        <f t="shared" ref="H66:H69" si="13">F66+G66</f>
        <v>0</v>
      </c>
      <c r="I66" s="34"/>
      <c r="J66" s="39" t="s">
        <v>76</v>
      </c>
    </row>
    <row r="67" s="1" customFormat="1" customHeight="1" spans="1:10">
      <c r="A67" s="14"/>
      <c r="B67" s="15"/>
      <c r="C67" s="16"/>
      <c r="D67" s="17"/>
      <c r="E67" s="16"/>
      <c r="F67" s="16">
        <v>0</v>
      </c>
      <c r="G67" s="16">
        <v>0</v>
      </c>
      <c r="H67" s="16">
        <f t="shared" si="13"/>
        <v>0</v>
      </c>
      <c r="I67" s="34"/>
      <c r="J67" s="40"/>
    </row>
    <row r="68" s="2" customFormat="1" customHeight="1" spans="1:10">
      <c r="A68" s="18"/>
      <c r="B68" s="19" t="s">
        <v>77</v>
      </c>
      <c r="C68" s="20">
        <f>SUM(C66)</f>
        <v>0</v>
      </c>
      <c r="D68" s="20">
        <f>SUM(D66)</f>
        <v>0</v>
      </c>
      <c r="E68" s="20">
        <f>SUM(E66)</f>
        <v>0</v>
      </c>
      <c r="F68" s="20">
        <f t="shared" ref="F68:H68" si="14">SUM(F66:F67)</f>
        <v>0</v>
      </c>
      <c r="G68" s="20">
        <f t="shared" si="14"/>
        <v>0</v>
      </c>
      <c r="H68" s="20">
        <f t="shared" si="14"/>
        <v>0</v>
      </c>
      <c r="I68" s="37"/>
      <c r="J68" s="41"/>
    </row>
    <row r="69" s="1" customFormat="1" customHeight="1" spans="1:10">
      <c r="A69" s="14">
        <v>9</v>
      </c>
      <c r="B69" s="15" t="s">
        <v>78</v>
      </c>
      <c r="C69" s="16">
        <v>0</v>
      </c>
      <c r="D69" s="17"/>
      <c r="E69" s="16">
        <f>C69*D69</f>
        <v>0</v>
      </c>
      <c r="F69" s="16">
        <v>0</v>
      </c>
      <c r="G69" s="16">
        <v>0</v>
      </c>
      <c r="H69" s="16">
        <f t="shared" si="13"/>
        <v>0</v>
      </c>
      <c r="I69" s="34"/>
      <c r="J69" s="35" t="s">
        <v>79</v>
      </c>
    </row>
    <row r="70" s="2" customFormat="1" customHeight="1" spans="1:10">
      <c r="A70" s="18"/>
      <c r="B70" s="19" t="s">
        <v>80</v>
      </c>
      <c r="C70" s="20">
        <f>SUM(C69)</f>
        <v>0</v>
      </c>
      <c r="D70" s="20">
        <f>SUM(D69)</f>
        <v>0</v>
      </c>
      <c r="E70" s="20">
        <f>SUM(E69)</f>
        <v>0</v>
      </c>
      <c r="F70" s="20">
        <f t="shared" ref="F70:H70" si="15">SUM(F69:F69)</f>
        <v>0</v>
      </c>
      <c r="G70" s="20">
        <f t="shared" si="15"/>
        <v>0</v>
      </c>
      <c r="H70" s="20">
        <f t="shared" si="15"/>
        <v>0</v>
      </c>
      <c r="I70" s="37"/>
      <c r="J70" s="38"/>
    </row>
    <row r="71" s="1" customFormat="1" customHeight="1" spans="1:10">
      <c r="A71" s="21">
        <v>10</v>
      </c>
      <c r="B71" s="22" t="s">
        <v>81</v>
      </c>
      <c r="C71" s="23">
        <v>0</v>
      </c>
      <c r="D71" s="21"/>
      <c r="E71" s="23">
        <f>C71*D71</f>
        <v>0</v>
      </c>
      <c r="F71" s="16"/>
      <c r="G71" s="16"/>
      <c r="H71" s="16"/>
      <c r="I71" s="34"/>
      <c r="J71" s="43"/>
    </row>
    <row r="72" s="1" customFormat="1" customHeight="1" spans="1:10">
      <c r="A72" s="29"/>
      <c r="B72" s="30"/>
      <c r="C72" s="45"/>
      <c r="D72" s="29"/>
      <c r="E72" s="45"/>
      <c r="F72" s="16"/>
      <c r="G72" s="16"/>
      <c r="H72" s="16"/>
      <c r="I72" s="34"/>
      <c r="J72" s="44"/>
    </row>
    <row r="73" s="1" customFormat="1" customHeight="1" spans="1:10">
      <c r="A73" s="29"/>
      <c r="B73" s="30"/>
      <c r="C73" s="45"/>
      <c r="D73" s="29"/>
      <c r="E73" s="45"/>
      <c r="F73" s="16"/>
      <c r="G73" s="16"/>
      <c r="H73" s="16"/>
      <c r="I73" s="34"/>
      <c r="J73" s="44"/>
    </row>
    <row r="74" s="2" customFormat="1" customHeight="1" spans="1:10">
      <c r="A74" s="18"/>
      <c r="B74" s="19" t="s">
        <v>82</v>
      </c>
      <c r="C74" s="20">
        <f>SUM(C71)</f>
        <v>0</v>
      </c>
      <c r="D74" s="20">
        <f>SUM(D71)</f>
        <v>0</v>
      </c>
      <c r="E74" s="20">
        <f>SUM(E71)</f>
        <v>0</v>
      </c>
      <c r="F74" s="20">
        <f t="shared" ref="F74:H74" si="16">SUM(F71:F73)</f>
        <v>0</v>
      </c>
      <c r="G74" s="20">
        <f t="shared" si="16"/>
        <v>0</v>
      </c>
      <c r="H74" s="20">
        <f t="shared" si="16"/>
        <v>0</v>
      </c>
      <c r="I74" s="37"/>
      <c r="J74" s="53"/>
    </row>
    <row r="75" s="1" customFormat="1" customHeight="1" spans="1:10">
      <c r="A75" s="18"/>
      <c r="B75" s="19" t="s">
        <v>83</v>
      </c>
      <c r="C75" s="20">
        <f t="shared" ref="C75:H75" si="17">SUM(C74,C70,C68,C65,C62,C60,C19,C16,C13,C10)</f>
        <v>100000</v>
      </c>
      <c r="D75" s="20">
        <f t="shared" si="17"/>
        <v>1</v>
      </c>
      <c r="E75" s="20">
        <f t="shared" si="17"/>
        <v>100000</v>
      </c>
      <c r="F75" s="20">
        <f t="shared" si="17"/>
        <v>102666.95</v>
      </c>
      <c r="G75" s="20">
        <f t="shared" si="17"/>
        <v>0</v>
      </c>
      <c r="H75" s="20">
        <f t="shared" si="17"/>
        <v>102666.95</v>
      </c>
      <c r="I75" s="37"/>
      <c r="J75" s="54"/>
    </row>
    <row r="76" s="1" customFormat="1" customHeight="1" spans="1:3">
      <c r="A76" s="3"/>
      <c r="C76" s="4"/>
    </row>
    <row r="77" s="1" customFormat="1" customHeight="1" spans="1:3">
      <c r="A77" s="3"/>
      <c r="C77" s="4"/>
    </row>
    <row r="78" s="1" customFormat="1" customHeight="1" spans="1:3">
      <c r="A78" s="3"/>
      <c r="C78" s="4"/>
    </row>
    <row r="79" s="1" customFormat="1" customHeight="1" spans="1:9">
      <c r="A79" s="46" t="s">
        <v>84</v>
      </c>
      <c r="B79" s="47"/>
      <c r="C79" s="48" t="s">
        <v>85</v>
      </c>
      <c r="D79" s="48"/>
      <c r="E79" s="48" t="s">
        <v>86</v>
      </c>
      <c r="F79" s="48"/>
      <c r="G79" s="48" t="s">
        <v>87</v>
      </c>
      <c r="H79" s="48"/>
      <c r="I79" s="55" t="s">
        <v>88</v>
      </c>
    </row>
    <row r="80" s="1" customFormat="1" customHeight="1" spans="1:9">
      <c r="A80" s="49">
        <f>E75</f>
        <v>100000</v>
      </c>
      <c r="B80" s="50"/>
      <c r="C80" s="50">
        <f>H75</f>
        <v>102666.95</v>
      </c>
      <c r="D80" s="50"/>
      <c r="E80" s="50">
        <f>F75</f>
        <v>102666.95</v>
      </c>
      <c r="F80" s="50"/>
      <c r="G80" s="50">
        <f>G75</f>
        <v>0</v>
      </c>
      <c r="H80" s="50"/>
      <c r="I80" s="56">
        <f>A80-C80</f>
        <v>-2666.95000000001</v>
      </c>
    </row>
    <row r="81" s="1" customFormat="1" customHeight="1" spans="1:3">
      <c r="A81" s="3"/>
      <c r="C81" s="4"/>
    </row>
    <row r="82" s="1" customFormat="1" customHeight="1" spans="1:9">
      <c r="A82" s="51" t="s">
        <v>89</v>
      </c>
      <c r="B82" s="2"/>
      <c r="C82" s="52" t="s">
        <v>90</v>
      </c>
      <c r="D82" s="51"/>
      <c r="E82" s="51" t="s">
        <v>91</v>
      </c>
      <c r="F82" s="51"/>
      <c r="G82" s="51" t="s">
        <v>92</v>
      </c>
      <c r="H82" s="51"/>
      <c r="I82" s="2"/>
    </row>
  </sheetData>
  <mergeCells count="6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9"/>
    <mergeCell ref="A11:A12"/>
    <mergeCell ref="A14:A15"/>
    <mergeCell ref="A17:A18"/>
    <mergeCell ref="A20:A24"/>
    <mergeCell ref="A63:A64"/>
    <mergeCell ref="A66:A67"/>
    <mergeCell ref="A71:A73"/>
    <mergeCell ref="B6:B7"/>
    <mergeCell ref="B8:B9"/>
    <mergeCell ref="B11:B12"/>
    <mergeCell ref="B14:B15"/>
    <mergeCell ref="B17:B18"/>
    <mergeCell ref="B20:B24"/>
    <mergeCell ref="B63:B64"/>
    <mergeCell ref="B66:B67"/>
    <mergeCell ref="B71:B73"/>
    <mergeCell ref="C8:C9"/>
    <mergeCell ref="C11:C12"/>
    <mergeCell ref="C14:C15"/>
    <mergeCell ref="C17:C18"/>
    <mergeCell ref="C20:C59"/>
    <mergeCell ref="C63:C64"/>
    <mergeCell ref="C66:C67"/>
    <mergeCell ref="C71:C73"/>
    <mergeCell ref="D8:D9"/>
    <mergeCell ref="D11:D12"/>
    <mergeCell ref="D14:D15"/>
    <mergeCell ref="D17:D18"/>
    <mergeCell ref="D20:D59"/>
    <mergeCell ref="D63:D64"/>
    <mergeCell ref="D66:D67"/>
    <mergeCell ref="D71:D73"/>
    <mergeCell ref="E8:E9"/>
    <mergeCell ref="E11:E12"/>
    <mergeCell ref="E14:E15"/>
    <mergeCell ref="E17:E18"/>
    <mergeCell ref="E20:E59"/>
    <mergeCell ref="E63:E64"/>
    <mergeCell ref="E66:E67"/>
    <mergeCell ref="E71:E73"/>
    <mergeCell ref="J4:J5"/>
    <mergeCell ref="J6:J7"/>
    <mergeCell ref="J8:J10"/>
    <mergeCell ref="J11:J13"/>
    <mergeCell ref="J14:J16"/>
    <mergeCell ref="J17:J19"/>
    <mergeCell ref="J20:J60"/>
    <mergeCell ref="J61:J62"/>
    <mergeCell ref="J63:J65"/>
    <mergeCell ref="J66:J68"/>
    <mergeCell ref="J69:J70"/>
    <mergeCell ref="J71:J74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2022-10-18T06:22:48Z</dcterms:created>
  <dcterms:modified xsi:type="dcterms:W3CDTF">2022-10-18T08:02:51Z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7C12606046894C9BA7B6FB8E7E43381C</vt:lpwstr>
  </property>
  <property fmtid="{D5CDD505-2E9C-101B-9397-08002B2CF9AE}" pid="3" name="KSOProductBuildVer">
    <vt:lpwstr>2052-11.1.0.12598</vt:lpwstr>
  </property>
</Properties>
</file>