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 s="1"/>
  <c r="E58" i="3" s="1"/>
  <c r="D52" i="3"/>
  <c r="C52" i="3"/>
  <c r="C53" i="3"/>
  <c r="H51" i="3"/>
  <c r="H50" i="3"/>
  <c r="H49" i="3"/>
  <c r="H48" i="3"/>
  <c r="H47" i="3"/>
  <c r="H46" i="3"/>
  <c r="H45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<sst xmlns="http://schemas.openxmlformats.org/spreadsheetml/2006/main" count="109" uniqueCount="88">
  <si>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</si>
  <si>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</si>
  <si>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</si>
  <si>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</si>
  <si>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</si>
  <si>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</si>
  <si>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</si>
  <si>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</si>
  <si>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</si>
  <si>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</si>
  <si>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</si>
  <si>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</si>
  <si>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</si>
  <si>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</si>
  <si>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</si>
  <si>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</si>
  <si>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</si>
  <si>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</si>
  <si>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</si>
  <si>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</si>
  <si>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</si>
  <si>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</si>
  <si>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</si>
  <si>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</si>
  <si>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</si>
  <si>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</si>
  <si>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</si>
  <si>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</si>
  <si>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</si>
  <si>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</si>
  <si>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</si>
  <si>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</si>
  <si>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</si>
  <si>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</si>
  <si>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</si>
  <si>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</si>
  <si>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</si>
  <si>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</si>
  <si>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</si>
  <si>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</si>
  <si>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</si>
  <si>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</si>
  <si>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</si>
  <si>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</si>
  <si>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</si>
  <si>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</si>
  <si>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</si>
  <si>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</si>
  <si>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</si>
  <si>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</si>
  <si>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</si>
  <si>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</si>
  <si>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</si>
  <si>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</si>
  <si>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</si>
  <si>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</si>
  <si>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</si>
  <si>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</si>
  <si>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</si>
  <si>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</si>
  <si>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</si>
  <si>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</si>
  <si>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</si>
  <si>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</si>
  <si>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</si>
  <si>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</si>
  <si>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</si>
  <si>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</si>
  <si>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</si>
  <si>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</si>
  <si>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</si>
  <si>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</si>
  <si>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</si>
  <si>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</si>
  <si>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</si>
  <si>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</si>
  <si>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</si>
  <si>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</si>
  <si>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</si>
  <si>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</si>
  <si>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</si>
  <si>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</si>
  <si>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</si>
  <si>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巧克力</t>
    <phoneticPr fontId="15" type="noConversion"/>
  </si>
  <si>
    <t>润喉糖</t>
    <phoneticPr fontId="15" type="noConversion"/>
  </si>
  <si>
    <t>证书框</t>
    <phoneticPr fontId="15" type="noConversion"/>
  </si>
  <si>
    <t>晚宴红包</t>
    <phoneticPr fontId="15" type="noConversion"/>
  </si>
  <si>
    <t>晚宴服装及道具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</si>
</sst>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="85" zoomScaleNormal="85" workbookViewId="0">
      <selection activeCell="H54" sqref="H54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6" t="s">
        <v>81</v>
      </c>
      <c r="I4" s="77"/>
      <c r="J4" s="76" t="s">
        <v>82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5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3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3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4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25000</v>
      </c>
      <c r="D45" s="71">
        <v>1</v>
      </c>
      <c r="E45" s="68">
        <f t="shared" si="2"/>
        <v>25000</v>
      </c>
      <c r="F45" s="37">
        <v>1765</v>
      </c>
      <c r="G45" s="37">
        <v>0</v>
      </c>
      <c r="H45" s="37">
        <f t="shared" si="0"/>
        <v>1765</v>
      </c>
      <c r="I45" s="50" t="s">
        <v>83</v>
      </c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1208.8</v>
      </c>
      <c r="G46" s="37">
        <v>0</v>
      </c>
      <c r="H46" s="37">
        <f t="shared" ref="H46:H51" si="19">F46+G46</f>
        <v>1208.8</v>
      </c>
      <c r="I46" s="50" t="s">
        <v>84</v>
      </c>
      <c r="J46" s="73"/>
    </row>
    <row r="47" spans="1:10" ht="21" customHeight="1" x14ac:dyDescent="0.15">
      <c r="A47" s="66"/>
      <c r="B47" s="57"/>
      <c r="C47" s="68"/>
      <c r="D47" s="71"/>
      <c r="E47" s="68"/>
      <c r="F47" s="37">
        <v>350</v>
      </c>
      <c r="G47" s="37">
        <v>0</v>
      </c>
      <c r="H47" s="37">
        <f t="shared" si="19"/>
        <v>350</v>
      </c>
      <c r="I47" s="50" t="s">
        <v>85</v>
      </c>
      <c r="J47" s="73"/>
    </row>
    <row r="48" spans="1:10" ht="21" customHeight="1" x14ac:dyDescent="0.15">
      <c r="A48" s="66"/>
      <c r="B48" s="57"/>
      <c r="C48" s="68"/>
      <c r="D48" s="71"/>
      <c r="E48" s="68"/>
      <c r="F48" s="37">
        <v>89</v>
      </c>
      <c r="G48" s="37">
        <v>0</v>
      </c>
      <c r="H48" s="37">
        <f t="shared" si="19"/>
        <v>89</v>
      </c>
      <c r="I48" s="50" t="s">
        <v>86</v>
      </c>
      <c r="J48" s="73"/>
    </row>
    <row r="49" spans="1:10" ht="21" customHeight="1" x14ac:dyDescent="0.15">
      <c r="A49" s="66"/>
      <c r="B49" s="57"/>
      <c r="C49" s="68"/>
      <c r="D49" s="71"/>
      <c r="E49" s="68"/>
      <c r="F49" s="37">
        <v>16827.21</v>
      </c>
      <c r="G49" s="37">
        <v>0</v>
      </c>
      <c r="H49" s="37">
        <f t="shared" si="19"/>
        <v>16827.21</v>
      </c>
      <c r="I49" s="50" t="s">
        <v>87</v>
      </c>
      <c r="J49" s="73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3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3"/>
    </row>
    <row r="52" spans="1:10" s="30" customFormat="1" ht="21" customHeight="1" x14ac:dyDescent="0.15">
      <c r="A52" s="38"/>
      <c r="B52" s="39" t="s">
        <v>39</v>
      </c>
      <c r="C52" s="40">
        <f>SUM(C45)</f>
        <v>25000</v>
      </c>
      <c r="D52" s="40">
        <f t="shared" ref="D52:E52" si="20">SUM(D45)</f>
        <v>1</v>
      </c>
      <c r="E52" s="40">
        <f t="shared" si="20"/>
        <v>25000</v>
      </c>
      <c r="F52" s="40">
        <f>SUM(F45:F51)</f>
        <v>20240.009999999998</v>
      </c>
      <c r="G52" s="40">
        <f t="shared" ref="G52:H52" si="21">SUM(G45:G51)</f>
        <v>0</v>
      </c>
      <c r="H52" s="40">
        <f t="shared" si="21"/>
        <v>20240.009999999998</v>
      </c>
      <c r="I52" s="46"/>
      <c r="J52" s="74"/>
    </row>
    <row r="53" spans="1:10" ht="21" customHeight="1" x14ac:dyDescent="0.15">
      <c r="A53" s="38"/>
      <c r="B53" s="39" t="s">
        <v>40</v>
      </c>
      <c r="C53" s="40">
        <f>SUM(C52,C44,C40,C37,C32,C27,C24,C21,C16,C13)</f>
        <v>25000</v>
      </c>
      <c r="D53" s="40">
        <f t="shared" ref="D53:H53" si="22">SUM(D52,D44,D40,D37,D32,D27,D24,D21,D16,D13)</f>
        <v>1</v>
      </c>
      <c r="E53" s="40">
        <f t="shared" si="22"/>
        <v>25000</v>
      </c>
      <c r="F53" s="40">
        <f t="shared" si="22"/>
        <v>20240.009999999998</v>
      </c>
      <c r="G53" s="40">
        <f t="shared" si="22"/>
        <v>0</v>
      </c>
      <c r="H53" s="40">
        <f t="shared" si="22"/>
        <v>20240.009999999998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25000</v>
      </c>
      <c r="B58" s="61"/>
      <c r="C58" s="61">
        <f>H53</f>
        <v>20240.009999999998</v>
      </c>
      <c r="D58" s="61"/>
      <c r="E58" s="61">
        <f>F53</f>
        <v>20240.009999999998</v>
      </c>
      <c r="F58" s="61"/>
      <c r="G58" s="61">
        <f>G53</f>
        <v>0</v>
      </c>
      <c r="H58" s="61"/>
      <c r="I58" s="49">
        <f>A58-C58</f>
        <v>4759.9900000000016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>
        <f>F5</f>
        <v>0</v>
      </c>
      <c r="G28" s="85"/>
      <c r="H28" s="5" t="s">
        <v>52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>
        <f>F6</f>
        <v>0</v>
      </c>
      <c r="G29" s="87"/>
      <c r="H29" s="8" t="s">
        <v>54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>
        <f>F7</f>
        <v>0</v>
      </c>
      <c r="G30" s="87"/>
      <c r="H30" s="8" t="s">
        <v>56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2019-03-06T14:19:19Z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