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<sst xmlns="http://schemas.openxmlformats.org/spreadsheetml/2006/main" count="90">
  <si>
    <t>【借款报销单】</t>
  </si>
  <si>
    <t xml:space="preserve">团号：HMJB-180629-HCB298 </t>
  </si>
  <si>
    <r>
      <rPr>
        <b/>
        <sz val="11"/>
        <color theme="1"/>
        <rFont val="宋体"/>
        <charset val="134"/>
      </rPr>
      <t>会议日期：6月</t>
    </r>
    <r>
      <rPr>
        <b/>
        <sz val="11"/>
        <color theme="1"/>
        <rFont val="宋体"/>
        <charset val="134"/>
      </rPr>
      <t>29日</t>
    </r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</si>
  <si>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</si>
  <si>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</si>
  <si>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</si>
  <si>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</si>
  <si>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</si>
  <si>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</si>
  <si>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</si>
  <si>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</si>
  <si>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</si>
  <si>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</si>
  <si>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</si>
  <si>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</si>
  <si>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</si>
  <si>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</si>
  <si>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</si>
  <si>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</si>
  <si>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</si>
  <si>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</si>
  <si>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</si>
  <si>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晚宴酒水</t>
  </si>
  <si>
    <t>需有客户邮件确认，并抄送合规部。</t>
  </si>
  <si>
    <t>茶歇</t>
  </si>
  <si>
    <t>手持电风扇</t>
  </si>
  <si>
    <t>礼品包装</t>
  </si>
  <si>
    <t>餐具、果盘</t>
  </si>
  <si>
    <t>茶歇水果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</si>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</sst>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1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7" borderId="21" applyNumberFormat="0" applyFon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12" borderId="17" applyNumberFormat="0" applyAlignment="0" applyProtection="0">
      <alignment vertical="center"/>
    </xf>
    <xf numFmtId="0" fontId="18" fillId="12" borderId="18" applyNumberFormat="0" applyAlignment="0" applyProtection="0">
      <alignment vertical="center"/>
    </xf>
    <xf numFmtId="0" fontId="23" fillId="23" borderId="22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9380" y="19050"/>
          <a:ext cx="133731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workbookViewId="0">
      <selection activeCell="I20" sqref="I20"/>
    </sheetView>
  </sheetViews>
  <sheetFormatPr defaultColWidth="9" defaultRowHeight="21" customHeight="1"/>
  <cols>
    <col min="1" max="1" width="9" style="51"/>
    <col min="2" max="2" width="16.775" customWidth="1"/>
    <col min="3" max="3" width="11.625" style="52"/>
    <col min="5" max="5" width="11.625"/>
    <col min="6" max="6" width="13.5583333333333" customWidth="1"/>
    <col min="8" max="8" width="15.6666666666667" customWidth="1"/>
    <col min="9" max="9" width="24.8833333333333" customWidth="1"/>
    <col min="10" max="10" width="39.4416666666667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>F8+G8</f>
        <v>0</v>
      </c>
      <c r="I8" s="86"/>
      <c r="J8" s="87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>F9+G9</f>
        <v>0</v>
      </c>
      <c r="I9" s="86"/>
      <c r="J9" s="88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>F10+G10</f>
        <v>0</v>
      </c>
      <c r="I10" s="86"/>
      <c r="J10" s="88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>F11+G11</f>
        <v>0</v>
      </c>
      <c r="I11" s="86"/>
      <c r="J11" s="88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>F12+G12</f>
        <v>0</v>
      </c>
      <c r="I12" s="86"/>
      <c r="J12" s="88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0">SUM(G8:G12)</f>
        <v>0</v>
      </c>
      <c r="H13" s="67">
        <f t="shared" si="0"/>
        <v>0</v>
      </c>
      <c r="I13" s="89"/>
      <c r="J13" s="90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>F14+G14</f>
        <v>0</v>
      </c>
      <c r="I14" s="86"/>
      <c r="J14" s="87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1">F15+G15</f>
        <v>0</v>
      </c>
      <c r="I15" s="86"/>
      <c r="J15" s="88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9"/>
      <c r="J16" s="90"/>
    </row>
    <row r="17" customHeight="1" spans="1:10">
      <c r="A17" s="61">
        <v>3</v>
      </c>
      <c r="B17" s="62" t="s">
        <v>21</v>
      </c>
      <c r="C17" s="63">
        <v>6000</v>
      </c>
      <c r="D17" s="64"/>
      <c r="E17" s="63">
        <v>6000</v>
      </c>
      <c r="F17" s="63">
        <v>3178.4</v>
      </c>
      <c r="G17" s="63">
        <v>0</v>
      </c>
      <c r="H17" s="63">
        <f t="shared" ref="H17:H22" si="2">F17+G17</f>
        <v>3178.4</v>
      </c>
      <c r="I17" s="86" t="s">
        <v>22</v>
      </c>
      <c r="J17" s="91" t="s">
        <v>23</v>
      </c>
    </row>
    <row r="18" customHeight="1" spans="1:10">
      <c r="A18" s="61"/>
      <c r="B18" s="62"/>
      <c r="C18" s="63"/>
      <c r="D18" s="64"/>
      <c r="E18" s="63"/>
      <c r="F18" s="63">
        <v>1405.1</v>
      </c>
      <c r="G18" s="63">
        <v>0</v>
      </c>
      <c r="H18" s="63">
        <f t="shared" si="2"/>
        <v>1405.1</v>
      </c>
      <c r="I18" s="86" t="s">
        <v>24</v>
      </c>
      <c r="J18" s="92"/>
    </row>
    <row r="19" customHeight="1" spans="1:10">
      <c r="A19" s="61"/>
      <c r="B19" s="62"/>
      <c r="C19" s="63"/>
      <c r="D19" s="64"/>
      <c r="E19" s="63"/>
      <c r="F19" s="63">
        <v>685</v>
      </c>
      <c r="G19" s="63">
        <v>0</v>
      </c>
      <c r="H19" s="63">
        <f t="shared" si="2"/>
        <v>685</v>
      </c>
      <c r="I19" s="86" t="s">
        <v>25</v>
      </c>
      <c r="J19" s="92"/>
    </row>
    <row r="20" customHeight="1" spans="1:10">
      <c r="A20" s="61"/>
      <c r="B20" s="62"/>
      <c r="C20" s="63"/>
      <c r="D20" s="64"/>
      <c r="E20" s="63"/>
      <c r="F20" s="63">
        <v>85</v>
      </c>
      <c r="G20" s="63">
        <v>0</v>
      </c>
      <c r="H20" s="63">
        <f t="shared" si="2"/>
        <v>85</v>
      </c>
      <c r="I20" s="86" t="s">
        <v>26</v>
      </c>
      <c r="J20" s="92"/>
    </row>
    <row r="21" customHeight="1" spans="1:10">
      <c r="A21" s="61"/>
      <c r="B21" s="62"/>
      <c r="C21" s="63"/>
      <c r="D21" s="64"/>
      <c r="E21" s="63"/>
      <c r="F21" s="63">
        <v>84.6</v>
      </c>
      <c r="G21" s="63">
        <v>0</v>
      </c>
      <c r="H21" s="63">
        <f t="shared" si="2"/>
        <v>84.6</v>
      </c>
      <c r="I21" s="86" t="s">
        <v>27</v>
      </c>
      <c r="J21" s="92"/>
    </row>
    <row r="22" customHeight="1" spans="1:10">
      <c r="A22" s="61"/>
      <c r="B22" s="62"/>
      <c r="C22" s="63"/>
      <c r="D22" s="64"/>
      <c r="E22" s="63"/>
      <c r="F22" s="63">
        <v>500</v>
      </c>
      <c r="G22" s="63">
        <v>0</v>
      </c>
      <c r="H22" s="63">
        <f t="shared" si="2"/>
        <v>500</v>
      </c>
      <c r="I22" s="86" t="s">
        <v>28</v>
      </c>
      <c r="J22" s="92"/>
    </row>
    <row r="23" s="50" customFormat="1" customHeight="1" spans="1:10">
      <c r="A23" s="65"/>
      <c r="B23" s="66" t="s">
        <v>29</v>
      </c>
      <c r="C23" s="67">
        <f>SUM(C17)</f>
        <v>6000</v>
      </c>
      <c r="D23" s="67">
        <f t="shared" ref="D23:E23" si="3">SUM(D17)</f>
        <v>0</v>
      </c>
      <c r="E23" s="67">
        <f t="shared" si="3"/>
        <v>6000</v>
      </c>
      <c r="F23" s="67">
        <f>SUM(F17:F22)</f>
        <v>5938.1</v>
      </c>
      <c r="G23" s="67">
        <f>SUM(G17:G22)</f>
        <v>0</v>
      </c>
      <c r="H23" s="67">
        <f>SUM(H17:H22)</f>
        <v>5938.1</v>
      </c>
      <c r="I23" s="89"/>
      <c r="J23" s="93"/>
    </row>
    <row r="24" customHeight="1" spans="1:10">
      <c r="A24" s="61">
        <v>4</v>
      </c>
      <c r="B24" s="62" t="s">
        <v>30</v>
      </c>
      <c r="C24" s="63">
        <v>0</v>
      </c>
      <c r="D24" s="64"/>
      <c r="E24" s="63">
        <f>C24*D24</f>
        <v>0</v>
      </c>
      <c r="F24" s="63">
        <v>0</v>
      </c>
      <c r="G24" s="63">
        <v>0</v>
      </c>
      <c r="H24" s="63">
        <f t="shared" ref="H19:H47" si="4">F24+G24</f>
        <v>0</v>
      </c>
      <c r="I24" s="86"/>
      <c r="J24" s="91" t="s">
        <v>31</v>
      </c>
    </row>
    <row r="25" customHeight="1" spans="1:10">
      <c r="A25" s="61"/>
      <c r="B25" s="62"/>
      <c r="C25" s="63"/>
      <c r="D25" s="64"/>
      <c r="E25" s="63"/>
      <c r="F25" s="63">
        <v>0</v>
      </c>
      <c r="G25" s="63">
        <v>0</v>
      </c>
      <c r="H25" s="63">
        <f t="shared" si="4"/>
        <v>0</v>
      </c>
      <c r="I25" s="86"/>
      <c r="J25" s="92"/>
    </row>
    <row r="26" s="50" customFormat="1" customHeight="1" spans="1:10">
      <c r="A26" s="65"/>
      <c r="B26" s="66" t="s">
        <v>32</v>
      </c>
      <c r="C26" s="67">
        <f>SUM(C24)</f>
        <v>0</v>
      </c>
      <c r="D26" s="67">
        <f t="shared" ref="D26:E26" si="5">SUM(D24)</f>
        <v>0</v>
      </c>
      <c r="E26" s="67">
        <f t="shared" si="5"/>
        <v>0</v>
      </c>
      <c r="F26" s="67">
        <f>SUM(F24:F25)</f>
        <v>0</v>
      </c>
      <c r="G26" s="67">
        <f t="shared" ref="G26:H26" si="6">SUM(G24:G25)</f>
        <v>0</v>
      </c>
      <c r="H26" s="67">
        <f t="shared" si="6"/>
        <v>0</v>
      </c>
      <c r="I26" s="89"/>
      <c r="J26" s="93"/>
    </row>
    <row r="27" customHeight="1" spans="1:10">
      <c r="A27" s="68">
        <v>5</v>
      </c>
      <c r="B27" s="69" t="s">
        <v>33</v>
      </c>
      <c r="C27" s="74">
        <v>0</v>
      </c>
      <c r="D27" s="68"/>
      <c r="E27" s="70">
        <f>C27*D27</f>
        <v>0</v>
      </c>
      <c r="F27" s="63">
        <v>0</v>
      </c>
      <c r="G27" s="63">
        <v>0</v>
      </c>
      <c r="H27" s="63">
        <f t="shared" si="4"/>
        <v>0</v>
      </c>
      <c r="I27" s="86"/>
      <c r="J27" s="87" t="s">
        <v>34</v>
      </c>
    </row>
    <row r="28" customHeight="1" spans="1:10">
      <c r="A28" s="71"/>
      <c r="B28" s="72"/>
      <c r="C28" s="75"/>
      <c r="D28" s="71"/>
      <c r="E28" s="73"/>
      <c r="F28" s="63">
        <v>0</v>
      </c>
      <c r="G28" s="63">
        <v>0</v>
      </c>
      <c r="H28" s="63">
        <f t="shared" ref="H28" si="7">F28+G28</f>
        <v>0</v>
      </c>
      <c r="I28" s="86"/>
      <c r="J28" s="88"/>
    </row>
    <row r="29" s="50" customFormat="1" customHeight="1" spans="1:10">
      <c r="A29" s="65"/>
      <c r="B29" s="66" t="s">
        <v>35</v>
      </c>
      <c r="C29" s="67">
        <f>SUM(C27)</f>
        <v>0</v>
      </c>
      <c r="D29" s="67">
        <f t="shared" ref="D29:E29" si="8">SUM(D27)</f>
        <v>0</v>
      </c>
      <c r="E29" s="67">
        <f t="shared" si="8"/>
        <v>0</v>
      </c>
      <c r="F29" s="67">
        <f>SUM(F27:F28)</f>
        <v>0</v>
      </c>
      <c r="G29" s="67">
        <f>SUM(G27:G28)</f>
        <v>0</v>
      </c>
      <c r="H29" s="67">
        <f t="shared" ref="H29" si="9">SUM(H27:H28)</f>
        <v>0</v>
      </c>
      <c r="I29" s="89"/>
      <c r="J29" s="90"/>
    </row>
    <row r="30" customHeight="1" spans="1:10">
      <c r="A30" s="61">
        <v>6</v>
      </c>
      <c r="B30" s="62" t="s">
        <v>36</v>
      </c>
      <c r="C30" s="63">
        <v>0</v>
      </c>
      <c r="D30" s="64"/>
      <c r="E30" s="63">
        <f>C30*D30</f>
        <v>0</v>
      </c>
      <c r="F30" s="63">
        <v>0</v>
      </c>
      <c r="G30" s="63">
        <v>0</v>
      </c>
      <c r="H30" s="63">
        <f t="shared" si="4"/>
        <v>0</v>
      </c>
      <c r="I30" s="86"/>
      <c r="J30" s="87" t="s">
        <v>37</v>
      </c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4"/>
        <v>0</v>
      </c>
      <c r="I31" s="86"/>
      <c r="J31" s="92"/>
    </row>
    <row r="32" customHeight="1" spans="1:10">
      <c r="A32" s="61"/>
      <c r="B32" s="62"/>
      <c r="C32" s="63"/>
      <c r="D32" s="64"/>
      <c r="E32" s="63"/>
      <c r="F32" s="63">
        <v>0</v>
      </c>
      <c r="G32" s="63">
        <v>0</v>
      </c>
      <c r="H32" s="63">
        <f t="shared" si="4"/>
        <v>0</v>
      </c>
      <c r="I32" s="86"/>
      <c r="J32" s="92"/>
    </row>
    <row r="33" customHeight="1" spans="1:10">
      <c r="A33" s="61"/>
      <c r="B33" s="62"/>
      <c r="C33" s="63"/>
      <c r="D33" s="64"/>
      <c r="E33" s="63"/>
      <c r="F33" s="63">
        <v>0</v>
      </c>
      <c r="G33" s="63">
        <v>0</v>
      </c>
      <c r="H33" s="63">
        <f t="shared" si="4"/>
        <v>0</v>
      </c>
      <c r="I33" s="86"/>
      <c r="J33" s="92"/>
    </row>
    <row r="34" s="50" customFormat="1" customHeight="1" spans="1:10">
      <c r="A34" s="65"/>
      <c r="B34" s="66" t="s">
        <v>38</v>
      </c>
      <c r="C34" s="67">
        <f>SUM(C30)</f>
        <v>0</v>
      </c>
      <c r="D34" s="67">
        <f t="shared" ref="D34:E34" si="10">SUM(D30)</f>
        <v>0</v>
      </c>
      <c r="E34" s="67">
        <f t="shared" si="10"/>
        <v>0</v>
      </c>
      <c r="F34" s="67">
        <f>SUM(F30:F33)</f>
        <v>0</v>
      </c>
      <c r="G34" s="67">
        <f t="shared" ref="G34:H34" si="11">SUM(G30:G33)</f>
        <v>0</v>
      </c>
      <c r="H34" s="67">
        <f t="shared" si="11"/>
        <v>0</v>
      </c>
      <c r="I34" s="89"/>
      <c r="J34" s="93"/>
    </row>
    <row r="35" customHeight="1" spans="1:10">
      <c r="A35" s="61">
        <v>7</v>
      </c>
      <c r="B35" s="62" t="s">
        <v>39</v>
      </c>
      <c r="C35" s="63">
        <v>0</v>
      </c>
      <c r="D35" s="64"/>
      <c r="E35" s="63">
        <f>C35*D35</f>
        <v>0</v>
      </c>
      <c r="F35" s="63">
        <v>0</v>
      </c>
      <c r="G35" s="63">
        <v>0</v>
      </c>
      <c r="H35" s="63">
        <f t="shared" si="4"/>
        <v>0</v>
      </c>
      <c r="I35" s="86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4"/>
        <v>0</v>
      </c>
      <c r="I36" s="86"/>
      <c r="J36" s="95"/>
    </row>
    <row r="37" customHeight="1" spans="1:10">
      <c r="A37" s="61"/>
      <c r="B37" s="62"/>
      <c r="C37" s="63"/>
      <c r="D37" s="64"/>
      <c r="E37" s="63"/>
      <c r="F37" s="63">
        <v>0</v>
      </c>
      <c r="G37" s="63">
        <v>0</v>
      </c>
      <c r="H37" s="63">
        <f t="shared" si="4"/>
        <v>0</v>
      </c>
      <c r="I37" s="86"/>
      <c r="J37" s="95"/>
    </row>
    <row r="38" customHeight="1" spans="1:10">
      <c r="A38" s="61"/>
      <c r="B38" s="62"/>
      <c r="C38" s="63"/>
      <c r="D38" s="64"/>
      <c r="E38" s="63"/>
      <c r="F38" s="63">
        <v>0</v>
      </c>
      <c r="G38" s="63">
        <v>0</v>
      </c>
      <c r="H38" s="63">
        <f t="shared" si="4"/>
        <v>0</v>
      </c>
      <c r="I38" s="86"/>
      <c r="J38" s="95"/>
    </row>
    <row r="39" s="50" customFormat="1" customHeight="1" spans="1:10">
      <c r="A39" s="65"/>
      <c r="B39" s="66" t="s">
        <v>40</v>
      </c>
      <c r="C39" s="67">
        <f>SUM(C35)</f>
        <v>0</v>
      </c>
      <c r="D39" s="67">
        <f t="shared" ref="D39:E39" si="12">SUM(D35)</f>
        <v>0</v>
      </c>
      <c r="E39" s="67">
        <f t="shared" si="12"/>
        <v>0</v>
      </c>
      <c r="F39" s="67">
        <f>SUM(F35:F38)</f>
        <v>0</v>
      </c>
      <c r="G39" s="67">
        <f t="shared" ref="G39:H39" si="13">SUM(G35:G38)</f>
        <v>0</v>
      </c>
      <c r="H39" s="67">
        <f t="shared" si="13"/>
        <v>0</v>
      </c>
      <c r="I39" s="89"/>
      <c r="J39" s="96"/>
    </row>
    <row r="40" customHeight="1" spans="1:10">
      <c r="A40" s="61">
        <v>8</v>
      </c>
      <c r="B40" s="62" t="s">
        <v>41</v>
      </c>
      <c r="C40" s="63">
        <v>0</v>
      </c>
      <c r="D40" s="64"/>
      <c r="E40" s="63">
        <f>C40*D40</f>
        <v>0</v>
      </c>
      <c r="F40" s="63">
        <v>0</v>
      </c>
      <c r="G40" s="63">
        <v>0</v>
      </c>
      <c r="H40" s="63">
        <f t="shared" si="4"/>
        <v>0</v>
      </c>
      <c r="I40" s="86"/>
      <c r="J40" s="91" t="s">
        <v>42</v>
      </c>
    </row>
    <row r="41" customHeight="1" spans="1:10">
      <c r="A41" s="61"/>
      <c r="B41" s="62"/>
      <c r="C41" s="63"/>
      <c r="D41" s="64"/>
      <c r="E41" s="63"/>
      <c r="F41" s="63">
        <v>0</v>
      </c>
      <c r="G41" s="63">
        <v>0</v>
      </c>
      <c r="H41" s="63">
        <f t="shared" si="4"/>
        <v>0</v>
      </c>
      <c r="I41" s="86"/>
      <c r="J41" s="92"/>
    </row>
    <row r="42" s="50" customFormat="1" customHeight="1" spans="1:10">
      <c r="A42" s="65"/>
      <c r="B42" s="66" t="s">
        <v>43</v>
      </c>
      <c r="C42" s="67">
        <f>SUM(C40)</f>
        <v>0</v>
      </c>
      <c r="D42" s="67">
        <f t="shared" ref="D42:E42" si="14">SUM(D40)</f>
        <v>0</v>
      </c>
      <c r="E42" s="67">
        <f t="shared" si="14"/>
        <v>0</v>
      </c>
      <c r="F42" s="67">
        <f>SUM(F40:F41)</f>
        <v>0</v>
      </c>
      <c r="G42" s="67">
        <f t="shared" ref="G42:H42" si="15">SUM(G40:G41)</f>
        <v>0</v>
      </c>
      <c r="H42" s="67">
        <f t="shared" si="15"/>
        <v>0</v>
      </c>
      <c r="I42" s="89"/>
      <c r="J42" s="93"/>
    </row>
    <row r="43" customHeight="1" spans="1:10">
      <c r="A43" s="61">
        <v>9</v>
      </c>
      <c r="B43" s="62" t="s">
        <v>44</v>
      </c>
      <c r="C43" s="63">
        <v>0</v>
      </c>
      <c r="D43" s="64"/>
      <c r="E43" s="63">
        <f>C43*D43</f>
        <v>0</v>
      </c>
      <c r="F43" s="63">
        <v>0</v>
      </c>
      <c r="G43" s="63">
        <v>0</v>
      </c>
      <c r="H43" s="63">
        <f t="shared" si="4"/>
        <v>0</v>
      </c>
      <c r="I43" s="86"/>
      <c r="J43" s="87" t="s">
        <v>45</v>
      </c>
    </row>
    <row r="44" customHeight="1" spans="1:10">
      <c r="A44" s="61"/>
      <c r="B44" s="62"/>
      <c r="C44" s="63"/>
      <c r="D44" s="64"/>
      <c r="E44" s="63"/>
      <c r="F44" s="63">
        <v>0</v>
      </c>
      <c r="G44" s="63">
        <v>0</v>
      </c>
      <c r="H44" s="63">
        <f t="shared" si="4"/>
        <v>0</v>
      </c>
      <c r="I44" s="86"/>
      <c r="J44" s="88"/>
    </row>
    <row r="45" customHeight="1" spans="1:10">
      <c r="A45" s="61"/>
      <c r="B45" s="62"/>
      <c r="C45" s="63"/>
      <c r="D45" s="64"/>
      <c r="E45" s="63"/>
      <c r="F45" s="63">
        <v>0</v>
      </c>
      <c r="G45" s="63">
        <v>0</v>
      </c>
      <c r="H45" s="63">
        <f t="shared" si="4"/>
        <v>0</v>
      </c>
      <c r="I45" s="86"/>
      <c r="J45" s="88"/>
    </row>
    <row r="46" s="50" customFormat="1" customHeight="1" spans="1:10">
      <c r="A46" s="65"/>
      <c r="B46" s="66" t="s">
        <v>46</v>
      </c>
      <c r="C46" s="67">
        <f>SUM(C43)</f>
        <v>0</v>
      </c>
      <c r="D46" s="67">
        <f t="shared" ref="D46:E46" si="16">SUM(D43)</f>
        <v>0</v>
      </c>
      <c r="E46" s="67">
        <f t="shared" si="16"/>
        <v>0</v>
      </c>
      <c r="F46" s="67">
        <f>SUM(F43:F45)</f>
        <v>0</v>
      </c>
      <c r="G46" s="67">
        <f t="shared" ref="G46:H46" si="17">SUM(G43:G45)</f>
        <v>0</v>
      </c>
      <c r="H46" s="67">
        <f t="shared" si="17"/>
        <v>0</v>
      </c>
      <c r="I46" s="89"/>
      <c r="J46" s="90"/>
    </row>
    <row r="47" customHeight="1" spans="1:10">
      <c r="A47" s="68">
        <v>10</v>
      </c>
      <c r="B47" s="62" t="s">
        <v>47</v>
      </c>
      <c r="C47" s="63">
        <v>0</v>
      </c>
      <c r="D47" s="64"/>
      <c r="E47" s="63">
        <f>C47*D47</f>
        <v>0</v>
      </c>
      <c r="F47" s="63">
        <v>0</v>
      </c>
      <c r="G47" s="63">
        <v>0</v>
      </c>
      <c r="H47" s="63">
        <f t="shared" si="4"/>
        <v>0</v>
      </c>
      <c r="I47" s="86"/>
      <c r="J47" s="94"/>
    </row>
    <row r="48" customHeight="1" spans="1:10">
      <c r="A48" s="76"/>
      <c r="B48" s="62"/>
      <c r="C48" s="63"/>
      <c r="D48" s="64"/>
      <c r="E48" s="63"/>
      <c r="F48" s="63">
        <v>0</v>
      </c>
      <c r="G48" s="63">
        <v>0</v>
      </c>
      <c r="H48" s="63">
        <f t="shared" ref="H48:H53" si="18">F48+G48</f>
        <v>0</v>
      </c>
      <c r="I48" s="86"/>
      <c r="J48" s="95"/>
    </row>
    <row r="49" customHeight="1" spans="1:10">
      <c r="A49" s="76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6"/>
      <c r="J49" s="95"/>
    </row>
    <row r="50" customHeight="1" spans="1:10">
      <c r="A50" s="76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6"/>
      <c r="J50" s="95"/>
    </row>
    <row r="51" customHeight="1" spans="1:10">
      <c r="A51" s="76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6"/>
      <c r="J51" s="95"/>
    </row>
    <row r="52" customHeight="1" spans="1:10">
      <c r="A52" s="76"/>
      <c r="B52" s="62"/>
      <c r="C52" s="63"/>
      <c r="D52" s="64"/>
      <c r="E52" s="63"/>
      <c r="F52" s="63">
        <v>0</v>
      </c>
      <c r="G52" s="63">
        <v>0</v>
      </c>
      <c r="H52" s="63">
        <f t="shared" si="18"/>
        <v>0</v>
      </c>
      <c r="I52" s="86"/>
      <c r="J52" s="95"/>
    </row>
    <row r="53" customHeight="1" spans="1:10">
      <c r="A53" s="71"/>
      <c r="B53" s="62"/>
      <c r="C53" s="63"/>
      <c r="D53" s="64"/>
      <c r="E53" s="63"/>
      <c r="F53" s="63">
        <v>0</v>
      </c>
      <c r="G53" s="63">
        <v>0</v>
      </c>
      <c r="H53" s="63">
        <f t="shared" si="18"/>
        <v>0</v>
      </c>
      <c r="I53" s="86"/>
      <c r="J53" s="95"/>
    </row>
    <row r="54" s="50" customFormat="1" customHeight="1" spans="1:10">
      <c r="A54" s="65"/>
      <c r="B54" s="66" t="s">
        <v>48</v>
      </c>
      <c r="C54" s="67">
        <f>SUM(C47)</f>
        <v>0</v>
      </c>
      <c r="D54" s="67">
        <f t="shared" ref="D54:E54" si="19">SUM(D47)</f>
        <v>0</v>
      </c>
      <c r="E54" s="67">
        <f t="shared" si="19"/>
        <v>0</v>
      </c>
      <c r="F54" s="67">
        <f>SUM(F47:F53)</f>
        <v>0</v>
      </c>
      <c r="G54" s="67">
        <f t="shared" ref="G54:H54" si="20">SUM(G47:G53)</f>
        <v>0</v>
      </c>
      <c r="H54" s="67">
        <f t="shared" si="20"/>
        <v>0</v>
      </c>
      <c r="I54" s="89"/>
      <c r="J54" s="96"/>
    </row>
    <row r="55" customHeight="1" spans="1:10">
      <c r="A55" s="65"/>
      <c r="B55" s="66" t="s">
        <v>49</v>
      </c>
      <c r="C55" s="67">
        <f>SUM(C54,C46,C42,C39,C34,C29,C26,C23,C16,C13)</f>
        <v>6000</v>
      </c>
      <c r="D55" s="67">
        <f t="shared" ref="D55:H55" si="21">SUM(D54,D46,D42,D39,D34,D29,D26,D23,D16,D13)</f>
        <v>0</v>
      </c>
      <c r="E55" s="67">
        <f t="shared" si="21"/>
        <v>6000</v>
      </c>
      <c r="F55" s="67">
        <f t="shared" si="21"/>
        <v>5938.1</v>
      </c>
      <c r="G55" s="67">
        <f t="shared" si="21"/>
        <v>0</v>
      </c>
      <c r="H55" s="67">
        <f t="shared" si="21"/>
        <v>5938.1</v>
      </c>
      <c r="I55" s="89"/>
      <c r="J55" s="97"/>
    </row>
    <row r="59" customHeight="1" spans="1:9">
      <c r="A59" s="77" t="s">
        <v>50</v>
      </c>
      <c r="B59" s="78"/>
      <c r="C59" s="79" t="s">
        <v>51</v>
      </c>
      <c r="D59" s="79"/>
      <c r="E59" s="79" t="s">
        <v>52</v>
      </c>
      <c r="F59" s="79"/>
      <c r="G59" s="79" t="s">
        <v>53</v>
      </c>
      <c r="H59" s="79"/>
      <c r="I59" s="98" t="s">
        <v>54</v>
      </c>
    </row>
    <row r="60" customHeight="1" spans="1:9">
      <c r="A60" s="80">
        <f>E55</f>
        <v>6000</v>
      </c>
      <c r="B60" s="81"/>
      <c r="C60" s="81">
        <f>H55</f>
        <v>5938.1</v>
      </c>
      <c r="D60" s="81"/>
      <c r="E60" s="81">
        <f>F55</f>
        <v>5938.1</v>
      </c>
      <c r="F60" s="81"/>
      <c r="G60" s="81">
        <f>G55</f>
        <v>0</v>
      </c>
      <c r="H60" s="81"/>
      <c r="I60" s="99">
        <f>A60-C60</f>
        <v>61.8999999999996</v>
      </c>
    </row>
    <row r="62" customHeight="1" spans="1:9">
      <c r="A62" s="82" t="s">
        <v>55</v>
      </c>
      <c r="B62" s="83"/>
      <c r="C62" s="84" t="s">
        <v>56</v>
      </c>
      <c r="D62" s="82"/>
      <c r="E62" s="82" t="s">
        <v>57</v>
      </c>
      <c r="F62" s="82"/>
      <c r="G62" s="82" t="s">
        <v>58</v>
      </c>
      <c r="H62" s="82"/>
      <c r="I62" s="83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2"/>
    <mergeCell ref="A24:A25"/>
    <mergeCell ref="A27:A28"/>
    <mergeCell ref="A30:A33"/>
    <mergeCell ref="A35:A38"/>
    <mergeCell ref="A40:A41"/>
    <mergeCell ref="A43:A45"/>
    <mergeCell ref="A47:A53"/>
    <mergeCell ref="B6:B7"/>
    <mergeCell ref="B8:B12"/>
    <mergeCell ref="B14:B15"/>
    <mergeCell ref="B17:B22"/>
    <mergeCell ref="B24:B25"/>
    <mergeCell ref="B27:B28"/>
    <mergeCell ref="B30:B33"/>
    <mergeCell ref="B35:B38"/>
    <mergeCell ref="B40:B41"/>
    <mergeCell ref="B43:B45"/>
    <mergeCell ref="B47:B53"/>
    <mergeCell ref="C8:C12"/>
    <mergeCell ref="C14:C15"/>
    <mergeCell ref="C17:C22"/>
    <mergeCell ref="C24:C25"/>
    <mergeCell ref="C27:C28"/>
    <mergeCell ref="C30:C33"/>
    <mergeCell ref="C35:C38"/>
    <mergeCell ref="C40:C41"/>
    <mergeCell ref="C43:C45"/>
    <mergeCell ref="C47:C53"/>
    <mergeCell ref="D8:D12"/>
    <mergeCell ref="D14:D15"/>
    <mergeCell ref="D17:D22"/>
    <mergeCell ref="D24:D25"/>
    <mergeCell ref="D27:D28"/>
    <mergeCell ref="D30:D33"/>
    <mergeCell ref="D35:D38"/>
    <mergeCell ref="D40:D41"/>
    <mergeCell ref="D43:D45"/>
    <mergeCell ref="D47:D53"/>
    <mergeCell ref="E8:E12"/>
    <mergeCell ref="E14:E15"/>
    <mergeCell ref="E17:E22"/>
    <mergeCell ref="E24:E25"/>
    <mergeCell ref="E27:E28"/>
    <mergeCell ref="E30:E33"/>
    <mergeCell ref="E35:E38"/>
    <mergeCell ref="E40:E41"/>
    <mergeCell ref="E43:E45"/>
    <mergeCell ref="E47:E53"/>
    <mergeCell ref="J4:J5"/>
    <mergeCell ref="J6:J7"/>
    <mergeCell ref="J8:J13"/>
    <mergeCell ref="J14:J16"/>
    <mergeCell ref="J17:J23"/>
    <mergeCell ref="J24:J26"/>
    <mergeCell ref="J27:J29"/>
    <mergeCell ref="J30:J34"/>
    <mergeCell ref="J35:J39"/>
    <mergeCell ref="J40:J42"/>
    <mergeCell ref="J43:J46"/>
    <mergeCell ref="J47:J54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0" workbookViewId="0">
      <selection activeCell="L16" sqref="L16"/>
    </sheetView>
  </sheetViews>
  <sheetFormatPr defaultColWidth="9" defaultRowHeight="13.5"/>
  <cols>
    <col min="1" max="1" width="1.44166666666667" customWidth="1"/>
    <col min="2" max="3" width="2.21666666666667" customWidth="1"/>
    <col min="4" max="4" width="12.1083333333333" customWidth="1"/>
    <col min="5" max="5" width="0.883333333333333" customWidth="1"/>
    <col min="6" max="6" width="18" customWidth="1"/>
    <col min="7" max="7" width="11.6666666666667" customWidth="1"/>
    <col min="8" max="8" width="11.1083333333333" customWidth="1"/>
    <col min="9" max="9" width="1" customWidth="1"/>
    <col min="10" max="10" width="11.8833333333333" customWidth="1"/>
    <col min="11" max="11" width="20.88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59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60</v>
      </c>
      <c r="E5" s="6"/>
      <c r="F5" s="7"/>
      <c r="G5" s="7"/>
      <c r="H5" s="6" t="s">
        <v>61</v>
      </c>
      <c r="I5" s="5"/>
      <c r="J5" s="7"/>
      <c r="K5" s="35"/>
    </row>
    <row r="6" ht="20.1" customHeight="1" spans="2:11">
      <c r="B6" s="8"/>
      <c r="C6" s="9"/>
      <c r="D6" s="10" t="s">
        <v>62</v>
      </c>
      <c r="E6" s="10"/>
      <c r="F6" s="11"/>
      <c r="G6" s="11"/>
      <c r="H6" s="10" t="s">
        <v>63</v>
      </c>
      <c r="I6" s="9"/>
      <c r="J6" s="11"/>
      <c r="K6" s="36"/>
    </row>
    <row r="7" ht="20.1" customHeight="1" spans="2:11">
      <c r="B7" s="8"/>
      <c r="C7" s="9"/>
      <c r="D7" s="10" t="s">
        <v>64</v>
      </c>
      <c r="E7" s="10"/>
      <c r="F7" s="11"/>
      <c r="G7" s="11"/>
      <c r="H7" s="10" t="s">
        <v>65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0"/>
      <c r="J11" s="41"/>
      <c r="K11" s="42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0</v>
      </c>
      <c r="H12" s="25"/>
      <c r="I12" s="40"/>
      <c r="J12" s="41"/>
      <c r="K12" s="42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0"/>
      <c r="J13" s="41"/>
      <c r="K13" s="42" t="s">
        <v>75</v>
      </c>
    </row>
    <row r="14" ht="20.1" customHeight="1" spans="2:11">
      <c r="B14" s="22">
        <v>4</v>
      </c>
      <c r="C14" s="23"/>
      <c r="D14" s="26"/>
      <c r="E14" s="22" t="s">
        <v>79</v>
      </c>
      <c r="F14" s="23"/>
      <c r="G14" s="25">
        <v>0</v>
      </c>
      <c r="H14" s="25"/>
      <c r="I14" s="40"/>
      <c r="J14" s="41"/>
      <c r="K14" s="42" t="s">
        <v>80</v>
      </c>
    </row>
    <row r="15" ht="20.1" customHeight="1" spans="2:11">
      <c r="B15" s="22">
        <v>5</v>
      </c>
      <c r="C15" s="23"/>
      <c r="D15" s="24" t="s">
        <v>47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49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81</v>
      </c>
      <c r="H20" s="21"/>
      <c r="I20" s="21"/>
      <c r="J20" s="21"/>
      <c r="K20" s="21" t="s">
        <v>82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83</v>
      </c>
      <c r="C23" s="16"/>
      <c r="D23" s="16"/>
      <c r="E23" s="16"/>
      <c r="F23" s="16" t="s">
        <v>56</v>
      </c>
      <c r="G23" s="16" t="s">
        <v>84</v>
      </c>
      <c r="H23" s="16"/>
      <c r="I23" s="16"/>
      <c r="J23" s="16" t="s">
        <v>58</v>
      </c>
      <c r="K23" s="16"/>
    </row>
    <row r="26" ht="18.75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60</v>
      </c>
      <c r="E28" s="6"/>
      <c r="F28" s="7">
        <f>F5</f>
        <v>0</v>
      </c>
      <c r="G28" s="7"/>
      <c r="H28" s="6" t="s">
        <v>61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62</v>
      </c>
      <c r="E29" s="10"/>
      <c r="F29" s="11">
        <f>F6</f>
        <v>0</v>
      </c>
      <c r="G29" s="11"/>
      <c r="H29" s="10" t="s">
        <v>63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64</v>
      </c>
      <c r="E30" s="10"/>
      <c r="F30" s="11">
        <f>F7</f>
        <v>0</v>
      </c>
      <c r="G30" s="11"/>
      <c r="H30" s="10" t="s">
        <v>65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66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86</v>
      </c>
      <c r="E33" s="27" t="s">
        <v>87</v>
      </c>
      <c r="F33" s="27"/>
      <c r="G33" s="25" t="s">
        <v>88</v>
      </c>
      <c r="H33" s="25" t="s">
        <v>89</v>
      </c>
      <c r="I33" s="25" t="s">
        <v>49</v>
      </c>
      <c r="J33" s="25"/>
      <c r="K33" s="48" t="s">
        <v>72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49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83</v>
      </c>
      <c r="C38" s="16"/>
      <c r="D38" s="16"/>
      <c r="E38" s="16"/>
      <c r="F38" s="16" t="s">
        <v>56</v>
      </c>
      <c r="G38" s="16" t="s">
        <v>84</v>
      </c>
      <c r="H38" s="16"/>
      <c r="I38" s="16"/>
      <c r="J38" s="16" t="s">
        <v>58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2018-07-16T02:41:03Z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