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<sst xmlns="http://schemas.openxmlformats.org/spreadsheetml/2006/main" count="55" uniqueCount="55">
  <si>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</si>
  <si>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团号：HMJB-240918-ZJT490</t>
  </si>
  <si>
    <t>2024.10.08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</si>
  <si>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</si>
  <si>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</si>
  <si>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</si>
  <si>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</si>
  <si>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</si>
  <si>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</si>
  <si>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</si>
  <si>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</si>
  <si>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</si>
  <si>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</si>
  <si>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</si>
  <si>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</si>
  <si>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</si>
  <si>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</si>
  <si>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</si>
  <si>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</si>
  <si>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</si>
  <si>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</si>
  <si>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</si>
  <si>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</si>
  <si>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</si>
  <si>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</si>
  <si>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</si>
  <si>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</si>
  <si>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</si>
  <si>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</si>
  <si>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</si>
  <si>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</si>
  <si>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</si>
  <si>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</si>
  <si>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</si>
  <si>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</si>
  <si>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</si>
  <si>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</si>
  <si>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</si>
  <si>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</si>
  <si>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</si>
  <si>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</si>
  <si>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</si>
  <si>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李依萍报销</t>
  </si>
  <si>
    <t>张潆尹报销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</si>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</sst>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68"/>
  <sheetViews>
    <sheetView tabSelected="1" zoomScale="76" zoomScaleNormal="76" topLeftCell="C35" workbookViewId="0">
      <selection activeCell="M51" sqref="M51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33" t="s">
        <v>2</v>
      </c>
    </row>
    <row r="5" customHeight="1" spans="8:10">
      <c r="H5" s="26"/>
      <c r="I5" s="26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5"/>
      <c r="J20" s="41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5"/>
      <c r="J21" s="41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5"/>
      <c r="J22" s="41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8"/>
      <c r="J23" s="42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35"/>
      <c r="J24" s="40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5"/>
      <c r="J25" s="41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5"/>
      <c r="J26" s="41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5"/>
      <c r="J27" s="41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5"/>
      <c r="J28" s="41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35"/>
      <c r="J29" s="41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8"/>
      <c r="J30" s="42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>C31*D31</f>
        <v>0</v>
      </c>
      <c r="F31" s="12">
        <v>0</v>
      </c>
      <c r="G31" s="12">
        <v>0</v>
      </c>
      <c r="H31" s="12">
        <f t="shared" si="2"/>
        <v>0</v>
      </c>
      <c r="I31" s="43"/>
      <c r="J31" s="36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2"/>
        <v>0</v>
      </c>
      <c r="I32" s="35"/>
      <c r="J32" s="37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2"/>
        <v>0</v>
      </c>
      <c r="I33" s="43"/>
      <c r="J33" s="37"/>
    </row>
    <row r="34" customHeight="1" spans="1:11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4">F34+G34</f>
        <v>0</v>
      </c>
      <c r="I34" s="43"/>
      <c r="J34" s="37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8"/>
      <c r="J35" s="39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3"/>
      <c r="J36" s="36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5"/>
      <c r="J37" s="41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5"/>
      <c r="J38" s="41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5"/>
      <c r="J39" s="41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38"/>
      <c r="J40" s="42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5"/>
      <c r="J41" s="44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5"/>
      <c r="J42" s="45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5"/>
      <c r="J43" s="45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5"/>
      <c r="J44" s="45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38"/>
      <c r="J45" s="46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5"/>
      <c r="J46" s="40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5"/>
      <c r="J47" s="41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38"/>
      <c r="J48" s="42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5"/>
      <c r="J49" s="36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5"/>
      <c r="J50" s="37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5"/>
      <c r="J51" s="37"/>
    </row>
    <row r="52" s="1" customFormat="1" customHeight="1" spans="1:13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38"/>
      <c r="J52" s="39"/>
      <c r="L52"/>
      <c r="M52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10.95</v>
      </c>
      <c r="G53" s="12">
        <v>0</v>
      </c>
      <c r="H53" s="12">
        <f t="shared" ref="H53:H59" si="13">F53+G53</f>
        <v>10.95</v>
      </c>
      <c r="I53" s="47" t="s">
        <v>42</v>
      </c>
      <c r="J53" s="44"/>
    </row>
    <row r="54" customHeight="1" spans="1:10">
      <c r="A54" s="23"/>
      <c r="B54" s="11"/>
      <c r="C54" s="12"/>
      <c r="D54" s="13"/>
      <c r="E54" s="12"/>
      <c r="F54" s="12">
        <v>196</v>
      </c>
      <c r="G54" s="12">
        <v>0</v>
      </c>
      <c r="H54" s="12">
        <f t="shared" si="13"/>
        <v>196</v>
      </c>
      <c r="I54" s="48"/>
      <c r="J54" s="45"/>
    </row>
    <row r="55" customHeight="1" spans="1:10">
      <c r="A55" s="23"/>
      <c r="B55" s="11"/>
      <c r="C55" s="12"/>
      <c r="D55" s="13"/>
      <c r="E55" s="12"/>
      <c r="F55" s="12">
        <v>70</v>
      </c>
      <c r="G55" s="12">
        <v>0</v>
      </c>
      <c r="H55" s="12">
        <f t="shared" si="13"/>
        <v>70</v>
      </c>
      <c r="I55" s="48"/>
      <c r="J55" s="45"/>
    </row>
    <row r="56" customHeight="1" spans="1:10">
      <c r="A56" s="23"/>
      <c r="B56" s="11"/>
      <c r="C56" s="12"/>
      <c r="D56" s="13"/>
      <c r="E56" s="12"/>
      <c r="F56" s="12">
        <v>245.94</v>
      </c>
      <c r="G56" s="12">
        <v>0</v>
      </c>
      <c r="H56" s="12">
        <f t="shared" si="13"/>
        <v>245.94</v>
      </c>
      <c r="I56" s="49" t="s">
        <v>43</v>
      </c>
      <c r="J56" s="45"/>
    </row>
    <row r="57" ht="22" customHeight="1" spans="1:10">
      <c r="A57" s="23"/>
      <c r="B57" s="11"/>
      <c r="C57" s="12"/>
      <c r="D57" s="13"/>
      <c r="E57" s="12"/>
      <c r="F57" s="12">
        <v>64.9</v>
      </c>
      <c r="G57" s="12">
        <v>0</v>
      </c>
      <c r="H57" s="12">
        <f t="shared" si="13"/>
        <v>64.9</v>
      </c>
      <c r="I57" s="50"/>
      <c r="J57" s="45"/>
    </row>
    <row r="58" customHeight="1" spans="1:10">
      <c r="A58" s="23"/>
      <c r="B58" s="11"/>
      <c r="C58" s="12"/>
      <c r="D58" s="13"/>
      <c r="E58" s="12"/>
      <c r="F58" s="12">
        <v>29.05</v>
      </c>
      <c r="G58" s="12">
        <v>0</v>
      </c>
      <c r="H58" s="12">
        <f t="shared" si="13"/>
        <v>29.05</v>
      </c>
      <c r="I58" s="50"/>
      <c r="J58" s="45"/>
    </row>
    <row r="59" customHeight="1" spans="1:10">
      <c r="A59" s="23"/>
      <c r="B59" s="11"/>
      <c r="C59" s="12"/>
      <c r="D59" s="13"/>
      <c r="E59" s="12"/>
      <c r="F59" s="12">
        <v>96.38</v>
      </c>
      <c r="G59" s="12">
        <v>0</v>
      </c>
      <c r="H59" s="12">
        <f t="shared" si="13"/>
        <v>96.38</v>
      </c>
      <c r="I59" s="51"/>
      <c r="J59" s="45"/>
    </row>
    <row r="60" s="1" customFormat="1" customHeight="1" spans="1:10">
      <c r="A60" s="14"/>
      <c r="B60" s="15" t="s">
        <v>44</v>
      </c>
      <c r="C60" s="16">
        <f>SUM(C53)</f>
        <v>0</v>
      </c>
      <c r="D60" s="16">
        <f t="shared" ref="D60:E60" si="14">SUM(D53)</f>
        <v>0</v>
      </c>
      <c r="E60" s="16">
        <f t="shared" si="14"/>
        <v>0</v>
      </c>
      <c r="F60" s="16">
        <f>SUM(F53:F59)</f>
        <v>713.22</v>
      </c>
      <c r="G60" s="16">
        <f>SUM(G53:G59)</f>
        <v>0</v>
      </c>
      <c r="H60" s="16">
        <f>SUM(H53:H59)</f>
        <v>713.22</v>
      </c>
      <c r="I60" s="38"/>
      <c r="J60" s="46"/>
    </row>
    <row r="61" customHeight="1" spans="1:10">
      <c r="A61" s="14"/>
      <c r="B61" s="15" t="s">
        <v>45</v>
      </c>
      <c r="C61" s="16">
        <f t="shared" ref="C61:H61" si="15">SUM(C60,C52,C48,C45,C40,C35,C30,C23,C16,C13)</f>
        <v>0</v>
      </c>
      <c r="D61" s="16">
        <f t="shared" si="15"/>
        <v>0</v>
      </c>
      <c r="E61" s="16">
        <f t="shared" si="15"/>
        <v>0</v>
      </c>
      <c r="F61" s="16">
        <f t="shared" si="15"/>
        <v>713.22</v>
      </c>
      <c r="G61" s="16">
        <f t="shared" si="15"/>
        <v>0</v>
      </c>
      <c r="H61" s="16">
        <f t="shared" si="15"/>
        <v>713.22</v>
      </c>
      <c r="I61" s="38"/>
      <c r="J61" s="52"/>
    </row>
    <row r="65" customHeight="1" spans="1:9">
      <c r="A65" s="53" t="s">
        <v>46</v>
      </c>
      <c r="B65" s="54"/>
      <c r="C65" s="55" t="s">
        <v>47</v>
      </c>
      <c r="D65" s="55"/>
      <c r="E65" s="55" t="s">
        <v>48</v>
      </c>
      <c r="F65" s="55"/>
      <c r="G65" s="55" t="s">
        <v>49</v>
      </c>
      <c r="H65" s="55"/>
      <c r="I65" s="60" t="s">
        <v>50</v>
      </c>
    </row>
    <row r="66" customHeight="1" spans="1:9">
      <c r="A66" s="56">
        <v>0</v>
      </c>
      <c r="B66" s="57"/>
      <c r="C66" s="57">
        <f>H61</f>
        <v>713.22</v>
      </c>
      <c r="D66" s="57"/>
      <c r="E66" s="57">
        <f>F61</f>
        <v>713.22</v>
      </c>
      <c r="F66" s="57"/>
      <c r="G66" s="57">
        <f>G61</f>
        <v>0</v>
      </c>
      <c r="H66" s="57"/>
      <c r="I66" s="61">
        <f>A66-C66</f>
        <v>-713.22</v>
      </c>
    </row>
    <row r="68" customHeight="1" spans="1:9">
      <c r="A68" s="58" t="s">
        <v>51</v>
      </c>
      <c r="B68" s="1"/>
      <c r="C68" s="59" t="s">
        <v>52</v>
      </c>
      <c r="D68" s="58"/>
      <c r="E68" s="58" t="s">
        <v>53</v>
      </c>
      <c r="F68" s="58"/>
      <c r="G68" s="58" t="s">
        <v>54</v>
      </c>
      <c r="H68" s="58"/>
      <c r="I68" s="1"/>
    </row>
  </sheetData>
  <mergeCells count="78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I53:I55"/>
    <mergeCell ref="I56:I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2014-05-02T00:52:00Z</dcterms:created>
  <cp:lastPrinted>2022-07-30T00:17:00Z</cp:lastPrinted>
  <dcterms:modified xsi:type="dcterms:W3CDTF">2024-10-15T21:18:28Z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BA72C77542320CE938AD04670B3AEA6A_43</vt:lpwstr>
  </property>
</Properties>
</file>