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692"/>
  </bookViews>
  <sheets>
    <sheet name="日本报价" sheetId="2" r:id="rId1"/>
    <sheet name="用餐推荐" sheetId="3" r:id="rId2"/>
    <sheet name="日程安排" sheetId="4" r:id="rId3"/>
  </sheets>
  <calcPr calcId="144525"/>
</workbook>
</file>

<file path=xl/sharedStrings.xml><?xml version="1.0" encoding="utf-8"?>
<sst xmlns="http://schemas.openxmlformats.org/spreadsheetml/2006/main" count="158">
  <si>
    <t>会务服务报价表</t>
  </si>
  <si>
    <t>行程安排：2018年5月23-27日</t>
  </si>
  <si>
    <t>询价人:</t>
  </si>
  <si>
    <t>联系电话:</t>
  </si>
  <si>
    <t>国内出发地:</t>
  </si>
  <si>
    <t>各地</t>
  </si>
  <si>
    <t>目的地:</t>
  </si>
  <si>
    <t>日本东京</t>
  </si>
  <si>
    <t>行程时间(天数):</t>
  </si>
  <si>
    <t>参会人数:</t>
  </si>
  <si>
    <t>会议时间(天数):</t>
  </si>
  <si>
    <t>旅行社名称：</t>
  </si>
  <si>
    <t>康辉集团国际会议展览有限公司</t>
  </si>
  <si>
    <t>报价时间：</t>
  </si>
  <si>
    <t>2018.5.7</t>
  </si>
  <si>
    <t>报价人：</t>
  </si>
  <si>
    <t>林皓</t>
  </si>
  <si>
    <t>联系电话：</t>
  </si>
  <si>
    <t>机票费用</t>
  </si>
  <si>
    <t>名称</t>
  </si>
  <si>
    <t>数量（间）</t>
  </si>
  <si>
    <t>次数（晚）</t>
  </si>
  <si>
    <t>单价(人民币/间）</t>
  </si>
  <si>
    <t>总价</t>
  </si>
  <si>
    <t xml:space="preserve">备注 </t>
  </si>
  <si>
    <t>广州-东京往返机票</t>
  </si>
  <si>
    <t>去程5月23日  广州白云--东京羽田   NH924     14:15-19:45；
    回程5月27日  东京羽田-广州白云    NH923      9:15-13:05；</t>
  </si>
  <si>
    <t>上海-东京往返机票</t>
  </si>
  <si>
    <t xml:space="preserve"> CA929  05月23日  上海浦东-东京成田 10:00-13:50
3.  CA158  05月27日  东京成田-上海浦东 08:55-11:30</t>
  </si>
  <si>
    <t>CA929  05月23日  上海浦东-东京成田 10:00-13:50
2.  MU576  05月26日  东京羽田-上海浦东 08:40-10:30</t>
  </si>
  <si>
    <t>成都-东京往返机票</t>
  </si>
  <si>
    <t>去程5月23日  成都双流--东京成田    NH948     9:00-15:20；
    回程5月27日  东京成田--成都双流   NH947     17:25-22:20；</t>
  </si>
  <si>
    <t>青岛-东京往返票</t>
  </si>
  <si>
    <t>去程NH928  05月23日  青岛流亭-东京成田 13:30-17:25；
    回程5月27日  东京成田--青岛流亭   NH927     10:00-12:35；</t>
  </si>
  <si>
    <t>机票费用合计</t>
  </si>
  <si>
    <t>住宿费用</t>
  </si>
  <si>
    <t>东京希尔顿酒店</t>
  </si>
  <si>
    <r>
      <rPr>
        <sz val="12"/>
        <rFont val="微软雅黑"/>
        <charset val="134"/>
      </rPr>
      <t>高级双人房30平、含双早，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  <r>
      <rPr>
        <sz val="12"/>
        <rFont val="微软雅黑"/>
        <charset val="134"/>
      </rPr>
      <t>地址：6-6-2, Nishi-Shinjuku, Shinjuku-ku,新宿区,东京,东京都,日本</t>
    </r>
  </si>
  <si>
    <r>
      <rPr>
        <sz val="12"/>
        <rFont val="微软雅黑"/>
        <charset val="134"/>
      </rPr>
      <t>高级单人房30平、含单早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</si>
  <si>
    <r>
      <rPr>
        <sz val="12"/>
        <rFont val="微软雅黑"/>
        <charset val="134"/>
      </rPr>
      <t>新宿京王广场酒店</t>
    </r>
    <r>
      <rPr>
        <b/>
        <sz val="12"/>
        <color rgb="FFFF0000"/>
        <rFont val="微软雅黑"/>
        <charset val="134"/>
      </rPr>
      <t>（酒店南馆现只能给到5间双床房、另外的房间需要等有团队取消方可预定留房</t>
    </r>
    <r>
      <rPr>
        <sz val="12"/>
        <rFont val="微软雅黑"/>
        <charset val="134"/>
      </rPr>
      <t>）</t>
    </r>
  </si>
  <si>
    <r>
      <rPr>
        <sz val="12"/>
        <rFont val="微软雅黑"/>
        <charset val="134"/>
      </rPr>
      <t>南馆高级双人房30平、含双早，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  <r>
      <rPr>
        <sz val="12"/>
        <rFont val="微软雅黑"/>
        <charset val="134"/>
      </rPr>
      <t>地址：2-2-1 Nishi-Shinjuku, Shinjuku-ku,新宿区,东京,东京都,日本</t>
    </r>
  </si>
  <si>
    <t>新宿京王广场酒店</t>
  </si>
  <si>
    <r>
      <rPr>
        <sz val="12"/>
        <rFont val="微软雅黑"/>
        <charset val="134"/>
      </rPr>
      <t>南馆高级单人房30平、含单早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</si>
  <si>
    <t xml:space="preserve"> 箱根小涌园天悠旅馆</t>
  </si>
  <si>
    <r>
      <rPr>
        <sz val="12"/>
        <rFont val="微软雅黑"/>
        <charset val="134"/>
      </rPr>
      <t>洋式双人房，含双早晚餐，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  <r>
      <rPr>
        <sz val="12"/>
        <rFont val="微软雅黑"/>
        <charset val="134"/>
      </rPr>
      <t>地址：1297 Ninotaira, Ashigarashimogun,小涌谷/宫之下地区,箱根,神奈川县,250-0407,日本</t>
    </r>
  </si>
  <si>
    <r>
      <rPr>
        <sz val="12"/>
        <rFont val="微软雅黑"/>
        <charset val="134"/>
      </rPr>
      <t>洋式单人房，含单人早晚餐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</si>
  <si>
    <r>
      <rPr>
        <sz val="12"/>
        <rFont val="微软雅黑"/>
        <charset val="134"/>
      </rPr>
      <t>河口湖山岸温泉酒店</t>
    </r>
    <r>
      <rPr>
        <b/>
        <sz val="12"/>
        <color rgb="FFFF0000"/>
        <rFont val="微软雅黑"/>
        <charset val="134"/>
      </rPr>
      <t>（酒店没有洋式房、建议客人用酒店合式房，感受当地居住文化）</t>
    </r>
  </si>
  <si>
    <r>
      <rPr>
        <sz val="12"/>
        <rFont val="微软雅黑"/>
        <charset val="134"/>
      </rPr>
      <t>和式双人房，含双人早晚餐，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  <r>
      <rPr>
        <sz val="12"/>
        <rFont val="微软雅黑"/>
        <charset val="134"/>
      </rPr>
      <t>地址：山梨县南都留町富士河口湖町511 Katsuyama 401-0310</t>
    </r>
  </si>
  <si>
    <t>河口湖山岸温泉酒店</t>
  </si>
  <si>
    <r>
      <rPr>
        <sz val="12"/>
        <rFont val="微软雅黑"/>
        <charset val="134"/>
      </rPr>
      <t>和式单人房，含单人早晚餐</t>
    </r>
    <r>
      <rPr>
        <sz val="12"/>
        <color rgb="FFFF0000"/>
        <rFont val="微软雅黑"/>
        <charset val="134"/>
      </rPr>
      <t>（日本酒店双床2人用，大床1人用，如果团队单出1人安排单人用房）</t>
    </r>
  </si>
  <si>
    <t>住宿费用合计</t>
  </si>
  <si>
    <t>用餐费用</t>
  </si>
  <si>
    <t>数量（人）</t>
  </si>
  <si>
    <t>次数（餐）</t>
  </si>
  <si>
    <t>单价(人民币/餐）</t>
  </si>
  <si>
    <t>新宿京王酒店自助晚餐</t>
  </si>
  <si>
    <t>5月23日自助晚餐，以实际费用结算</t>
  </si>
  <si>
    <t>东京希尔顿酒店自助晚餐</t>
  </si>
  <si>
    <t>午餐</t>
  </si>
  <si>
    <t>5月24/25/26日午餐；以实际费用结算</t>
  </si>
  <si>
    <t>特色晚餐</t>
  </si>
  <si>
    <t>5月24日晚餐；以实际费用结算</t>
  </si>
  <si>
    <t>晚餐</t>
  </si>
  <si>
    <t>5月25日晚餐；所报价温泉酒店有赠送晚餐；</t>
  </si>
  <si>
    <t>5月26日自由活动，晚餐自理；</t>
  </si>
  <si>
    <t>5月27日午餐；如遇下午回程航班需要安排午餐；以实际费用结算</t>
  </si>
  <si>
    <t>用餐费用共计</t>
  </si>
  <si>
    <t>门票费用　</t>
  </si>
  <si>
    <t>次数</t>
  </si>
  <si>
    <t>单价(人民币/张）</t>
  </si>
  <si>
    <t>备注</t>
  </si>
  <si>
    <t>浅草寺</t>
  </si>
  <si>
    <t>免费</t>
  </si>
  <si>
    <t>晴空塔</t>
  </si>
  <si>
    <t>350+450米入场券，按实际产生收费</t>
  </si>
  <si>
    <t>忍野八海</t>
  </si>
  <si>
    <t>河口湖</t>
  </si>
  <si>
    <t>交通费用共计</t>
  </si>
  <si>
    <t>交通费用　</t>
  </si>
  <si>
    <t>数量（台）</t>
  </si>
  <si>
    <t>次数（趟）</t>
  </si>
  <si>
    <t>单价(人民币/趟）</t>
  </si>
  <si>
    <t>7座商务车</t>
  </si>
  <si>
    <r>
      <rPr>
        <b/>
        <sz val="12"/>
        <rFont val="微软雅黑"/>
        <charset val="134"/>
      </rPr>
      <t>单趟接送机，</t>
    </r>
    <r>
      <rPr>
        <b/>
        <sz val="12"/>
        <color rgb="FFFF0000"/>
        <rFont val="微软雅黑"/>
        <charset val="134"/>
      </rPr>
      <t>（建议接机用司兼导接机+300元/趟，不安排导游接机，）</t>
    </r>
  </si>
  <si>
    <t>18座中巴</t>
  </si>
  <si>
    <t>全天包车，用车时间9:00-19:00，超晚19点后  800元/时，超22:00司机导游有权拒绝加班，按实际产生收费</t>
  </si>
  <si>
    <t xml:space="preserve">人员费用  </t>
  </si>
  <si>
    <t>数量（天）</t>
  </si>
  <si>
    <t>次数（人）</t>
  </si>
  <si>
    <t>单价(人民币/人）</t>
  </si>
  <si>
    <t>当地会议工作人员</t>
  </si>
  <si>
    <t>9:00-19：00，超晚19点后  800元/时，超22:00司机导游有权拒绝加班，按实际产生收费</t>
  </si>
  <si>
    <t>当地机场接机举牌工作人员</t>
  </si>
  <si>
    <r>
      <rPr>
        <b/>
        <sz val="12"/>
        <rFont val="微软雅黑"/>
        <charset val="134"/>
      </rPr>
      <t>9:00-19：00，超晚19点后  800元/时，超22:00司机导游有权拒绝加班，按实际产生收费</t>
    </r>
    <r>
      <rPr>
        <b/>
        <sz val="12"/>
        <color rgb="FFFF0000"/>
        <rFont val="微软雅黑"/>
        <charset val="134"/>
      </rPr>
      <t>（建议接机用司兼导接机，不安排导游）</t>
    </r>
  </si>
  <si>
    <t>工作人员补助</t>
  </si>
  <si>
    <t>导游交通费、住宿费、餐补、通讯费等</t>
  </si>
  <si>
    <t>司机住宿费、餐补、通讯费等</t>
  </si>
  <si>
    <t xml:space="preserve">人员费用共计 </t>
  </si>
  <si>
    <t xml:space="preserve">其他项目 </t>
  </si>
  <si>
    <t>日本签证</t>
  </si>
  <si>
    <t>个签含邀请函，拒签费用不退</t>
  </si>
  <si>
    <t>日本地接社服务费</t>
  </si>
  <si>
    <t>每人每天100元服务费</t>
  </si>
  <si>
    <t>保险</t>
  </si>
  <si>
    <t>旅游意外险</t>
  </si>
  <si>
    <t>杂费</t>
  </si>
  <si>
    <t>水费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</si>
  <si>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</si>
  <si>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</si>
  <si>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</si>
  <si>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</si>
  <si>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</si>
  <si>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</si>
  <si>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</si>
  <si>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</si>
  <si>
    <t>5/24午餐推荐</t>
  </si>
  <si>
    <r>
      <rPr>
        <sz val="11"/>
        <color rgb="FF000000"/>
        <rFont val="ＭＳ Ｐゴシック"/>
        <charset val="134"/>
      </rPr>
      <t>日式相扑</t>
    </r>
    <r>
      <rPr>
        <sz val="11"/>
        <color rgb="FF000000"/>
        <rFont val="宋体"/>
        <charset val="134"/>
      </rPr>
      <t>锅</t>
    </r>
    <r>
      <rPr>
        <sz val="11"/>
        <color rgb="FF000000"/>
        <rFont val="ＭＳ Ｐゴシック"/>
        <charset val="134"/>
      </rPr>
      <t>小套餐</t>
    </r>
  </si>
  <si>
    <r>
      <rPr>
        <sz val="11"/>
        <color indexed="8"/>
        <rFont val="ＭＳ Ｐゴシック"/>
        <charset val="134"/>
      </rPr>
      <t>日式小</t>
    </r>
    <r>
      <rPr>
        <sz val="11"/>
        <color indexed="8"/>
        <rFont val="MingLiU"/>
        <charset val="136"/>
      </rPr>
      <t>怀席寿司套餐</t>
    </r>
  </si>
  <si>
    <t>5/24晚餐推荐  日式螃蟹套餐</t>
  </si>
  <si>
    <t>5/25 午餐推荐 木曾路小套餐</t>
  </si>
  <si>
    <t>5/26 午餐推荐 日式乌冬面小套餐</t>
  </si>
  <si>
    <t>日期</t>
  </si>
  <si>
    <t>时间</t>
  </si>
  <si>
    <t>行程</t>
  </si>
  <si>
    <t>全天</t>
  </si>
  <si>
    <t>各地飞往日本东京羽田/成田机场，机场和酒店安排了工作人员，入住酒店</t>
  </si>
  <si>
    <t>安排晚宴（酒店自助晚餐或外出用餐）；</t>
  </si>
  <si>
    <t>8：00-9:00</t>
  </si>
  <si>
    <t>酒店用早餐，酒店大堂集合出发；</t>
  </si>
  <si>
    <t>9：30-10:30</t>
  </si>
  <si>
    <t>游览浅草寺；</t>
  </si>
  <si>
    <t>10:50-12:00</t>
  </si>
  <si>
    <t>游览上野公园；</t>
  </si>
  <si>
    <t>12:30-14:00</t>
  </si>
  <si>
    <t>日式午餐；</t>
  </si>
  <si>
    <t>14:30-17:00</t>
  </si>
  <si>
    <t>参观Kiba Park；</t>
  </si>
  <si>
    <t>17:30-19:00</t>
  </si>
  <si>
    <t>日式晚餐；</t>
  </si>
  <si>
    <t>19:30-21:00</t>
  </si>
  <si>
    <t>登上晴空塔450米上空游览东京全景；游览结束返回酒店；</t>
  </si>
  <si>
    <t>酒店用早餐，酒店大堂集合办理退房手续并出发；</t>
  </si>
  <si>
    <t>10:00-15:00</t>
  </si>
  <si>
    <t>参观Kanagawa Ladies Clinic；午餐在医院附近使用；</t>
  </si>
  <si>
    <t>15:30-18:00</t>
  </si>
  <si>
    <t>富士山河口湖县温泉酒店；酒店内使用日式晚餐；</t>
  </si>
  <si>
    <t>晚餐后；放松舒适与大自然、富士山惜昔相印的河口湖温泉休闲享受；</t>
  </si>
  <si>
    <t>9:30-11:30</t>
  </si>
  <si>
    <t>游览作为富士山的拍摄点而闻名---河口湖；忍野八海；</t>
  </si>
  <si>
    <t>11:30-12:30</t>
  </si>
  <si>
    <t>12:40-15:00</t>
  </si>
  <si>
    <t>返回东京市区；并入住酒店；</t>
  </si>
  <si>
    <t>15:30--</t>
  </si>
  <si>
    <t>自由活动，在酒店附近商圈自由活动银座、新宿、高岛屋百货DFS等；晚餐自理；</t>
  </si>
  <si>
    <t>6:00-10:00</t>
  </si>
  <si>
    <t>酒店用早餐，酒店大堂集合办理退房手续；</t>
  </si>
  <si>
    <t>按照购买的航班时间安排送机服务；</t>
  </si>
  <si>
    <t>返回温馨的家；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</si>
</sst>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  <numFmt numFmtId="42" formatCode="_ &quot;￥&quot;* #,##0_ ;_ &quot;￥&quot;* \-#,##0_ ;_ &quot;￥&quot;* &quot;-&quot;_ ;_ @_ "/>
    <numFmt numFmtId="41" formatCode="_ * #,##0_ ;_ * \-#,##0_ ;_ * &quot;-&quot;_ ;_ @_ "/>
    <numFmt numFmtId="178" formatCode="yyyy&quot;年&quot;m&quot;月&quot;d&quot;日&quot;;@"/>
  </numFmts>
  <fonts count="4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ＭＳ Ｐゴシック"/>
      <charset val="134"/>
    </font>
    <font>
      <sz val="11"/>
      <color rgb="FF000000"/>
      <name val="ＭＳ Ｐゴシック"/>
      <charset val="134"/>
    </font>
    <font>
      <sz val="10"/>
      <color rgb="FF222222"/>
      <name val="ＭＳ Ｐゴシック"/>
      <charset val="134"/>
    </font>
    <font>
      <sz val="12"/>
      <color indexed="8"/>
      <name val="メイリオ"/>
      <charset val="128"/>
    </font>
    <font>
      <sz val="13.05"/>
      <color rgb="FF333333"/>
      <name val="メイリオ"/>
      <charset val="128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MingLiU"/>
      <charset val="136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9" fillId="28" borderId="21" applyNumberFormat="0" applyAlignment="0" applyProtection="0">
      <alignment vertical="center"/>
    </xf>
    <xf numFmtId="0" fontId="38" fillId="28" borderId="18" applyNumberFormat="0" applyAlignment="0" applyProtection="0">
      <alignment vertical="center"/>
    </xf>
    <xf numFmtId="0" fontId="37" fillId="27" borderId="20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0" borderId="0"/>
    <xf numFmtId="0" fontId="18" fillId="0" borderId="0">
      <alignment horizontal="justify" vertical="justify" textRotation="127" wrapText="1"/>
      <protection hidden="1"/>
    </xf>
    <xf numFmtId="0" fontId="18" fillId="0" borderId="0">
      <alignment vertical="center"/>
    </xf>
    <xf numFmtId="0" fontId="18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49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13" fillId="3" borderId="1" xfId="49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49" applyFont="1" applyFill="1" applyBorder="1" applyAlignment="1">
      <alignment horizontal="right" vertical="center" wrapText="1"/>
    </xf>
    <xf numFmtId="178" fontId="13" fillId="5" borderId="1" xfId="49" applyNumberFormat="1" applyFont="1" applyFill="1" applyBorder="1" applyAlignment="1">
      <alignment horizontal="center" vertical="center" wrapText="1"/>
    </xf>
    <xf numFmtId="0" fontId="13" fillId="5" borderId="1" xfId="49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177" fontId="16" fillId="4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9" fontId="16" fillId="4" borderId="2" xfId="0" applyNumberFormat="1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right" vertical="center"/>
    </xf>
    <xf numFmtId="176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right" vertical="center" wrapText="1"/>
    </xf>
    <xf numFmtId="176" fontId="19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vertical="center" wrapText="1"/>
    </xf>
    <xf numFmtId="0" fontId="13" fillId="7" borderId="9" xfId="0" applyFont="1" applyFill="1" applyBorder="1" applyAlignment="1">
      <alignment horizontal="right" vertical="center" wrapText="1"/>
    </xf>
    <xf numFmtId="0" fontId="13" fillId="7" borderId="10" xfId="0" applyFont="1" applyFill="1" applyBorder="1" applyAlignment="1">
      <alignment horizontal="right" vertical="center" wrapText="1"/>
    </xf>
    <xf numFmtId="0" fontId="13" fillId="7" borderId="11" xfId="0" applyFont="1" applyFill="1" applyBorder="1" applyAlignment="1">
      <alignment horizontal="right" vertical="center" wrapText="1"/>
    </xf>
    <xf numFmtId="176" fontId="13" fillId="7" borderId="12" xfId="0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</xdr:row>
      <xdr:rowOff>38100</xdr:rowOff>
    </xdr:from>
    <xdr:to>
      <xdr:col>4</xdr:col>
      <xdr:colOff>542925</xdr:colOff>
      <xdr:row>12</xdr:row>
      <xdr:rowOff>142875</xdr:rowOff>
    </xdr:to>
    <xdr:pic>
      <xdr:nvPicPr>
        <xdr:cNvPr id="2" name="図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552450"/>
          <a:ext cx="2590800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3</xdr:row>
      <xdr:rowOff>76200</xdr:rowOff>
    </xdr:from>
    <xdr:to>
      <xdr:col>8</xdr:col>
      <xdr:colOff>19050</xdr:colOff>
      <xdr:row>12</xdr:row>
      <xdr:rowOff>142875</xdr:rowOff>
    </xdr:to>
    <xdr:pic>
      <xdr:nvPicPr>
        <xdr:cNvPr id="3" name="図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0150" y="590550"/>
          <a:ext cx="2124075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16</xdr:row>
      <xdr:rowOff>123825</xdr:rowOff>
    </xdr:from>
    <xdr:to>
      <xdr:col>4</xdr:col>
      <xdr:colOff>409575</xdr:colOff>
      <xdr:row>26</xdr:row>
      <xdr:rowOff>161925</xdr:rowOff>
    </xdr:to>
    <xdr:pic>
      <xdr:nvPicPr>
        <xdr:cNvPr id="4" name="図 4" descr="C:\Users\tsj018\Documents\Tencent Files\1945300208\Image\C2C\Image2\[BT}~J2{$C8N0XS6T~GEH)O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4100" y="2867025"/>
          <a:ext cx="245745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5" name="図 5" descr="https://s-cs.send.microad.jp/hs?k=sphere_1&amp;id=iNRCGnTATHaBjLe2gNnJB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43575" y="360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600075</xdr:colOff>
      <xdr:row>16</xdr:row>
      <xdr:rowOff>133350</xdr:rowOff>
    </xdr:from>
    <xdr:to>
      <xdr:col>7</xdr:col>
      <xdr:colOff>666750</xdr:colOff>
      <xdr:row>26</xdr:row>
      <xdr:rowOff>114300</xdr:rowOff>
    </xdr:to>
    <xdr:pic>
      <xdr:nvPicPr>
        <xdr:cNvPr id="6" name="図 6" descr="掘りごたつ・完全個室（壁・扉あり）・6名様～24名様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72050" y="2876550"/>
          <a:ext cx="2124075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31</xdr:row>
      <xdr:rowOff>104775</xdr:rowOff>
    </xdr:from>
    <xdr:to>
      <xdr:col>4</xdr:col>
      <xdr:colOff>581025</xdr:colOff>
      <xdr:row>42</xdr:row>
      <xdr:rowOff>76200</xdr:rowOff>
    </xdr:to>
    <xdr:pic>
      <xdr:nvPicPr>
        <xdr:cNvPr id="7" name="図 7" descr="https://douraku.co.jp/wp-content/uploads/2015/10/subaru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4100" y="5419725"/>
          <a:ext cx="2628900" cy="186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31</xdr:row>
      <xdr:rowOff>104775</xdr:rowOff>
    </xdr:from>
    <xdr:to>
      <xdr:col>9</xdr:col>
      <xdr:colOff>9525</xdr:colOff>
      <xdr:row>42</xdr:row>
      <xdr:rowOff>47625</xdr:rowOff>
    </xdr:to>
    <xdr:pic>
      <xdr:nvPicPr>
        <xdr:cNvPr id="8" name="図 9" descr="C:\Users\tsj018\AppData\Local\Microsoft\Windows\Temporary Internet Files\Low\Content.IE5\3YT3WWU5\1709sinjyukuhonten031[1]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86350" y="5419725"/>
          <a:ext cx="2724150" cy="183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46</xdr:row>
      <xdr:rowOff>57150</xdr:rowOff>
    </xdr:from>
    <xdr:to>
      <xdr:col>4</xdr:col>
      <xdr:colOff>28575</xdr:colOff>
      <xdr:row>60</xdr:row>
      <xdr:rowOff>0</xdr:rowOff>
    </xdr:to>
    <xdr:pic>
      <xdr:nvPicPr>
        <xdr:cNvPr id="9" name="図 10" descr="C:\Users\tsj018\Documents\Tencent Files\1945300208\Image\C2C\Image2\T8Y9L9UY]8{$V(OIJ9UEFHF.jp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43150" y="7953375"/>
          <a:ext cx="2057400" cy="234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46</xdr:row>
      <xdr:rowOff>57150</xdr:rowOff>
    </xdr:from>
    <xdr:to>
      <xdr:col>8</xdr:col>
      <xdr:colOff>200025</xdr:colOff>
      <xdr:row>58</xdr:row>
      <xdr:rowOff>85725</xdr:rowOff>
    </xdr:to>
    <xdr:pic>
      <xdr:nvPicPr>
        <xdr:cNvPr id="10" name="図 11" descr="C:\Users\tsj018\Documents\Tencent Files\1945300208\Image\C2C\Image2\VH0MVS{K3T~8H21L1TO~J2D.jp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33900" y="7953375"/>
          <a:ext cx="2781300" cy="208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676275</xdr:colOff>
      <xdr:row>64</xdr:row>
      <xdr:rowOff>85725</xdr:rowOff>
    </xdr:from>
    <xdr:to>
      <xdr:col>6</xdr:col>
      <xdr:colOff>200025</xdr:colOff>
      <xdr:row>75</xdr:row>
      <xdr:rowOff>133350</xdr:rowOff>
    </xdr:to>
    <xdr:pic>
      <xdr:nvPicPr>
        <xdr:cNvPr id="11" name="図 13" descr="C:\Users\tsj018\Documents\Tencent Files\1945300208\Image\C2C\Image2\1L_UZQ9YG2@C5QP_5V_2673.jpg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90850" y="11068050"/>
          <a:ext cx="2952750" cy="195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409575</xdr:colOff>
      <xdr:row>64</xdr:row>
      <xdr:rowOff>152400</xdr:rowOff>
    </xdr:from>
    <xdr:to>
      <xdr:col>11</xdr:col>
      <xdr:colOff>19050</xdr:colOff>
      <xdr:row>75</xdr:row>
      <xdr:rowOff>114300</xdr:rowOff>
    </xdr:to>
    <xdr:pic>
      <xdr:nvPicPr>
        <xdr:cNvPr id="12" name="図 14" descr="http://www.funari.jp/wp/wp-content/themes/funari/images/shop/img_kawaguchiko_03.jpg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53150" y="11134725"/>
          <a:ext cx="3038475" cy="186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69"/>
  <sheetViews>
    <sheetView tabSelected="1" zoomScale="90" zoomScaleNormal="90" workbookViewId="0">
      <selection activeCell="H9" sqref="H9"/>
    </sheetView>
  </sheetViews>
  <sheetFormatPr defaultColWidth="9" defaultRowHeight="20.05" customHeight="1"/>
  <cols>
    <col min="1" max="1" width="30.075" style="14" customWidth="1"/>
    <col min="2" max="2" width="20.6166666666667" style="14" customWidth="1"/>
    <col min="3" max="3" width="20.6166666666667" style="15" customWidth="1"/>
    <col min="4" max="4" width="14.725" style="15" customWidth="1"/>
    <col min="5" max="5" width="14.4583333333333" style="15" customWidth="1"/>
    <col min="6" max="6" width="46.1083333333333" style="13" customWidth="1"/>
    <col min="7" max="7" width="8.84166666666667" style="16" customWidth="1"/>
    <col min="8" max="8" width="12.7666666666667" style="13" customWidth="1"/>
    <col min="9" max="9" width="25.4583333333333" style="13" customWidth="1"/>
    <col min="10" max="16384" width="9" style="13"/>
  </cols>
  <sheetData>
    <row r="1" ht="40" customHeight="1" spans="1:6">
      <c r="A1" s="17" t="s">
        <v>0</v>
      </c>
      <c r="B1" s="17"/>
      <c r="C1" s="17"/>
      <c r="D1" s="17"/>
      <c r="E1" s="17"/>
      <c r="F1" s="17"/>
    </row>
    <row r="2" s="11" customFormat="1" customHeight="1" spans="1:7">
      <c r="A2" s="18" t="s">
        <v>1</v>
      </c>
      <c r="B2" s="19" t="s">
        <v>2</v>
      </c>
      <c r="C2" s="20"/>
      <c r="D2" s="20"/>
      <c r="E2" s="19" t="s">
        <v>3</v>
      </c>
      <c r="F2" s="21"/>
      <c r="G2" s="22"/>
    </row>
    <row r="3" s="11" customFormat="1" customHeight="1" spans="1:7">
      <c r="A3" s="18"/>
      <c r="B3" s="19" t="s">
        <v>4</v>
      </c>
      <c r="C3" s="20" t="s">
        <v>5</v>
      </c>
      <c r="D3" s="20"/>
      <c r="E3" s="19" t="s">
        <v>6</v>
      </c>
      <c r="F3" s="21" t="s">
        <v>7</v>
      </c>
      <c r="G3" s="22"/>
    </row>
    <row r="4" s="11" customFormat="1" customHeight="1" spans="1:7">
      <c r="A4" s="18"/>
      <c r="B4" s="19" t="s">
        <v>8</v>
      </c>
      <c r="C4" s="20">
        <v>5</v>
      </c>
      <c r="D4" s="20"/>
      <c r="E4" s="23" t="s">
        <v>9</v>
      </c>
      <c r="F4" s="21">
        <v>13</v>
      </c>
      <c r="G4" s="22"/>
    </row>
    <row r="5" s="11" customFormat="1" customHeight="1" spans="1:7">
      <c r="A5" s="18"/>
      <c r="B5" s="19" t="s">
        <v>10</v>
      </c>
      <c r="C5" s="20"/>
      <c r="D5" s="20"/>
      <c r="E5" s="23"/>
      <c r="F5" s="21"/>
      <c r="G5" s="22"/>
    </row>
    <row r="6" s="11" customFormat="1" customHeight="1" spans="1:7">
      <c r="A6" s="24" t="s">
        <v>11</v>
      </c>
      <c r="B6" s="25" t="s">
        <v>12</v>
      </c>
      <c r="C6" s="25"/>
      <c r="D6" s="26" t="s">
        <v>13</v>
      </c>
      <c r="E6" s="27" t="s">
        <v>14</v>
      </c>
      <c r="F6" s="27"/>
      <c r="G6" s="22"/>
    </row>
    <row r="7" s="11" customFormat="1" customHeight="1" spans="1:7">
      <c r="A7" s="28" t="s">
        <v>15</v>
      </c>
      <c r="B7" s="28" t="s">
        <v>16</v>
      </c>
      <c r="C7" s="28"/>
      <c r="D7" s="26" t="s">
        <v>17</v>
      </c>
      <c r="E7" s="28">
        <v>13600009306</v>
      </c>
      <c r="F7" s="28"/>
      <c r="G7" s="22"/>
    </row>
    <row r="8" s="11" customFormat="1" customHeight="1" spans="1:7">
      <c r="A8" s="29" t="s">
        <v>18</v>
      </c>
      <c r="B8" s="29"/>
      <c r="C8" s="29"/>
      <c r="D8" s="29"/>
      <c r="E8" s="29"/>
      <c r="F8" s="29"/>
      <c r="G8" s="22"/>
    </row>
    <row r="9" s="11" customFormat="1" customHeight="1" spans="1:7">
      <c r="A9" s="30" t="s">
        <v>19</v>
      </c>
      <c r="B9" s="30" t="s">
        <v>20</v>
      </c>
      <c r="C9" s="30" t="s">
        <v>21</v>
      </c>
      <c r="D9" s="30" t="s">
        <v>22</v>
      </c>
      <c r="E9" s="30" t="s">
        <v>23</v>
      </c>
      <c r="F9" s="30" t="s">
        <v>24</v>
      </c>
      <c r="G9" s="22"/>
    </row>
    <row r="10" s="11" customFormat="1" ht="70" customHeight="1" spans="1:7">
      <c r="A10" s="31" t="s">
        <v>25</v>
      </c>
      <c r="B10" s="31">
        <v>6</v>
      </c>
      <c r="C10" s="31">
        <v>1</v>
      </c>
      <c r="D10" s="32">
        <v>4990</v>
      </c>
      <c r="E10" s="33">
        <f>B10*D10*C10</f>
        <v>29940</v>
      </c>
      <c r="F10" s="34" t="s">
        <v>26</v>
      </c>
      <c r="G10" s="22"/>
    </row>
    <row r="11" s="11" customFormat="1" ht="75" customHeight="1" spans="1:7">
      <c r="A11" s="31" t="s">
        <v>27</v>
      </c>
      <c r="B11" s="31">
        <v>1</v>
      </c>
      <c r="C11" s="31">
        <v>1</v>
      </c>
      <c r="D11" s="32">
        <v>4030</v>
      </c>
      <c r="E11" s="33">
        <f>B11*D11*C11</f>
        <v>4030</v>
      </c>
      <c r="F11" s="34" t="s">
        <v>28</v>
      </c>
      <c r="G11" s="22"/>
    </row>
    <row r="12" s="11" customFormat="1" ht="79" customHeight="1" spans="1:7">
      <c r="A12" s="31"/>
      <c r="B12" s="31">
        <v>1</v>
      </c>
      <c r="C12" s="31">
        <v>1</v>
      </c>
      <c r="D12" s="32">
        <v>5040</v>
      </c>
      <c r="E12" s="33">
        <f>B12*D12*C12</f>
        <v>5040</v>
      </c>
      <c r="F12" s="34" t="s">
        <v>29</v>
      </c>
      <c r="G12" s="22"/>
    </row>
    <row r="13" s="11" customFormat="1" ht="77" customHeight="1" spans="1:7">
      <c r="A13" s="31" t="s">
        <v>30</v>
      </c>
      <c r="B13" s="31">
        <v>1</v>
      </c>
      <c r="C13" s="31">
        <v>1</v>
      </c>
      <c r="D13" s="32">
        <v>7250</v>
      </c>
      <c r="E13" s="33">
        <f>B13*D13*C13</f>
        <v>7250</v>
      </c>
      <c r="F13" s="34" t="s">
        <v>31</v>
      </c>
      <c r="G13" s="22"/>
    </row>
    <row r="14" s="11" customFormat="1" ht="76" customHeight="1" spans="1:7">
      <c r="A14" s="35" t="s">
        <v>32</v>
      </c>
      <c r="B14" s="35">
        <v>1</v>
      </c>
      <c r="C14" s="35">
        <v>1</v>
      </c>
      <c r="D14" s="36">
        <v>7310</v>
      </c>
      <c r="E14" s="37">
        <f>B14*D14*C14</f>
        <v>7310</v>
      </c>
      <c r="F14" s="38" t="s">
        <v>33</v>
      </c>
      <c r="G14" s="22"/>
    </row>
    <row r="15" s="11" customFormat="1" customHeight="1" spans="1:7">
      <c r="A15" s="39" t="s">
        <v>34</v>
      </c>
      <c r="B15" s="39"/>
      <c r="C15" s="39"/>
      <c r="D15" s="39"/>
      <c r="E15" s="40">
        <f>SUM(E10:E14)</f>
        <v>53570</v>
      </c>
      <c r="F15" s="41"/>
      <c r="G15" s="22"/>
    </row>
    <row r="16" s="11" customFormat="1" customHeight="1" spans="1:7">
      <c r="A16" s="29" t="s">
        <v>35</v>
      </c>
      <c r="B16" s="29"/>
      <c r="C16" s="29"/>
      <c r="D16" s="29"/>
      <c r="E16" s="29"/>
      <c r="F16" s="29"/>
      <c r="G16" s="22"/>
    </row>
    <row r="17" s="12" customFormat="1" customHeight="1" spans="1:7">
      <c r="A17" s="30" t="s">
        <v>19</v>
      </c>
      <c r="B17" s="30" t="s">
        <v>20</v>
      </c>
      <c r="C17" s="30" t="s">
        <v>21</v>
      </c>
      <c r="D17" s="30" t="s">
        <v>22</v>
      </c>
      <c r="E17" s="30" t="s">
        <v>23</v>
      </c>
      <c r="F17" s="30" t="s">
        <v>24</v>
      </c>
      <c r="G17" s="42"/>
    </row>
    <row r="18" s="12" customFormat="1" ht="70" customHeight="1" spans="1:7">
      <c r="A18" s="35" t="s">
        <v>36</v>
      </c>
      <c r="B18" s="31">
        <v>5</v>
      </c>
      <c r="C18" s="31">
        <v>3</v>
      </c>
      <c r="D18" s="32">
        <v>3110</v>
      </c>
      <c r="E18" s="33">
        <f>B18*D18*C18</f>
        <v>46650</v>
      </c>
      <c r="F18" s="34" t="s">
        <v>37</v>
      </c>
      <c r="G18" s="42"/>
    </row>
    <row r="19" s="12" customFormat="1" ht="44" customHeight="1" spans="1:7">
      <c r="A19" s="35" t="s">
        <v>36</v>
      </c>
      <c r="B19" s="31">
        <v>3</v>
      </c>
      <c r="C19" s="31">
        <v>3</v>
      </c>
      <c r="D19" s="32">
        <v>2823</v>
      </c>
      <c r="E19" s="33">
        <f>B19*D19*C19</f>
        <v>25407</v>
      </c>
      <c r="F19" s="34" t="s">
        <v>38</v>
      </c>
      <c r="G19" s="42"/>
    </row>
    <row r="20" s="12" customFormat="1" ht="67" customHeight="1" spans="1:7">
      <c r="A20" s="35" t="s">
        <v>39</v>
      </c>
      <c r="B20" s="31">
        <v>0</v>
      </c>
      <c r="C20" s="31">
        <v>0</v>
      </c>
      <c r="D20" s="32">
        <v>2860</v>
      </c>
      <c r="E20" s="33">
        <f t="shared" ref="E20:E25" si="0">B20*D20*C20</f>
        <v>0</v>
      </c>
      <c r="F20" s="34" t="s">
        <v>40</v>
      </c>
      <c r="G20" s="42"/>
    </row>
    <row r="21" s="12" customFormat="1" ht="43" customHeight="1" spans="1:7">
      <c r="A21" s="35" t="s">
        <v>41</v>
      </c>
      <c r="B21" s="31">
        <v>0</v>
      </c>
      <c r="C21" s="31">
        <v>0</v>
      </c>
      <c r="D21" s="32">
        <v>2208</v>
      </c>
      <c r="E21" s="33">
        <f t="shared" si="0"/>
        <v>0</v>
      </c>
      <c r="F21" s="34" t="s">
        <v>42</v>
      </c>
      <c r="G21" s="42"/>
    </row>
    <row r="22" s="12" customFormat="1" ht="76" customHeight="1" spans="1:7">
      <c r="A22" s="35" t="s">
        <v>43</v>
      </c>
      <c r="B22" s="31">
        <v>0</v>
      </c>
      <c r="C22" s="31">
        <v>0</v>
      </c>
      <c r="D22" s="32">
        <v>4100</v>
      </c>
      <c r="E22" s="33">
        <f t="shared" si="0"/>
        <v>0</v>
      </c>
      <c r="F22" s="34" t="s">
        <v>44</v>
      </c>
      <c r="G22" s="42"/>
    </row>
    <row r="23" s="12" customFormat="1" ht="48" customHeight="1" spans="1:7">
      <c r="A23" s="35" t="s">
        <v>43</v>
      </c>
      <c r="B23" s="31">
        <v>0</v>
      </c>
      <c r="C23" s="31">
        <v>0</v>
      </c>
      <c r="D23" s="32">
        <v>3883</v>
      </c>
      <c r="E23" s="33">
        <f t="shared" si="0"/>
        <v>0</v>
      </c>
      <c r="F23" s="34" t="s">
        <v>45</v>
      </c>
      <c r="G23" s="42"/>
    </row>
    <row r="24" s="12" customFormat="1" ht="71" customHeight="1" spans="1:7">
      <c r="A24" s="35" t="s">
        <v>46</v>
      </c>
      <c r="B24" s="31">
        <v>3</v>
      </c>
      <c r="C24" s="31">
        <v>1</v>
      </c>
      <c r="D24" s="32">
        <v>2177</v>
      </c>
      <c r="E24" s="33">
        <f t="shared" si="0"/>
        <v>6531</v>
      </c>
      <c r="F24" s="34" t="s">
        <v>47</v>
      </c>
      <c r="G24" s="42"/>
    </row>
    <row r="25" s="12" customFormat="1" ht="49" customHeight="1" spans="1:7">
      <c r="A25" s="35" t="s">
        <v>48</v>
      </c>
      <c r="B25" s="31">
        <v>3</v>
      </c>
      <c r="C25" s="31">
        <v>1</v>
      </c>
      <c r="D25" s="32">
        <v>2068</v>
      </c>
      <c r="E25" s="33">
        <f t="shared" si="0"/>
        <v>6204</v>
      </c>
      <c r="F25" s="34" t="s">
        <v>49</v>
      </c>
      <c r="G25" s="42"/>
    </row>
    <row r="26" s="12" customFormat="1" ht="26" customHeight="1" spans="1:7">
      <c r="A26" s="39" t="s">
        <v>50</v>
      </c>
      <c r="B26" s="39"/>
      <c r="C26" s="39"/>
      <c r="D26" s="39"/>
      <c r="E26" s="40">
        <f>SUM(E18:E25)</f>
        <v>84792</v>
      </c>
      <c r="F26" s="41"/>
      <c r="G26" s="42"/>
    </row>
    <row r="27" customHeight="1" spans="1:6">
      <c r="A27" s="29" t="s">
        <v>51</v>
      </c>
      <c r="B27" s="29"/>
      <c r="C27" s="29"/>
      <c r="D27" s="29"/>
      <c r="E27" s="29"/>
      <c r="F27" s="29"/>
    </row>
    <row r="28" customHeight="1" spans="1:6">
      <c r="A28" s="43" t="s">
        <v>19</v>
      </c>
      <c r="B28" s="30" t="s">
        <v>52</v>
      </c>
      <c r="C28" s="30" t="s">
        <v>53</v>
      </c>
      <c r="D28" s="30" t="s">
        <v>54</v>
      </c>
      <c r="E28" s="30" t="s">
        <v>23</v>
      </c>
      <c r="F28" s="30" t="s">
        <v>24</v>
      </c>
    </row>
    <row r="29" s="12" customFormat="1" ht="35" customHeight="1" spans="1:7">
      <c r="A29" s="44" t="s">
        <v>55</v>
      </c>
      <c r="B29" s="31">
        <v>0</v>
      </c>
      <c r="C29" s="31">
        <v>0</v>
      </c>
      <c r="D29" s="32">
        <v>450</v>
      </c>
      <c r="E29" s="33">
        <f t="shared" ref="E29:E35" si="1">B29*D29*C29</f>
        <v>0</v>
      </c>
      <c r="F29" s="45" t="s">
        <v>56</v>
      </c>
      <c r="G29" s="42"/>
    </row>
    <row r="30" s="12" customFormat="1" ht="35" customHeight="1" spans="1:7">
      <c r="A30" s="44" t="s">
        <v>57</v>
      </c>
      <c r="B30" s="31">
        <v>13</v>
      </c>
      <c r="C30" s="31">
        <v>1</v>
      </c>
      <c r="D30" s="32">
        <v>450</v>
      </c>
      <c r="E30" s="33">
        <f t="shared" si="1"/>
        <v>5850</v>
      </c>
      <c r="F30" s="45" t="s">
        <v>56</v>
      </c>
      <c r="G30" s="42"/>
    </row>
    <row r="31" s="12" customFormat="1" ht="24" customHeight="1" spans="1:7">
      <c r="A31" s="44" t="s">
        <v>58</v>
      </c>
      <c r="B31" s="31">
        <v>13</v>
      </c>
      <c r="C31" s="31">
        <v>3</v>
      </c>
      <c r="D31" s="32">
        <v>300</v>
      </c>
      <c r="E31" s="33">
        <f t="shared" si="1"/>
        <v>11700</v>
      </c>
      <c r="F31" s="46" t="s">
        <v>59</v>
      </c>
      <c r="G31" s="42"/>
    </row>
    <row r="32" s="12" customFormat="1" ht="24" customHeight="1" spans="1:7">
      <c r="A32" s="44" t="s">
        <v>60</v>
      </c>
      <c r="B32" s="31">
        <v>13</v>
      </c>
      <c r="C32" s="31">
        <v>1</v>
      </c>
      <c r="D32" s="32">
        <v>580</v>
      </c>
      <c r="E32" s="33">
        <f t="shared" si="1"/>
        <v>7540</v>
      </c>
      <c r="F32" s="46" t="s">
        <v>61</v>
      </c>
      <c r="G32" s="42"/>
    </row>
    <row r="33" s="12" customFormat="1" ht="24" customHeight="1" spans="1:7">
      <c r="A33" s="44" t="s">
        <v>62</v>
      </c>
      <c r="B33" s="31">
        <v>0</v>
      </c>
      <c r="C33" s="31">
        <v>0</v>
      </c>
      <c r="D33" s="32">
        <v>400</v>
      </c>
      <c r="E33" s="33">
        <f t="shared" si="1"/>
        <v>0</v>
      </c>
      <c r="F33" s="46" t="s">
        <v>63</v>
      </c>
      <c r="G33" s="42"/>
    </row>
    <row r="34" s="12" customFormat="1" ht="32" customHeight="1" spans="1:7">
      <c r="A34" s="44" t="s">
        <v>62</v>
      </c>
      <c r="B34" s="31">
        <v>0</v>
      </c>
      <c r="C34" s="31">
        <v>0</v>
      </c>
      <c r="D34" s="32">
        <v>400</v>
      </c>
      <c r="E34" s="33">
        <f t="shared" si="1"/>
        <v>0</v>
      </c>
      <c r="F34" s="46" t="s">
        <v>64</v>
      </c>
      <c r="G34" s="42"/>
    </row>
    <row r="35" s="12" customFormat="1" ht="35" customHeight="1" spans="1:7">
      <c r="A35" s="44" t="s">
        <v>58</v>
      </c>
      <c r="B35" s="31">
        <v>0</v>
      </c>
      <c r="C35" s="31">
        <v>0</v>
      </c>
      <c r="D35" s="32">
        <v>300</v>
      </c>
      <c r="E35" s="33">
        <f t="shared" si="1"/>
        <v>0</v>
      </c>
      <c r="F35" s="46" t="s">
        <v>65</v>
      </c>
      <c r="G35" s="42"/>
    </row>
    <row r="36" ht="29" customHeight="1" spans="1:6">
      <c r="A36" s="39" t="s">
        <v>66</v>
      </c>
      <c r="B36" s="39"/>
      <c r="C36" s="39"/>
      <c r="D36" s="39"/>
      <c r="E36" s="40">
        <f>SUM(E29:E35)</f>
        <v>25090</v>
      </c>
      <c r="F36" s="41"/>
    </row>
    <row r="37" ht="29" customHeight="1" spans="1:6">
      <c r="A37" s="29" t="s">
        <v>67</v>
      </c>
      <c r="B37" s="29"/>
      <c r="C37" s="29"/>
      <c r="D37" s="29"/>
      <c r="E37" s="29"/>
      <c r="F37" s="29"/>
    </row>
    <row r="38" ht="29" customHeight="1" spans="1:6">
      <c r="A38" s="30" t="s">
        <v>19</v>
      </c>
      <c r="B38" s="30" t="s">
        <v>52</v>
      </c>
      <c r="C38" s="30" t="s">
        <v>68</v>
      </c>
      <c r="D38" s="30" t="s">
        <v>69</v>
      </c>
      <c r="E38" s="47" t="s">
        <v>23</v>
      </c>
      <c r="F38" s="25" t="s">
        <v>70</v>
      </c>
    </row>
    <row r="39" ht="29" customHeight="1" spans="1:6">
      <c r="A39" s="48" t="s">
        <v>71</v>
      </c>
      <c r="B39" s="49">
        <v>13</v>
      </c>
      <c r="C39" s="49">
        <v>0</v>
      </c>
      <c r="D39" s="50">
        <v>0</v>
      </c>
      <c r="E39" s="51">
        <f t="shared" ref="E39:E42" si="2">D39*C39*B39</f>
        <v>0</v>
      </c>
      <c r="F39" s="52" t="s">
        <v>72</v>
      </c>
    </row>
    <row r="40" ht="29" customHeight="1" spans="1:6">
      <c r="A40" s="48" t="s">
        <v>73</v>
      </c>
      <c r="B40" s="49">
        <v>13</v>
      </c>
      <c r="C40" s="49">
        <v>0</v>
      </c>
      <c r="D40" s="50">
        <v>210</v>
      </c>
      <c r="E40" s="51">
        <f t="shared" si="2"/>
        <v>0</v>
      </c>
      <c r="F40" s="52" t="s">
        <v>74</v>
      </c>
    </row>
    <row r="41" ht="29" customHeight="1" spans="1:6">
      <c r="A41" s="48" t="s">
        <v>75</v>
      </c>
      <c r="B41" s="49">
        <v>13</v>
      </c>
      <c r="C41" s="49">
        <v>0</v>
      </c>
      <c r="D41" s="50">
        <v>0</v>
      </c>
      <c r="E41" s="51">
        <f t="shared" si="2"/>
        <v>0</v>
      </c>
      <c r="F41" s="52" t="s">
        <v>72</v>
      </c>
    </row>
    <row r="42" ht="29" customHeight="1" spans="1:6">
      <c r="A42" s="48" t="s">
        <v>76</v>
      </c>
      <c r="B42" s="49">
        <v>13</v>
      </c>
      <c r="C42" s="49">
        <v>0</v>
      </c>
      <c r="D42" s="50">
        <v>0</v>
      </c>
      <c r="E42" s="51">
        <f t="shared" si="2"/>
        <v>0</v>
      </c>
      <c r="F42" s="52" t="s">
        <v>72</v>
      </c>
    </row>
    <row r="43" ht="29" customHeight="1" spans="1:6">
      <c r="A43" s="39" t="s">
        <v>77</v>
      </c>
      <c r="B43" s="39"/>
      <c r="C43" s="39"/>
      <c r="D43" s="39"/>
      <c r="E43" s="40">
        <f>SUM(E39:E42)</f>
        <v>0</v>
      </c>
      <c r="F43" s="41"/>
    </row>
    <row r="44" customHeight="1" spans="1:9">
      <c r="A44" s="29" t="s">
        <v>78</v>
      </c>
      <c r="B44" s="29"/>
      <c r="C44" s="29"/>
      <c r="D44" s="29"/>
      <c r="E44" s="29"/>
      <c r="F44" s="29"/>
      <c r="H44" s="53"/>
      <c r="I44" s="56"/>
    </row>
    <row r="45" customHeight="1" spans="1:9">
      <c r="A45" s="30" t="s">
        <v>19</v>
      </c>
      <c r="B45" s="30" t="s">
        <v>79</v>
      </c>
      <c r="C45" s="30" t="s">
        <v>80</v>
      </c>
      <c r="D45" s="30" t="s">
        <v>81</v>
      </c>
      <c r="E45" s="47" t="s">
        <v>23</v>
      </c>
      <c r="F45" s="25" t="s">
        <v>70</v>
      </c>
      <c r="H45" s="53"/>
      <c r="I45" s="56"/>
    </row>
    <row r="46" ht="36" customHeight="1" spans="1:9">
      <c r="A46" s="48" t="s">
        <v>82</v>
      </c>
      <c r="B46" s="49">
        <v>4</v>
      </c>
      <c r="C46" s="49">
        <v>1</v>
      </c>
      <c r="D46" s="50">
        <v>2000</v>
      </c>
      <c r="E46" s="51">
        <f t="shared" ref="E46:E49" si="3">D46*C46*B46</f>
        <v>8000</v>
      </c>
      <c r="F46" s="52" t="s">
        <v>83</v>
      </c>
      <c r="H46" s="53"/>
      <c r="I46" s="56"/>
    </row>
    <row r="47" ht="36" customHeight="1" spans="1:9">
      <c r="A47" s="48" t="s">
        <v>84</v>
      </c>
      <c r="B47" s="49">
        <v>2</v>
      </c>
      <c r="C47" s="49">
        <v>1</v>
      </c>
      <c r="D47" s="50">
        <v>3100</v>
      </c>
      <c r="E47" s="51">
        <f t="shared" si="3"/>
        <v>6200</v>
      </c>
      <c r="F47" s="52" t="s">
        <v>83</v>
      </c>
      <c r="H47" s="53"/>
      <c r="I47" s="56"/>
    </row>
    <row r="48" ht="60" customHeight="1" spans="1:9">
      <c r="A48" s="48" t="s">
        <v>82</v>
      </c>
      <c r="B48" s="49">
        <v>1</v>
      </c>
      <c r="C48" s="49">
        <v>3</v>
      </c>
      <c r="D48" s="50">
        <v>3500</v>
      </c>
      <c r="E48" s="51">
        <f t="shared" si="3"/>
        <v>10500</v>
      </c>
      <c r="F48" s="52" t="s">
        <v>85</v>
      </c>
      <c r="H48" s="53"/>
      <c r="I48" s="56"/>
    </row>
    <row r="49" ht="53" customHeight="1" spans="1:9">
      <c r="A49" s="48" t="s">
        <v>84</v>
      </c>
      <c r="B49" s="49">
        <v>1</v>
      </c>
      <c r="C49" s="49">
        <v>3</v>
      </c>
      <c r="D49" s="50">
        <v>5800</v>
      </c>
      <c r="E49" s="51">
        <f t="shared" si="3"/>
        <v>17400</v>
      </c>
      <c r="F49" s="52" t="s">
        <v>85</v>
      </c>
      <c r="H49" s="53"/>
      <c r="I49" s="56"/>
    </row>
    <row r="50" ht="28" customHeight="1" spans="1:9">
      <c r="A50" s="39" t="s">
        <v>77</v>
      </c>
      <c r="B50" s="39"/>
      <c r="C50" s="39"/>
      <c r="D50" s="39"/>
      <c r="E50" s="40">
        <f>SUM(E46:E49)</f>
        <v>42100</v>
      </c>
      <c r="F50" s="41"/>
      <c r="H50" s="53"/>
      <c r="I50" s="56"/>
    </row>
    <row r="51" customHeight="1" spans="1:9">
      <c r="A51" s="29" t="s">
        <v>86</v>
      </c>
      <c r="B51" s="29"/>
      <c r="C51" s="29"/>
      <c r="D51" s="29"/>
      <c r="E51" s="29"/>
      <c r="F51" s="29"/>
      <c r="H51" s="53"/>
      <c r="I51" s="56"/>
    </row>
    <row r="52" customHeight="1" spans="1:9">
      <c r="A52" s="30" t="s">
        <v>86</v>
      </c>
      <c r="B52" s="30" t="s">
        <v>87</v>
      </c>
      <c r="C52" s="30" t="s">
        <v>88</v>
      </c>
      <c r="D52" s="30" t="s">
        <v>89</v>
      </c>
      <c r="E52" s="47" t="s">
        <v>23</v>
      </c>
      <c r="F52" s="25" t="s">
        <v>70</v>
      </c>
      <c r="H52" s="53"/>
      <c r="I52" s="56"/>
    </row>
    <row r="53" s="13" customFormat="1" ht="47" customHeight="1" spans="1:9">
      <c r="A53" s="31" t="s">
        <v>90</v>
      </c>
      <c r="B53" s="54">
        <v>5</v>
      </c>
      <c r="C53" s="54">
        <v>2</v>
      </c>
      <c r="D53" s="55">
        <v>1000</v>
      </c>
      <c r="E53" s="51">
        <f t="shared" ref="E53:E56" si="4">D53*C53*B53</f>
        <v>10000</v>
      </c>
      <c r="F53" s="18" t="s">
        <v>91</v>
      </c>
      <c r="G53" s="16"/>
      <c r="H53" s="56"/>
      <c r="I53" s="56"/>
    </row>
    <row r="54" s="13" customFormat="1" ht="56" customHeight="1" spans="1:9">
      <c r="A54" s="31" t="s">
        <v>92</v>
      </c>
      <c r="B54" s="54">
        <v>1</v>
      </c>
      <c r="C54" s="54">
        <v>1</v>
      </c>
      <c r="D54" s="55">
        <v>1000</v>
      </c>
      <c r="E54" s="51">
        <f t="shared" si="4"/>
        <v>1000</v>
      </c>
      <c r="F54" s="18" t="s">
        <v>93</v>
      </c>
      <c r="G54" s="16"/>
      <c r="H54" s="56"/>
      <c r="I54" s="56"/>
    </row>
    <row r="55" s="13" customFormat="1" ht="28" customHeight="1" spans="1:9">
      <c r="A55" s="31" t="s">
        <v>94</v>
      </c>
      <c r="B55" s="54">
        <v>2</v>
      </c>
      <c r="C55" s="54">
        <v>1</v>
      </c>
      <c r="D55" s="55">
        <v>2500</v>
      </c>
      <c r="E55" s="51">
        <f t="shared" si="4"/>
        <v>5000</v>
      </c>
      <c r="F55" s="18" t="s">
        <v>95</v>
      </c>
      <c r="G55" s="16"/>
      <c r="H55" s="56"/>
      <c r="I55" s="56"/>
    </row>
    <row r="56" s="13" customFormat="1" ht="28" customHeight="1" spans="1:9">
      <c r="A56" s="31" t="s">
        <v>94</v>
      </c>
      <c r="B56" s="54">
        <v>2</v>
      </c>
      <c r="C56" s="54">
        <v>1</v>
      </c>
      <c r="D56" s="55">
        <v>1000</v>
      </c>
      <c r="E56" s="51">
        <f t="shared" si="4"/>
        <v>2000</v>
      </c>
      <c r="F56" s="18" t="s">
        <v>96</v>
      </c>
      <c r="G56" s="16"/>
      <c r="H56" s="56"/>
      <c r="I56" s="56"/>
    </row>
    <row r="57" s="13" customFormat="1" ht="28" customHeight="1" spans="1:9">
      <c r="A57" s="57" t="s">
        <v>97</v>
      </c>
      <c r="B57" s="57"/>
      <c r="C57" s="57"/>
      <c r="D57" s="57"/>
      <c r="E57" s="58">
        <f>SUM(E53:E56)</f>
        <v>18000</v>
      </c>
      <c r="F57" s="59"/>
      <c r="G57" s="16"/>
      <c r="H57" s="56"/>
      <c r="I57" s="56"/>
    </row>
    <row r="58" customHeight="1" spans="1:6">
      <c r="A58" s="60" t="s">
        <v>98</v>
      </c>
      <c r="B58" s="61"/>
      <c r="C58" s="61"/>
      <c r="D58" s="61"/>
      <c r="E58" s="61"/>
      <c r="F58" s="62"/>
    </row>
    <row r="59" s="12" customFormat="1" customHeight="1" spans="1:7">
      <c r="A59" s="63" t="s">
        <v>19</v>
      </c>
      <c r="B59" s="30" t="s">
        <v>87</v>
      </c>
      <c r="C59" s="30" t="s">
        <v>88</v>
      </c>
      <c r="D59" s="30" t="s">
        <v>89</v>
      </c>
      <c r="E59" s="47" t="s">
        <v>23</v>
      </c>
      <c r="F59" s="25" t="s">
        <v>70</v>
      </c>
      <c r="G59" s="42"/>
    </row>
    <row r="60" ht="43" customHeight="1" spans="1:6">
      <c r="A60" s="64" t="s">
        <v>99</v>
      </c>
      <c r="B60" s="31">
        <v>1</v>
      </c>
      <c r="C60" s="31">
        <v>13</v>
      </c>
      <c r="D60" s="55">
        <v>500</v>
      </c>
      <c r="E60" s="50">
        <f>D60*C60*B60</f>
        <v>6500</v>
      </c>
      <c r="F60" s="65" t="s">
        <v>100</v>
      </c>
    </row>
    <row r="61" ht="26" customHeight="1" spans="1:6">
      <c r="A61" s="64" t="s">
        <v>101</v>
      </c>
      <c r="B61" s="31">
        <v>5</v>
      </c>
      <c r="C61" s="31">
        <v>13</v>
      </c>
      <c r="D61" s="55">
        <v>100</v>
      </c>
      <c r="E61" s="50">
        <f>B61*C61*D61</f>
        <v>6500</v>
      </c>
      <c r="F61" s="65" t="s">
        <v>102</v>
      </c>
    </row>
    <row r="62" ht="26" customHeight="1" spans="1:6">
      <c r="A62" s="64" t="s">
        <v>103</v>
      </c>
      <c r="B62" s="31">
        <v>5</v>
      </c>
      <c r="C62" s="31">
        <v>13</v>
      </c>
      <c r="D62" s="55">
        <v>35</v>
      </c>
      <c r="E62" s="50">
        <f>D62*C62*B62</f>
        <v>2275</v>
      </c>
      <c r="F62" s="45" t="s">
        <v>104</v>
      </c>
    </row>
    <row r="63" ht="27" customHeight="1" spans="1:6">
      <c r="A63" s="64" t="s">
        <v>105</v>
      </c>
      <c r="B63" s="31">
        <v>5</v>
      </c>
      <c r="C63" s="31">
        <v>13</v>
      </c>
      <c r="D63" s="55">
        <v>10.73</v>
      </c>
      <c r="E63" s="50">
        <f>B63*C63*D63</f>
        <v>697.45</v>
      </c>
      <c r="F63" s="65" t="s">
        <v>106</v>
      </c>
    </row>
    <row r="64" ht="27" customHeight="1" spans="1:6">
      <c r="A64" s="66" t="s">
        <v>107</v>
      </c>
      <c r="B64" s="67"/>
      <c r="C64" s="67"/>
      <c r="D64" s="68"/>
      <c r="E64" s="69">
        <f>SUM(E60:E63)</f>
        <v>15972.45</v>
      </c>
      <c r="F64" s="70"/>
    </row>
    <row r="65" customHeight="1" spans="1:6">
      <c r="A65" s="71" t="s">
        <v>108</v>
      </c>
      <c r="B65" s="71"/>
      <c r="C65" s="71"/>
      <c r="D65" s="71"/>
      <c r="E65" s="72">
        <f>E15+E26+E36+E43+E50+E57+E64</f>
        <v>239524.45</v>
      </c>
      <c r="F65" s="73"/>
    </row>
    <row r="66" customHeight="1" spans="1:6">
      <c r="A66" s="71" t="s">
        <v>109</v>
      </c>
      <c r="B66" s="71"/>
      <c r="C66" s="71"/>
      <c r="D66" s="71"/>
      <c r="E66" s="72">
        <f>E65*10%</f>
        <v>23952.445</v>
      </c>
      <c r="F66" s="73"/>
    </row>
    <row r="67" customHeight="1" spans="1:6">
      <c r="A67" s="71" t="s">
        <v>110</v>
      </c>
      <c r="B67" s="71"/>
      <c r="C67" s="71"/>
      <c r="D67" s="71"/>
      <c r="E67" s="72">
        <f>SUM(E65:E66)</f>
        <v>263476.895</v>
      </c>
      <c r="F67" s="73"/>
    </row>
    <row r="68" customHeight="1" spans="1:6">
      <c r="A68" s="71" t="s">
        <v>111</v>
      </c>
      <c r="B68" s="71"/>
      <c r="C68" s="71"/>
      <c r="D68" s="71"/>
      <c r="E68" s="72">
        <f>E67*6%</f>
        <v>15808.6137</v>
      </c>
      <c r="F68" s="74" t="s">
        <v>112</v>
      </c>
    </row>
    <row r="69" customHeight="1" spans="1:6">
      <c r="A69" s="71" t="s">
        <v>113</v>
      </c>
      <c r="B69" s="71"/>
      <c r="C69" s="71"/>
      <c r="D69" s="71"/>
      <c r="E69" s="75">
        <f>E67+E68</f>
        <v>279285.5087</v>
      </c>
      <c r="F69" s="74" t="s">
        <v>114</v>
      </c>
    </row>
  </sheetData>
  <mergeCells count="30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A15:D15"/>
    <mergeCell ref="A16:F16"/>
    <mergeCell ref="A26:D26"/>
    <mergeCell ref="A27:F27"/>
    <mergeCell ref="A36:D36"/>
    <mergeCell ref="A37:F37"/>
    <mergeCell ref="A43:D43"/>
    <mergeCell ref="A44:F44"/>
    <mergeCell ref="A50:D50"/>
    <mergeCell ref="A51:F51"/>
    <mergeCell ref="A57:D57"/>
    <mergeCell ref="A58:F58"/>
    <mergeCell ref="A64:D64"/>
    <mergeCell ref="A65:D65"/>
    <mergeCell ref="A66:D66"/>
    <mergeCell ref="A67:D67"/>
    <mergeCell ref="A68:D68"/>
    <mergeCell ref="A69:D69"/>
    <mergeCell ref="A2:A5"/>
    <mergeCell ref="A11:A12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90"/>
  <sheetViews>
    <sheetView workbookViewId="0">
      <selection activeCell="A20" sqref="A20"/>
    </sheetView>
  </sheetViews>
  <sheetFormatPr defaultColWidth="9" defaultRowHeight="13.5"/>
  <cols>
    <col min="1" max="1" width="30.375" customWidth="1"/>
  </cols>
  <sheetData>
    <row r="3" spans="2:11">
      <c r="B3" s="6" t="s">
        <v>115</v>
      </c>
      <c r="C3" s="6"/>
      <c r="D3" s="7" t="s">
        <v>116</v>
      </c>
      <c r="E3" s="6"/>
      <c r="F3" s="6"/>
      <c r="G3" s="6"/>
      <c r="H3" s="6"/>
      <c r="I3" s="6"/>
      <c r="J3" s="6"/>
      <c r="K3" s="6"/>
    </row>
    <row r="4" spans="2:11">
      <c r="B4" s="6"/>
      <c r="C4" s="6"/>
      <c r="D4" s="6"/>
      <c r="E4" s="6"/>
      <c r="F4" s="6"/>
      <c r="G4" s="6"/>
      <c r="H4" s="6"/>
      <c r="I4" s="6"/>
      <c r="J4" s="6"/>
      <c r="K4" s="6"/>
    </row>
    <row r="5" spans="2:10">
      <c r="B5" s="6"/>
      <c r="C5" s="6"/>
      <c r="D5" s="6"/>
      <c r="E5" s="6"/>
      <c r="F5" s="6"/>
      <c r="G5" s="6"/>
      <c r="H5" s="6"/>
      <c r="I5" s="6"/>
      <c r="J5" s="6"/>
    </row>
    <row r="6" spans="2:10">
      <c r="B6" s="6"/>
      <c r="C6" s="6"/>
      <c r="D6" s="6"/>
      <c r="E6" s="6"/>
      <c r="F6" s="6"/>
      <c r="G6" s="6"/>
      <c r="H6" s="6"/>
      <c r="I6" s="6"/>
      <c r="J6" s="6"/>
    </row>
    <row r="7" spans="2:10">
      <c r="B7" s="6"/>
      <c r="C7" s="6"/>
      <c r="D7" s="6"/>
      <c r="E7" s="6"/>
      <c r="F7" s="6"/>
      <c r="G7" s="6"/>
      <c r="H7" s="6"/>
      <c r="I7" s="6"/>
      <c r="J7" s="6"/>
    </row>
    <row r="8" spans="2:10">
      <c r="B8" s="6"/>
      <c r="C8" s="6"/>
      <c r="D8" s="6"/>
      <c r="E8" s="6"/>
      <c r="F8" s="6"/>
      <c r="G8" s="6"/>
      <c r="H8" s="6"/>
      <c r="I8" s="6"/>
      <c r="J8" s="6"/>
    </row>
    <row r="9" spans="2:10">
      <c r="B9" s="6"/>
      <c r="C9" s="6"/>
      <c r="D9" s="6"/>
      <c r="E9" s="6"/>
      <c r="F9" s="6"/>
      <c r="G9" s="6"/>
      <c r="H9" s="6"/>
      <c r="I9" s="6"/>
      <c r="J9" s="6"/>
    </row>
    <row r="10" spans="2:1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1"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2:11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2:11">
      <c r="B16" s="6" t="s">
        <v>117</v>
      </c>
      <c r="C16" s="6"/>
      <c r="D16" s="6"/>
      <c r="E16" s="6"/>
      <c r="F16" s="6"/>
      <c r="G16" s="6"/>
      <c r="H16" s="6"/>
      <c r="I16" s="6"/>
      <c r="J16" s="6"/>
      <c r="K16" s="6"/>
    </row>
    <row r="17" spans="2:11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2:11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1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>
      <c r="B22" s="6"/>
      <c r="C22" s="6"/>
      <c r="D22" s="6"/>
      <c r="E22" s="6"/>
      <c r="F22" s="6"/>
      <c r="G22" s="8"/>
      <c r="H22" s="6"/>
      <c r="I22" s="6"/>
      <c r="J22" s="6"/>
      <c r="K22" s="6"/>
    </row>
    <row r="23" spans="2:11">
      <c r="B23" s="6"/>
      <c r="C23" s="6"/>
      <c r="D23" s="6"/>
      <c r="E23" s="6"/>
      <c r="F23" s="6"/>
      <c r="G23" s="8"/>
      <c r="H23" s="6"/>
      <c r="I23" s="6"/>
      <c r="J23" s="6"/>
      <c r="K23" s="6"/>
    </row>
    <row r="24" spans="2:11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2:11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2:11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1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>
      <c r="B31" s="6" t="s">
        <v>118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ht="14.25" spans="2:11">
      <c r="B35" s="9"/>
      <c r="C35" s="6"/>
      <c r="D35" s="6"/>
      <c r="E35" s="6"/>
      <c r="F35" s="6"/>
      <c r="G35" s="6"/>
      <c r="H35" s="6"/>
      <c r="I35" s="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11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11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11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2:11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2:11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2:11">
      <c r="B46" s="6" t="s">
        <v>119</v>
      </c>
      <c r="C46" s="6"/>
      <c r="D46" s="6"/>
      <c r="E46" s="6"/>
      <c r="F46" s="6"/>
      <c r="G46" s="6"/>
      <c r="H46" s="6"/>
      <c r="I46" s="6"/>
      <c r="J46" s="6"/>
      <c r="K46" s="6"/>
    </row>
    <row r="47" spans="2:11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2:11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2:11"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2:11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1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2:11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2:11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2:11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2:11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>
      <c r="B64" s="6" t="s">
        <v>120</v>
      </c>
      <c r="C64" s="6"/>
      <c r="D64" s="6"/>
      <c r="E64" s="6"/>
      <c r="F64" s="6"/>
      <c r="G64" s="6"/>
      <c r="H64" s="6"/>
      <c r="I64" s="6"/>
      <c r="J64" s="6"/>
      <c r="K64" s="6"/>
    </row>
    <row r="65" spans="2:11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>
      <c r="B66" s="6"/>
      <c r="C66" s="6"/>
      <c r="D66" s="6"/>
      <c r="E66" s="6"/>
      <c r="F66" s="6"/>
      <c r="G66" s="6"/>
      <c r="H66" s="6"/>
      <c r="I66" s="6"/>
      <c r="J66" s="6"/>
      <c r="K66" s="6"/>
    </row>
    <row r="67" ht="15" spans="2:11">
      <c r="B67" s="6"/>
      <c r="C67" s="6"/>
      <c r="D67" s="6"/>
      <c r="E67" s="6"/>
      <c r="F67" s="6"/>
      <c r="G67" s="6"/>
      <c r="H67" s="6"/>
      <c r="I67" s="10"/>
      <c r="J67" s="6"/>
      <c r="K67" s="6"/>
    </row>
    <row r="68" spans="2:11"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2:11"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2:11"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2:11"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2:11"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2:11"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2:11"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2:11"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2:11"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2:11"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2:11"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2:11"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2:11"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2:11"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2:11"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2:11"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2:11"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2:1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11"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2:11"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2:11"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2:11"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2:11">
      <c r="B90" s="6"/>
      <c r="C90" s="6"/>
      <c r="D90" s="6"/>
      <c r="E90" s="6"/>
      <c r="F90" s="6"/>
      <c r="G90" s="6"/>
      <c r="H90" s="6"/>
      <c r="I90" s="6"/>
      <c r="J90" s="6"/>
      <c r="K90" s="6"/>
    </row>
  </sheetData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16" workbookViewId="0">
      <selection activeCell="C5" sqref="C5"/>
    </sheetView>
  </sheetViews>
  <sheetFormatPr defaultColWidth="9" defaultRowHeight="13.5" outlineLevelCol="2"/>
  <cols>
    <col min="1" max="1" width="24" customWidth="1"/>
    <col min="2" max="2" width="17.125" customWidth="1"/>
    <col min="3" max="3" width="63.625" customWidth="1"/>
  </cols>
  <sheetData>
    <row r="1" ht="40" customHeight="1" spans="1:3">
      <c r="A1" s="1" t="s">
        <v>121</v>
      </c>
      <c r="B1" s="1" t="s">
        <v>122</v>
      </c>
      <c r="C1" s="1" t="s">
        <v>123</v>
      </c>
    </row>
    <row r="2" ht="57" customHeight="1" spans="1:3">
      <c r="A2" s="2">
        <v>43243</v>
      </c>
      <c r="B2" s="2" t="s">
        <v>124</v>
      </c>
      <c r="C2" s="3" t="s">
        <v>125</v>
      </c>
    </row>
    <row r="3" ht="32" customHeight="1" spans="1:3">
      <c r="A3" s="2"/>
      <c r="B3" s="4">
        <v>0.833333333333333</v>
      </c>
      <c r="C3" s="3" t="s">
        <v>126</v>
      </c>
    </row>
    <row r="4" ht="36" customHeight="1" spans="1:3">
      <c r="A4" s="2">
        <v>43244</v>
      </c>
      <c r="B4" s="2" t="s">
        <v>127</v>
      </c>
      <c r="C4" s="5" t="s">
        <v>128</v>
      </c>
    </row>
    <row r="5" ht="36" customHeight="1" spans="1:3">
      <c r="A5" s="2"/>
      <c r="B5" s="2" t="s">
        <v>129</v>
      </c>
      <c r="C5" s="3" t="s">
        <v>130</v>
      </c>
    </row>
    <row r="6" ht="36" customHeight="1" spans="1:3">
      <c r="A6" s="2"/>
      <c r="B6" s="2" t="s">
        <v>131</v>
      </c>
      <c r="C6" s="3" t="s">
        <v>132</v>
      </c>
    </row>
    <row r="7" ht="36" customHeight="1" spans="1:3">
      <c r="A7" s="2"/>
      <c r="B7" s="2" t="s">
        <v>133</v>
      </c>
      <c r="C7" s="3" t="s">
        <v>134</v>
      </c>
    </row>
    <row r="8" ht="36" customHeight="1" spans="1:3">
      <c r="A8" s="2"/>
      <c r="B8" s="4" t="s">
        <v>135</v>
      </c>
      <c r="C8" s="3" t="s">
        <v>136</v>
      </c>
    </row>
    <row r="9" ht="36" customHeight="1" spans="1:3">
      <c r="A9" s="2"/>
      <c r="B9" s="4" t="s">
        <v>137</v>
      </c>
      <c r="C9" s="3" t="s">
        <v>138</v>
      </c>
    </row>
    <row r="10" ht="36" customHeight="1" spans="1:3">
      <c r="A10" s="2"/>
      <c r="B10" s="4" t="s">
        <v>139</v>
      </c>
      <c r="C10" s="3" t="s">
        <v>140</v>
      </c>
    </row>
    <row r="11" ht="32" customHeight="1" spans="1:3">
      <c r="A11" s="2">
        <v>43245</v>
      </c>
      <c r="B11" s="2" t="s">
        <v>127</v>
      </c>
      <c r="C11" s="5" t="s">
        <v>141</v>
      </c>
    </row>
    <row r="12" ht="32" customHeight="1" spans="1:3">
      <c r="A12" s="2"/>
      <c r="B12" s="2" t="s">
        <v>142</v>
      </c>
      <c r="C12" s="3" t="s">
        <v>143</v>
      </c>
    </row>
    <row r="13" ht="32" customHeight="1" spans="1:3">
      <c r="A13" s="2"/>
      <c r="B13" s="2" t="s">
        <v>144</v>
      </c>
      <c r="C13" s="5" t="s">
        <v>145</v>
      </c>
    </row>
    <row r="14" ht="32" customHeight="1" spans="1:3">
      <c r="A14" s="2"/>
      <c r="B14" s="4">
        <v>0.791666666666667</v>
      </c>
      <c r="C14" s="5" t="s">
        <v>146</v>
      </c>
    </row>
    <row r="15" ht="32" customHeight="1" spans="1:3">
      <c r="A15" s="2">
        <v>43246</v>
      </c>
      <c r="B15" s="2" t="s">
        <v>127</v>
      </c>
      <c r="C15" s="5" t="s">
        <v>141</v>
      </c>
    </row>
    <row r="16" ht="32" customHeight="1" spans="1:3">
      <c r="A16" s="2"/>
      <c r="B16" s="2" t="s">
        <v>147</v>
      </c>
      <c r="C16" s="5" t="s">
        <v>148</v>
      </c>
    </row>
    <row r="17" ht="32" customHeight="1" spans="1:3">
      <c r="A17" s="2"/>
      <c r="B17" s="2" t="s">
        <v>149</v>
      </c>
      <c r="C17" s="5" t="s">
        <v>134</v>
      </c>
    </row>
    <row r="18" ht="26" customHeight="1" spans="1:3">
      <c r="A18" s="2"/>
      <c r="B18" s="2" t="s">
        <v>150</v>
      </c>
      <c r="C18" s="5" t="s">
        <v>151</v>
      </c>
    </row>
    <row r="19" ht="26" customHeight="1" spans="1:3">
      <c r="A19" s="2"/>
      <c r="B19" s="2" t="s">
        <v>152</v>
      </c>
      <c r="C19" s="5" t="s">
        <v>153</v>
      </c>
    </row>
    <row r="20" ht="30" customHeight="1" spans="1:3">
      <c r="A20" s="2">
        <v>43247</v>
      </c>
      <c r="B20" s="2" t="s">
        <v>154</v>
      </c>
      <c r="C20" s="5" t="s">
        <v>155</v>
      </c>
    </row>
    <row r="21" ht="30" customHeight="1" spans="1:3">
      <c r="A21" s="2"/>
      <c r="B21" s="2"/>
      <c r="C21" s="5" t="s">
        <v>156</v>
      </c>
    </row>
    <row r="22" ht="30" customHeight="1" spans="1:3">
      <c r="A22" s="2"/>
      <c r="B22" s="2"/>
      <c r="C22" s="5" t="s">
        <v>157</v>
      </c>
    </row>
  </sheetData>
  <mergeCells count="5">
    <mergeCell ref="A2:A3"/>
    <mergeCell ref="A4:A10"/>
    <mergeCell ref="A11:A14"/>
    <mergeCell ref="A15:A19"/>
    <mergeCell ref="A20:A2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日本报价</vt:lpstr>
      <vt:lpstr>用餐推荐</vt:lpstr>
      <vt:lpstr>日程安排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kristy-lam</cp:lastModifiedBy>
  <dcterms:created xsi:type="dcterms:W3CDTF">2017-11-20T07:07:00Z</dcterms:created>
  <cp:lastPrinted>2017-11-27T08:33:00Z</cp:lastPrinted>
  <dcterms:modified xsi:type="dcterms:W3CDTF">2018-05-07T08:42:24Z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