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<sst xmlns="http://schemas.openxmlformats.org/spreadsheetml/2006/main" count="114" uniqueCount="91">
  <si>
    <t>【借款报销单】</t>
  </si>
  <si>
    <t>团号：HMJB-240725-FHC480</t>
  </si>
  <si>
    <t>会议日期：2024年7月25日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</si>
  <si>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</si>
  <si>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</si>
  <si>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</si>
  <si>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</si>
  <si>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</si>
  <si>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</si>
  <si>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</si>
  <si>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</si>
  <si>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</si>
  <si>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</si>
  <si>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</si>
  <si>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</si>
  <si>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</si>
  <si>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</si>
  <si>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</si>
  <si>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</si>
  <si>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</si>
  <si>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</si>
  <si>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</si>
  <si>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</si>
  <si>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</si>
  <si>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</si>
  <si>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</si>
  <si>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</si>
  <si>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</si>
  <si>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</si>
  <si>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</si>
  <si>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</si>
  <si>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</si>
  <si>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</si>
  <si>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</si>
  <si>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</si>
  <si>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</si>
  <si>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</si>
  <si>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</si>
  <si>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</si>
  <si>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</si>
  <si>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</si>
  <si>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</si>
  <si>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制作材料</t>
  </si>
  <si>
    <t>打车费</t>
  </si>
  <si>
    <t>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</si>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</sst>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E65" sqref="E64:E6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86"/>
      <c r="J4" s="86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7"/>
      <c r="J8" s="88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7"/>
      <c r="J9" s="89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7"/>
      <c r="J12" s="89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7"/>
      <c r="J20" s="93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5"/>
      <c r="J22" s="92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7"/>
      <c r="J23" s="93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0"/>
      <c r="J24" s="94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5"/>
      <c r="J25" s="88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7"/>
      <c r="J26" s="89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7"/>
      <c r="J28" s="88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7"/>
      <c r="J31" s="93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0"/>
      <c r="J32" s="94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7"/>
      <c r="J33" s="96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7"/>
      <c r="J34" s="97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7"/>
      <c r="J35" s="97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7"/>
      <c r="J36" s="97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8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7"/>
      <c r="J39" s="93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7"/>
      <c r="J43" s="89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700</v>
      </c>
      <c r="G45" s="65">
        <v>0</v>
      </c>
      <c r="H45" s="65">
        <f>F45+G45</f>
        <v>700</v>
      </c>
      <c r="I45" s="99" t="s">
        <v>42</v>
      </c>
      <c r="J45" s="96"/>
    </row>
    <row r="46" customHeight="1" spans="1:10">
      <c r="A46" s="76"/>
      <c r="B46" s="63"/>
      <c r="C46" s="64"/>
      <c r="D46" s="62"/>
      <c r="E46" s="64"/>
      <c r="F46" s="65">
        <v>91.85</v>
      </c>
      <c r="G46" s="65">
        <v>0</v>
      </c>
      <c r="H46" s="65">
        <f t="shared" ref="H46:H51" si="19">F46+G46</f>
        <v>91.85</v>
      </c>
      <c r="I46" s="87" t="s">
        <v>43</v>
      </c>
      <c r="J46" s="97"/>
    </row>
    <row r="47" customHeight="1" spans="1:10">
      <c r="A47" s="76"/>
      <c r="B47" s="63"/>
      <c r="C47" s="64"/>
      <c r="D47" s="62"/>
      <c r="E47" s="64"/>
      <c r="F47" s="65">
        <v>1142</v>
      </c>
      <c r="G47" s="65">
        <v>0</v>
      </c>
      <c r="H47" s="65">
        <f t="shared" si="19"/>
        <v>1142</v>
      </c>
      <c r="I47" s="87" t="s">
        <v>44</v>
      </c>
      <c r="J47" s="97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7"/>
      <c r="J48" s="97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7"/>
      <c r="J49" s="97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7"/>
      <c r="J50" s="97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7"/>
      <c r="J51" s="97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1933.85</v>
      </c>
      <c r="G52" s="69">
        <f t="shared" ref="G52:H52" si="21">SUM(G45:G51)</f>
        <v>0</v>
      </c>
      <c r="H52" s="69">
        <f t="shared" si="21"/>
        <v>1933.85</v>
      </c>
      <c r="I52" s="90"/>
      <c r="J52" s="98"/>
    </row>
    <row r="53" customHeight="1" spans="1:10">
      <c r="A53" s="66"/>
      <c r="B53" s="67" t="s">
        <v>46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1933.85</v>
      </c>
      <c r="G53" s="69">
        <f t="shared" si="22"/>
        <v>0</v>
      </c>
      <c r="H53" s="69">
        <f t="shared" si="22"/>
        <v>1933.85</v>
      </c>
      <c r="I53" s="90"/>
      <c r="J53" s="100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101" t="s">
        <v>51</v>
      </c>
    </row>
    <row r="58" customHeight="1" spans="1:9">
      <c r="A58" s="80">
        <f>E53</f>
        <v>0</v>
      </c>
      <c r="B58" s="81"/>
      <c r="C58" s="81">
        <f>H53</f>
        <v>1933.85</v>
      </c>
      <c r="D58" s="81"/>
      <c r="E58" s="81">
        <f>F53</f>
        <v>1933.85</v>
      </c>
      <c r="F58" s="81"/>
      <c r="G58" s="81">
        <f>G53</f>
        <v>0</v>
      </c>
      <c r="H58" s="81"/>
      <c r="I58" s="102">
        <f>A58-C58</f>
        <v>-1933.85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44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41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53</v>
      </c>
      <c r="G23" s="17" t="s">
        <v>85</v>
      </c>
      <c r="H23" s="17"/>
      <c r="I23" s="17"/>
      <c r="J23" s="17" t="s">
        <v>55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53</v>
      </c>
      <c r="G38" s="17" t="s">
        <v>85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2024-07-11T03:42:04Z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