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<sst xmlns="http://schemas.openxmlformats.org/spreadsheetml/2006/main" count="165" uniqueCount="116">
  <si>
    <t>【借款报销单】</t>
  </si>
  <si>
    <t>团号：HMZA-230106-ZJT806</t>
  </si>
  <si>
    <t>会议日期：2023.1.6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</si>
  <si>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</si>
  <si>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</si>
  <si>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</si>
  <si>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</si>
  <si>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</si>
  <si>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</si>
  <si>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</si>
  <si>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</si>
  <si>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</si>
  <si>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</si>
  <si>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</si>
  <si>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</si>
  <si>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</si>
  <si>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</si>
  <si>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</si>
  <si>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</si>
  <si>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</si>
  <si>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</si>
  <si>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</si>
  <si>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</si>
  <si>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</si>
  <si>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</si>
  <si>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</si>
  <si>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</si>
  <si>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</si>
  <si>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</si>
  <si>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</si>
  <si>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</si>
  <si>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</si>
  <si>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</si>
  <si>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</si>
  <si>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</si>
  <si>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</si>
  <si>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</si>
  <si>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</si>
  <si>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</si>
  <si>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</si>
  <si>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</si>
  <si>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</si>
  <si>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抗原采买</t>
  </si>
  <si>
    <t>充电宝采买</t>
  </si>
  <si>
    <t>德邦运费</t>
  </si>
  <si>
    <t>蝴蝶酥货款</t>
  </si>
  <si>
    <t>客户火车票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</si>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</sst>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zoomScale="70" zoomScaleNormal="70" workbookViewId="0">
      <selection activeCell="I39" sqref="I39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 t="shared" ref="H27:H32" si="6"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 t="shared" si="6"/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7">SUM(D27)</f>
        <v>0</v>
      </c>
      <c r="E29" s="103">
        <f t="shared" si="7"/>
        <v>0</v>
      </c>
      <c r="F29" s="103">
        <f>SUM(F27:F28)</f>
        <v>0</v>
      </c>
      <c r="G29" s="103">
        <f t="shared" ref="G29:H29" si="8">SUM(G27:G28)</f>
        <v>0</v>
      </c>
      <c r="H29" s="103">
        <f t="shared" si="8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 t="shared" si="6"/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9">SUM(D30)</f>
        <v>0</v>
      </c>
      <c r="E31" s="103">
        <f t="shared" si="9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0</v>
      </c>
      <c r="D32" s="104"/>
      <c r="E32" s="106">
        <f>C32*D32</f>
        <v>0</v>
      </c>
      <c r="F32" s="99">
        <v>17500</v>
      </c>
      <c r="G32" s="99"/>
      <c r="H32" s="99">
        <f t="shared" si="6"/>
        <v>17500</v>
      </c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>
        <v>14000</v>
      </c>
      <c r="G33" s="99"/>
      <c r="H33" s="99">
        <f>F33+G33</f>
        <v>14000</v>
      </c>
      <c r="I33" s="122" t="s">
        <v>43</v>
      </c>
      <c r="J33" s="131"/>
    </row>
    <row r="34" customHeight="1" spans="1:10">
      <c r="A34" s="110"/>
      <c r="B34" s="111"/>
      <c r="C34" s="112"/>
      <c r="D34" s="110"/>
      <c r="E34" s="112"/>
      <c r="F34" s="99">
        <v>8154</v>
      </c>
      <c r="G34" s="99"/>
      <c r="H34" s="99">
        <f>F34+G34</f>
        <v>8154</v>
      </c>
      <c r="I34" s="122" t="s">
        <v>44</v>
      </c>
      <c r="J34" s="131"/>
    </row>
    <row r="35" customHeight="1" spans="1:10">
      <c r="A35" s="110"/>
      <c r="B35" s="111"/>
      <c r="C35" s="112"/>
      <c r="D35" s="110"/>
      <c r="E35" s="112"/>
      <c r="F35" s="99">
        <v>9020</v>
      </c>
      <c r="G35" s="99"/>
      <c r="H35" s="99">
        <f>F35+G35</f>
        <v>9020</v>
      </c>
      <c r="I35" s="122" t="s">
        <v>45</v>
      </c>
      <c r="J35" s="131"/>
    </row>
    <row r="36" customHeight="1" spans="1:10">
      <c r="A36" s="110"/>
      <c r="B36" s="111"/>
      <c r="C36" s="112"/>
      <c r="D36" s="110"/>
      <c r="E36" s="112"/>
      <c r="F36" s="99">
        <v>929.5</v>
      </c>
      <c r="G36" s="99"/>
      <c r="H36" s="99">
        <f>F36+G36</f>
        <v>929.5</v>
      </c>
      <c r="I36" s="122" t="s">
        <v>46</v>
      </c>
      <c r="J36" s="131"/>
    </row>
    <row r="37" s="86" customFormat="1" customHeight="1" spans="1:10">
      <c r="A37" s="101"/>
      <c r="B37" s="102" t="s">
        <v>47</v>
      </c>
      <c r="C37" s="103">
        <f>SUM(C32)</f>
        <v>0</v>
      </c>
      <c r="D37" s="103">
        <f t="shared" ref="D37:E37" si="10">SUM(D32)</f>
        <v>0</v>
      </c>
      <c r="E37" s="103">
        <f t="shared" si="10"/>
        <v>0</v>
      </c>
      <c r="F37" s="103">
        <f>SUM(F32:F36)</f>
        <v>49603.5</v>
      </c>
      <c r="G37" s="103">
        <f>SUM(G32:G36)</f>
        <v>0</v>
      </c>
      <c r="H37" s="103">
        <f>SUM(H32:H36)</f>
        <v>49603.5</v>
      </c>
      <c r="I37" s="125"/>
      <c r="J37" s="132"/>
    </row>
    <row r="38" customHeight="1" spans="1:10">
      <c r="A38" s="101"/>
      <c r="B38" s="102" t="s">
        <v>48</v>
      </c>
      <c r="C38" s="103">
        <f>SUM(C37,C31,C29,C26,C23,C21,C19,C16,C13,C10)</f>
        <v>0</v>
      </c>
      <c r="D38" s="103">
        <f t="shared" ref="D38:H38" si="11">SUM(D37,D31,D29,D26,D23,D21,D19,D16,D13,D10)</f>
        <v>0</v>
      </c>
      <c r="E38" s="103">
        <f t="shared" si="11"/>
        <v>0</v>
      </c>
      <c r="F38" s="103">
        <f t="shared" si="11"/>
        <v>49603.5</v>
      </c>
      <c r="G38" s="103">
        <f t="shared" si="11"/>
        <v>0</v>
      </c>
      <c r="H38" s="103">
        <f t="shared" si="11"/>
        <v>49603.5</v>
      </c>
      <c r="I38" s="125"/>
      <c r="J38" s="133"/>
    </row>
    <row r="42" customHeight="1" spans="1:9">
      <c r="A42" s="113" t="s">
        <v>49</v>
      </c>
      <c r="B42" s="114"/>
      <c r="C42" s="115" t="s">
        <v>50</v>
      </c>
      <c r="D42" s="115"/>
      <c r="E42" s="115" t="s">
        <v>51</v>
      </c>
      <c r="F42" s="115"/>
      <c r="G42" s="115" t="s">
        <v>52</v>
      </c>
      <c r="H42" s="115"/>
      <c r="I42" s="134" t="s">
        <v>53</v>
      </c>
    </row>
    <row r="43" customHeight="1" spans="1:9">
      <c r="A43" s="116">
        <v>50000</v>
      </c>
      <c r="B43" s="117"/>
      <c r="C43" s="117">
        <f>H38</f>
        <v>49603.5</v>
      </c>
      <c r="D43" s="117"/>
      <c r="E43" s="117">
        <f>F38</f>
        <v>49603.5</v>
      </c>
      <c r="F43" s="117"/>
      <c r="G43" s="117">
        <f>G38</f>
        <v>0</v>
      </c>
      <c r="H43" s="117"/>
      <c r="I43" s="135">
        <f>A43-C43</f>
        <v>396.5</v>
      </c>
    </row>
    <row r="45" customHeight="1" spans="1:9">
      <c r="A45" s="118" t="s">
        <v>54</v>
      </c>
      <c r="B45" s="119"/>
      <c r="C45" s="120" t="s">
        <v>55</v>
      </c>
      <c r="D45" s="118"/>
      <c r="E45" s="118" t="s">
        <v>56</v>
      </c>
      <c r="F45" s="118"/>
      <c r="G45" s="118" t="s">
        <v>57</v>
      </c>
      <c r="H45" s="118"/>
      <c r="I45" s="119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  <mergeCell ref="C27:C28"/>
    <mergeCell ref="C32:C36"/>
    <mergeCell ref="D8:D9"/>
    <mergeCell ref="D11:D12"/>
    <mergeCell ref="D14:D15"/>
    <mergeCell ref="D17:D18"/>
    <mergeCell ref="D24:D25"/>
    <mergeCell ref="D27:D28"/>
    <mergeCell ref="D32:D36"/>
    <mergeCell ref="E8:E9"/>
    <mergeCell ref="E11:E12"/>
    <mergeCell ref="E14:E15"/>
    <mergeCell ref="E17:E18"/>
    <mergeCell ref="E24:E25"/>
    <mergeCell ref="E27:E28"/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58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59</v>
      </c>
      <c r="E5" s="39"/>
      <c r="F5" s="40" t="s">
        <v>60</v>
      </c>
      <c r="G5" s="40"/>
      <c r="H5" s="39" t="s">
        <v>61</v>
      </c>
      <c r="I5" s="38"/>
      <c r="J5" s="40"/>
      <c r="K5" s="71"/>
    </row>
    <row r="6" ht="20.1" customHeight="1" spans="2:11">
      <c r="B6" s="41"/>
      <c r="C6" s="42"/>
      <c r="D6" s="43" t="s">
        <v>62</v>
      </c>
      <c r="E6" s="43"/>
      <c r="F6" s="44" t="s">
        <v>63</v>
      </c>
      <c r="G6" s="44"/>
      <c r="H6" s="43" t="s">
        <v>64</v>
      </c>
      <c r="I6" s="42"/>
      <c r="J6" s="44" t="s">
        <v>65</v>
      </c>
      <c r="K6" s="72"/>
    </row>
    <row r="7" ht="20.1" customHeight="1" spans="2:11">
      <c r="B7" s="41"/>
      <c r="C7" s="42"/>
      <c r="D7" s="43" t="s">
        <v>66</v>
      </c>
      <c r="E7" s="43"/>
      <c r="F7" s="45">
        <v>44772</v>
      </c>
      <c r="G7" s="44"/>
      <c r="H7" s="43" t="s">
        <v>67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68</v>
      </c>
      <c r="I8" s="74"/>
      <c r="J8" s="49" t="s">
        <v>69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70</v>
      </c>
      <c r="E10" s="53" t="s">
        <v>71</v>
      </c>
      <c r="F10" s="54"/>
      <c r="G10" s="55" t="s">
        <v>72</v>
      </c>
      <c r="H10" s="54" t="s">
        <v>73</v>
      </c>
      <c r="I10" s="53" t="s">
        <v>74</v>
      </c>
      <c r="J10" s="54"/>
      <c r="K10" s="55" t="s">
        <v>75</v>
      </c>
    </row>
    <row r="11" ht="20.1" customHeight="1" spans="2:11">
      <c r="B11" s="56">
        <v>1</v>
      </c>
      <c r="C11" s="57"/>
      <c r="D11" s="58" t="s">
        <v>76</v>
      </c>
      <c r="E11" s="56" t="s">
        <v>77</v>
      </c>
      <c r="F11" s="57"/>
      <c r="G11" s="59">
        <v>0</v>
      </c>
      <c r="H11" s="59"/>
      <c r="I11" s="76"/>
      <c r="J11" s="77"/>
      <c r="K11" s="78" t="s">
        <v>78</v>
      </c>
    </row>
    <row r="12" ht="20.1" customHeight="1" spans="2:11">
      <c r="B12" s="56">
        <v>2</v>
      </c>
      <c r="C12" s="57"/>
      <c r="D12" s="60"/>
      <c r="E12" s="61" t="s">
        <v>79</v>
      </c>
      <c r="F12" s="61"/>
      <c r="G12" s="59">
        <v>102.96</v>
      </c>
      <c r="H12" s="59">
        <v>102.96</v>
      </c>
      <c r="I12" s="76"/>
      <c r="J12" s="77"/>
      <c r="K12" s="78" t="s">
        <v>80</v>
      </c>
    </row>
    <row r="13" ht="20.1" customHeight="1" spans="2:11">
      <c r="B13" s="56">
        <v>3</v>
      </c>
      <c r="C13" s="57"/>
      <c r="D13" s="60"/>
      <c r="E13" s="56" t="s">
        <v>81</v>
      </c>
      <c r="F13" s="57"/>
      <c r="G13" s="59">
        <v>0</v>
      </c>
      <c r="H13" s="59"/>
      <c r="I13" s="76"/>
      <c r="J13" s="77"/>
      <c r="K13" s="78" t="s">
        <v>78</v>
      </c>
    </row>
    <row r="14" ht="20.1" customHeight="1" spans="2:11">
      <c r="B14" s="56">
        <v>4</v>
      </c>
      <c r="C14" s="57"/>
      <c r="D14" s="60"/>
      <c r="E14" s="56" t="s">
        <v>82</v>
      </c>
      <c r="F14" s="57"/>
      <c r="G14" s="59">
        <v>824.6</v>
      </c>
      <c r="H14" s="59">
        <v>824.6</v>
      </c>
      <c r="I14" s="76"/>
      <c r="J14" s="77"/>
      <c r="K14" s="78" t="s">
        <v>83</v>
      </c>
    </row>
    <row r="15" ht="20.1" customHeight="1" spans="2:11">
      <c r="B15" s="56">
        <v>5</v>
      </c>
      <c r="C15" s="57"/>
      <c r="D15" s="58" t="s">
        <v>41</v>
      </c>
      <c r="E15" s="61" t="s">
        <v>84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48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73</v>
      </c>
      <c r="C20" s="55"/>
      <c r="D20" s="55"/>
      <c r="E20" s="55"/>
      <c r="F20" s="55"/>
      <c r="G20" s="55" t="s">
        <v>85</v>
      </c>
      <c r="H20" s="55"/>
      <c r="I20" s="55"/>
      <c r="J20" s="55"/>
      <c r="K20" s="55" t="s">
        <v>86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87</v>
      </c>
      <c r="C23" s="50"/>
      <c r="D23" s="50"/>
      <c r="E23" s="50"/>
      <c r="F23" s="50" t="s">
        <v>55</v>
      </c>
      <c r="G23" s="50" t="s">
        <v>88</v>
      </c>
      <c r="H23" s="50"/>
      <c r="I23" s="50"/>
      <c r="J23" s="50" t="s">
        <v>57</v>
      </c>
      <c r="K23" s="50"/>
    </row>
    <row r="26" ht="17.4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59</v>
      </c>
      <c r="E28" s="39"/>
      <c r="F28" s="40" t="s">
        <v>60</v>
      </c>
      <c r="G28" s="40"/>
      <c r="H28" s="39" t="s">
        <v>61</v>
      </c>
      <c r="I28" s="38"/>
      <c r="J28" s="40"/>
      <c r="K28" s="71"/>
    </row>
    <row r="29" ht="20.1" customHeight="1" spans="2:11">
      <c r="B29" s="41"/>
      <c r="C29" s="42"/>
      <c r="D29" s="43" t="s">
        <v>62</v>
      </c>
      <c r="E29" s="43"/>
      <c r="F29" s="44" t="s">
        <v>63</v>
      </c>
      <c r="G29" s="44"/>
      <c r="H29" s="43" t="s">
        <v>64</v>
      </c>
      <c r="I29" s="42"/>
      <c r="J29" s="44" t="s">
        <v>65</v>
      </c>
      <c r="K29" s="72"/>
    </row>
    <row r="30" ht="20.1" customHeight="1" spans="2:11">
      <c r="B30" s="41"/>
      <c r="C30" s="42"/>
      <c r="D30" s="43" t="s">
        <v>66</v>
      </c>
      <c r="E30" s="43"/>
      <c r="F30" s="66">
        <v>44772</v>
      </c>
      <c r="G30" s="44"/>
      <c r="H30" s="43" t="s">
        <v>67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68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48</v>
      </c>
      <c r="J33" s="59"/>
      <c r="K33" s="84" t="s">
        <v>75</v>
      </c>
    </row>
    <row r="34" ht="20.1" customHeight="1" spans="2:11">
      <c r="B34" s="61">
        <v>1</v>
      </c>
      <c r="C34" s="61"/>
      <c r="D34" s="68" t="s">
        <v>63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48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87</v>
      </c>
      <c r="C38" s="50"/>
      <c r="D38" s="50"/>
      <c r="E38" s="50"/>
      <c r="F38" s="50" t="s">
        <v>55</v>
      </c>
      <c r="G38" s="50" t="s">
        <v>88</v>
      </c>
      <c r="H38" s="50"/>
      <c r="I38" s="50"/>
      <c r="J38" s="50" t="s">
        <v>57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59</v>
      </c>
      <c r="E8" s="8"/>
      <c r="F8" s="9"/>
      <c r="G8" s="8" t="s">
        <v>61</v>
      </c>
      <c r="H8" s="8"/>
      <c r="I8" s="26"/>
    </row>
    <row r="9" s="1" customFormat="1" ht="17.25" customHeight="1" spans="2:9">
      <c r="B9" s="6"/>
      <c r="C9" s="7"/>
      <c r="D9" s="8" t="s">
        <v>62</v>
      </c>
      <c r="E9" s="8"/>
      <c r="F9" s="9"/>
      <c r="G9" s="8" t="s">
        <v>64</v>
      </c>
      <c r="H9" s="8"/>
      <c r="I9" s="26"/>
    </row>
    <row r="10" s="1" customFormat="1" ht="17.25" customHeight="1" spans="2:9">
      <c r="B10" s="6"/>
      <c r="C10" s="7"/>
      <c r="D10" s="8" t="s">
        <v>66</v>
      </c>
      <c r="E10" s="8"/>
      <c r="F10" s="10"/>
      <c r="G10" s="8" t="s">
        <v>67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70</v>
      </c>
      <c r="E13" s="13" t="s">
        <v>71</v>
      </c>
      <c r="F13" s="14"/>
      <c r="G13" s="13" t="s">
        <v>95</v>
      </c>
      <c r="H13" s="14"/>
      <c r="I13" s="29" t="s">
        <v>75</v>
      </c>
    </row>
    <row r="14" s="1" customFormat="1" ht="21" customHeight="1" spans="2:9">
      <c r="B14" s="15">
        <v>1</v>
      </c>
      <c r="C14" s="16"/>
      <c r="D14" s="17" t="s">
        <v>76</v>
      </c>
      <c r="E14" s="15" t="s">
        <v>77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79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81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82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82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48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87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2023-05-05T10:29:28Z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A79B71443E3E423FBC7D2B8FDF079CFE_13</vt:lpwstr>
  </property>
</Properties>
</file>