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360"/>
  </bookViews>
  <sheets>
    <sheet name="附表一会议需求表（通用） - 25人" sheetId="1" r:id="rId1"/>
    <sheet name="出签" sheetId="2" r:id="rId2"/>
  </sheets>
  <externalReferences>
    <externalReference r:id="rId3"/>
  </externalReferences>
  <definedNames>
    <definedName name="_xlnm.Print_Area" localSheetId="0">'附表一会议需求表（通用） - 25人'!$A$1:$O$53</definedName>
    <definedName name="_xlnm.Print_Titles" localSheetId="0">'附表一会议需求表（通用） - 25人'!$1:$7</definedName>
    <definedName name="Pro">#REF!</definedName>
    <definedName name="Proactive">#REF!</definedName>
    <definedName name="好">#REF!</definedName>
  </definedNames>
  <calcPr calcId="144525"/>
</workbook>
</file>

<file path=xl/sharedStrings.xml><?xml version="1.0" encoding="utf-8"?>
<sst xmlns="http://schemas.openxmlformats.org/spreadsheetml/2006/main" count="201" uniqueCount="104">
  <si>
    <t>安斯泰来中国（投资）有限公司结算单</t>
  </si>
  <si>
    <t>会议名称：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</si>
  <si>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</si>
  <si>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境外</t>
  </si>
  <si>
    <t>供应商名称：</t>
  </si>
  <si>
    <t>康辉集团北京国际会议展览有限公司</t>
  </si>
  <si>
    <t>会议类型：</t>
  </si>
  <si>
    <t>国际会议</t>
  </si>
  <si>
    <t xml:space="preserve"> 参加人数：</t>
  </si>
  <si>
    <t>约30人</t>
  </si>
  <si>
    <t>联系人/电话：</t>
  </si>
  <si>
    <t>曹园 18810105420</t>
  </si>
  <si>
    <t>会议时间：</t>
  </si>
  <si>
    <t>2023年9月1日~2023年9月3日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</si>
  <si>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</si>
  <si>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</si>
  <si>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</si>
  <si>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</si>
  <si>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</si>
  <si>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</si>
  <si>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</si>
  <si>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</si>
  <si>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</si>
  <si>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</si>
  <si>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</si>
  <si>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</si>
  <si>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</si>
  <si>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</si>
  <si>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</si>
  <si>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</si>
  <si>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</t>
  </si>
  <si>
    <t>普通双床房</t>
  </si>
  <si>
    <t>月</t>
  </si>
  <si>
    <t>日</t>
  </si>
  <si>
    <t>晚</t>
  </si>
  <si>
    <t>间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</si>
  <si>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</si>
  <si>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</si>
  <si>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</si>
  <si>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</si>
  <si>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</si>
  <si>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</si>
  <si>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</si>
  <si>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</si>
  <si>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</si>
  <si>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</si>
  <si>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次</t>
  </si>
  <si>
    <t>C</t>
  </si>
  <si>
    <t>交通</t>
  </si>
  <si>
    <t>C-1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</si>
  <si>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</si>
  <si>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</si>
  <si>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</si>
  <si>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</si>
  <si>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</si>
  <si>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</si>
  <si>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</si>
  <si>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签证费</t>
  </si>
  <si>
    <t>报价含递送服务及快递</t>
  </si>
  <si>
    <t>审核资料，送签，出签</t>
  </si>
  <si>
    <t>D-2</t>
  </si>
  <si>
    <t>资料收集整合完毕，停止送签</t>
  </si>
  <si>
    <t>审核了资料，项目取消，未再送使馆，完成了送签前的资料审核工作</t>
  </si>
  <si>
    <t>D-3</t>
  </si>
  <si>
    <t>张旭签证费</t>
  </si>
  <si>
    <t>D-4</t>
  </si>
  <si>
    <t>境外费用</t>
  </si>
  <si>
    <t>首尔住宿，用餐，接送机等费用</t>
  </si>
  <si>
    <t>E</t>
  </si>
  <si>
    <t>E-1</t>
  </si>
  <si>
    <t>境内接送机人员</t>
  </si>
  <si>
    <t>人/天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</si>
  <si>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</si>
  <si>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</si>
  <si>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</si>
  <si>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</si>
  <si>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</si>
  <si>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</si>
  <si>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</si>
  <si>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</si>
  <si>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</si>
  <si>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</si>
  <si>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</si>
  <si>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</si>
  <si>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</si>
  <si>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</si>
  <si>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</si>
  <si>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</si>
  <si>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张</t>
  </si>
  <si>
    <t>H-2</t>
  </si>
  <si>
    <t>国际航段1</t>
  </si>
  <si>
    <r>
      <rPr>
        <sz val="9"/>
        <color theme="1"/>
        <rFont val="宋体"/>
        <charset val="134"/>
      </rPr>
      <t xml:space="preserve">从 全国 至 </t>
    </r>
    <r>
      <rPr>
        <sz val="9"/>
        <color rgb="FFC00000"/>
        <rFont val="宋体"/>
        <charset val="134"/>
      </rPr>
      <t>韩国首尔</t>
    </r>
    <r>
      <rPr>
        <sz val="9"/>
        <color theme="1"/>
        <rFont val="宋体"/>
        <charset val="134"/>
      </rPr>
      <t>，</t>
    </r>
  </si>
  <si>
    <t>经济舱</t>
  </si>
  <si>
    <t>折扣票</t>
  </si>
  <si>
    <t>H-3</t>
  </si>
  <si>
    <t>国际航段2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</si>
  <si>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韩国首尔</t>
    </r>
    <r>
      <rPr>
        <sz val="9"/>
        <color theme="1"/>
        <rFont val="宋体"/>
        <charset val="134"/>
      </rPr>
      <t xml:space="preserve"> 至 全国，</t>
    </r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</si>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</sst>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>
  <numFmts count="8">
    <numFmt numFmtId="176" formatCode="#,##0;[Red]#,##0"/>
    <numFmt numFmtId="177" formatCode="#,##0.00;[Red]#,##0.00"/>
    <numFmt numFmtId="178" formatCode="_ * #,##0.00_ ;_ * \-#,##0.00_ ;_ * &quot;-&quot;??_ ;_ @_ "/>
    <numFmt numFmtId="179" formatCode="_ * #,##0_ ;_ * \-#,##0_ ;_ * &quot;-&quot;??_ ;_ @_ "/>
    <numFmt numFmtId="180" formatCode="_-&quot;NT$&quot;* #,##0_-;\-&quot;NT$&quot;* #,##0_-;_-&quot;NT$&quot;* &quot;-&quot;_-;_-@_-"/>
    <numFmt numFmtId="41" formatCode="_-* #,##0_-;\-* #,##0_-;_-* &quot;-&quot;_-;_-@_-"/>
    <numFmt numFmtId="181" formatCode="_-&quot;NT$&quot;* #,##0.00_-;\-&quot;NT$&quot;* #,##0.00_-;_-&quot;NT$&quot;* &quot;-&quot;??_-;_-@_-"/>
    <numFmt numFmtId="43" formatCode="_-* #,##0.00_-;\-* #,##0.00_-;_-* &quot;-&quot;??_-;_-@_-"/>
  </numFmts>
  <fonts count="34">
    <font>
      <sz val="11"/>
      <color theme="1"/>
      <name val="新細明體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b/>
      <u/>
      <sz val="9"/>
      <color theme="1"/>
      <name val="宋体"/>
      <charset val="134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2"/>
      <name val="宋体"/>
      <charset val="134"/>
    </font>
    <font>
      <sz val="11"/>
      <color rgb="FF9C0006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/>
    <xf numFmtId="0" fontId="23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6" borderId="14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30" borderId="17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1" borderId="12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81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0" borderId="1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10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 vertical="center"/>
    </xf>
    <xf numFmtId="0" fontId="3" fillId="0" borderId="3" xfId="1" applyFont="1" applyBorder="1">
      <alignment vertical="center"/>
    </xf>
    <xf numFmtId="0" fontId="3" fillId="0" borderId="4" xfId="1" applyFont="1" applyBorder="1" applyAlignment="1">
      <alignment vertical="center" wrapText="1"/>
    </xf>
    <xf numFmtId="0" fontId="3" fillId="0" borderId="4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 applyAlignment="1">
      <alignment horizontal="left" vertical="center" wrapText="1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4" borderId="4" xfId="1" applyFont="1" applyFill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left" vertical="center" wrapText="1"/>
    </xf>
    <xf numFmtId="0" fontId="3" fillId="2" borderId="4" xfId="1" applyFont="1" applyFill="1" applyBorder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/>
    </xf>
    <xf numFmtId="0" fontId="8" fillId="2" borderId="4" xfId="3" applyFont="1" applyFill="1" applyBorder="1" applyAlignment="1">
      <alignment horizontal="left" vertical="center"/>
    </xf>
    <xf numFmtId="0" fontId="3" fillId="5" borderId="3" xfId="1" applyFont="1" applyFill="1" applyBorder="1">
      <alignment vertical="center"/>
    </xf>
    <xf numFmtId="0" fontId="3" fillId="5" borderId="4" xfId="1" applyFont="1" applyFill="1" applyBorder="1" applyAlignment="1">
      <alignment vertical="center" wrapText="1"/>
    </xf>
    <xf numFmtId="0" fontId="3" fillId="5" borderId="4" xfId="1" applyFont="1" applyFill="1" applyBorder="1">
      <alignment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>
      <alignment vertical="center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>
      <alignment vertical="center"/>
    </xf>
    <xf numFmtId="0" fontId="5" fillId="0" borderId="4" xfId="3" applyFont="1" applyBorder="1" applyAlignment="1">
      <alignment horizontal="left" vertical="center"/>
    </xf>
    <xf numFmtId="0" fontId="9" fillId="0" borderId="4" xfId="1" applyFont="1" applyBorder="1">
      <alignment vertical="center"/>
    </xf>
    <xf numFmtId="0" fontId="2" fillId="0" borderId="4" xfId="1" applyFont="1" applyBorder="1">
      <alignment vertical="center"/>
    </xf>
    <xf numFmtId="0" fontId="9" fillId="2" borderId="4" xfId="1" applyFont="1" applyFill="1" applyBorder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179" fontId="3" fillId="4" borderId="4" xfId="2" applyNumberFormat="1" applyFont="1" applyFill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177" fontId="3" fillId="0" borderId="4" xfId="4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9" fillId="6" borderId="4" xfId="1" applyFont="1" applyFill="1" applyBorder="1" applyAlignment="1">
      <alignment horizontal="left" vertical="center"/>
    </xf>
    <xf numFmtId="0" fontId="9" fillId="6" borderId="8" xfId="1" applyFont="1" applyFill="1" applyBorder="1" applyAlignment="1">
      <alignment horizontal="left" vertical="center"/>
    </xf>
    <xf numFmtId="0" fontId="3" fillId="0" borderId="8" xfId="1" applyFont="1" applyBorder="1" applyAlignment="1">
      <alignment vertical="center" wrapText="1"/>
    </xf>
    <xf numFmtId="0" fontId="7" fillId="0" borderId="8" xfId="1" applyFont="1" applyBorder="1" applyAlignment="1">
      <alignment horizontal="left" vertical="center" wrapText="1"/>
    </xf>
    <xf numFmtId="0" fontId="8" fillId="3" borderId="8" xfId="3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center" vertical="center" wrapText="1"/>
    </xf>
    <xf numFmtId="176" fontId="3" fillId="6" borderId="4" xfId="2" applyNumberFormat="1" applyFont="1" applyFill="1" applyBorder="1" applyAlignment="1">
      <alignment vertical="center"/>
    </xf>
    <xf numFmtId="176" fontId="3" fillId="0" borderId="4" xfId="1" applyNumberFormat="1" applyFont="1" applyBorder="1">
      <alignment vertical="center"/>
    </xf>
    <xf numFmtId="0" fontId="3" fillId="6" borderId="8" xfId="1" applyFont="1" applyFill="1" applyBorder="1" applyAlignment="1">
      <alignment vertical="center" wrapText="1"/>
    </xf>
    <xf numFmtId="177" fontId="3" fillId="5" borderId="4" xfId="1" applyNumberFormat="1" applyFont="1" applyFill="1" applyBorder="1">
      <alignment vertical="center"/>
    </xf>
    <xf numFmtId="0" fontId="3" fillId="5" borderId="8" xfId="1" applyFont="1" applyFill="1" applyBorder="1" applyAlignment="1">
      <alignment vertical="center" wrapText="1"/>
    </xf>
    <xf numFmtId="9" fontId="3" fillId="6" borderId="4" xfId="41" applyFont="1" applyFill="1" applyBorder="1" applyAlignment="1">
      <alignment horizontal="center" vertical="center"/>
    </xf>
    <xf numFmtId="177" fontId="3" fillId="0" borderId="4" xfId="1" applyNumberFormat="1" applyFont="1" applyBorder="1">
      <alignment vertical="center"/>
    </xf>
    <xf numFmtId="176" fontId="3" fillId="5" borderId="4" xfId="1" applyNumberFormat="1" applyFont="1" applyFill="1" applyBorder="1">
      <alignment vertical="center"/>
    </xf>
    <xf numFmtId="0" fontId="3" fillId="0" borderId="9" xfId="1" applyFont="1" applyBorder="1" applyAlignment="1">
      <alignment vertical="center" wrapText="1"/>
    </xf>
  </cellXfs>
  <cellStyles count="53">
    <cellStyle name="一般" xfId="0" builtinId="0"/>
    <cellStyle name="常规 3" xfId="1"/>
    <cellStyle name="千位分隔 2" xfId="2"/>
    <cellStyle name="常规_Sheet1 3" xfId="3"/>
    <cellStyle name="60% - 輔色6" xfId="4" builtinId="52"/>
    <cellStyle name="40% - 輔色6" xfId="5" builtinId="51"/>
    <cellStyle name="說明文字" xfId="6" builtinId="53"/>
    <cellStyle name="20% - 輔色6" xfId="7" builtinId="50"/>
    <cellStyle name="超連結" xfId="8" builtinId="8"/>
    <cellStyle name="20% - 輔色1" xfId="9" builtinId="30"/>
    <cellStyle name="輔色6" xfId="10" builtinId="49"/>
    <cellStyle name="60% - 輔色5" xfId="11" builtinId="48"/>
    <cellStyle name="20% - 輔色5" xfId="12" builtinId="46"/>
    <cellStyle name="輔色5" xfId="13" builtinId="45"/>
    <cellStyle name="20% - 輔色4" xfId="14" builtinId="42"/>
    <cellStyle name="連結的儲存格" xfId="15" builtinId="24"/>
    <cellStyle name="貨幣[0]" xfId="16" builtinId="7"/>
    <cellStyle name="輔色4" xfId="17" builtinId="41"/>
    <cellStyle name="輸出" xfId="18" builtinId="21"/>
    <cellStyle name="40% - 輔色3" xfId="19" builtinId="39"/>
    <cellStyle name="輔色3" xfId="20" builtinId="37"/>
    <cellStyle name="40% - 輔色2" xfId="21" builtinId="35"/>
    <cellStyle name="輔色2" xfId="22" builtinId="33"/>
    <cellStyle name="60% - 輔色1" xfId="23" builtinId="32"/>
    <cellStyle name="40% - 輔色1" xfId="24" builtinId="31"/>
    <cellStyle name="20% - 輔色2" xfId="25" builtinId="34"/>
    <cellStyle name="壞" xfId="26" builtinId="27"/>
    <cellStyle name="警告文字" xfId="27" builtinId="11"/>
    <cellStyle name="40% - 輔色4" xfId="28" builtinId="43"/>
    <cellStyle name="好" xfId="29" builtinId="26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百分比 3" xfId="41"/>
    <cellStyle name="標題 3" xfId="42" builtinId="18"/>
    <cellStyle name="輔色1" xfId="43" builtinId="29"/>
    <cellStyle name="標題 2" xfId="44" builtinId="17"/>
    <cellStyle name="千分位[0]" xfId="45" builtinId="6"/>
    <cellStyle name="標題" xfId="46" builtinId="15"/>
    <cellStyle name="百分比" xfId="47" builtinId="5"/>
    <cellStyle name="60% - 輔色4" xfId="48" builtinId="44"/>
    <cellStyle name="60% - 輔色2" xfId="49" builtinId="36"/>
    <cellStyle name="中性" xfId="50" builtinId="28"/>
    <cellStyle name="輸入" xfId="51" builtinId="20"/>
    <cellStyle name="千分位" xfId="52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114302</xdr:rowOff>
    </xdr:to>
    <xdr:pic>
      <xdr:nvPicPr>
        <xdr:cNvPr id="3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114302</xdr:rowOff>
    </xdr:to>
    <xdr:pic>
      <xdr:nvPicPr>
        <xdr:cNvPr id="4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5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6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7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8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9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10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114302</xdr:rowOff>
    </xdr:to>
    <xdr:pic>
      <xdr:nvPicPr>
        <xdr:cNvPr id="11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12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13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14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15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16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17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18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20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21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22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187960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187960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187960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187960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187960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187960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32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33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34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36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37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38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39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41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42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43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216536</xdr:colOff>
      <xdr:row>0</xdr:row>
      <xdr:rowOff>114302</xdr:rowOff>
    </xdr:to>
    <xdr:pic>
      <xdr:nvPicPr>
        <xdr:cNvPr id="45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738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216536</xdr:colOff>
      <xdr:row>0</xdr:row>
      <xdr:rowOff>114302</xdr:rowOff>
    </xdr:to>
    <xdr:pic>
      <xdr:nvPicPr>
        <xdr:cNvPr id="46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738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216536</xdr:colOff>
      <xdr:row>0</xdr:row>
      <xdr:rowOff>114302</xdr:rowOff>
    </xdr:to>
    <xdr:pic>
      <xdr:nvPicPr>
        <xdr:cNvPr id="47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738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48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49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0</xdr:row>
      <xdr:rowOff>114302</xdr:rowOff>
    </xdr:to>
    <xdr:pic>
      <xdr:nvPicPr>
        <xdr:cNvPr id="50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35561</xdr:colOff>
      <xdr:row>0</xdr:row>
      <xdr:rowOff>114302</xdr:rowOff>
    </xdr:to>
    <xdr:pic>
      <xdr:nvPicPr>
        <xdr:cNvPr id="52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48641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53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54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55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5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57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58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59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60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61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62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63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64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65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66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67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68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69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70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71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72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73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74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75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76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77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78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79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80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81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82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83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84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85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86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87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88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89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90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91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92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93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94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95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96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97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98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99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10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01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02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03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1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05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06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07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1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197486</xdr:colOff>
      <xdr:row>1</xdr:row>
      <xdr:rowOff>75878</xdr:rowOff>
    </xdr:to>
    <xdr:pic>
      <xdr:nvPicPr>
        <xdr:cNvPr id="109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48335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10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75678</xdr:rowOff>
    </xdr:to>
    <xdr:pic>
      <xdr:nvPicPr>
        <xdr:cNvPr id="111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75678</xdr:rowOff>
    </xdr:to>
    <xdr:pic>
      <xdr:nvPicPr>
        <xdr:cNvPr id="112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75678</xdr:rowOff>
    </xdr:to>
    <xdr:pic>
      <xdr:nvPicPr>
        <xdr:cNvPr id="113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1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15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16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17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1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35561</xdr:colOff>
      <xdr:row>1</xdr:row>
      <xdr:rowOff>75878</xdr:rowOff>
    </xdr:to>
    <xdr:pic>
      <xdr:nvPicPr>
        <xdr:cNvPr id="119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4864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178436</xdr:colOff>
      <xdr:row>1</xdr:row>
      <xdr:rowOff>75878</xdr:rowOff>
    </xdr:to>
    <xdr:pic>
      <xdr:nvPicPr>
        <xdr:cNvPr id="120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29285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178436</xdr:colOff>
      <xdr:row>1</xdr:row>
      <xdr:rowOff>75878</xdr:rowOff>
    </xdr:to>
    <xdr:pic>
      <xdr:nvPicPr>
        <xdr:cNvPr id="121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29285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178436</xdr:colOff>
      <xdr:row>1</xdr:row>
      <xdr:rowOff>75878</xdr:rowOff>
    </xdr:to>
    <xdr:pic>
      <xdr:nvPicPr>
        <xdr:cNvPr id="122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29285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159385</xdr:colOff>
      <xdr:row>1</xdr:row>
      <xdr:rowOff>76947</xdr:rowOff>
    </xdr:to>
    <xdr:pic>
      <xdr:nvPicPr>
        <xdr:cNvPr id="1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19760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24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25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126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27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28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29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30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31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32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33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134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35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36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37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38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39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40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41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142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43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44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45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46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47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48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49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150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51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52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53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54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55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56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57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158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59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60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61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62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63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64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65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166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67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68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69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70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71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172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173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74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75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76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77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78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79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80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18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82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83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84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18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86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87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88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18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90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91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92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1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94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95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96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97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19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199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00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01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20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03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04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05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20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07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08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09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21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11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12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13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2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15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16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17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2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35561</xdr:colOff>
      <xdr:row>0</xdr:row>
      <xdr:rowOff>189431</xdr:rowOff>
    </xdr:to>
    <xdr:pic>
      <xdr:nvPicPr>
        <xdr:cNvPr id="219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4864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20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21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22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2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24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25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26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22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28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29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30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2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197486</xdr:colOff>
      <xdr:row>1</xdr:row>
      <xdr:rowOff>75878</xdr:rowOff>
    </xdr:to>
    <xdr:pic>
      <xdr:nvPicPr>
        <xdr:cNvPr id="232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48335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33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75678</xdr:rowOff>
    </xdr:to>
    <xdr:pic>
      <xdr:nvPicPr>
        <xdr:cNvPr id="234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75678</xdr:rowOff>
    </xdr:to>
    <xdr:pic>
      <xdr:nvPicPr>
        <xdr:cNvPr id="235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75678</xdr:rowOff>
    </xdr:to>
    <xdr:pic>
      <xdr:nvPicPr>
        <xdr:cNvPr id="236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23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38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39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40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168910</xdr:colOff>
      <xdr:row>1</xdr:row>
      <xdr:rowOff>76947</xdr:rowOff>
    </xdr:to>
    <xdr:pic>
      <xdr:nvPicPr>
        <xdr:cNvPr id="2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29285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35561</xdr:colOff>
      <xdr:row>1</xdr:row>
      <xdr:rowOff>75878</xdr:rowOff>
    </xdr:to>
    <xdr:pic>
      <xdr:nvPicPr>
        <xdr:cNvPr id="242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4864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178436</xdr:colOff>
      <xdr:row>1</xdr:row>
      <xdr:rowOff>75878</xdr:rowOff>
    </xdr:to>
    <xdr:pic>
      <xdr:nvPicPr>
        <xdr:cNvPr id="243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29285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178436</xdr:colOff>
      <xdr:row>1</xdr:row>
      <xdr:rowOff>75878</xdr:rowOff>
    </xdr:to>
    <xdr:pic>
      <xdr:nvPicPr>
        <xdr:cNvPr id="244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29285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178436</xdr:colOff>
      <xdr:row>1</xdr:row>
      <xdr:rowOff>75878</xdr:rowOff>
    </xdr:to>
    <xdr:pic>
      <xdr:nvPicPr>
        <xdr:cNvPr id="245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29285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159385</xdr:colOff>
      <xdr:row>1</xdr:row>
      <xdr:rowOff>76947</xdr:rowOff>
    </xdr:to>
    <xdr:pic>
      <xdr:nvPicPr>
        <xdr:cNvPr id="24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19760" cy="40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47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48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249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50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51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52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53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54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55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56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257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58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59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60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61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62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63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64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265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66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67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68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69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70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71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72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273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74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75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76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77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78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79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80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281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82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83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84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85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86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87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88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226061</xdr:colOff>
      <xdr:row>0</xdr:row>
      <xdr:rowOff>189431</xdr:rowOff>
    </xdr:to>
    <xdr:pic>
      <xdr:nvPicPr>
        <xdr:cNvPr id="289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91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90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91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221746</xdr:colOff>
      <xdr:row>1</xdr:row>
      <xdr:rowOff>99919</xdr:rowOff>
    </xdr:to>
    <xdr:pic>
      <xdr:nvPicPr>
        <xdr:cNvPr id="292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62940" cy="414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93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187961</xdr:colOff>
      <xdr:row>1</xdr:row>
      <xdr:rowOff>75878</xdr:rowOff>
    </xdr:to>
    <xdr:pic>
      <xdr:nvPicPr>
        <xdr:cNvPr id="294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38810" cy="39941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164147</xdr:colOff>
      <xdr:row>1</xdr:row>
      <xdr:rowOff>52064</xdr:rowOff>
    </xdr:to>
    <xdr:pic>
      <xdr:nvPicPr>
        <xdr:cNvPr id="295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638810" cy="3994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123825</xdr:colOff>
      <xdr:row>31</xdr:row>
      <xdr:rowOff>15240</xdr:rowOff>
    </xdr:to>
    <xdr:pic>
      <xdr:nvPicPr>
        <xdr:cNvPr id="2" name="圖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391025" cy="6629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Astellas%20INT%20Expert%20Summit%20-%20SEOUL,%20KR/&#25910;&#21040;&#37319;&#36141;&#30003;&#35831;/0718v2&#12298;&#31454;&#20215;&#29992;&#26631;&#20934;&#34920;&#26684;%20-%20&#20250;&#35758;&#12299;-%20Astellas%20INT%20Expert%20Summit%20-%20SEOUL,%20KR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采购企划书"/>
      <sheetName val="会议服务项目说明书"/>
      <sheetName val="附表一会议需求表（通用）-20人"/>
      <sheetName val="附表一会议需求表（通用） - 25人"/>
      <sheetName val="清单"/>
    </sheetNames>
    <sheetDataSet>
      <sheetData sheetId="0">
        <row r="8">
          <cell r="D8" t="str">
            <v>Astellas INT Expert Summit - SEOUL, KR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53"/>
  <sheetViews>
    <sheetView showGridLines="0" tabSelected="1" view="pageBreakPreview" zoomScale="120" zoomScaleNormal="100" workbookViewId="0">
      <pane ySplit="8" topLeftCell="A24" activePane="bottomLeft" state="frozen"/>
      <selection/>
      <selection pane="bottomLeft" activeCell="R31" sqref="R31"/>
    </sheetView>
  </sheetViews>
  <sheetFormatPr defaultColWidth="8.41346153846154" defaultRowHeight="30" customHeight="1"/>
  <cols>
    <col min="1" max="1" width="7.69230769230769" style="3" customWidth="1"/>
    <col min="2" max="2" width="18.4134615384615" style="4" customWidth="1"/>
    <col min="3" max="3" width="13.5" style="3" customWidth="1"/>
    <col min="4" max="4" width="6.09615384615385" style="3" customWidth="1"/>
    <col min="5" max="5" width="7.25" style="3" customWidth="1"/>
    <col min="6" max="6" width="6.08653846153846" style="3" customWidth="1"/>
    <col min="7" max="7" width="6.72115384615385" style="3" customWidth="1"/>
    <col min="8" max="8" width="7.94230769230769" style="3" customWidth="1"/>
    <col min="9" max="9" width="6.58653846153846" style="3" customWidth="1"/>
    <col min="10" max="10" width="6.25" style="5" customWidth="1"/>
    <col min="11" max="11" width="6.08653846153846" style="5" customWidth="1"/>
    <col min="12" max="12" width="6.73076923076923" style="5" customWidth="1"/>
    <col min="13" max="13" width="9.93269230769231" style="3" customWidth="1"/>
    <col min="14" max="14" width="9.83653846153846" style="3" customWidth="1"/>
    <col min="15" max="15" width="20.4134615384615" style="4" customWidth="1"/>
    <col min="16" max="16384" width="8.41346153846154" style="3"/>
  </cols>
  <sheetData>
    <row r="1" s="1" customFormat="1" customHeight="1" spans="1:15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49"/>
    </row>
    <row r="2" s="2" customFormat="1" customHeight="1" spans="1:15">
      <c r="A2" s="9" t="s">
        <v>1</v>
      </c>
      <c r="B2" s="10"/>
      <c r="C2" s="11" t="str">
        <f>[1]采购企划书!D8</f>
        <v>Astellas INT Expert Summit - SEOUL, KR</v>
      </c>
      <c r="D2" s="11"/>
      <c r="E2" s="11"/>
      <c r="F2" s="38" t="s">
        <v>2</v>
      </c>
      <c r="G2" s="39"/>
      <c r="H2" s="39"/>
      <c r="I2" s="41" t="s">
        <v>3</v>
      </c>
      <c r="J2" s="41"/>
      <c r="K2" s="42"/>
      <c r="L2" s="43" t="s">
        <v>4</v>
      </c>
      <c r="M2" s="43"/>
      <c r="N2" s="50" t="s">
        <v>5</v>
      </c>
      <c r="O2" s="51"/>
    </row>
    <row r="3" s="2" customFormat="1" customHeight="1" spans="1:15">
      <c r="A3" s="9" t="s">
        <v>6</v>
      </c>
      <c r="B3" s="10"/>
      <c r="C3" s="11" t="s">
        <v>7</v>
      </c>
      <c r="D3" s="11"/>
      <c r="E3" s="11"/>
      <c r="F3" s="38" t="s">
        <v>8</v>
      </c>
      <c r="G3" s="39"/>
      <c r="H3" s="39"/>
      <c r="I3" s="41" t="s">
        <v>9</v>
      </c>
      <c r="J3" s="41"/>
      <c r="K3" s="42"/>
      <c r="L3" s="43" t="s">
        <v>10</v>
      </c>
      <c r="M3" s="43"/>
      <c r="N3" s="50" t="s">
        <v>11</v>
      </c>
      <c r="O3" s="51"/>
    </row>
    <row r="4" s="2" customFormat="1" customHeight="1" spans="1:15">
      <c r="A4" s="9" t="s">
        <v>12</v>
      </c>
      <c r="B4" s="10"/>
      <c r="C4" s="11" t="s">
        <v>13</v>
      </c>
      <c r="D4" s="11"/>
      <c r="E4" s="11"/>
      <c r="F4" s="40"/>
      <c r="G4" s="39"/>
      <c r="H4" s="40"/>
      <c r="I4" s="40"/>
      <c r="J4" s="40"/>
      <c r="K4" s="40"/>
      <c r="L4" s="43" t="s">
        <v>14</v>
      </c>
      <c r="M4" s="43"/>
      <c r="N4" s="50"/>
      <c r="O4" s="51"/>
    </row>
    <row r="5" customHeight="1" spans="1:15">
      <c r="A5" s="12"/>
      <c r="B5" s="13"/>
      <c r="C5" s="14"/>
      <c r="D5" s="14"/>
      <c r="E5" s="14"/>
      <c r="F5" s="14"/>
      <c r="G5" s="14"/>
      <c r="H5" s="14"/>
      <c r="I5" s="14"/>
      <c r="J5" s="22"/>
      <c r="K5" s="22"/>
      <c r="L5" s="22"/>
      <c r="M5" s="14"/>
      <c r="N5" s="14"/>
      <c r="O5" s="52"/>
    </row>
    <row r="6" customHeight="1" spans="1:15">
      <c r="A6" s="15" t="s">
        <v>15</v>
      </c>
      <c r="B6" s="16" t="s">
        <v>16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53"/>
    </row>
    <row r="7" customHeight="1" spans="1:15">
      <c r="A7" s="17" t="s">
        <v>17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 t="s">
        <v>18</v>
      </c>
      <c r="N7" s="19"/>
      <c r="O7" s="54"/>
    </row>
    <row r="8" customHeight="1" spans="1:15">
      <c r="A8" s="17" t="s">
        <v>19</v>
      </c>
      <c r="B8" s="18" t="s">
        <v>17</v>
      </c>
      <c r="C8" s="19" t="s">
        <v>20</v>
      </c>
      <c r="D8" s="19"/>
      <c r="E8" s="19"/>
      <c r="F8" s="19"/>
      <c r="G8" s="19"/>
      <c r="H8" s="19"/>
      <c r="I8" s="19"/>
      <c r="J8" s="19" t="s">
        <v>21</v>
      </c>
      <c r="K8" s="19" t="s">
        <v>22</v>
      </c>
      <c r="L8" s="19" t="s">
        <v>23</v>
      </c>
      <c r="M8" s="19" t="s">
        <v>24</v>
      </c>
      <c r="N8" s="19" t="s">
        <v>25</v>
      </c>
      <c r="O8" s="55" t="s">
        <v>26</v>
      </c>
    </row>
    <row r="9" customHeight="1" spans="1:15">
      <c r="A9" s="12" t="s">
        <v>27</v>
      </c>
      <c r="B9" s="13" t="s">
        <v>28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52"/>
    </row>
    <row r="10" customHeight="1" spans="1:15">
      <c r="A10" s="20" t="s">
        <v>29</v>
      </c>
      <c r="B10" s="21" t="s">
        <v>30</v>
      </c>
      <c r="C10" s="22" t="s">
        <v>31</v>
      </c>
      <c r="D10" s="23"/>
      <c r="E10" s="22" t="s">
        <v>32</v>
      </c>
      <c r="F10" s="23"/>
      <c r="G10" s="22" t="s">
        <v>33</v>
      </c>
      <c r="H10" s="23"/>
      <c r="I10" s="22" t="s">
        <v>34</v>
      </c>
      <c r="J10" s="44"/>
      <c r="K10" s="22">
        <v>0</v>
      </c>
      <c r="L10" s="22" t="s">
        <v>35</v>
      </c>
      <c r="M10" s="56"/>
      <c r="N10" s="57">
        <f>J10*K10*M10</f>
        <v>0</v>
      </c>
      <c r="O10" s="52"/>
    </row>
    <row r="11" customHeight="1" spans="1:15">
      <c r="A11" s="20"/>
      <c r="B11" s="21"/>
      <c r="C11" s="22" t="s">
        <v>31</v>
      </c>
      <c r="D11" s="23"/>
      <c r="E11" s="22" t="s">
        <v>32</v>
      </c>
      <c r="F11" s="23"/>
      <c r="G11" s="22" t="s">
        <v>33</v>
      </c>
      <c r="H11" s="23"/>
      <c r="I11" s="22" t="s">
        <v>34</v>
      </c>
      <c r="J11" s="44"/>
      <c r="K11" s="22">
        <v>0</v>
      </c>
      <c r="L11" s="22" t="s">
        <v>35</v>
      </c>
      <c r="M11" s="56"/>
      <c r="N11" s="57">
        <f>J11*K11*M11</f>
        <v>0</v>
      </c>
      <c r="O11" s="52"/>
    </row>
    <row r="12" customHeight="1" spans="1:15">
      <c r="A12" s="12" t="s">
        <v>36</v>
      </c>
      <c r="B12" s="13"/>
      <c r="C12" s="14"/>
      <c r="D12" s="14"/>
      <c r="E12" s="14"/>
      <c r="F12" s="14"/>
      <c r="G12" s="14"/>
      <c r="H12" s="14"/>
      <c r="I12" s="14"/>
      <c r="J12" s="22"/>
      <c r="K12" s="22"/>
      <c r="L12" s="22"/>
      <c r="M12" s="14"/>
      <c r="N12" s="57">
        <f>SUM(N10:N11)</f>
        <v>0</v>
      </c>
      <c r="O12" s="52"/>
    </row>
    <row r="13" customHeight="1" spans="1:15">
      <c r="A13" s="17" t="s">
        <v>19</v>
      </c>
      <c r="B13" s="18" t="s">
        <v>17</v>
      </c>
      <c r="C13" s="19" t="s">
        <v>20</v>
      </c>
      <c r="D13" s="19"/>
      <c r="E13" s="19"/>
      <c r="F13" s="19"/>
      <c r="G13" s="19"/>
      <c r="H13" s="19"/>
      <c r="I13" s="19"/>
      <c r="J13" s="19" t="s">
        <v>37</v>
      </c>
      <c r="K13" s="19" t="s">
        <v>38</v>
      </c>
      <c r="L13" s="19" t="s">
        <v>23</v>
      </c>
      <c r="M13" s="19" t="s">
        <v>24</v>
      </c>
      <c r="N13" s="19" t="s">
        <v>39</v>
      </c>
      <c r="O13" s="55" t="s">
        <v>26</v>
      </c>
    </row>
    <row r="14" customHeight="1" spans="1:15">
      <c r="A14" s="12" t="s">
        <v>40</v>
      </c>
      <c r="B14" s="13" t="s">
        <v>41</v>
      </c>
      <c r="C14" s="14"/>
      <c r="D14" s="14"/>
      <c r="E14" s="14"/>
      <c r="F14" s="14"/>
      <c r="G14" s="14"/>
      <c r="H14" s="14"/>
      <c r="I14" s="14"/>
      <c r="J14" s="22"/>
      <c r="K14" s="22"/>
      <c r="L14" s="22"/>
      <c r="M14" s="14"/>
      <c r="N14" s="14"/>
      <c r="O14" s="52"/>
    </row>
    <row r="15" customHeight="1" spans="1:15">
      <c r="A15" s="24" t="s">
        <v>42</v>
      </c>
      <c r="B15" s="25" t="s">
        <v>43</v>
      </c>
      <c r="C15" s="26"/>
      <c r="D15" s="27"/>
      <c r="E15" s="22" t="s">
        <v>32</v>
      </c>
      <c r="F15" s="27"/>
      <c r="G15" s="22" t="s">
        <v>33</v>
      </c>
      <c r="H15" s="27" t="s">
        <v>34</v>
      </c>
      <c r="I15" s="22" t="s">
        <v>44</v>
      </c>
      <c r="J15" s="27"/>
      <c r="K15" s="27"/>
      <c r="L15" s="22" t="s">
        <v>45</v>
      </c>
      <c r="M15" s="56"/>
      <c r="N15" s="57">
        <f>J15*K15*M15</f>
        <v>0</v>
      </c>
      <c r="O15" s="58"/>
    </row>
    <row r="16" customHeight="1" spans="1:15">
      <c r="A16" s="12" t="s">
        <v>36</v>
      </c>
      <c r="B16" s="13"/>
      <c r="C16" s="14"/>
      <c r="D16" s="14"/>
      <c r="E16" s="14"/>
      <c r="F16" s="14"/>
      <c r="G16" s="14"/>
      <c r="H16" s="14"/>
      <c r="I16" s="14"/>
      <c r="J16" s="22"/>
      <c r="K16" s="22"/>
      <c r="L16" s="22"/>
      <c r="M16" s="14"/>
      <c r="N16" s="57">
        <f>SUM(N15:N15)</f>
        <v>0</v>
      </c>
      <c r="O16" s="52"/>
    </row>
    <row r="17" customHeight="1" spans="1:15">
      <c r="A17" s="17" t="s">
        <v>19</v>
      </c>
      <c r="B17" s="18" t="s">
        <v>17</v>
      </c>
      <c r="C17" s="19" t="s">
        <v>20</v>
      </c>
      <c r="D17" s="19"/>
      <c r="E17" s="19"/>
      <c r="F17" s="19"/>
      <c r="G17" s="19"/>
      <c r="H17" s="19"/>
      <c r="I17" s="19"/>
      <c r="J17" s="19" t="s">
        <v>37</v>
      </c>
      <c r="K17" s="19" t="s">
        <v>46</v>
      </c>
      <c r="L17" s="19" t="s">
        <v>23</v>
      </c>
      <c r="M17" s="19" t="s">
        <v>24</v>
      </c>
      <c r="N17" s="19" t="s">
        <v>39</v>
      </c>
      <c r="O17" s="55" t="s">
        <v>26</v>
      </c>
    </row>
    <row r="18" customHeight="1" spans="1:15">
      <c r="A18" s="12" t="s">
        <v>47</v>
      </c>
      <c r="B18" s="13" t="s">
        <v>48</v>
      </c>
      <c r="C18" s="14"/>
      <c r="D18" s="14"/>
      <c r="E18" s="14"/>
      <c r="F18" s="14"/>
      <c r="G18" s="14"/>
      <c r="H18" s="14"/>
      <c r="I18" s="14"/>
      <c r="J18" s="22"/>
      <c r="K18" s="22"/>
      <c r="L18" s="22"/>
      <c r="M18" s="14"/>
      <c r="N18" s="14"/>
      <c r="O18" s="52"/>
    </row>
    <row r="19" customHeight="1" spans="1:15">
      <c r="A19" s="24" t="s">
        <v>49</v>
      </c>
      <c r="B19" s="25" t="s">
        <v>50</v>
      </c>
      <c r="C19" s="28" t="s">
        <v>51</v>
      </c>
      <c r="D19" s="28"/>
      <c r="E19" s="28"/>
      <c r="F19" s="28"/>
      <c r="G19" s="28"/>
      <c r="H19" s="26"/>
      <c r="I19" s="22" t="s">
        <v>52</v>
      </c>
      <c r="J19" s="27">
        <v>0</v>
      </c>
      <c r="K19" s="27">
        <v>0</v>
      </c>
      <c r="L19" s="45" t="s">
        <v>53</v>
      </c>
      <c r="M19" s="56">
        <v>0</v>
      </c>
      <c r="N19" s="57">
        <f>J19*K19*M19</f>
        <v>0</v>
      </c>
      <c r="O19" s="58"/>
    </row>
    <row r="20" customHeight="1" spans="1:15">
      <c r="A20" s="12" t="s">
        <v>36</v>
      </c>
      <c r="B20" s="13"/>
      <c r="C20" s="14"/>
      <c r="D20" s="14"/>
      <c r="E20" s="14"/>
      <c r="F20" s="14"/>
      <c r="G20" s="14"/>
      <c r="H20" s="14"/>
      <c r="I20" s="14"/>
      <c r="J20" s="22"/>
      <c r="K20" s="22"/>
      <c r="L20" s="22"/>
      <c r="M20" s="14"/>
      <c r="N20" s="57">
        <f>SUM(N19:N19)</f>
        <v>0</v>
      </c>
      <c r="O20" s="52"/>
    </row>
    <row r="21" customHeight="1" spans="1:15">
      <c r="A21" s="17" t="s">
        <v>19</v>
      </c>
      <c r="B21" s="18" t="s">
        <v>17</v>
      </c>
      <c r="C21" s="19" t="s">
        <v>20</v>
      </c>
      <c r="D21" s="19"/>
      <c r="E21" s="19"/>
      <c r="F21" s="19"/>
      <c r="G21" s="19"/>
      <c r="H21" s="19"/>
      <c r="I21" s="19"/>
      <c r="J21" s="19" t="s">
        <v>21</v>
      </c>
      <c r="K21" s="19"/>
      <c r="L21" s="19" t="s">
        <v>23</v>
      </c>
      <c r="M21" s="19" t="s">
        <v>24</v>
      </c>
      <c r="N21" s="19" t="s">
        <v>39</v>
      </c>
      <c r="O21" s="55" t="s">
        <v>26</v>
      </c>
    </row>
    <row r="22" customHeight="1" spans="1:15">
      <c r="A22" s="12" t="s">
        <v>54</v>
      </c>
      <c r="B22" s="13" t="s">
        <v>55</v>
      </c>
      <c r="C22" s="14"/>
      <c r="D22" s="14"/>
      <c r="E22" s="14"/>
      <c r="F22" s="14"/>
      <c r="G22" s="14"/>
      <c r="H22" s="14"/>
      <c r="I22" s="14"/>
      <c r="J22" s="22"/>
      <c r="K22" s="22"/>
      <c r="L22" s="22"/>
      <c r="M22" s="14"/>
      <c r="N22" s="14"/>
      <c r="O22" s="52"/>
    </row>
    <row r="23" customHeight="1" spans="1:15">
      <c r="A23" s="12" t="s">
        <v>56</v>
      </c>
      <c r="B23" s="25" t="s">
        <v>57</v>
      </c>
      <c r="C23" s="29" t="s">
        <v>58</v>
      </c>
      <c r="D23" s="29"/>
      <c r="E23" s="29"/>
      <c r="F23" s="29"/>
      <c r="G23" s="29"/>
      <c r="H23" s="29"/>
      <c r="I23" s="29"/>
      <c r="J23" s="27">
        <v>16</v>
      </c>
      <c r="K23" s="27"/>
      <c r="L23" s="45" t="s">
        <v>45</v>
      </c>
      <c r="M23" s="56">
        <v>650</v>
      </c>
      <c r="N23" s="57">
        <f>J23*M23</f>
        <v>10400</v>
      </c>
      <c r="O23" s="58" t="s">
        <v>59</v>
      </c>
    </row>
    <row r="24" ht="65" customHeight="1" spans="1:15">
      <c r="A24" s="12" t="s">
        <v>60</v>
      </c>
      <c r="B24" s="25" t="s">
        <v>57</v>
      </c>
      <c r="C24" s="29" t="s">
        <v>61</v>
      </c>
      <c r="D24" s="29"/>
      <c r="E24" s="29"/>
      <c r="F24" s="29"/>
      <c r="G24" s="29"/>
      <c r="H24" s="29"/>
      <c r="I24" s="29"/>
      <c r="J24" s="27">
        <v>2</v>
      </c>
      <c r="K24" s="27"/>
      <c r="L24" s="45" t="s">
        <v>45</v>
      </c>
      <c r="M24" s="56">
        <v>400</v>
      </c>
      <c r="N24" s="57">
        <f>J24*M24</f>
        <v>800</v>
      </c>
      <c r="O24" s="58" t="s">
        <v>62</v>
      </c>
    </row>
    <row r="25" customHeight="1" spans="1:15">
      <c r="A25" s="12" t="s">
        <v>63</v>
      </c>
      <c r="B25" s="25" t="s">
        <v>57</v>
      </c>
      <c r="C25" s="29" t="s">
        <v>64</v>
      </c>
      <c r="D25" s="29"/>
      <c r="E25" s="29"/>
      <c r="F25" s="29"/>
      <c r="G25" s="29"/>
      <c r="H25" s="29"/>
      <c r="I25" s="29"/>
      <c r="J25" s="27">
        <v>1</v>
      </c>
      <c r="K25" s="27"/>
      <c r="L25" s="45" t="s">
        <v>45</v>
      </c>
      <c r="M25" s="56">
        <v>800</v>
      </c>
      <c r="N25" s="57">
        <f>J25*M25</f>
        <v>800</v>
      </c>
      <c r="O25" s="58"/>
    </row>
    <row r="26" customHeight="1" spans="1:15">
      <c r="A26" s="12" t="s">
        <v>65</v>
      </c>
      <c r="B26" s="25" t="s">
        <v>66</v>
      </c>
      <c r="C26" s="29"/>
      <c r="D26" s="29"/>
      <c r="E26" s="29"/>
      <c r="F26" s="29"/>
      <c r="G26" s="29"/>
      <c r="H26" s="29"/>
      <c r="I26" s="29"/>
      <c r="J26" s="27">
        <v>2</v>
      </c>
      <c r="K26" s="27"/>
      <c r="L26" s="45" t="s">
        <v>45</v>
      </c>
      <c r="M26" s="56">
        <v>6290</v>
      </c>
      <c r="N26" s="57">
        <f>J26*M26</f>
        <v>12580</v>
      </c>
      <c r="O26" s="58" t="s">
        <v>67</v>
      </c>
    </row>
    <row r="27" customHeight="1" spans="1:15">
      <c r="A27" s="12" t="s">
        <v>36</v>
      </c>
      <c r="B27" s="13"/>
      <c r="C27" s="14"/>
      <c r="D27" s="14"/>
      <c r="E27" s="14"/>
      <c r="F27" s="14"/>
      <c r="G27" s="14"/>
      <c r="H27" s="14"/>
      <c r="I27" s="14"/>
      <c r="J27" s="22"/>
      <c r="K27" s="22"/>
      <c r="L27" s="22"/>
      <c r="M27" s="14"/>
      <c r="N27" s="57">
        <f>SUM(N23:N26)</f>
        <v>24580</v>
      </c>
      <c r="O27" s="52"/>
    </row>
    <row r="28" customHeight="1" spans="1:15">
      <c r="A28" s="17" t="s">
        <v>19</v>
      </c>
      <c r="B28" s="18" t="s">
        <v>17</v>
      </c>
      <c r="C28" s="19" t="s">
        <v>20</v>
      </c>
      <c r="D28" s="19"/>
      <c r="E28" s="19"/>
      <c r="F28" s="19"/>
      <c r="G28" s="19"/>
      <c r="H28" s="19"/>
      <c r="I28" s="19"/>
      <c r="J28" s="19" t="s">
        <v>37</v>
      </c>
      <c r="K28" s="19" t="s">
        <v>22</v>
      </c>
      <c r="L28" s="19" t="s">
        <v>23</v>
      </c>
      <c r="M28" s="19" t="s">
        <v>24</v>
      </c>
      <c r="N28" s="19" t="s">
        <v>39</v>
      </c>
      <c r="O28" s="55" t="s">
        <v>26</v>
      </c>
    </row>
    <row r="29" customHeight="1" spans="1:15">
      <c r="A29" s="12" t="s">
        <v>68</v>
      </c>
      <c r="B29" s="13" t="s">
        <v>41</v>
      </c>
      <c r="C29" s="14"/>
      <c r="D29" s="14"/>
      <c r="E29" s="14"/>
      <c r="F29" s="14"/>
      <c r="G29" s="14"/>
      <c r="H29" s="14"/>
      <c r="I29" s="14"/>
      <c r="J29" s="22"/>
      <c r="K29" s="22"/>
      <c r="L29" s="22"/>
      <c r="M29" s="14"/>
      <c r="N29" s="14"/>
      <c r="O29" s="52"/>
    </row>
    <row r="30" customHeight="1" spans="1:15">
      <c r="A30" s="24" t="s">
        <v>69</v>
      </c>
      <c r="B30" s="25" t="s">
        <v>70</v>
      </c>
      <c r="C30" s="27"/>
      <c r="D30" s="27"/>
      <c r="E30" s="27"/>
      <c r="F30" s="27"/>
      <c r="G30" s="27"/>
      <c r="H30" s="27"/>
      <c r="I30" s="27"/>
      <c r="J30" s="27"/>
      <c r="K30" s="27">
        <v>0</v>
      </c>
      <c r="L30" s="22" t="s">
        <v>71</v>
      </c>
      <c r="M30" s="56"/>
      <c r="N30" s="57">
        <f>J30*K30*M30</f>
        <v>0</v>
      </c>
      <c r="O30" s="58"/>
    </row>
    <row r="31" customHeight="1" spans="1:15">
      <c r="A31" s="12" t="s">
        <v>36</v>
      </c>
      <c r="B31" s="13"/>
      <c r="C31" s="14"/>
      <c r="D31" s="14"/>
      <c r="E31" s="14"/>
      <c r="F31" s="14"/>
      <c r="G31" s="14"/>
      <c r="H31" s="14"/>
      <c r="I31" s="14"/>
      <c r="J31" s="22"/>
      <c r="K31" s="22"/>
      <c r="L31" s="22"/>
      <c r="M31" s="14"/>
      <c r="N31" s="57">
        <f>SUM(N30:N30)</f>
        <v>0</v>
      </c>
      <c r="O31" s="52"/>
    </row>
    <row r="32" customHeight="1" spans="1:15">
      <c r="A32" s="30" t="s">
        <v>72</v>
      </c>
      <c r="B32" s="31"/>
      <c r="C32" s="32"/>
      <c r="D32" s="32"/>
      <c r="E32" s="32"/>
      <c r="F32" s="32"/>
      <c r="G32" s="32"/>
      <c r="H32" s="32"/>
      <c r="I32" s="32"/>
      <c r="J32" s="46"/>
      <c r="K32" s="46"/>
      <c r="L32" s="46"/>
      <c r="M32" s="32"/>
      <c r="N32" s="59">
        <f>N12+N16+N20+N27+N31</f>
        <v>24580</v>
      </c>
      <c r="O32" s="60"/>
    </row>
    <row r="33" customHeight="1" spans="1:15">
      <c r="A33" s="17" t="s">
        <v>19</v>
      </c>
      <c r="B33" s="18" t="s">
        <v>17</v>
      </c>
      <c r="C33" s="19" t="s">
        <v>20</v>
      </c>
      <c r="D33" s="19"/>
      <c r="E33" s="19"/>
      <c r="F33" s="19"/>
      <c r="G33" s="19"/>
      <c r="H33" s="19"/>
      <c r="I33" s="19"/>
      <c r="J33" s="19" t="s">
        <v>21</v>
      </c>
      <c r="K33" s="19"/>
      <c r="L33" s="19" t="s">
        <v>23</v>
      </c>
      <c r="M33" s="19" t="s">
        <v>24</v>
      </c>
      <c r="N33" s="19" t="s">
        <v>39</v>
      </c>
      <c r="O33" s="55" t="s">
        <v>26</v>
      </c>
    </row>
    <row r="34" customHeight="1" spans="1:15">
      <c r="A34" s="33" t="s">
        <v>73</v>
      </c>
      <c r="B34" s="13" t="s">
        <v>74</v>
      </c>
      <c r="C34" s="14"/>
      <c r="D34" s="14"/>
      <c r="E34" s="14"/>
      <c r="F34" s="14"/>
      <c r="G34" s="14"/>
      <c r="H34" s="14"/>
      <c r="I34" s="14"/>
      <c r="J34" s="22"/>
      <c r="K34" s="22"/>
      <c r="L34" s="22"/>
      <c r="M34" s="14"/>
      <c r="N34" s="14"/>
      <c r="O34" s="52"/>
    </row>
    <row r="35" customHeight="1" spans="1:15">
      <c r="A35" s="24" t="s">
        <v>75</v>
      </c>
      <c r="B35" s="25" t="s">
        <v>74</v>
      </c>
      <c r="C35" s="28" t="s">
        <v>76</v>
      </c>
      <c r="D35" s="28"/>
      <c r="E35" s="28"/>
      <c r="F35" s="28"/>
      <c r="G35" s="28"/>
      <c r="H35" s="28"/>
      <c r="I35" s="28"/>
      <c r="J35" s="47">
        <f>N32</f>
        <v>24580</v>
      </c>
      <c r="K35" s="47"/>
      <c r="L35" s="22"/>
      <c r="M35" s="61">
        <v>0.08</v>
      </c>
      <c r="N35" s="62">
        <f>J35*M35</f>
        <v>1966.4</v>
      </c>
      <c r="O35" s="58"/>
    </row>
    <row r="36" customHeight="1" spans="1:15">
      <c r="A36" s="30" t="s">
        <v>36</v>
      </c>
      <c r="B36" s="31"/>
      <c r="C36" s="32"/>
      <c r="D36" s="32"/>
      <c r="E36" s="32"/>
      <c r="F36" s="32"/>
      <c r="G36" s="32"/>
      <c r="H36" s="32"/>
      <c r="I36" s="32"/>
      <c r="J36" s="46"/>
      <c r="K36" s="46"/>
      <c r="L36" s="46"/>
      <c r="M36" s="32"/>
      <c r="N36" s="59">
        <f>SUM(N35:N35)</f>
        <v>1966.4</v>
      </c>
      <c r="O36" s="60"/>
    </row>
    <row r="37" customHeight="1" spans="1:15">
      <c r="A37" s="17" t="s">
        <v>19</v>
      </c>
      <c r="B37" s="18" t="s">
        <v>17</v>
      </c>
      <c r="C37" s="19" t="s">
        <v>20</v>
      </c>
      <c r="D37" s="19"/>
      <c r="E37" s="19"/>
      <c r="F37" s="19"/>
      <c r="G37" s="19"/>
      <c r="H37" s="19"/>
      <c r="I37" s="19"/>
      <c r="J37" s="19" t="s">
        <v>37</v>
      </c>
      <c r="K37" s="19" t="s">
        <v>22</v>
      </c>
      <c r="L37" s="19" t="s">
        <v>23</v>
      </c>
      <c r="M37" s="19" t="s">
        <v>24</v>
      </c>
      <c r="N37" s="19" t="s">
        <v>39</v>
      </c>
      <c r="O37" s="55" t="s">
        <v>26</v>
      </c>
    </row>
    <row r="38" customHeight="1" spans="1:15">
      <c r="A38" s="33" t="s">
        <v>77</v>
      </c>
      <c r="B38" s="13" t="s">
        <v>78</v>
      </c>
      <c r="C38" s="14"/>
      <c r="D38" s="14"/>
      <c r="E38" s="14"/>
      <c r="F38" s="14"/>
      <c r="G38" s="14"/>
      <c r="H38" s="14"/>
      <c r="I38" s="14"/>
      <c r="J38" s="22"/>
      <c r="K38" s="22"/>
      <c r="L38" s="22"/>
      <c r="M38" s="14"/>
      <c r="N38" s="14"/>
      <c r="O38" s="52"/>
    </row>
    <row r="39" customHeight="1" spans="1:15">
      <c r="A39" s="24" t="s">
        <v>79</v>
      </c>
      <c r="B39" s="25" t="s">
        <v>80</v>
      </c>
      <c r="C39" s="28" t="s">
        <v>81</v>
      </c>
      <c r="D39" s="28"/>
      <c r="E39" s="28"/>
      <c r="F39" s="28"/>
      <c r="G39" s="28"/>
      <c r="H39" s="28"/>
      <c r="I39" s="28"/>
      <c r="J39" s="27">
        <v>0</v>
      </c>
      <c r="K39" s="27">
        <v>0</v>
      </c>
      <c r="L39" s="22" t="s">
        <v>71</v>
      </c>
      <c r="M39" s="56">
        <v>0</v>
      </c>
      <c r="N39" s="57">
        <f>J39*K39*M39</f>
        <v>0</v>
      </c>
      <c r="O39" s="58"/>
    </row>
    <row r="40" customHeight="1" spans="1:15">
      <c r="A40" s="30" t="s">
        <v>36</v>
      </c>
      <c r="B40" s="31"/>
      <c r="C40" s="32"/>
      <c r="D40" s="32"/>
      <c r="E40" s="32"/>
      <c r="F40" s="32"/>
      <c r="G40" s="32"/>
      <c r="H40" s="32"/>
      <c r="I40" s="32"/>
      <c r="J40" s="46"/>
      <c r="K40" s="46"/>
      <c r="L40" s="46"/>
      <c r="M40" s="32"/>
      <c r="N40" s="63">
        <f>SUM(N39:N39)</f>
        <v>0</v>
      </c>
      <c r="O40" s="60"/>
    </row>
    <row r="41" customHeight="1" spans="1:15">
      <c r="A41" s="17" t="s">
        <v>19</v>
      </c>
      <c r="B41" s="18" t="s">
        <v>17</v>
      </c>
      <c r="C41" s="19" t="s">
        <v>20</v>
      </c>
      <c r="D41" s="19"/>
      <c r="E41" s="19"/>
      <c r="F41" s="19"/>
      <c r="G41" s="19"/>
      <c r="H41" s="19" t="s">
        <v>82</v>
      </c>
      <c r="I41" s="19" t="s">
        <v>83</v>
      </c>
      <c r="J41" s="19" t="s">
        <v>37</v>
      </c>
      <c r="K41" s="19"/>
      <c r="L41" s="19" t="s">
        <v>23</v>
      </c>
      <c r="M41" s="19" t="s">
        <v>24</v>
      </c>
      <c r="N41" s="19" t="s">
        <v>39</v>
      </c>
      <c r="O41" s="55" t="s">
        <v>26</v>
      </c>
    </row>
    <row r="42" customHeight="1" spans="1:15">
      <c r="A42" s="12" t="s">
        <v>84</v>
      </c>
      <c r="B42" s="13" t="s">
        <v>85</v>
      </c>
      <c r="C42" s="14"/>
      <c r="D42" s="14"/>
      <c r="E42" s="14"/>
      <c r="F42" s="14"/>
      <c r="G42" s="14"/>
      <c r="H42" s="14"/>
      <c r="I42" s="14"/>
      <c r="J42" s="22"/>
      <c r="K42" s="22"/>
      <c r="L42" s="22"/>
      <c r="M42" s="14"/>
      <c r="N42" s="14"/>
      <c r="O42" s="52"/>
    </row>
    <row r="43" customHeight="1" spans="1:15">
      <c r="A43" s="24" t="s">
        <v>86</v>
      </c>
      <c r="B43" s="25" t="s">
        <v>87</v>
      </c>
      <c r="C43" s="28"/>
      <c r="D43" s="28"/>
      <c r="E43" s="28"/>
      <c r="F43" s="28"/>
      <c r="G43" s="28"/>
      <c r="H43" s="27"/>
      <c r="I43" s="26"/>
      <c r="J43" s="27"/>
      <c r="K43" s="27"/>
      <c r="L43" s="22" t="s">
        <v>88</v>
      </c>
      <c r="M43" s="56"/>
      <c r="N43" s="57">
        <f>J43*M43</f>
        <v>0</v>
      </c>
      <c r="O43" s="58"/>
    </row>
    <row r="44" customHeight="1" spans="1:15">
      <c r="A44" s="24" t="s">
        <v>89</v>
      </c>
      <c r="B44" s="25" t="s">
        <v>90</v>
      </c>
      <c r="C44" s="28" t="s">
        <v>91</v>
      </c>
      <c r="D44" s="28"/>
      <c r="E44" s="28"/>
      <c r="F44" s="28"/>
      <c r="G44" s="28"/>
      <c r="H44" s="27" t="s">
        <v>92</v>
      </c>
      <c r="I44" s="27" t="s">
        <v>93</v>
      </c>
      <c r="J44" s="27">
        <v>0</v>
      </c>
      <c r="K44" s="27"/>
      <c r="L44" s="22" t="s">
        <v>88</v>
      </c>
      <c r="M44" s="56"/>
      <c r="N44" s="57">
        <f t="shared" ref="N44:N46" si="0">J44*M44</f>
        <v>0</v>
      </c>
      <c r="O44" s="58"/>
    </row>
    <row r="45" customHeight="1" spans="1:15">
      <c r="A45" s="24" t="s">
        <v>94</v>
      </c>
      <c r="B45" s="25" t="s">
        <v>95</v>
      </c>
      <c r="C45" s="28" t="s">
        <v>96</v>
      </c>
      <c r="D45" s="28"/>
      <c r="E45" s="28"/>
      <c r="F45" s="28"/>
      <c r="G45" s="28"/>
      <c r="H45" s="27" t="s">
        <v>92</v>
      </c>
      <c r="I45" s="27" t="s">
        <v>93</v>
      </c>
      <c r="J45" s="27">
        <v>0</v>
      </c>
      <c r="K45" s="27"/>
      <c r="L45" s="22" t="s">
        <v>88</v>
      </c>
      <c r="M45" s="56"/>
      <c r="N45" s="57">
        <f t="shared" si="0"/>
        <v>0</v>
      </c>
      <c r="O45" s="58"/>
    </row>
    <row r="46" ht="42" customHeight="1" spans="1:15">
      <c r="A46" s="24" t="s">
        <v>97</v>
      </c>
      <c r="B46" s="25" t="s">
        <v>98</v>
      </c>
      <c r="C46" s="28"/>
      <c r="D46" s="28"/>
      <c r="E46" s="28"/>
      <c r="F46" s="28"/>
      <c r="G46" s="28"/>
      <c r="H46" s="26"/>
      <c r="I46" s="26"/>
      <c r="J46" s="27">
        <v>0</v>
      </c>
      <c r="K46" s="27"/>
      <c r="L46" s="22" t="s">
        <v>88</v>
      </c>
      <c r="M46" s="56"/>
      <c r="N46" s="57">
        <f t="shared" si="0"/>
        <v>0</v>
      </c>
      <c r="O46" s="58"/>
    </row>
    <row r="47" customHeight="1" spans="1:15">
      <c r="A47" s="24"/>
      <c r="B47" s="25" t="s">
        <v>74</v>
      </c>
      <c r="C47" s="34" t="s">
        <v>99</v>
      </c>
      <c r="D47" s="34"/>
      <c r="E47" s="34"/>
      <c r="F47" s="34"/>
      <c r="G47" s="34"/>
      <c r="H47" s="34"/>
      <c r="I47" s="34"/>
      <c r="J47" s="34"/>
      <c r="K47" s="34"/>
      <c r="L47" s="34"/>
      <c r="M47" s="61">
        <v>0.03</v>
      </c>
      <c r="N47" s="57">
        <f>SUM(N43,N46)*M47</f>
        <v>0</v>
      </c>
      <c r="O47" s="58"/>
    </row>
    <row r="48" customHeight="1" spans="1:15">
      <c r="A48" s="30" t="s">
        <v>36</v>
      </c>
      <c r="B48" s="31"/>
      <c r="C48" s="32"/>
      <c r="D48" s="32"/>
      <c r="E48" s="32"/>
      <c r="F48" s="32"/>
      <c r="G48" s="32"/>
      <c r="H48" s="32"/>
      <c r="I48" s="32"/>
      <c r="J48" s="46"/>
      <c r="K48" s="46"/>
      <c r="L48" s="46"/>
      <c r="M48" s="32"/>
      <c r="N48" s="63">
        <f>SUM(N43:N47)</f>
        <v>0</v>
      </c>
      <c r="O48" s="60"/>
    </row>
    <row r="49" customHeight="1" spans="1:15">
      <c r="A49" s="17" t="s">
        <v>19</v>
      </c>
      <c r="B49" s="18" t="s">
        <v>17</v>
      </c>
      <c r="C49" s="19" t="s">
        <v>20</v>
      </c>
      <c r="D49" s="19"/>
      <c r="E49" s="19"/>
      <c r="F49" s="19"/>
      <c r="G49" s="19"/>
      <c r="H49" s="19"/>
      <c r="I49" s="19"/>
      <c r="J49" s="19" t="s">
        <v>21</v>
      </c>
      <c r="K49" s="19"/>
      <c r="L49" s="19" t="s">
        <v>23</v>
      </c>
      <c r="M49" s="19" t="s">
        <v>24</v>
      </c>
      <c r="N49" s="19" t="s">
        <v>39</v>
      </c>
      <c r="O49" s="55" t="s">
        <v>26</v>
      </c>
    </row>
    <row r="50" customHeight="1" spans="1:15">
      <c r="A50" s="33" t="s">
        <v>100</v>
      </c>
      <c r="B50" s="13" t="s">
        <v>101</v>
      </c>
      <c r="C50" s="14"/>
      <c r="D50" s="14"/>
      <c r="E50" s="14"/>
      <c r="F50" s="14"/>
      <c r="G50" s="14"/>
      <c r="H50" s="14"/>
      <c r="I50" s="14"/>
      <c r="J50" s="22"/>
      <c r="K50" s="22"/>
      <c r="L50" s="22"/>
      <c r="M50" s="14"/>
      <c r="N50" s="14"/>
      <c r="O50" s="52"/>
    </row>
    <row r="51" customHeight="1" spans="1:15">
      <c r="A51" s="24" t="s">
        <v>102</v>
      </c>
      <c r="B51" s="25" t="s">
        <v>101</v>
      </c>
      <c r="C51" s="34"/>
      <c r="D51" s="34"/>
      <c r="E51" s="34"/>
      <c r="F51" s="34"/>
      <c r="G51" s="34"/>
      <c r="H51" s="34"/>
      <c r="I51" s="34"/>
      <c r="J51" s="47">
        <f>SUM(N32,N36,N40,N48)</f>
        <v>26546.4</v>
      </c>
      <c r="K51" s="47"/>
      <c r="L51" s="22"/>
      <c r="M51" s="61">
        <v>0.06</v>
      </c>
      <c r="N51" s="62">
        <f>J51*M51</f>
        <v>1592.784</v>
      </c>
      <c r="O51" s="58"/>
    </row>
    <row r="52" customHeight="1" spans="1:15">
      <c r="A52" s="30" t="s">
        <v>36</v>
      </c>
      <c r="B52" s="31"/>
      <c r="C52" s="32"/>
      <c r="D52" s="32"/>
      <c r="E52" s="32"/>
      <c r="F52" s="32"/>
      <c r="G52" s="32"/>
      <c r="H52" s="32"/>
      <c r="I52" s="32"/>
      <c r="J52" s="46"/>
      <c r="K52" s="46"/>
      <c r="L52" s="46"/>
      <c r="M52" s="32"/>
      <c r="N52" s="59">
        <f>SUM(N51,J51)</f>
        <v>28139.184</v>
      </c>
      <c r="O52" s="60"/>
    </row>
    <row r="53" customHeight="1" spans="1:15">
      <c r="A53" s="35"/>
      <c r="B53" s="36" t="s">
        <v>103</v>
      </c>
      <c r="C53" s="37"/>
      <c r="D53" s="37"/>
      <c r="E53" s="37"/>
      <c r="F53" s="37"/>
      <c r="G53" s="37"/>
      <c r="H53" s="37"/>
      <c r="I53" s="37"/>
      <c r="J53" s="48"/>
      <c r="K53" s="48"/>
      <c r="L53" s="48"/>
      <c r="M53" s="37"/>
      <c r="N53" s="37"/>
      <c r="O53" s="64"/>
    </row>
  </sheetData>
  <mergeCells count="57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13:I13"/>
    <mergeCell ref="C17:I17"/>
    <mergeCell ref="C19:G19"/>
    <mergeCell ref="C21:I21"/>
    <mergeCell ref="J21:K21"/>
    <mergeCell ref="C23:I23"/>
    <mergeCell ref="J23:K23"/>
    <mergeCell ref="C24:I24"/>
    <mergeCell ref="J24:K24"/>
    <mergeCell ref="C25:I25"/>
    <mergeCell ref="J25:K25"/>
    <mergeCell ref="C26:I26"/>
    <mergeCell ref="J26:K26"/>
    <mergeCell ref="C28:I28"/>
    <mergeCell ref="C30:I30"/>
    <mergeCell ref="C33:I33"/>
    <mergeCell ref="J33:K33"/>
    <mergeCell ref="C35:I35"/>
    <mergeCell ref="J35:K35"/>
    <mergeCell ref="C37:I37"/>
    <mergeCell ref="C39:I39"/>
    <mergeCell ref="C41:G41"/>
    <mergeCell ref="J41:K41"/>
    <mergeCell ref="C43:G43"/>
    <mergeCell ref="J43:K43"/>
    <mergeCell ref="C44:G44"/>
    <mergeCell ref="J44:K44"/>
    <mergeCell ref="C45:G45"/>
    <mergeCell ref="J45:K45"/>
    <mergeCell ref="C46:G46"/>
    <mergeCell ref="J46:K46"/>
    <mergeCell ref="C47:L47"/>
    <mergeCell ref="C49:I49"/>
    <mergeCell ref="J49:K49"/>
    <mergeCell ref="C51:I51"/>
    <mergeCell ref="J51:K51"/>
    <mergeCell ref="A10:A11"/>
    <mergeCell ref="B10:B11"/>
  </mergeCells>
  <dataValidations count="2">
    <dataValidation type="list" allowBlank="1" showInputMessage="1" showErrorMessage="1" sqref="H19">
      <formula1>$B$50:$B$69</formula1>
    </dataValidation>
    <dataValidation type="list" allowBlank="1" showInputMessage="1" showErrorMessage="1" sqref="C15 I43 H46:I46">
      <formula1>#REF!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7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" workbookViewId="0">
      <selection activeCell="A1" sqref="A1"/>
    </sheetView>
  </sheetViews>
  <sheetFormatPr defaultColWidth="9.23076923076923" defaultRowHeight="16.8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附表一会议需求表（通用） - 25人</vt:lpstr>
      <vt:lpstr>出签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Yuan, Shuo(袁 硕)</dc:creator>
  <cp:lastModifiedBy>黛西曹</cp:lastModifiedBy>
  <dcterms:created xsi:type="dcterms:W3CDTF">2023-07-23T18:04:00Z</dcterms:created>
  <dcterms:modified xsi:type="dcterms:W3CDTF">2023-09-11T08:57:31Z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{80FC78AB-ED66-44D6-AF0C-DE8ED0319DA5}</vt:lpwstr>
  </property>
  <property fmtid="{D5CDD505-2E9C-101B-9397-08002B2CF9AE}" pid="3" name="DLPManualFileClassificationLastModifiedBy">
    <vt:lpwstr>ASTELLAS\ACN04070</vt:lpwstr>
  </property>
  <property fmtid="{D5CDD505-2E9C-101B-9397-08002B2CF9AE}" pid="4" name="DLPManualFileClassificationLastModificationDate">
    <vt:lpwstr>1689732274</vt:lpwstr>
  </property>
  <property fmtid="{D5CDD505-2E9C-101B-9397-08002B2CF9AE}" pid="5" name="DLPManualFileClassificationVersion">
    <vt:lpwstr>11.9.0.82</vt:lpwstr>
  </property>
  <property fmtid="{D5CDD505-2E9C-101B-9397-08002B2CF9AE}" pid="6" name="KSOProductBuildVer">
    <vt:lpwstr>1028-5.4.1.7920</vt:lpwstr>
  </property>
  <property fmtid="{D5CDD505-2E9C-101B-9397-08002B2CF9AE}" pid="7" name="ICV">
    <vt:lpwstr>2F212AD9307DCDD39FEAB764EFD2C133_42</vt:lpwstr>
  </property>
</Properties>
</file>