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4FA46901-1ED5-4455-BEDE-3D315DA5B464}" xr6:coauthVersionLast="47" xr6:coauthVersionMax="47" xr10:uidLastSave="{00000000-0000-0000-0000-000000000000}"/>
  <bookViews>
    <workbookView xWindow="-103" yWindow="-103" windowWidth="16663" windowHeight="8863" xr2:uid="{883F2592-616C-4D3A-B536-AF28D64EF7CA}"/>
  </bookViews>
  <sheets>
    <sheet name="预算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7" i="1"/>
  <c r="E16" i="1"/>
  <c r="E13" i="1"/>
  <c r="E12" i="1"/>
  <c r="E10" i="1"/>
  <c r="E6" i="1"/>
  <c r="E15" i="1"/>
  <c r="E17" i="1" s="1"/>
  <c r="E18" i="1"/>
  <c r="E19" i="1" s="1"/>
  <c r="E9" i="1"/>
  <c r="E11" i="1" s="1"/>
  <c r="E3" i="1"/>
  <c r="E2" i="1"/>
  <c r="E5" i="1" l="1"/>
  <c r="E20" i="1" s="1"/>
  <c r="E8" i="1"/>
  <c r="E14" i="1"/>
  <c r="E21" i="1" l="1"/>
  <c r="E22" i="1" s="1"/>
  <c r="E23" i="1" l="1"/>
</calcChain>
</file>

<file path=xl/sharedStrings.xml><?xml version="1.0" encoding="utf-8"?>
<sst xmlns="http://schemas.openxmlformats.org/spreadsheetml/2006/main" count="37" uniqueCount="24">
  <si>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</si>
  <si>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</si>
  <si>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</si>
  <si>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</si>
  <si>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</si>
  <si>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</si>
  <si>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广州日航</t>
    <phoneticPr fontId="2" type="noConversion"/>
  </si>
  <si>
    <t>会议室</t>
    <phoneticPr fontId="2" type="noConversion"/>
  </si>
  <si>
    <t xml:space="preserve">午餐 </t>
    <phoneticPr fontId="2" type="noConversion"/>
  </si>
  <si>
    <t>自带茶歇清洁费</t>
    <phoneticPr fontId="2" type="noConversion"/>
  </si>
  <si>
    <t>汇总</t>
    <phoneticPr fontId="2" type="noConversion"/>
  </si>
  <si>
    <t>上海现达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</si>
  <si>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</si>
  <si>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</si>
  <si>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</si>
  <si>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</si>
  <si>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北京</t>
    <phoneticPr fontId="2" type="noConversion"/>
  </si>
  <si>
    <t>成都酒店</t>
    <phoneticPr fontId="2" type="noConversion"/>
  </si>
  <si>
    <t>用餐</t>
    <phoneticPr fontId="2" type="noConversion"/>
  </si>
  <si>
    <t>7.14/7.17-21</t>
    <phoneticPr fontId="2" type="noConversion"/>
  </si>
  <si>
    <t>深圳酒店</t>
    <phoneticPr fontId="2" type="noConversion"/>
  </si>
  <si>
    <t>用餐</t>
    <phoneticPr fontId="2" type="noConversion"/>
  </si>
  <si>
    <t>7月17-19</t>
    <phoneticPr fontId="2" type="noConversion"/>
  </si>
  <si>
    <t>优惠总价（含增值税6%）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</si>
</sst>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58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8748-C584-498D-B9AB-EF542EAE1A8B}">
  <dimension ref="A1:F24"/>
  <sheetViews>
    <sheetView tabSelected="1" workbookViewId="0">
      <selection activeCell="C19" sqref="C19"/>
    </sheetView>
  </sheetViews>
  <sheetFormatPr defaultRowHeight="14.15" x14ac:dyDescent="0.35"/>
  <cols>
    <col min="1" max="1" width="18.35546875" bestFit="1" customWidth="1"/>
    <col min="2" max="2" width="14.42578125" bestFit="1" customWidth="1"/>
    <col min="5" max="5" width="11.640625" customWidth="1"/>
    <col min="6" max="6" width="17.21093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9" t="s">
        <v>6</v>
      </c>
      <c r="B2" s="2" t="s">
        <v>7</v>
      </c>
      <c r="C2" s="5">
        <v>1</v>
      </c>
      <c r="D2" s="2">
        <v>4500</v>
      </c>
      <c r="E2" s="2">
        <f>C2*D2</f>
        <v>4500</v>
      </c>
      <c r="F2" s="6">
        <v>45124</v>
      </c>
    </row>
    <row r="3" spans="1:6" x14ac:dyDescent="0.35">
      <c r="A3" s="10"/>
      <c r="B3" s="2" t="s">
        <v>8</v>
      </c>
      <c r="C3" s="5">
        <v>38</v>
      </c>
      <c r="D3" s="2">
        <v>80</v>
      </c>
      <c r="E3" s="2">
        <f>C3*D3</f>
        <v>3040</v>
      </c>
      <c r="F3" s="7"/>
    </row>
    <row r="4" spans="1:6" x14ac:dyDescent="0.35">
      <c r="A4" s="10"/>
      <c r="B4" s="2" t="s">
        <v>9</v>
      </c>
      <c r="C4" s="5">
        <v>1</v>
      </c>
      <c r="D4" s="2">
        <v>1</v>
      </c>
      <c r="E4" s="2">
        <v>100</v>
      </c>
      <c r="F4" s="7"/>
    </row>
    <row r="5" spans="1:6" x14ac:dyDescent="0.35">
      <c r="A5" s="11"/>
      <c r="B5" s="2" t="s">
        <v>10</v>
      </c>
      <c r="C5" s="5"/>
      <c r="D5" s="2"/>
      <c r="E5" s="2">
        <f>E2+E3+E4</f>
        <v>7640</v>
      </c>
      <c r="F5" s="2"/>
    </row>
    <row r="6" spans="1:6" x14ac:dyDescent="0.35">
      <c r="A6" s="9" t="s">
        <v>17</v>
      </c>
      <c r="B6" s="2" t="s">
        <v>7</v>
      </c>
      <c r="C6" s="5">
        <v>2</v>
      </c>
      <c r="D6" s="2">
        <v>4000</v>
      </c>
      <c r="E6" s="2">
        <f>C6*D6</f>
        <v>8000</v>
      </c>
      <c r="F6" s="8">
        <v>45125</v>
      </c>
    </row>
    <row r="7" spans="1:6" x14ac:dyDescent="0.35">
      <c r="A7" s="10"/>
      <c r="B7" s="2" t="s">
        <v>18</v>
      </c>
      <c r="C7" s="5">
        <v>200</v>
      </c>
      <c r="D7" s="2">
        <v>32</v>
      </c>
      <c r="E7" s="2">
        <f>C7*D7</f>
        <v>6400</v>
      </c>
      <c r="F7" s="8"/>
    </row>
    <row r="8" spans="1:6" x14ac:dyDescent="0.35">
      <c r="A8" s="11"/>
      <c r="B8" s="2" t="s">
        <v>10</v>
      </c>
      <c r="C8" s="5"/>
      <c r="D8" s="2"/>
      <c r="E8" s="2">
        <f>E6+E7</f>
        <v>14400</v>
      </c>
      <c r="F8" s="2"/>
    </row>
    <row r="9" spans="1:6" x14ac:dyDescent="0.35">
      <c r="A9" s="9" t="s">
        <v>20</v>
      </c>
      <c r="B9" s="2" t="s">
        <v>7</v>
      </c>
      <c r="C9" s="5">
        <v>1</v>
      </c>
      <c r="D9" s="2">
        <v>7500</v>
      </c>
      <c r="E9" s="2">
        <f>C9*D9</f>
        <v>7500</v>
      </c>
      <c r="F9" s="8">
        <v>45131</v>
      </c>
    </row>
    <row r="10" spans="1:6" x14ac:dyDescent="0.35">
      <c r="A10" s="10"/>
      <c r="B10" s="2" t="s">
        <v>21</v>
      </c>
      <c r="C10" s="5">
        <v>30</v>
      </c>
      <c r="D10" s="2">
        <v>58</v>
      </c>
      <c r="E10" s="2">
        <f>C10*D10</f>
        <v>1740</v>
      </c>
      <c r="F10" s="8"/>
    </row>
    <row r="11" spans="1:6" x14ac:dyDescent="0.35">
      <c r="A11" s="11"/>
      <c r="B11" s="2" t="s">
        <v>10</v>
      </c>
      <c r="C11" s="5"/>
      <c r="D11" s="2"/>
      <c r="E11" s="2">
        <f>E9+E10</f>
        <v>9240</v>
      </c>
      <c r="F11" s="2"/>
    </row>
    <row r="12" spans="1:6" x14ac:dyDescent="0.35">
      <c r="A12" s="9" t="s">
        <v>16</v>
      </c>
      <c r="B12" s="2" t="s">
        <v>7</v>
      </c>
      <c r="C12" s="5">
        <v>3</v>
      </c>
      <c r="D12" s="2">
        <v>6000</v>
      </c>
      <c r="E12" s="2">
        <f>C12*D12</f>
        <v>18000</v>
      </c>
      <c r="F12" s="8"/>
    </row>
    <row r="13" spans="1:6" x14ac:dyDescent="0.35">
      <c r="A13" s="10"/>
      <c r="B13" s="2" t="s">
        <v>8</v>
      </c>
      <c r="C13" s="5">
        <v>190</v>
      </c>
      <c r="D13" s="2">
        <v>50</v>
      </c>
      <c r="E13" s="2">
        <f>C13*D13</f>
        <v>9500</v>
      </c>
      <c r="F13" s="2"/>
    </row>
    <row r="14" spans="1:6" x14ac:dyDescent="0.35">
      <c r="A14" s="11"/>
      <c r="B14" s="2" t="s">
        <v>10</v>
      </c>
      <c r="C14" s="5"/>
      <c r="D14" s="2"/>
      <c r="E14" s="2">
        <f>E12+E13</f>
        <v>27500</v>
      </c>
      <c r="F14" s="2"/>
    </row>
    <row r="15" spans="1:6" x14ac:dyDescent="0.35">
      <c r="A15" s="9" t="s">
        <v>16</v>
      </c>
      <c r="B15" s="2" t="s">
        <v>7</v>
      </c>
      <c r="C15" s="5">
        <v>3</v>
      </c>
      <c r="D15" s="2">
        <v>4800</v>
      </c>
      <c r="E15" s="2">
        <f>C15*D15</f>
        <v>14400</v>
      </c>
      <c r="F15" s="8" t="s">
        <v>22</v>
      </c>
    </row>
    <row r="16" spans="1:6" x14ac:dyDescent="0.35">
      <c r="A16" s="10"/>
      <c r="B16" s="2" t="s">
        <v>8</v>
      </c>
      <c r="C16" s="5">
        <v>150</v>
      </c>
      <c r="D16" s="2">
        <v>68</v>
      </c>
      <c r="E16" s="2">
        <f>C16*D16</f>
        <v>10200</v>
      </c>
      <c r="F16" s="2"/>
    </row>
    <row r="17" spans="1:6" x14ac:dyDescent="0.35">
      <c r="A17" s="11"/>
      <c r="B17" s="2" t="s">
        <v>10</v>
      </c>
      <c r="C17" s="5"/>
      <c r="D17" s="2"/>
      <c r="E17" s="2">
        <f>E15+E16</f>
        <v>24600</v>
      </c>
      <c r="F17" s="2"/>
    </row>
    <row r="18" spans="1:6" x14ac:dyDescent="0.35">
      <c r="A18" s="9" t="s">
        <v>11</v>
      </c>
      <c r="B18" s="2" t="s">
        <v>7</v>
      </c>
      <c r="C18" s="5">
        <v>8</v>
      </c>
      <c r="D18" s="2">
        <v>800</v>
      </c>
      <c r="E18" s="2">
        <f>C18*D18</f>
        <v>6400</v>
      </c>
      <c r="F18" s="8" t="s">
        <v>19</v>
      </c>
    </row>
    <row r="19" spans="1:6" x14ac:dyDescent="0.35">
      <c r="A19" s="11"/>
      <c r="B19" s="2" t="s">
        <v>10</v>
      </c>
      <c r="C19" s="5"/>
      <c r="D19" s="2"/>
      <c r="E19" s="2">
        <f>E18</f>
        <v>6400</v>
      </c>
      <c r="F19" s="2"/>
    </row>
    <row r="20" spans="1:6" x14ac:dyDescent="0.35">
      <c r="A20" s="14" t="s">
        <v>12</v>
      </c>
      <c r="B20" s="14"/>
      <c r="C20" s="14"/>
      <c r="D20" s="3"/>
      <c r="E20" s="4">
        <f>(E5+E8+E11+E19+E17+E14)*0.08</f>
        <v>7182.4000000000005</v>
      </c>
      <c r="F20" s="2"/>
    </row>
    <row r="21" spans="1:6" x14ac:dyDescent="0.35">
      <c r="A21" s="12" t="s">
        <v>13</v>
      </c>
      <c r="B21" s="13"/>
      <c r="C21" s="13"/>
      <c r="D21" s="3"/>
      <c r="E21" s="4">
        <f>E20+E5+E8+E11+E19+E17+E14</f>
        <v>96962.4</v>
      </c>
      <c r="F21" s="2"/>
    </row>
    <row r="22" spans="1:6" x14ac:dyDescent="0.35">
      <c r="A22" s="14" t="s">
        <v>14</v>
      </c>
      <c r="B22" s="14"/>
      <c r="C22" s="14"/>
      <c r="D22" s="3"/>
      <c r="E22" s="4">
        <f>E21*0.06</f>
        <v>5817.7439999999997</v>
      </c>
      <c r="F22" s="2"/>
    </row>
    <row r="23" spans="1:6" x14ac:dyDescent="0.35">
      <c r="A23" s="14" t="s">
        <v>15</v>
      </c>
      <c r="B23" s="14"/>
      <c r="C23" s="14"/>
      <c r="D23" s="3"/>
      <c r="E23" s="4">
        <f>E21+E22</f>
        <v>102780.144</v>
      </c>
      <c r="F23" s="2"/>
    </row>
    <row r="24" spans="1:6" x14ac:dyDescent="0.35">
      <c r="A24" s="14" t="s">
        <v>23</v>
      </c>
      <c r="B24" s="14"/>
      <c r="C24" s="14"/>
      <c r="D24" s="3"/>
      <c r="E24" s="4">
        <f>70565.47+31800</f>
        <v>102365.47</v>
      </c>
    </row>
  </sheetData>
  <mergeCells count="11">
    <mergeCell ref="A24:C24"/>
    <mergeCell ref="A21:C21"/>
    <mergeCell ref="A22:C22"/>
    <mergeCell ref="A23:C23"/>
    <mergeCell ref="A15:A17"/>
    <mergeCell ref="A20:C20"/>
    <mergeCell ref="A2:A5"/>
    <mergeCell ref="A6:A8"/>
    <mergeCell ref="A9:A11"/>
    <mergeCell ref="A18:A19"/>
    <mergeCell ref="A12:A14"/>
  </mergeCells>
  <phoneticPr fontId="2" type="noConversion"/>
  <pageMargins left="0.7" right="0.7" top="0.75" bottom="0.75" header="0.3" footer="0.3"/>
  <pageSetup paperSize="9" orientation="portrait" r:id="rId1"/>
  <ignoredErrors>
    <ignoredError sqref="E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2023-06-07T11:20:29Z</dcterms:created>
  <dcterms:modified xsi:type="dcterms:W3CDTF">2023-07-13T14:23:31Z</dcterms:modified>
</cp:coreProperties>
</file>