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840" windowHeight="11392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<sst xmlns="http://schemas.openxmlformats.org/spreadsheetml/2006/main" count="133" uniqueCount="112">
  <si>
    <t>【借款报销单】</t>
  </si>
  <si>
    <t>团号：HMOA-240705-DJH881</t>
  </si>
  <si>
    <t>会议日期：2024/7/1-7/6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</si>
  <si>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</si>
  <si>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</si>
  <si>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</si>
  <si>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</si>
  <si>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</si>
  <si>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</si>
  <si>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</si>
  <si>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</si>
  <si>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</si>
  <si>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</si>
  <si>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</si>
  <si>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</si>
  <si>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</si>
  <si>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加油费（四座工作车）</t>
  </si>
  <si>
    <t>可用项目：租车费、大交通、过路费、过桥费。
加油费（仅试驾活动可用，且只可使用活动当时当地的加油票）</t>
  </si>
  <si>
    <t>韩晓交通费报销</t>
  </si>
  <si>
    <t>宝贝交通报销</t>
  </si>
  <si>
    <t>方威威交通报销</t>
  </si>
  <si>
    <t>刘小拉团队2人二等座报销(替票）</t>
  </si>
  <si>
    <t>宣宣团队二等座退款</t>
  </si>
  <si>
    <t>鲜哥自驾报销</t>
  </si>
  <si>
    <t>活动打车费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</si>
  <si>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</si>
  <si>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</si>
  <si>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</si>
  <si>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</si>
  <si>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</si>
  <si>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</si>
  <si>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</si>
  <si>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</si>
  <si>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韩晓实报实销</t>
  </si>
  <si>
    <t>需提供刷卡联、菜单（小票）</t>
  </si>
  <si>
    <t>开市客茶歇采购</t>
  </si>
  <si>
    <t>水果采购</t>
  </si>
  <si>
    <t>罗森超市零食</t>
  </si>
  <si>
    <t>星巴克茶歇</t>
  </si>
  <si>
    <t>方威威实报实销</t>
  </si>
  <si>
    <t>宝石组团队报销</t>
  </si>
  <si>
    <t>活动餐费合计</t>
  </si>
  <si>
    <t>现场采买</t>
  </si>
  <si>
    <t>六神驱蚊喷雾</t>
  </si>
  <si>
    <t>尽量提供可用的原始发票，发票项目不可用的，且开票需要加收税点的可以不提供原始发票。网上交易均需提供交易截图。</t>
  </si>
  <si>
    <t>饼干，桉叶糖</t>
  </si>
  <si>
    <t>绿豆汤，银耳汤，饼干</t>
  </si>
  <si>
    <t>邦迪创可贴</t>
  </si>
  <si>
    <t>龙角散</t>
  </si>
  <si>
    <t>三合一数据线</t>
  </si>
  <si>
    <t>一次性拖鞋</t>
  </si>
  <si>
    <t>法国巴黎水</t>
  </si>
  <si>
    <t>有一家超市（替票）</t>
  </si>
  <si>
    <t>保温桶，饮料加急（替票）</t>
  </si>
  <si>
    <t>加急快递费（替票）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</si>
  <si>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</si>
  <si>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</si>
  <si>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</si>
  <si>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</si>
  <si>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</si>
  <si>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</si>
  <si>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</si>
  <si>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</si>
  <si>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</si>
  <si>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</si>
  <si>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</si>
  <si>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</si>
  <si>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保险</t>
  </si>
  <si>
    <t>活动艺人和达人保险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</si>
  <si>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</si>
  <si>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</si>
  <si>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</si>
  <si>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</si>
  <si>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</si>
  <si>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</si>
  <si>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</si>
  <si>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</si>
  <si>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</si>
  <si>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</si>
  <si>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</si>
  <si>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</si>
  <si>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</si>
  <si>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</si>
  <si>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</si>
  <si>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</si>
  <si>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</si>
  <si>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</si>
  <si>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</si>
  <si>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</si>
  <si>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</si>
  <si>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</si>
  <si>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</si>
  <si>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</si>
  <si>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</si>
  <si>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</si>
  <si>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</si>
  <si>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</si>
  <si>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</si>
  <si>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</si>
  <si>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</si>
  <si>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</si>
  <si>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</si>
  <si>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其他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</si>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</sst>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9" applyNumberFormat="0" applyAlignment="0" applyProtection="0">
      <alignment vertical="center"/>
    </xf>
    <xf numFmtId="0" fontId="19" fillId="12" borderId="20" applyNumberFormat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21" fillId="13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22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6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6" fontId="3" fillId="3" borderId="6" xfId="50" applyNumberFormat="1" applyFont="1" applyFill="1" applyBorder="1" applyAlignment="1">
      <alignment horizontal="center" vertical="center"/>
    </xf>
    <xf numFmtId="176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8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10" xfId="0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180" fontId="0" fillId="0" borderId="10" xfId="0" applyNumberFormat="1" applyBorder="1" applyAlignment="1">
      <alignment horizontal="center" vertical="center"/>
    </xf>
    <xf numFmtId="180" fontId="0" fillId="6" borderId="8" xfId="0" applyNumberFormat="1" applyFill="1" applyBorder="1" applyAlignment="1">
      <alignment horizontal="right" vertical="center"/>
    </xf>
    <xf numFmtId="0" fontId="0" fillId="0" borderId="10" xfId="0" applyFill="1" applyBorder="1" applyAlignment="1">
      <alignment horizontal="center" vertical="center"/>
    </xf>
    <xf numFmtId="180" fontId="0" fillId="0" borderId="10" xfId="0" applyNumberFormat="1" applyFill="1" applyBorder="1" applyAlignment="1">
      <alignment horizontal="center" vertical="center"/>
    </xf>
    <xf numFmtId="180" fontId="0" fillId="0" borderId="8" xfId="0" applyNumberFormat="1" applyFont="1" applyFill="1" applyBorder="1" applyAlignment="1">
      <alignment horizontal="right" vertical="center"/>
    </xf>
    <xf numFmtId="0" fontId="0" fillId="0" borderId="11" xfId="0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Fill="1" applyBorder="1" applyAlignment="1">
      <alignment horizontal="center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right" vertical="center"/>
    </xf>
    <xf numFmtId="176" fontId="9" fillId="0" borderId="8" xfId="0" applyNumberFormat="1" applyFont="1" applyFill="1" applyBorder="1" applyAlignment="1">
      <alignment horizontal="right" vertical="center"/>
    </xf>
    <xf numFmtId="176" fontId="9" fillId="3" borderId="8" xfId="0" applyNumberFormat="1" applyFont="1" applyFill="1" applyBorder="1" applyAlignment="1">
      <alignment horizontal="right" vertical="center"/>
    </xf>
    <xf numFmtId="176" fontId="0" fillId="0" borderId="8" xfId="0" applyNumberFormat="1" applyFont="1" applyFill="1" applyBorder="1" applyAlignment="1">
      <alignment horizontal="right" vertical="center"/>
    </xf>
    <xf numFmtId="176" fontId="0" fillId="0" borderId="8" xfId="0" applyNumberFormat="1" applyFont="1" applyBorder="1" applyAlignment="1">
      <alignment horizontal="right" vertical="center"/>
    </xf>
    <xf numFmtId="0" fontId="6" fillId="0" borderId="11" xfId="0" applyFont="1" applyFill="1" applyBorder="1" applyAlignment="1">
      <alignment horizontal="center" vertical="center"/>
    </xf>
    <xf numFmtId="176" fontId="9" fillId="6" borderId="8" xfId="0" applyNumberFormat="1" applyFont="1" applyFill="1" applyBorder="1" applyAlignment="1">
      <alignment horizontal="right" vertical="center"/>
    </xf>
    <xf numFmtId="0" fontId="0" fillId="0" borderId="10" xfId="0" applyBorder="1" applyAlignment="1">
      <alignment horizontal="center" vertical="center"/>
    </xf>
    <xf numFmtId="0" fontId="1" fillId="0" borderId="0" xfId="50" applyFont="1" applyAlignment="1">
      <alignment vertical="center"/>
    </xf>
    <xf numFmtId="0" fontId="9" fillId="3" borderId="8" xfId="0" applyFont="1" applyFill="1" applyBorder="1" applyAlignment="1">
      <alignment horizontal="center"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0" fillId="0" borderId="8" xfId="0" applyFont="1" applyFill="1" applyBorder="1" applyAlignment="1">
      <alignment horizontal="center" vertical="center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8" fontId="8" fillId="3" borderId="6" xfId="0" applyNumberFormat="1" applyFont="1" applyFill="1" applyBorder="1" applyAlignment="1">
      <alignment horizontal="center" vertical="center"/>
    </xf>
    <xf numFmtId="178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0302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7475" y="19050"/>
          <a:ext cx="1264920" cy="6616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78"/>
  <sheetViews>
    <sheetView tabSelected="1" topLeftCell="A17" workbookViewId="0">
      <selection activeCell="L4" sqref="L4"/>
    </sheetView>
  </sheetViews>
  <sheetFormatPr defaultColWidth="9" defaultRowHeight="21" customHeight="1"/>
  <cols>
    <col min="1" max="1" width="9" style="51"/>
    <col min="2" max="2" width="16.7522123893805" customWidth="1"/>
    <col min="3" max="3" width="11.2212389380531" style="52"/>
    <col min="5" max="8" width="13.6725663716814" customWidth="1"/>
    <col min="9" max="9" width="24.8761061946903" customWidth="1"/>
    <col min="10" max="10" width="39.5044247787611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94"/>
      <c r="J2" s="94"/>
      <c r="K2" s="94"/>
      <c r="L2" s="94"/>
    </row>
    <row r="4" customHeight="1" spans="8:10">
      <c r="H4" s="53" t="s">
        <v>1</v>
      </c>
      <c r="I4" s="53"/>
      <c r="J4" s="53" t="s">
        <v>2</v>
      </c>
    </row>
    <row r="5" customHeight="1" spans="8:10">
      <c r="H5" s="54"/>
      <c r="I5" s="54"/>
      <c r="J5" s="54"/>
    </row>
    <row r="6" customHeight="1" spans="1:10">
      <c r="A6" s="55" t="s">
        <v>3</v>
      </c>
      <c r="B6" s="56" t="s">
        <v>4</v>
      </c>
      <c r="C6" s="57" t="s">
        <v>5</v>
      </c>
      <c r="D6" s="57"/>
      <c r="E6" s="57"/>
      <c r="F6" s="58" t="s">
        <v>6</v>
      </c>
      <c r="G6" s="58"/>
      <c r="H6" s="58"/>
      <c r="I6" s="58"/>
      <c r="J6" s="56" t="s">
        <v>7</v>
      </c>
    </row>
    <row r="7" customHeight="1" spans="1:10">
      <c r="A7" s="55"/>
      <c r="B7" s="56"/>
      <c r="C7" s="59" t="s">
        <v>8</v>
      </c>
      <c r="D7" s="60" t="s">
        <v>9</v>
      </c>
      <c r="E7" s="57" t="s">
        <v>10</v>
      </c>
      <c r="F7" s="58" t="s">
        <v>11</v>
      </c>
      <c r="G7" s="58" t="s">
        <v>12</v>
      </c>
      <c r="H7" s="58" t="s">
        <v>13</v>
      </c>
      <c r="I7" s="58" t="s">
        <v>14</v>
      </c>
      <c r="J7" s="56"/>
    </row>
    <row r="8" customHeight="1" spans="1:10">
      <c r="A8" s="61">
        <v>1</v>
      </c>
      <c r="B8" s="62" t="s">
        <v>15</v>
      </c>
      <c r="C8" s="63">
        <v>0</v>
      </c>
      <c r="D8" s="61">
        <v>0</v>
      </c>
      <c r="E8" s="63">
        <v>0</v>
      </c>
      <c r="F8" s="64">
        <v>333.1</v>
      </c>
      <c r="G8" s="64">
        <v>0</v>
      </c>
      <c r="H8" s="64">
        <f>F8+G8</f>
        <v>333.1</v>
      </c>
      <c r="I8" s="95" t="s">
        <v>16</v>
      </c>
      <c r="J8" s="96" t="s">
        <v>17</v>
      </c>
    </row>
    <row r="9" customHeight="1" spans="1:10">
      <c r="A9" s="65"/>
      <c r="B9" s="66"/>
      <c r="C9" s="67"/>
      <c r="D9" s="65"/>
      <c r="E9" s="67"/>
      <c r="F9" s="64">
        <v>72.58</v>
      </c>
      <c r="G9" s="64">
        <v>0</v>
      </c>
      <c r="H9" s="64">
        <f>F9+G9</f>
        <v>72.58</v>
      </c>
      <c r="I9" s="95" t="s">
        <v>18</v>
      </c>
      <c r="J9" s="97"/>
    </row>
    <row r="10" customHeight="1" spans="1:10">
      <c r="A10" s="65"/>
      <c r="B10" s="66"/>
      <c r="C10" s="67"/>
      <c r="D10" s="65"/>
      <c r="E10" s="67"/>
      <c r="F10" s="64">
        <v>56.93</v>
      </c>
      <c r="G10" s="64">
        <v>0</v>
      </c>
      <c r="H10" s="64">
        <f>F10+G10</f>
        <v>56.93</v>
      </c>
      <c r="I10" s="95" t="s">
        <v>19</v>
      </c>
      <c r="J10" s="97"/>
    </row>
    <row r="11" customHeight="1" spans="1:10">
      <c r="A11" s="65"/>
      <c r="B11" s="66"/>
      <c r="C11" s="67"/>
      <c r="D11" s="65"/>
      <c r="E11" s="67"/>
      <c r="F11" s="64">
        <v>60.14</v>
      </c>
      <c r="G11" s="64">
        <v>0</v>
      </c>
      <c r="H11" s="64">
        <f>F11+G11</f>
        <v>60.14</v>
      </c>
      <c r="I11" s="98" t="s">
        <v>20</v>
      </c>
      <c r="J11" s="97"/>
    </row>
    <row r="12" customHeight="1" spans="1:10">
      <c r="A12" s="65"/>
      <c r="B12" s="66"/>
      <c r="C12" s="67"/>
      <c r="D12" s="65"/>
      <c r="E12" s="67"/>
      <c r="F12" s="68">
        <v>494</v>
      </c>
      <c r="G12" s="64">
        <v>0</v>
      </c>
      <c r="H12" s="64">
        <f>F12+G12</f>
        <v>494</v>
      </c>
      <c r="I12" s="95" t="s">
        <v>21</v>
      </c>
      <c r="J12" s="97"/>
    </row>
    <row r="13" s="50" customFormat="1" customHeight="1" spans="1:10">
      <c r="A13" s="69"/>
      <c r="B13" s="66"/>
      <c r="C13" s="70"/>
      <c r="D13" s="69"/>
      <c r="E13" s="70"/>
      <c r="F13" s="71">
        <v>375</v>
      </c>
      <c r="G13" s="64">
        <v>0</v>
      </c>
      <c r="H13" s="64">
        <f>F13+G13</f>
        <v>375</v>
      </c>
      <c r="I13" s="95" t="s">
        <v>22</v>
      </c>
      <c r="J13" s="99"/>
    </row>
    <row r="14" s="50" customFormat="1" customHeight="1" spans="1:10">
      <c r="A14" s="69"/>
      <c r="B14" s="66"/>
      <c r="C14" s="70"/>
      <c r="D14" s="69"/>
      <c r="E14" s="70"/>
      <c r="F14" s="71">
        <v>3849</v>
      </c>
      <c r="G14" s="64">
        <v>0</v>
      </c>
      <c r="H14" s="64">
        <f>F14+G14</f>
        <v>3849</v>
      </c>
      <c r="I14" s="95" t="s">
        <v>23</v>
      </c>
      <c r="J14" s="99"/>
    </row>
    <row r="15" s="50" customFormat="1" customHeight="1" spans="1:10">
      <c r="A15" s="72"/>
      <c r="B15" s="73"/>
      <c r="C15" s="74"/>
      <c r="D15" s="72"/>
      <c r="E15" s="74"/>
      <c r="F15" s="71">
        <v>137</v>
      </c>
      <c r="G15" s="64">
        <v>0</v>
      </c>
      <c r="H15" s="64">
        <f>F15+G15</f>
        <v>137</v>
      </c>
      <c r="I15" s="95" t="s">
        <v>24</v>
      </c>
      <c r="J15" s="99"/>
    </row>
    <row r="16" s="50" customFormat="1" customHeight="1" spans="1:10">
      <c r="A16" s="75"/>
      <c r="B16" s="76" t="s">
        <v>25</v>
      </c>
      <c r="C16" s="77">
        <f>SUM(C8)</f>
        <v>0</v>
      </c>
      <c r="D16" s="77">
        <f>SUM(D8)</f>
        <v>0</v>
      </c>
      <c r="E16" s="77">
        <f>SUM(E8)</f>
        <v>0</v>
      </c>
      <c r="F16" s="77">
        <f>SUM(F8:F15)</f>
        <v>5377.75</v>
      </c>
      <c r="G16" s="77">
        <f t="shared" ref="G16:H16" si="0">SUM(G8:G12)</f>
        <v>0</v>
      </c>
      <c r="H16" s="77">
        <f>SUM(H8:H15)</f>
        <v>5377.75</v>
      </c>
      <c r="I16" s="100"/>
      <c r="J16" s="101"/>
    </row>
    <row r="17" customHeight="1" spans="1:10">
      <c r="A17" s="78">
        <v>2</v>
      </c>
      <c r="B17" s="79" t="s">
        <v>26</v>
      </c>
      <c r="C17" s="80">
        <v>0</v>
      </c>
      <c r="D17" s="78">
        <v>0</v>
      </c>
      <c r="E17" s="80">
        <f>C17*D17</f>
        <v>0</v>
      </c>
      <c r="F17" s="64">
        <v>0</v>
      </c>
      <c r="G17" s="64">
        <v>0</v>
      </c>
      <c r="H17" s="64">
        <f>F17+G17</f>
        <v>0</v>
      </c>
      <c r="I17" s="102"/>
      <c r="J17" s="96" t="s">
        <v>27</v>
      </c>
    </row>
    <row r="18" customHeight="1" spans="1:10">
      <c r="A18" s="81"/>
      <c r="B18" s="82"/>
      <c r="C18" s="83"/>
      <c r="D18" s="81"/>
      <c r="E18" s="83"/>
      <c r="F18" s="64">
        <v>0</v>
      </c>
      <c r="G18" s="64">
        <v>0</v>
      </c>
      <c r="H18" s="64">
        <f t="shared" ref="H18" si="1">F18+G18</f>
        <v>0</v>
      </c>
      <c r="I18" s="102"/>
      <c r="J18" s="97"/>
    </row>
    <row r="19" s="50" customFormat="1" customHeight="1" spans="1:10">
      <c r="A19" s="75"/>
      <c r="B19" s="76" t="s">
        <v>28</v>
      </c>
      <c r="C19" s="77">
        <f>SUM(C17)</f>
        <v>0</v>
      </c>
      <c r="D19" s="77">
        <f>SUM(D17)</f>
        <v>0</v>
      </c>
      <c r="E19" s="77">
        <f>SUM(E17)</f>
        <v>0</v>
      </c>
      <c r="F19" s="77">
        <f>SUM(F17:F18)</f>
        <v>0</v>
      </c>
      <c r="G19" s="77">
        <f>SUM(G17:G18)</f>
        <v>0</v>
      </c>
      <c r="H19" s="77">
        <f>SUM(H17:H18)</f>
        <v>0</v>
      </c>
      <c r="I19" s="100"/>
      <c r="J19" s="101"/>
    </row>
    <row r="20" customHeight="1" spans="1:10">
      <c r="A20" s="84">
        <v>3</v>
      </c>
      <c r="B20" s="85" t="s">
        <v>29</v>
      </c>
      <c r="C20" s="64">
        <v>0</v>
      </c>
      <c r="D20" s="86">
        <v>0</v>
      </c>
      <c r="E20" s="64">
        <f>C20*D20</f>
        <v>0</v>
      </c>
      <c r="F20" s="64">
        <v>0</v>
      </c>
      <c r="G20" s="64">
        <v>0</v>
      </c>
      <c r="H20" s="64">
        <f>F20+G20</f>
        <v>0</v>
      </c>
      <c r="I20" s="102"/>
      <c r="J20" s="103" t="s">
        <v>30</v>
      </c>
    </row>
    <row r="21" customHeight="1" spans="1:10">
      <c r="A21" s="84"/>
      <c r="B21" s="85"/>
      <c r="C21" s="64"/>
      <c r="D21" s="86"/>
      <c r="E21" s="64"/>
      <c r="F21" s="64">
        <v>0</v>
      </c>
      <c r="G21" s="64">
        <v>0</v>
      </c>
      <c r="H21" s="64">
        <f>F21+G21</f>
        <v>0</v>
      </c>
      <c r="I21" s="102"/>
      <c r="J21" s="104"/>
    </row>
    <row r="22" customHeight="1" spans="1:10">
      <c r="A22" s="84"/>
      <c r="B22" s="85"/>
      <c r="C22" s="64"/>
      <c r="D22" s="86"/>
      <c r="E22" s="64"/>
      <c r="F22" s="64">
        <v>0</v>
      </c>
      <c r="G22" s="64">
        <v>0</v>
      </c>
      <c r="H22" s="64">
        <f>F22+G22</f>
        <v>0</v>
      </c>
      <c r="I22" s="102"/>
      <c r="J22" s="104"/>
    </row>
    <row r="23" customHeight="1" spans="1:10">
      <c r="A23" s="84"/>
      <c r="B23" s="85"/>
      <c r="C23" s="64"/>
      <c r="D23" s="86"/>
      <c r="E23" s="64"/>
      <c r="F23" s="64">
        <v>0</v>
      </c>
      <c r="G23" s="64">
        <v>0</v>
      </c>
      <c r="H23" s="64">
        <f>F23+G23</f>
        <v>0</v>
      </c>
      <c r="I23" s="102"/>
      <c r="J23" s="104"/>
    </row>
    <row r="24" s="50" customFormat="1" customHeight="1" spans="1:10">
      <c r="A24" s="75"/>
      <c r="B24" s="76" t="s">
        <v>31</v>
      </c>
      <c r="C24" s="77">
        <f>SUM(C20)</f>
        <v>0</v>
      </c>
      <c r="D24" s="77">
        <f t="shared" ref="D24:E24" si="2">SUM(D20)</f>
        <v>0</v>
      </c>
      <c r="E24" s="77">
        <f t="shared" si="2"/>
        <v>0</v>
      </c>
      <c r="F24" s="77">
        <f>SUM(F20:F23)</f>
        <v>0</v>
      </c>
      <c r="G24" s="77">
        <f t="shared" ref="G24:H24" si="3">SUM(G20:G23)</f>
        <v>0</v>
      </c>
      <c r="H24" s="77">
        <f t="shared" si="3"/>
        <v>0</v>
      </c>
      <c r="I24" s="100"/>
      <c r="J24" s="105"/>
    </row>
    <row r="25" customHeight="1" spans="1:10">
      <c r="A25" s="61">
        <v>4</v>
      </c>
      <c r="B25" s="62" t="s">
        <v>32</v>
      </c>
      <c r="C25" s="63">
        <v>0</v>
      </c>
      <c r="D25" s="61">
        <v>0</v>
      </c>
      <c r="E25" s="63">
        <v>0</v>
      </c>
      <c r="F25" s="87">
        <v>300</v>
      </c>
      <c r="G25" s="64">
        <v>0</v>
      </c>
      <c r="H25" s="64">
        <f>F25+G25</f>
        <v>300</v>
      </c>
      <c r="I25" s="95" t="s">
        <v>33</v>
      </c>
      <c r="J25" s="103" t="s">
        <v>34</v>
      </c>
    </row>
    <row r="26" customHeight="1" spans="1:10">
      <c r="A26" s="65"/>
      <c r="B26" s="66"/>
      <c r="C26" s="67"/>
      <c r="D26" s="65"/>
      <c r="E26" s="67"/>
      <c r="F26" s="88">
        <v>1569</v>
      </c>
      <c r="G26" s="64">
        <v>0</v>
      </c>
      <c r="H26" s="64">
        <f>F26+G26</f>
        <v>1569</v>
      </c>
      <c r="I26" s="95" t="s">
        <v>35</v>
      </c>
      <c r="J26" s="104"/>
    </row>
    <row r="27" s="50" customFormat="1" customHeight="1" spans="1:10">
      <c r="A27" s="69"/>
      <c r="B27" s="66"/>
      <c r="C27" s="70"/>
      <c r="D27" s="69"/>
      <c r="E27" s="70"/>
      <c r="F27" s="88">
        <v>1173.7</v>
      </c>
      <c r="G27" s="64">
        <v>0</v>
      </c>
      <c r="H27" s="64">
        <f t="shared" ref="H27:H32" si="4">F27+G27</f>
        <v>1173.7</v>
      </c>
      <c r="I27" s="95" t="s">
        <v>36</v>
      </c>
      <c r="J27" s="106"/>
    </row>
    <row r="28" s="50" customFormat="1" customHeight="1" spans="1:10">
      <c r="A28" s="69"/>
      <c r="B28" s="66"/>
      <c r="C28" s="70"/>
      <c r="D28" s="69"/>
      <c r="E28" s="70"/>
      <c r="F28" s="88">
        <v>63.9</v>
      </c>
      <c r="G28" s="64">
        <v>0</v>
      </c>
      <c r="H28" s="64">
        <f t="shared" si="4"/>
        <v>63.9</v>
      </c>
      <c r="I28" s="95" t="s">
        <v>37</v>
      </c>
      <c r="J28" s="106"/>
    </row>
    <row r="29" s="50" customFormat="1" customHeight="1" spans="1:10">
      <c r="A29" s="69"/>
      <c r="B29" s="66"/>
      <c r="C29" s="70"/>
      <c r="D29" s="69"/>
      <c r="E29" s="70"/>
      <c r="F29" s="88">
        <v>1889</v>
      </c>
      <c r="G29" s="64">
        <v>0</v>
      </c>
      <c r="H29" s="64">
        <f t="shared" si="4"/>
        <v>1889</v>
      </c>
      <c r="I29" s="95" t="s">
        <v>38</v>
      </c>
      <c r="J29" s="106"/>
    </row>
    <row r="30" s="50" customFormat="1" customHeight="1" spans="1:10">
      <c r="A30" s="69"/>
      <c r="B30" s="66"/>
      <c r="C30" s="70"/>
      <c r="D30" s="69"/>
      <c r="E30" s="70"/>
      <c r="F30" s="89">
        <v>161</v>
      </c>
      <c r="G30" s="64">
        <v>0</v>
      </c>
      <c r="H30" s="64">
        <f t="shared" si="4"/>
        <v>161</v>
      </c>
      <c r="I30" s="98" t="s">
        <v>39</v>
      </c>
      <c r="J30" s="106"/>
    </row>
    <row r="31" s="50" customFormat="1" customHeight="1" spans="1:10">
      <c r="A31" s="69"/>
      <c r="B31" s="66"/>
      <c r="C31" s="70"/>
      <c r="D31" s="69"/>
      <c r="E31" s="70"/>
      <c r="F31" s="89">
        <v>95</v>
      </c>
      <c r="G31" s="64">
        <v>0</v>
      </c>
      <c r="H31" s="64">
        <f t="shared" si="4"/>
        <v>95</v>
      </c>
      <c r="I31" s="98" t="s">
        <v>39</v>
      </c>
      <c r="J31" s="106"/>
    </row>
    <row r="32" s="50" customFormat="1" customHeight="1" spans="1:10">
      <c r="A32" s="72"/>
      <c r="B32" s="73"/>
      <c r="C32" s="74"/>
      <c r="D32" s="72"/>
      <c r="E32" s="74"/>
      <c r="F32" s="90">
        <v>2757.41</v>
      </c>
      <c r="G32" s="64">
        <v>0</v>
      </c>
      <c r="H32" s="64">
        <f t="shared" si="4"/>
        <v>2757.41</v>
      </c>
      <c r="I32" s="95" t="s">
        <v>40</v>
      </c>
      <c r="J32" s="106"/>
    </row>
    <row r="33" s="50" customFormat="1" customHeight="1" spans="1:10">
      <c r="A33" s="75"/>
      <c r="B33" s="76" t="s">
        <v>41</v>
      </c>
      <c r="C33" s="77">
        <f>SUM(C25)</f>
        <v>0</v>
      </c>
      <c r="D33" s="77">
        <f t="shared" ref="D33:E33" si="5">SUM(D25)</f>
        <v>0</v>
      </c>
      <c r="E33" s="77">
        <f t="shared" si="5"/>
        <v>0</v>
      </c>
      <c r="F33" s="77">
        <f>SUM(F25:F32)</f>
        <v>8009.01</v>
      </c>
      <c r="G33" s="77">
        <f t="shared" ref="G33:H33" si="6">SUM(G25:G26)</f>
        <v>0</v>
      </c>
      <c r="H33" s="77">
        <f>SUM(H25:H32)</f>
        <v>8009.01</v>
      </c>
      <c r="I33" s="100"/>
      <c r="J33" s="105"/>
    </row>
    <row r="34" customHeight="1" spans="1:10">
      <c r="A34" s="78">
        <v>5</v>
      </c>
      <c r="B34" s="62" t="s">
        <v>42</v>
      </c>
      <c r="C34" s="63">
        <v>0</v>
      </c>
      <c r="D34" s="61">
        <v>0</v>
      </c>
      <c r="E34" s="63">
        <v>0</v>
      </c>
      <c r="F34" s="88">
        <v>70.5</v>
      </c>
      <c r="G34" s="64">
        <v>0</v>
      </c>
      <c r="H34" s="64">
        <f>F34+G34</f>
        <v>70.5</v>
      </c>
      <c r="I34" s="95" t="s">
        <v>43</v>
      </c>
      <c r="J34" s="96" t="s">
        <v>44</v>
      </c>
    </row>
    <row r="35" customHeight="1" spans="1:10">
      <c r="A35" s="81"/>
      <c r="B35" s="66"/>
      <c r="C35" s="67"/>
      <c r="D35" s="65"/>
      <c r="E35" s="67"/>
      <c r="F35" s="88">
        <v>330.65</v>
      </c>
      <c r="G35" s="64">
        <v>0</v>
      </c>
      <c r="H35" s="64">
        <f t="shared" ref="H35:H44" si="7">F35+G35</f>
        <v>330.65</v>
      </c>
      <c r="I35" s="95" t="s">
        <v>45</v>
      </c>
      <c r="J35" s="97"/>
    </row>
    <row r="36" s="50" customFormat="1" customHeight="1" spans="1:10">
      <c r="A36" s="91"/>
      <c r="B36" s="66"/>
      <c r="C36" s="70"/>
      <c r="D36" s="69"/>
      <c r="E36" s="70"/>
      <c r="F36" s="88">
        <v>596.36</v>
      </c>
      <c r="G36" s="64">
        <v>0</v>
      </c>
      <c r="H36" s="64">
        <f t="shared" si="7"/>
        <v>596.36</v>
      </c>
      <c r="I36" s="95" t="s">
        <v>46</v>
      </c>
      <c r="J36" s="99"/>
    </row>
    <row r="37" s="50" customFormat="1" customHeight="1" spans="1:10">
      <c r="A37" s="91"/>
      <c r="B37" s="66"/>
      <c r="C37" s="70"/>
      <c r="D37" s="69"/>
      <c r="E37" s="70"/>
      <c r="F37" s="88">
        <v>29.51</v>
      </c>
      <c r="G37" s="64">
        <v>0</v>
      </c>
      <c r="H37" s="64">
        <f t="shared" si="7"/>
        <v>29.51</v>
      </c>
      <c r="I37" s="95" t="s">
        <v>47</v>
      </c>
      <c r="J37" s="99"/>
    </row>
    <row r="38" s="50" customFormat="1" customHeight="1" spans="1:10">
      <c r="A38" s="91"/>
      <c r="B38" s="66"/>
      <c r="C38" s="70"/>
      <c r="D38" s="69"/>
      <c r="E38" s="70"/>
      <c r="F38" s="88">
        <v>156.46</v>
      </c>
      <c r="G38" s="64">
        <v>0</v>
      </c>
      <c r="H38" s="64">
        <f t="shared" si="7"/>
        <v>156.46</v>
      </c>
      <c r="I38" s="95" t="s">
        <v>48</v>
      </c>
      <c r="J38" s="99"/>
    </row>
    <row r="39" s="50" customFormat="1" customHeight="1" spans="1:10">
      <c r="A39" s="91"/>
      <c r="B39" s="66"/>
      <c r="C39" s="70"/>
      <c r="D39" s="69"/>
      <c r="E39" s="70"/>
      <c r="F39" s="88">
        <v>128.7</v>
      </c>
      <c r="G39" s="64">
        <v>0</v>
      </c>
      <c r="H39" s="64">
        <f t="shared" si="7"/>
        <v>128.7</v>
      </c>
      <c r="I39" s="95" t="s">
        <v>49</v>
      </c>
      <c r="J39" s="99"/>
    </row>
    <row r="40" s="50" customFormat="1" customHeight="1" spans="1:10">
      <c r="A40" s="91"/>
      <c r="B40" s="66"/>
      <c r="C40" s="70"/>
      <c r="D40" s="69"/>
      <c r="E40" s="70"/>
      <c r="F40" s="88">
        <v>87</v>
      </c>
      <c r="G40" s="64">
        <v>0</v>
      </c>
      <c r="H40" s="64">
        <f t="shared" si="7"/>
        <v>87</v>
      </c>
      <c r="I40" s="95" t="s">
        <v>50</v>
      </c>
      <c r="J40" s="99"/>
    </row>
    <row r="41" s="50" customFormat="1" customHeight="1" spans="1:10">
      <c r="A41" s="91"/>
      <c r="B41" s="66"/>
      <c r="C41" s="70"/>
      <c r="D41" s="69"/>
      <c r="E41" s="70"/>
      <c r="F41" s="88">
        <v>144</v>
      </c>
      <c r="G41" s="64">
        <v>0</v>
      </c>
      <c r="H41" s="64">
        <f t="shared" si="7"/>
        <v>144</v>
      </c>
      <c r="I41" s="95" t="s">
        <v>51</v>
      </c>
      <c r="J41" s="99"/>
    </row>
    <row r="42" s="50" customFormat="1" customHeight="1" spans="1:10">
      <c r="A42" s="91"/>
      <c r="B42" s="66"/>
      <c r="C42" s="70"/>
      <c r="D42" s="69"/>
      <c r="E42" s="70"/>
      <c r="F42" s="92">
        <v>158</v>
      </c>
      <c r="G42" s="64">
        <v>0</v>
      </c>
      <c r="H42" s="64">
        <f t="shared" si="7"/>
        <v>158</v>
      </c>
      <c r="I42" s="95" t="s">
        <v>52</v>
      </c>
      <c r="J42" s="99"/>
    </row>
    <row r="43" s="50" customFormat="1" customHeight="1" spans="1:10">
      <c r="A43" s="91"/>
      <c r="B43" s="66"/>
      <c r="C43" s="70"/>
      <c r="D43" s="69"/>
      <c r="E43" s="70"/>
      <c r="F43" s="92">
        <v>221</v>
      </c>
      <c r="G43" s="64">
        <v>0</v>
      </c>
      <c r="H43" s="64">
        <f t="shared" si="7"/>
        <v>221</v>
      </c>
      <c r="I43" s="95" t="s">
        <v>53</v>
      </c>
      <c r="J43" s="99"/>
    </row>
    <row r="44" s="50" customFormat="1" customHeight="1" spans="1:10">
      <c r="A44" s="91"/>
      <c r="B44" s="73"/>
      <c r="C44" s="74"/>
      <c r="D44" s="72"/>
      <c r="E44" s="74"/>
      <c r="F44" s="92">
        <v>200</v>
      </c>
      <c r="G44" s="64">
        <v>0</v>
      </c>
      <c r="H44" s="64">
        <f t="shared" si="7"/>
        <v>200</v>
      </c>
      <c r="I44" s="95" t="s">
        <v>54</v>
      </c>
      <c r="J44" s="99"/>
    </row>
    <row r="45" s="50" customFormat="1" customHeight="1" spans="1:10">
      <c r="A45" s="75"/>
      <c r="B45" s="76" t="s">
        <v>55</v>
      </c>
      <c r="C45" s="77">
        <f>SUM(C34)</f>
        <v>0</v>
      </c>
      <c r="D45" s="77">
        <f t="shared" ref="D45:E45" si="8">SUM(D34)</f>
        <v>0</v>
      </c>
      <c r="E45" s="77">
        <f t="shared" si="8"/>
        <v>0</v>
      </c>
      <c r="F45" s="77">
        <f>SUM(F34:F44)</f>
        <v>2122.18</v>
      </c>
      <c r="G45" s="77">
        <f>SUM(G34:G35)</f>
        <v>0</v>
      </c>
      <c r="H45" s="77">
        <f>SUM(H34:H44)</f>
        <v>2122.18</v>
      </c>
      <c r="I45" s="100"/>
      <c r="J45" s="101"/>
    </row>
    <row r="46" customHeight="1" spans="1:10">
      <c r="A46" s="84">
        <v>6</v>
      </c>
      <c r="B46" s="85" t="s">
        <v>56</v>
      </c>
      <c r="C46" s="64">
        <v>0</v>
      </c>
      <c r="D46" s="86">
        <v>0</v>
      </c>
      <c r="E46" s="64">
        <f>C46*D46</f>
        <v>0</v>
      </c>
      <c r="F46" s="64">
        <v>0</v>
      </c>
      <c r="G46" s="64">
        <v>0</v>
      </c>
      <c r="H46" s="64">
        <f t="shared" ref="H45:H63" si="9">F46+G46</f>
        <v>0</v>
      </c>
      <c r="I46" s="102"/>
      <c r="J46" s="96" t="s">
        <v>57</v>
      </c>
    </row>
    <row r="47" customHeight="1" spans="1:10">
      <c r="A47" s="84"/>
      <c r="B47" s="85"/>
      <c r="C47" s="64"/>
      <c r="D47" s="86"/>
      <c r="E47" s="64"/>
      <c r="F47" s="64">
        <v>0</v>
      </c>
      <c r="G47" s="64">
        <v>0</v>
      </c>
      <c r="H47" s="64">
        <f t="shared" si="9"/>
        <v>0</v>
      </c>
      <c r="I47" s="102"/>
      <c r="J47" s="104"/>
    </row>
    <row r="48" customHeight="1" spans="1:10">
      <c r="A48" s="84"/>
      <c r="B48" s="85"/>
      <c r="C48" s="64"/>
      <c r="D48" s="86"/>
      <c r="E48" s="64"/>
      <c r="F48" s="64">
        <v>0</v>
      </c>
      <c r="G48" s="64">
        <v>0</v>
      </c>
      <c r="H48" s="64">
        <f t="shared" si="9"/>
        <v>0</v>
      </c>
      <c r="I48" s="102"/>
      <c r="J48" s="104"/>
    </row>
    <row r="49" customHeight="1" spans="1:10">
      <c r="A49" s="84"/>
      <c r="B49" s="85"/>
      <c r="C49" s="64"/>
      <c r="D49" s="86"/>
      <c r="E49" s="64"/>
      <c r="F49" s="64">
        <v>0</v>
      </c>
      <c r="G49" s="64">
        <v>0</v>
      </c>
      <c r="H49" s="64">
        <f t="shared" si="9"/>
        <v>0</v>
      </c>
      <c r="I49" s="102"/>
      <c r="J49" s="104"/>
    </row>
    <row r="50" s="50" customFormat="1" customHeight="1" spans="1:10">
      <c r="A50" s="75"/>
      <c r="B50" s="76" t="s">
        <v>58</v>
      </c>
      <c r="C50" s="77">
        <f>SUM(C46)</f>
        <v>0</v>
      </c>
      <c r="D50" s="77">
        <f t="shared" ref="D50:E50" si="10">SUM(D46)</f>
        <v>0</v>
      </c>
      <c r="E50" s="77">
        <f t="shared" si="10"/>
        <v>0</v>
      </c>
      <c r="F50" s="77">
        <f>SUM(F46:F49)</f>
        <v>0</v>
      </c>
      <c r="G50" s="77">
        <f t="shared" ref="G50:H50" si="11">SUM(G46:G49)</f>
        <v>0</v>
      </c>
      <c r="H50" s="77">
        <f t="shared" si="11"/>
        <v>0</v>
      </c>
      <c r="I50" s="100"/>
      <c r="J50" s="105"/>
    </row>
    <row r="51" customHeight="1" spans="1:10">
      <c r="A51" s="84">
        <v>7</v>
      </c>
      <c r="B51" s="85" t="s">
        <v>59</v>
      </c>
      <c r="C51" s="64">
        <v>0</v>
      </c>
      <c r="D51" s="86">
        <v>0</v>
      </c>
      <c r="E51" s="64">
        <f>C51*D51</f>
        <v>0</v>
      </c>
      <c r="F51" s="64">
        <v>0</v>
      </c>
      <c r="G51" s="64">
        <v>0</v>
      </c>
      <c r="H51" s="64">
        <f t="shared" si="9"/>
        <v>0</v>
      </c>
      <c r="I51" s="102"/>
      <c r="J51" s="107"/>
    </row>
    <row r="52" customHeight="1" spans="1:10">
      <c r="A52" s="84"/>
      <c r="B52" s="85"/>
      <c r="C52" s="64"/>
      <c r="D52" s="86"/>
      <c r="E52" s="64"/>
      <c r="F52" s="64">
        <v>0</v>
      </c>
      <c r="G52" s="64">
        <v>0</v>
      </c>
      <c r="H52" s="64">
        <f t="shared" si="9"/>
        <v>0</v>
      </c>
      <c r="I52" s="102"/>
      <c r="J52" s="108"/>
    </row>
    <row r="53" customHeight="1" spans="1:10">
      <c r="A53" s="84"/>
      <c r="B53" s="85"/>
      <c r="C53" s="64"/>
      <c r="D53" s="86"/>
      <c r="E53" s="64"/>
      <c r="F53" s="64">
        <v>0</v>
      </c>
      <c r="G53" s="64">
        <v>0</v>
      </c>
      <c r="H53" s="64">
        <f t="shared" si="9"/>
        <v>0</v>
      </c>
      <c r="I53" s="102"/>
      <c r="J53" s="108"/>
    </row>
    <row r="54" customHeight="1" spans="1:10">
      <c r="A54" s="84"/>
      <c r="B54" s="85"/>
      <c r="C54" s="64"/>
      <c r="D54" s="86"/>
      <c r="E54" s="64"/>
      <c r="F54" s="64">
        <v>0</v>
      </c>
      <c r="G54" s="64">
        <v>0</v>
      </c>
      <c r="H54" s="64">
        <f t="shared" si="9"/>
        <v>0</v>
      </c>
      <c r="I54" s="102"/>
      <c r="J54" s="108"/>
    </row>
    <row r="55" s="50" customFormat="1" customHeight="1" spans="1:10">
      <c r="A55" s="75"/>
      <c r="B55" s="76" t="s">
        <v>60</v>
      </c>
      <c r="C55" s="77">
        <f>SUM(C51)</f>
        <v>0</v>
      </c>
      <c r="D55" s="77">
        <f t="shared" ref="D55:E55" si="12">SUM(D51)</f>
        <v>0</v>
      </c>
      <c r="E55" s="77">
        <f t="shared" si="12"/>
        <v>0</v>
      </c>
      <c r="F55" s="77">
        <f>SUM(F51:F54)</f>
        <v>0</v>
      </c>
      <c r="G55" s="77">
        <f t="shared" ref="G55:H55" si="13">SUM(G51:G54)</f>
        <v>0</v>
      </c>
      <c r="H55" s="77">
        <f t="shared" si="13"/>
        <v>0</v>
      </c>
      <c r="I55" s="100"/>
      <c r="J55" s="109"/>
    </row>
    <row r="56" customHeight="1" spans="1:10">
      <c r="A56" s="84">
        <v>8</v>
      </c>
      <c r="B56" s="85" t="s">
        <v>61</v>
      </c>
      <c r="C56" s="64">
        <v>0</v>
      </c>
      <c r="D56" s="86">
        <v>0</v>
      </c>
      <c r="E56" s="64">
        <f>C56*D56</f>
        <v>0</v>
      </c>
      <c r="F56" s="64">
        <v>0</v>
      </c>
      <c r="G56" s="64">
        <v>0</v>
      </c>
      <c r="H56" s="64">
        <f t="shared" si="9"/>
        <v>0</v>
      </c>
      <c r="I56" s="102"/>
      <c r="J56" s="103" t="s">
        <v>62</v>
      </c>
    </row>
    <row r="57" customHeight="1" spans="1:10">
      <c r="A57" s="84"/>
      <c r="B57" s="85"/>
      <c r="C57" s="64"/>
      <c r="D57" s="86"/>
      <c r="E57" s="64"/>
      <c r="F57" s="64">
        <v>0</v>
      </c>
      <c r="G57" s="64">
        <v>0</v>
      </c>
      <c r="H57" s="64">
        <f t="shared" si="9"/>
        <v>0</v>
      </c>
      <c r="I57" s="102"/>
      <c r="J57" s="104"/>
    </row>
    <row r="58" s="50" customFormat="1" customHeight="1" spans="1:10">
      <c r="A58" s="75"/>
      <c r="B58" s="76" t="s">
        <v>63</v>
      </c>
      <c r="C58" s="77">
        <f>SUM(C56)</f>
        <v>0</v>
      </c>
      <c r="D58" s="77">
        <f t="shared" ref="D58:E58" si="14">SUM(D56)</f>
        <v>0</v>
      </c>
      <c r="E58" s="77">
        <f t="shared" si="14"/>
        <v>0</v>
      </c>
      <c r="F58" s="77">
        <f>SUM(F56:F57)</f>
        <v>0</v>
      </c>
      <c r="G58" s="77">
        <f t="shared" ref="G58:H58" si="15">SUM(G56:G57)</f>
        <v>0</v>
      </c>
      <c r="H58" s="77">
        <f t="shared" si="15"/>
        <v>0</v>
      </c>
      <c r="I58" s="100"/>
      <c r="J58" s="105"/>
    </row>
    <row r="59" customHeight="1" spans="1:10">
      <c r="A59" s="84">
        <v>9</v>
      </c>
      <c r="B59" s="85" t="s">
        <v>64</v>
      </c>
      <c r="C59" s="64">
        <v>0</v>
      </c>
      <c r="D59" s="86">
        <v>0</v>
      </c>
      <c r="E59" s="64">
        <f>C59*D59</f>
        <v>0</v>
      </c>
      <c r="F59" s="64">
        <v>0</v>
      </c>
      <c r="G59" s="64">
        <v>0</v>
      </c>
      <c r="H59" s="64">
        <f t="shared" si="9"/>
        <v>0</v>
      </c>
      <c r="I59" s="102"/>
      <c r="J59" s="96" t="s">
        <v>65</v>
      </c>
    </row>
    <row r="60" customHeight="1" spans="1:10">
      <c r="A60" s="84"/>
      <c r="B60" s="85"/>
      <c r="C60" s="64"/>
      <c r="D60" s="86"/>
      <c r="E60" s="64"/>
      <c r="F60" s="64">
        <v>0</v>
      </c>
      <c r="G60" s="64">
        <v>0</v>
      </c>
      <c r="H60" s="64">
        <f t="shared" si="9"/>
        <v>0</v>
      </c>
      <c r="I60" s="102"/>
      <c r="J60" s="97"/>
    </row>
    <row r="61" customHeight="1" spans="1:10">
      <c r="A61" s="84"/>
      <c r="B61" s="85"/>
      <c r="C61" s="64"/>
      <c r="D61" s="86"/>
      <c r="E61" s="64"/>
      <c r="F61" s="64">
        <v>0</v>
      </c>
      <c r="G61" s="64">
        <v>0</v>
      </c>
      <c r="H61" s="64">
        <f t="shared" si="9"/>
        <v>0</v>
      </c>
      <c r="I61" s="102"/>
      <c r="J61" s="97"/>
    </row>
    <row r="62" s="50" customFormat="1" customHeight="1" spans="1:10">
      <c r="A62" s="75"/>
      <c r="B62" s="76" t="s">
        <v>66</v>
      </c>
      <c r="C62" s="77">
        <f>SUM(C59)</f>
        <v>0</v>
      </c>
      <c r="D62" s="77">
        <f t="shared" ref="D62:E62" si="16">SUM(D59)</f>
        <v>0</v>
      </c>
      <c r="E62" s="77">
        <f t="shared" si="16"/>
        <v>0</v>
      </c>
      <c r="F62" s="77">
        <f>SUM(F59:F61)</f>
        <v>0</v>
      </c>
      <c r="G62" s="77">
        <f t="shared" ref="G62:H62" si="17">SUM(G59:G61)</f>
        <v>0</v>
      </c>
      <c r="H62" s="77">
        <f t="shared" si="17"/>
        <v>0</v>
      </c>
      <c r="I62" s="100"/>
      <c r="J62" s="101"/>
    </row>
    <row r="63" customHeight="1" spans="1:10">
      <c r="A63" s="78">
        <v>10</v>
      </c>
      <c r="B63" s="85" t="s">
        <v>67</v>
      </c>
      <c r="C63" s="64">
        <v>0</v>
      </c>
      <c r="D63" s="86">
        <v>0</v>
      </c>
      <c r="E63" s="64">
        <v>0</v>
      </c>
      <c r="F63" s="64">
        <v>4795</v>
      </c>
      <c r="G63" s="64">
        <v>0</v>
      </c>
      <c r="H63" s="64">
        <f t="shared" si="9"/>
        <v>4795</v>
      </c>
      <c r="I63" s="110" t="s">
        <v>68</v>
      </c>
      <c r="J63" s="107"/>
    </row>
    <row r="64" customHeight="1" spans="1:10">
      <c r="A64" s="93"/>
      <c r="B64" s="85"/>
      <c r="C64" s="64"/>
      <c r="D64" s="86"/>
      <c r="E64" s="64"/>
      <c r="F64" s="64">
        <v>0</v>
      </c>
      <c r="G64" s="64">
        <v>0</v>
      </c>
      <c r="H64" s="64">
        <f t="shared" ref="H64:H69" si="18">F64+G64</f>
        <v>0</v>
      </c>
      <c r="I64" s="102"/>
      <c r="J64" s="108"/>
    </row>
    <row r="65" customHeight="1" spans="1:10">
      <c r="A65" s="93"/>
      <c r="B65" s="85"/>
      <c r="C65" s="64"/>
      <c r="D65" s="86"/>
      <c r="E65" s="64"/>
      <c r="F65" s="64">
        <v>0</v>
      </c>
      <c r="G65" s="64">
        <v>0</v>
      </c>
      <c r="H65" s="64">
        <f t="shared" si="18"/>
        <v>0</v>
      </c>
      <c r="I65" s="102"/>
      <c r="J65" s="108"/>
    </row>
    <row r="66" customHeight="1" spans="1:10">
      <c r="A66" s="93"/>
      <c r="B66" s="85"/>
      <c r="C66" s="64"/>
      <c r="D66" s="86"/>
      <c r="E66" s="64"/>
      <c r="F66" s="64">
        <v>0</v>
      </c>
      <c r="G66" s="64">
        <v>0</v>
      </c>
      <c r="H66" s="64">
        <f t="shared" si="18"/>
        <v>0</v>
      </c>
      <c r="I66" s="102"/>
      <c r="J66" s="108"/>
    </row>
    <row r="67" customHeight="1" spans="1:10">
      <c r="A67" s="93"/>
      <c r="B67" s="85"/>
      <c r="C67" s="64"/>
      <c r="D67" s="86"/>
      <c r="E67" s="64"/>
      <c r="F67" s="64">
        <v>0</v>
      </c>
      <c r="G67" s="64">
        <v>0</v>
      </c>
      <c r="H67" s="64">
        <f t="shared" si="18"/>
        <v>0</v>
      </c>
      <c r="I67" s="102"/>
      <c r="J67" s="108"/>
    </row>
    <row r="68" customHeight="1" spans="1:10">
      <c r="A68" s="93"/>
      <c r="B68" s="85"/>
      <c r="C68" s="64"/>
      <c r="D68" s="86"/>
      <c r="E68" s="64"/>
      <c r="F68" s="64">
        <v>0</v>
      </c>
      <c r="G68" s="64">
        <v>0</v>
      </c>
      <c r="H68" s="64">
        <f t="shared" si="18"/>
        <v>0</v>
      </c>
      <c r="I68" s="102"/>
      <c r="J68" s="108"/>
    </row>
    <row r="69" customHeight="1" spans="1:10">
      <c r="A69" s="81"/>
      <c r="B69" s="85"/>
      <c r="C69" s="64"/>
      <c r="D69" s="86"/>
      <c r="E69" s="64"/>
      <c r="F69" s="64">
        <v>0</v>
      </c>
      <c r="G69" s="64">
        <v>0</v>
      </c>
      <c r="H69" s="64">
        <f t="shared" si="18"/>
        <v>0</v>
      </c>
      <c r="I69" s="102"/>
      <c r="J69" s="108"/>
    </row>
    <row r="70" s="50" customFormat="1" customHeight="1" spans="1:10">
      <c r="A70" s="75"/>
      <c r="B70" s="76" t="s">
        <v>69</v>
      </c>
      <c r="C70" s="77">
        <f>SUM(C63)</f>
        <v>0</v>
      </c>
      <c r="D70" s="77">
        <f t="shared" ref="D70:E70" si="19">SUM(D63)</f>
        <v>0</v>
      </c>
      <c r="E70" s="77">
        <f t="shared" si="19"/>
        <v>0</v>
      </c>
      <c r="F70" s="77">
        <f>SUM(F63:F69)</f>
        <v>4795</v>
      </c>
      <c r="G70" s="77">
        <f t="shared" ref="G70:H70" si="20">SUM(G63:G69)</f>
        <v>0</v>
      </c>
      <c r="H70" s="77">
        <f t="shared" si="20"/>
        <v>4795</v>
      </c>
      <c r="I70" s="100"/>
      <c r="J70" s="109"/>
    </row>
    <row r="71" customHeight="1" spans="1:10">
      <c r="A71" s="75"/>
      <c r="B71" s="76" t="s">
        <v>70</v>
      </c>
      <c r="C71" s="77">
        <f>SUM(C70,C62,C58,C55,C50,C45,C33,C24,C19,C16)</f>
        <v>0</v>
      </c>
      <c r="D71" s="77">
        <f t="shared" ref="D71:H71" si="21">SUM(D70,D62,D58,D55,D50,D45,D33,D24,D19,D16)</f>
        <v>0</v>
      </c>
      <c r="E71" s="77">
        <f t="shared" si="21"/>
        <v>0</v>
      </c>
      <c r="F71" s="77">
        <f t="shared" si="21"/>
        <v>20303.94</v>
      </c>
      <c r="G71" s="77">
        <f t="shared" si="21"/>
        <v>0</v>
      </c>
      <c r="H71" s="77">
        <f t="shared" si="21"/>
        <v>20303.94</v>
      </c>
      <c r="I71" s="100"/>
      <c r="J71" s="119"/>
    </row>
    <row r="75" customHeight="1" spans="1:9">
      <c r="A75" s="111" t="s">
        <v>71</v>
      </c>
      <c r="B75" s="112"/>
      <c r="C75" s="113" t="s">
        <v>72</v>
      </c>
      <c r="D75" s="113"/>
      <c r="E75" s="113" t="s">
        <v>73</v>
      </c>
      <c r="F75" s="113"/>
      <c r="G75" s="113" t="s">
        <v>74</v>
      </c>
      <c r="H75" s="113"/>
      <c r="I75" s="120" t="s">
        <v>75</v>
      </c>
    </row>
    <row r="76" customHeight="1" spans="1:9">
      <c r="A76" s="114">
        <v>20000</v>
      </c>
      <c r="B76" s="115"/>
      <c r="C76" s="115">
        <f>H71</f>
        <v>20303.94</v>
      </c>
      <c r="D76" s="115"/>
      <c r="E76" s="115">
        <f>F71</f>
        <v>20303.94</v>
      </c>
      <c r="F76" s="115"/>
      <c r="G76" s="115">
        <f>G71</f>
        <v>0</v>
      </c>
      <c r="H76" s="115"/>
      <c r="I76" s="121">
        <f>A76-C76</f>
        <v>-303.940000000002</v>
      </c>
    </row>
    <row r="78" customHeight="1" spans="1:9">
      <c r="A78" s="116" t="s">
        <v>76</v>
      </c>
      <c r="B78" s="117"/>
      <c r="C78" s="118" t="s">
        <v>77</v>
      </c>
      <c r="D78" s="116"/>
      <c r="E78" s="116" t="s">
        <v>78</v>
      </c>
      <c r="F78" s="116"/>
      <c r="G78" s="116" t="s">
        <v>79</v>
      </c>
      <c r="H78" s="116"/>
      <c r="I78" s="117"/>
    </row>
  </sheetData>
  <mergeCells count="76">
    <mergeCell ref="C2:H2"/>
    <mergeCell ref="C6:E6"/>
    <mergeCell ref="F6:I6"/>
    <mergeCell ref="A75:B75"/>
    <mergeCell ref="C75:D75"/>
    <mergeCell ref="E75:F75"/>
    <mergeCell ref="G75:H75"/>
    <mergeCell ref="A76:B76"/>
    <mergeCell ref="C76:D76"/>
    <mergeCell ref="E76:F76"/>
    <mergeCell ref="G76:H76"/>
    <mergeCell ref="A6:A7"/>
    <mergeCell ref="A8:A15"/>
    <mergeCell ref="A17:A18"/>
    <mergeCell ref="A20:A23"/>
    <mergeCell ref="A25:A32"/>
    <mergeCell ref="A34:A35"/>
    <mergeCell ref="A46:A49"/>
    <mergeCell ref="A51:A54"/>
    <mergeCell ref="A56:A57"/>
    <mergeCell ref="A59:A61"/>
    <mergeCell ref="A63:A69"/>
    <mergeCell ref="B6:B7"/>
    <mergeCell ref="B8:B15"/>
    <mergeCell ref="B17:B18"/>
    <mergeCell ref="B20:B23"/>
    <mergeCell ref="B25:B32"/>
    <mergeCell ref="B34:B44"/>
    <mergeCell ref="B46:B49"/>
    <mergeCell ref="B51:B54"/>
    <mergeCell ref="B56:B57"/>
    <mergeCell ref="B59:B61"/>
    <mergeCell ref="B63:B69"/>
    <mergeCell ref="C8:C15"/>
    <mergeCell ref="C17:C18"/>
    <mergeCell ref="C20:C23"/>
    <mergeCell ref="C25:C32"/>
    <mergeCell ref="C34:C44"/>
    <mergeCell ref="C46:C49"/>
    <mergeCell ref="C51:C54"/>
    <mergeCell ref="C56:C57"/>
    <mergeCell ref="C59:C61"/>
    <mergeCell ref="C63:C69"/>
    <mergeCell ref="D8:D15"/>
    <mergeCell ref="D17:D18"/>
    <mergeCell ref="D20:D23"/>
    <mergeCell ref="D25:D32"/>
    <mergeCell ref="D34:D44"/>
    <mergeCell ref="D46:D49"/>
    <mergeCell ref="D51:D54"/>
    <mergeCell ref="D56:D57"/>
    <mergeCell ref="D59:D61"/>
    <mergeCell ref="D63:D69"/>
    <mergeCell ref="E8:E15"/>
    <mergeCell ref="E17:E18"/>
    <mergeCell ref="E20:E23"/>
    <mergeCell ref="E25:E32"/>
    <mergeCell ref="E34:E44"/>
    <mergeCell ref="E46:E49"/>
    <mergeCell ref="E51:E54"/>
    <mergeCell ref="E56:E57"/>
    <mergeCell ref="E59:E61"/>
    <mergeCell ref="E63:E69"/>
    <mergeCell ref="J4:J5"/>
    <mergeCell ref="J6:J7"/>
    <mergeCell ref="J8:J16"/>
    <mergeCell ref="J17:J19"/>
    <mergeCell ref="J20:J24"/>
    <mergeCell ref="J25:J33"/>
    <mergeCell ref="J34:J45"/>
    <mergeCell ref="J46:J50"/>
    <mergeCell ref="J51:J55"/>
    <mergeCell ref="J56:J58"/>
    <mergeCell ref="J59:J62"/>
    <mergeCell ref="J63:J70"/>
    <mergeCell ref="H4:I5"/>
  </mergeCells>
  <pageMargins left="0.699305555555556" right="0.699305555555556" top="0.75" bottom="0.75" header="0.3" footer="0.3"/>
  <pageSetup paperSize="9" scale="44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opLeftCell="A8" workbookViewId="0">
      <selection activeCell="F5" sqref="F5:G5"/>
    </sheetView>
  </sheetViews>
  <sheetFormatPr defaultColWidth="9" defaultRowHeight="13.5"/>
  <cols>
    <col min="1" max="1" width="1.50442477876106" customWidth="1"/>
    <col min="2" max="3" width="2.24778761061947" customWidth="1"/>
    <col min="4" max="4" width="12.1238938053097" customWidth="1"/>
    <col min="5" max="5" width="0.876106194690266" customWidth="1"/>
    <col min="6" max="6" width="18" customWidth="1"/>
    <col min="7" max="7" width="11.6283185840708" customWidth="1"/>
    <col min="8" max="8" width="11.1238938053097" customWidth="1"/>
    <col min="9" max="9" width="1" customWidth="1"/>
    <col min="10" max="10" width="11.8761061946903" customWidth="1"/>
    <col min="11" max="11" width="20.8761061946903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7.6" spans="2:11">
      <c r="B3" s="2" t="s">
        <v>80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20.1" customHeight="1" spans="2:11">
      <c r="B5" s="4"/>
      <c r="C5" s="5"/>
      <c r="D5" s="6" t="s">
        <v>81</v>
      </c>
      <c r="E5" s="6"/>
      <c r="F5" s="7"/>
      <c r="G5" s="7"/>
      <c r="H5" s="6" t="s">
        <v>82</v>
      </c>
      <c r="I5" s="5"/>
      <c r="J5" s="7"/>
      <c r="K5" s="35"/>
    </row>
    <row r="6" ht="20.1" customHeight="1" spans="2:11">
      <c r="B6" s="8"/>
      <c r="C6" s="9"/>
      <c r="D6" s="10" t="s">
        <v>83</v>
      </c>
      <c r="E6" s="10"/>
      <c r="F6" s="11"/>
      <c r="G6" s="11"/>
      <c r="H6" s="10" t="s">
        <v>84</v>
      </c>
      <c r="I6" s="9"/>
      <c r="J6" s="11"/>
      <c r="K6" s="36"/>
    </row>
    <row r="7" ht="20.1" customHeight="1" spans="2:11">
      <c r="B7" s="8"/>
      <c r="C7" s="9"/>
      <c r="D7" s="10" t="s">
        <v>85</v>
      </c>
      <c r="E7" s="10"/>
      <c r="F7" s="11"/>
      <c r="G7" s="11"/>
      <c r="H7" s="10" t="s">
        <v>86</v>
      </c>
      <c r="I7" s="37"/>
      <c r="J7" s="11"/>
      <c r="K7" s="36"/>
    </row>
    <row r="8" ht="20.1" customHeight="1" spans="2:11">
      <c r="B8" s="12"/>
      <c r="C8" s="13"/>
      <c r="D8" s="14"/>
      <c r="E8" s="14"/>
      <c r="F8" s="15"/>
      <c r="G8" s="15"/>
      <c r="H8" s="14" t="s">
        <v>87</v>
      </c>
      <c r="I8" s="38"/>
      <c r="J8" s="15"/>
      <c r="K8" s="39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88</v>
      </c>
      <c r="E10" s="19" t="s">
        <v>89</v>
      </c>
      <c r="F10" s="20"/>
      <c r="G10" s="21" t="s">
        <v>90</v>
      </c>
      <c r="H10" s="20" t="s">
        <v>91</v>
      </c>
      <c r="I10" s="19" t="s">
        <v>92</v>
      </c>
      <c r="J10" s="20"/>
      <c r="K10" s="21" t="s">
        <v>93</v>
      </c>
    </row>
    <row r="11" ht="20.1" customHeight="1" spans="2:11">
      <c r="B11" s="22">
        <v>1</v>
      </c>
      <c r="C11" s="23"/>
      <c r="D11" s="24" t="s">
        <v>94</v>
      </c>
      <c r="E11" s="22" t="s">
        <v>95</v>
      </c>
      <c r="F11" s="23"/>
      <c r="G11" s="25">
        <v>0</v>
      </c>
      <c r="H11" s="25"/>
      <c r="I11" s="40"/>
      <c r="J11" s="41"/>
      <c r="K11" s="42" t="s">
        <v>96</v>
      </c>
    </row>
    <row r="12" ht="20.1" customHeight="1" spans="2:11">
      <c r="B12" s="22">
        <v>2</v>
      </c>
      <c r="C12" s="23"/>
      <c r="D12" s="26"/>
      <c r="E12" s="27" t="s">
        <v>97</v>
      </c>
      <c r="F12" s="27"/>
      <c r="G12" s="25">
        <v>0</v>
      </c>
      <c r="H12" s="25"/>
      <c r="I12" s="40"/>
      <c r="J12" s="41"/>
      <c r="K12" s="42" t="s">
        <v>98</v>
      </c>
    </row>
    <row r="13" ht="20.1" customHeight="1" spans="2:11">
      <c r="B13" s="22">
        <v>3</v>
      </c>
      <c r="C13" s="23"/>
      <c r="D13" s="26"/>
      <c r="E13" s="22" t="s">
        <v>99</v>
      </c>
      <c r="F13" s="23"/>
      <c r="G13" s="25">
        <v>0</v>
      </c>
      <c r="H13" s="25"/>
      <c r="I13" s="40"/>
      <c r="J13" s="41"/>
      <c r="K13" s="42" t="s">
        <v>96</v>
      </c>
    </row>
    <row r="14" ht="20.1" customHeight="1" spans="2:11">
      <c r="B14" s="22">
        <v>4</v>
      </c>
      <c r="C14" s="23"/>
      <c r="D14" s="26"/>
      <c r="E14" s="22" t="s">
        <v>100</v>
      </c>
      <c r="F14" s="23"/>
      <c r="G14" s="25">
        <v>0</v>
      </c>
      <c r="H14" s="25"/>
      <c r="I14" s="40"/>
      <c r="J14" s="41"/>
      <c r="K14" s="42" t="s">
        <v>101</v>
      </c>
    </row>
    <row r="15" ht="20.1" customHeight="1" spans="2:11">
      <c r="B15" s="22">
        <v>5</v>
      </c>
      <c r="C15" s="23"/>
      <c r="D15" s="24" t="s">
        <v>102</v>
      </c>
      <c r="E15" s="27"/>
      <c r="F15" s="27"/>
      <c r="G15" s="25">
        <v>0</v>
      </c>
      <c r="H15" s="25"/>
      <c r="I15" s="40"/>
      <c r="J15" s="41"/>
      <c r="K15" s="42"/>
    </row>
    <row r="16" ht="20.1" customHeight="1" spans="2:11">
      <c r="B16" s="22">
        <v>6</v>
      </c>
      <c r="C16" s="23"/>
      <c r="D16" s="26"/>
      <c r="E16" s="27"/>
      <c r="F16" s="27"/>
      <c r="G16" s="25">
        <v>0</v>
      </c>
      <c r="H16" s="25"/>
      <c r="I16" s="40"/>
      <c r="J16" s="41"/>
      <c r="K16" s="42"/>
    </row>
    <row r="17" ht="20.1" customHeight="1" spans="2:11">
      <c r="B17" s="22">
        <v>7</v>
      </c>
      <c r="C17" s="23"/>
      <c r="D17" s="28"/>
      <c r="E17" s="27"/>
      <c r="F17" s="27"/>
      <c r="G17" s="25">
        <v>0</v>
      </c>
      <c r="H17" s="25"/>
      <c r="I17" s="40"/>
      <c r="J17" s="41"/>
      <c r="K17" s="42"/>
    </row>
    <row r="18" ht="20.1" customHeight="1" spans="2:11">
      <c r="B18" s="19" t="s">
        <v>70</v>
      </c>
      <c r="C18" s="29"/>
      <c r="D18" s="29"/>
      <c r="E18" s="29"/>
      <c r="F18" s="20"/>
      <c r="G18" s="30">
        <f>SUM(G11:G17)</f>
        <v>0</v>
      </c>
      <c r="H18" s="30">
        <f>SUM(H11:H17)</f>
        <v>0</v>
      </c>
      <c r="I18" s="43">
        <f>SUM(I11:J17)</f>
        <v>0</v>
      </c>
      <c r="J18" s="44"/>
      <c r="K18" s="45"/>
    </row>
    <row r="19" ht="20.1" customHeight="1" spans="2:11">
      <c r="B19" s="16"/>
      <c r="C19" s="16"/>
      <c r="D19" s="16"/>
      <c r="E19" s="16"/>
      <c r="F19" s="16"/>
      <c r="G19" s="16"/>
      <c r="H19" s="16"/>
      <c r="I19" s="16"/>
      <c r="J19" s="46"/>
      <c r="K19" s="16"/>
    </row>
    <row r="20" ht="20.1" customHeight="1" spans="2:11">
      <c r="B20" s="21" t="s">
        <v>91</v>
      </c>
      <c r="C20" s="21"/>
      <c r="D20" s="21"/>
      <c r="E20" s="21"/>
      <c r="F20" s="21"/>
      <c r="G20" s="21" t="s">
        <v>103</v>
      </c>
      <c r="H20" s="21"/>
      <c r="I20" s="21"/>
      <c r="J20" s="21"/>
      <c r="K20" s="21" t="s">
        <v>104</v>
      </c>
    </row>
    <row r="21" ht="20.1" customHeight="1" spans="2:11">
      <c r="B21" s="31">
        <f>H18</f>
        <v>0</v>
      </c>
      <c r="C21" s="31"/>
      <c r="D21" s="31"/>
      <c r="E21" s="31"/>
      <c r="F21" s="31"/>
      <c r="G21" s="31">
        <f>I18</f>
        <v>0</v>
      </c>
      <c r="H21" s="31"/>
      <c r="I21" s="31"/>
      <c r="J21" s="31"/>
      <c r="K21" s="47">
        <f>SUM(B21:J21)</f>
        <v>0</v>
      </c>
    </row>
    <row r="22" ht="20.1" customHeight="1" spans="2:11">
      <c r="B22" s="16"/>
      <c r="C22" s="16"/>
      <c r="D22" s="16"/>
      <c r="E22" s="16"/>
      <c r="F22" s="16"/>
      <c r="G22" s="16"/>
      <c r="H22" s="16"/>
      <c r="I22" s="16"/>
      <c r="J22" s="16"/>
      <c r="K22" s="16"/>
    </row>
    <row r="23" ht="20.1" customHeight="1" spans="2:11">
      <c r="B23" s="16" t="s">
        <v>105</v>
      </c>
      <c r="C23" s="16"/>
      <c r="D23" s="16"/>
      <c r="E23" s="16"/>
      <c r="F23" s="16" t="s">
        <v>77</v>
      </c>
      <c r="G23" s="16" t="s">
        <v>106</v>
      </c>
      <c r="H23" s="16"/>
      <c r="I23" s="16"/>
      <c r="J23" s="16" t="s">
        <v>79</v>
      </c>
      <c r="K23" s="16"/>
    </row>
    <row r="26" ht="17.6" spans="1:11">
      <c r="A26" s="2" t="s">
        <v>107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81</v>
      </c>
      <c r="E28" s="6"/>
      <c r="F28" s="7"/>
      <c r="G28" s="7"/>
      <c r="H28" s="6" t="s">
        <v>82</v>
      </c>
      <c r="I28" s="5"/>
      <c r="J28" s="7"/>
      <c r="K28" s="35"/>
    </row>
    <row r="29" ht="20.1" customHeight="1" spans="2:11">
      <c r="B29" s="8"/>
      <c r="C29" s="9"/>
      <c r="D29" s="10" t="s">
        <v>83</v>
      </c>
      <c r="E29" s="10"/>
      <c r="F29" s="11"/>
      <c r="G29" s="11"/>
      <c r="H29" s="10" t="s">
        <v>84</v>
      </c>
      <c r="I29" s="9"/>
      <c r="J29" s="11"/>
      <c r="K29" s="36"/>
    </row>
    <row r="30" ht="20.1" customHeight="1" spans="2:11">
      <c r="B30" s="8"/>
      <c r="C30" s="9"/>
      <c r="D30" s="10" t="s">
        <v>85</v>
      </c>
      <c r="E30" s="10"/>
      <c r="F30" s="11"/>
      <c r="G30" s="11"/>
      <c r="H30" s="10" t="s">
        <v>86</v>
      </c>
      <c r="I30" s="37"/>
      <c r="J30" s="11"/>
      <c r="K30" s="36"/>
    </row>
    <row r="31" ht="20.1" customHeight="1" spans="2:11">
      <c r="B31" s="12"/>
      <c r="C31" s="13"/>
      <c r="D31" s="14"/>
      <c r="E31" s="14"/>
      <c r="F31" s="15"/>
      <c r="G31" s="15"/>
      <c r="H31" s="14" t="s">
        <v>87</v>
      </c>
      <c r="I31" s="38"/>
      <c r="J31" s="15"/>
      <c r="K31" s="39"/>
    </row>
    <row r="32" ht="20.1" customHeight="1"/>
    <row r="33" ht="20.1" customHeight="1" spans="2:11">
      <c r="B33" s="27"/>
      <c r="C33" s="27"/>
      <c r="D33" s="32" t="s">
        <v>108</v>
      </c>
      <c r="E33" s="27" t="s">
        <v>109</v>
      </c>
      <c r="F33" s="27"/>
      <c r="G33" s="25" t="s">
        <v>110</v>
      </c>
      <c r="H33" s="25" t="s">
        <v>111</v>
      </c>
      <c r="I33" s="25" t="s">
        <v>70</v>
      </c>
      <c r="J33" s="25"/>
      <c r="K33" s="48" t="s">
        <v>93</v>
      </c>
    </row>
    <row r="34" ht="20.1" customHeight="1" spans="2:11">
      <c r="B34" s="27">
        <v>1</v>
      </c>
      <c r="C34" s="27"/>
      <c r="D34" s="33"/>
      <c r="E34" s="27"/>
      <c r="F34" s="27"/>
      <c r="G34" s="25">
        <v>100</v>
      </c>
      <c r="H34" s="25">
        <v>2</v>
      </c>
      <c r="I34" s="40">
        <f>G34*H34</f>
        <v>200</v>
      </c>
      <c r="J34" s="41"/>
      <c r="K34" s="49"/>
    </row>
    <row r="35" ht="20.1" customHeight="1" spans="2:11">
      <c r="B35" s="27">
        <v>2</v>
      </c>
      <c r="C35" s="27"/>
      <c r="D35" s="33"/>
      <c r="E35" s="27"/>
      <c r="F35" s="27"/>
      <c r="G35" s="25">
        <v>0</v>
      </c>
      <c r="H35" s="25">
        <v>2</v>
      </c>
      <c r="I35" s="40">
        <f t="shared" ref="I35:I36" si="0">G35*H35</f>
        <v>0</v>
      </c>
      <c r="J35" s="41"/>
      <c r="K35" s="49"/>
    </row>
    <row r="36" ht="20.1" customHeight="1" spans="2:11">
      <c r="B36" s="27">
        <v>3</v>
      </c>
      <c r="C36" s="27"/>
      <c r="D36" s="33"/>
      <c r="E36" s="27"/>
      <c r="F36" s="27"/>
      <c r="G36" s="25">
        <v>0</v>
      </c>
      <c r="H36" s="25">
        <v>2</v>
      </c>
      <c r="I36" s="40">
        <f t="shared" si="0"/>
        <v>0</v>
      </c>
      <c r="J36" s="41"/>
      <c r="K36" s="49"/>
    </row>
    <row r="37" ht="20.1" customHeight="1" spans="2:11">
      <c r="B37" s="19" t="s">
        <v>70</v>
      </c>
      <c r="C37" s="29"/>
      <c r="D37" s="29"/>
      <c r="E37" s="29"/>
      <c r="F37" s="20"/>
      <c r="G37" s="30"/>
      <c r="H37" s="30">
        <f>SUM(H19:H36)</f>
        <v>6</v>
      </c>
      <c r="I37" s="43">
        <f>SUM(I34:J36)</f>
        <v>200</v>
      </c>
      <c r="J37" s="44"/>
      <c r="K37" s="45"/>
    </row>
    <row r="38" ht="20.1" customHeight="1" spans="2:11">
      <c r="B38" s="16" t="s">
        <v>105</v>
      </c>
      <c r="C38" s="16"/>
      <c r="D38" s="16"/>
      <c r="E38" s="16"/>
      <c r="F38" s="16" t="s">
        <v>77</v>
      </c>
      <c r="G38" s="16" t="s">
        <v>106</v>
      </c>
      <c r="H38" s="16"/>
      <c r="I38" s="16"/>
      <c r="J38" s="16" t="s">
        <v>79</v>
      </c>
      <c r="K38" s="16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杨天真</cp:lastModifiedBy>
  <dcterms:created xsi:type="dcterms:W3CDTF">2014-04-15T08:52:00Z</dcterms:created>
  <cp:lastPrinted>2017-09-06T05:53:00Z</cp:lastPrinted>
  <dcterms:modified xsi:type="dcterms:W3CDTF">2024-07-25T05:46:55Z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EE1F6E066A554A339E23D5F08A2CD49B_13</vt:lpwstr>
  </property>
</Properties>
</file>