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<sst xmlns="http://schemas.openxmlformats.org/spreadsheetml/2006/main" count="131" uniqueCount="91">
  <si>
    <t>【员工差旅报销单】</t>
  </si>
  <si>
    <t>姓名:</t>
  </si>
  <si>
    <t>于畅</t>
  </si>
  <si>
    <t>职位:</t>
  </si>
  <si>
    <t>助理</t>
  </si>
  <si>
    <t>发生地:</t>
  </si>
  <si>
    <t>腾冲</t>
  </si>
  <si>
    <t>部门:</t>
  </si>
  <si>
    <t>上海事业部</t>
  </si>
  <si>
    <t>发生日期:</t>
  </si>
  <si>
    <t>8.9-8.13</t>
  </si>
  <si>
    <t>报销日期:</t>
  </si>
  <si>
    <t>团号:</t>
  </si>
  <si>
    <t xml:space="preserve">HMOA-200808-SXY617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</si>
  <si>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</si>
  <si>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</si>
  <si>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</si>
  <si>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</si>
  <si>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</si>
  <si>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</si>
  <si>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</si>
  <si>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</si>
  <si>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8.12 机场-酒店</t>
  </si>
  <si>
    <t>住宿</t>
  </si>
  <si>
    <t>8.12 重庆酒店</t>
  </si>
  <si>
    <t>餐费</t>
  </si>
  <si>
    <t>于畅姚艺婷餐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</si>
  <si>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</si>
  <si>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</si>
  <si>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</si>
  <si>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</si>
  <si>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</si>
  <si>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</si>
  <si>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</si>
  <si>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</si>
  <si>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</si>
  <si>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</si>
  <si>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</si>
  <si>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</si>
  <si>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</t>
  </si>
  <si>
    <t>8.10-8.13</t>
  </si>
  <si>
    <t>【借款报销单】</t>
  </si>
  <si>
    <t xml:space="preserve">团号：HMZA-200615-QDH689 </t>
  </si>
  <si>
    <t>会议日期：6.17-6.23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</si>
  <si>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</si>
  <si>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</si>
  <si>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</si>
  <si>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</si>
  <si>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</si>
  <si>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</si>
  <si>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</si>
  <si>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</si>
  <si>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</si>
  <si>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</si>
  <si>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</si>
  <si>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</si>
  <si>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</si>
  <si>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</si>
  <si>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</si>
  <si>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</si>
  <si>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</si>
  <si>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</si>
  <si>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</si>
  <si>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</si>
  <si>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</si>
  <si>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</si>
  <si>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</si>
  <si>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</si>
  <si>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</si>
  <si>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</si>
  <si>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</si>
  <si>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</si>
  <si>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</si>
  <si>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</si>
  <si>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打印费用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</si>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</sst>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177" formatCode="0.00_ "/>
    <numFmt numFmtId="178" formatCode="#,##0.00;[Red]#,##0.00"/>
    <numFmt numFmtId="44" formatCode="_ &quot;￥&quot;* #,##0.00_ ;_ &quot;￥&quot;* \-#,##0.00_ ;_ &quot;￥&quot;* &quot;-&quot;??_ ;_ @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23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5" borderId="19" applyNumberFormat="0" applyAlignment="0" applyProtection="0">
      <alignment vertical="center"/>
    </xf>
    <xf numFmtId="0" fontId="25" fillId="15" borderId="17" applyNumberFormat="0" applyAlignment="0" applyProtection="0">
      <alignment vertical="center"/>
    </xf>
    <xf numFmtId="0" fontId="28" fillId="22" borderId="22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179" fontId="8" fillId="0" borderId="2" xfId="50" applyNumberFormat="1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8" fillId="0" borderId="6" xfId="50" applyNumberFormat="1" applyFont="1" applyFill="1" applyBorder="1" applyAlignment="1">
      <alignment horizontal="center" vertical="center"/>
    </xf>
    <xf numFmtId="179" fontId="8" fillId="0" borderId="12" xfId="50" applyNumberFormat="1" applyFont="1" applyFill="1" applyBorder="1" applyAlignment="1">
      <alignment horizontal="center" vertical="center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zoomScale="110" zoomScaleNormal="110" workbookViewId="0">
      <selection activeCell="I17" sqref="I17:J17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20.5666666666667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6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7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88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89"/>
      <c r="J7" s="90">
        <v>44056</v>
      </c>
      <c r="K7" s="88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1"/>
      <c r="J8" s="92" t="s">
        <v>13</v>
      </c>
      <c r="K8" s="93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spans="2:11">
      <c r="B11" s="76">
        <v>1</v>
      </c>
      <c r="C11" s="77"/>
      <c r="D11" s="78"/>
      <c r="E11" s="79" t="s">
        <v>21</v>
      </c>
      <c r="F11" s="78"/>
      <c r="G11" s="80">
        <v>72</v>
      </c>
      <c r="H11" s="80">
        <v>72</v>
      </c>
      <c r="I11" s="94"/>
      <c r="J11" s="95"/>
      <c r="K11" s="96" t="s">
        <v>22</v>
      </c>
    </row>
    <row r="12" spans="2:11">
      <c r="B12" s="76">
        <v>2</v>
      </c>
      <c r="C12" s="77"/>
      <c r="D12" s="78"/>
      <c r="E12" s="79" t="s">
        <v>23</v>
      </c>
      <c r="F12" s="78"/>
      <c r="G12" s="81">
        <v>296</v>
      </c>
      <c r="H12" s="80">
        <v>296</v>
      </c>
      <c r="I12" s="94"/>
      <c r="J12" s="95"/>
      <c r="K12" s="96" t="s">
        <v>24</v>
      </c>
    </row>
    <row r="13" spans="2:11">
      <c r="B13" s="76">
        <v>3</v>
      </c>
      <c r="C13" s="77"/>
      <c r="D13" s="78"/>
      <c r="E13" s="79" t="s">
        <v>25</v>
      </c>
      <c r="F13" s="78"/>
      <c r="G13" s="81">
        <v>31</v>
      </c>
      <c r="H13" s="80">
        <v>31</v>
      </c>
      <c r="I13" s="97"/>
      <c r="J13" s="98"/>
      <c r="K13" s="96" t="s">
        <v>26</v>
      </c>
    </row>
    <row r="14" spans="2:11">
      <c r="B14" s="76">
        <v>4</v>
      </c>
      <c r="C14" s="77"/>
      <c r="D14" s="78"/>
      <c r="E14" s="79" t="s">
        <v>25</v>
      </c>
      <c r="F14" s="78"/>
      <c r="G14" s="81">
        <v>23.4</v>
      </c>
      <c r="H14" s="80">
        <v>23.4</v>
      </c>
      <c r="I14" s="97"/>
      <c r="J14" s="98"/>
      <c r="K14" s="96" t="s">
        <v>26</v>
      </c>
    </row>
    <row r="15" spans="2:11">
      <c r="B15" s="76">
        <v>5</v>
      </c>
      <c r="C15" s="77"/>
      <c r="D15" s="78"/>
      <c r="E15" s="79" t="s">
        <v>25</v>
      </c>
      <c r="F15" s="78"/>
      <c r="G15" s="81">
        <v>199</v>
      </c>
      <c r="H15" s="80">
        <v>199</v>
      </c>
      <c r="I15" s="97"/>
      <c r="J15" s="98"/>
      <c r="K15" s="96" t="s">
        <v>26</v>
      </c>
    </row>
    <row r="16" spans="2:11">
      <c r="B16" s="76">
        <v>6</v>
      </c>
      <c r="C16" s="77"/>
      <c r="D16" s="78"/>
      <c r="E16" s="79" t="s">
        <v>25</v>
      </c>
      <c r="F16" s="78"/>
      <c r="G16" s="81">
        <v>19</v>
      </c>
      <c r="H16" s="80"/>
      <c r="I16" s="97">
        <v>19</v>
      </c>
      <c r="J16" s="98"/>
      <c r="K16" s="96" t="s">
        <v>26</v>
      </c>
    </row>
    <row r="17" spans="2:11">
      <c r="B17" s="76">
        <v>7</v>
      </c>
      <c r="C17" s="77"/>
      <c r="D17" s="78"/>
      <c r="E17" s="79" t="s">
        <v>25</v>
      </c>
      <c r="F17" s="78"/>
      <c r="G17" s="81">
        <v>117</v>
      </c>
      <c r="H17" s="80"/>
      <c r="I17" s="97">
        <v>117</v>
      </c>
      <c r="J17" s="98"/>
      <c r="K17" s="96" t="s">
        <v>26</v>
      </c>
    </row>
    <row r="18" spans="2:11">
      <c r="B18" s="76">
        <v>8</v>
      </c>
      <c r="C18" s="77"/>
      <c r="D18" s="78"/>
      <c r="E18" s="79" t="s">
        <v>25</v>
      </c>
      <c r="F18" s="78"/>
      <c r="G18" s="81">
        <v>48</v>
      </c>
      <c r="H18" s="80"/>
      <c r="I18" s="97">
        <v>48</v>
      </c>
      <c r="J18" s="98"/>
      <c r="K18" s="96" t="s">
        <v>26</v>
      </c>
    </row>
    <row r="19" spans="2:11">
      <c r="B19" s="76"/>
      <c r="C19" s="77"/>
      <c r="D19" s="78"/>
      <c r="E19" s="79" t="s">
        <v>25</v>
      </c>
      <c r="F19" s="78"/>
      <c r="G19" s="81">
        <v>15.84</v>
      </c>
      <c r="H19" s="80"/>
      <c r="I19" s="97">
        <v>15.84</v>
      </c>
      <c r="J19" s="98"/>
      <c r="K19" s="96" t="s">
        <v>26</v>
      </c>
    </row>
    <row r="20" spans="2:11">
      <c r="B20" s="76">
        <v>9</v>
      </c>
      <c r="C20" s="77"/>
      <c r="D20" s="78"/>
      <c r="E20" s="79" t="s">
        <v>25</v>
      </c>
      <c r="F20" s="78"/>
      <c r="G20" s="81">
        <v>38</v>
      </c>
      <c r="H20" s="80"/>
      <c r="I20" s="97">
        <v>38</v>
      </c>
      <c r="J20" s="98"/>
      <c r="K20" s="96" t="s">
        <v>26</v>
      </c>
    </row>
    <row r="21" ht="20.1" customHeight="1" spans="2:11">
      <c r="B21" s="73" t="s">
        <v>27</v>
      </c>
      <c r="C21" s="82"/>
      <c r="D21" s="82"/>
      <c r="E21" s="82"/>
      <c r="F21" s="74"/>
      <c r="G21" s="83">
        <f>SUM(G11:G20)</f>
        <v>859.24</v>
      </c>
      <c r="H21" s="83">
        <f>SUM(H11:H20)</f>
        <v>621.4</v>
      </c>
      <c r="I21" s="99">
        <f>SUM(I13:J20)</f>
        <v>237.84</v>
      </c>
      <c r="J21" s="100"/>
      <c r="K21" s="101"/>
    </row>
    <row r="22" ht="20.1" customHeight="1" spans="2:11">
      <c r="B22" s="70"/>
      <c r="C22" s="70"/>
      <c r="D22" s="70"/>
      <c r="E22" s="70"/>
      <c r="F22" s="70"/>
      <c r="G22" s="70"/>
      <c r="H22" s="70"/>
      <c r="I22" s="70"/>
      <c r="J22" s="102"/>
      <c r="K22" s="70"/>
    </row>
    <row r="23" ht="20.1" customHeight="1" spans="2:11">
      <c r="B23" s="75" t="s">
        <v>18</v>
      </c>
      <c r="C23" s="75"/>
      <c r="D23" s="75"/>
      <c r="E23" s="75"/>
      <c r="F23" s="75"/>
      <c r="G23" s="75" t="s">
        <v>28</v>
      </c>
      <c r="H23" s="75"/>
      <c r="I23" s="75"/>
      <c r="J23" s="75"/>
      <c r="K23" s="75" t="s">
        <v>29</v>
      </c>
    </row>
    <row r="24" ht="20.1" customHeight="1" spans="2:11">
      <c r="B24" s="84">
        <f>H21</f>
        <v>621.4</v>
      </c>
      <c r="C24" s="84"/>
      <c r="D24" s="84"/>
      <c r="E24" s="84"/>
      <c r="F24" s="84"/>
      <c r="G24" s="84">
        <f>I21</f>
        <v>237.84</v>
      </c>
      <c r="H24" s="84"/>
      <c r="I24" s="84"/>
      <c r="J24" s="84"/>
      <c r="K24" s="103">
        <f>SUM(B24:J24)</f>
        <v>859.24</v>
      </c>
    </row>
    <row r="25" ht="20.1" customHeight="1" spans="2:11"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ht="20.1" customHeight="1" spans="2:11">
      <c r="B26" s="70" t="s">
        <v>30</v>
      </c>
      <c r="C26" s="70"/>
      <c r="D26" s="70" t="s">
        <v>2</v>
      </c>
      <c r="E26" s="70"/>
      <c r="F26" s="70" t="s">
        <v>31</v>
      </c>
      <c r="G26" s="70" t="s">
        <v>32</v>
      </c>
      <c r="H26" s="70"/>
      <c r="I26" s="70"/>
      <c r="J26" s="70" t="s">
        <v>33</v>
      </c>
      <c r="K26" s="70"/>
    </row>
    <row r="28" ht="18" spans="1:11">
      <c r="A28" s="4" t="s">
        <v>34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8"/>
      <c r="C30" s="59"/>
      <c r="D30" s="60" t="s">
        <v>1</v>
      </c>
      <c r="E30" s="60"/>
      <c r="F30" s="61" t="str">
        <f>F5</f>
        <v>于畅</v>
      </c>
      <c r="G30" s="61"/>
      <c r="H30" s="60" t="s">
        <v>3</v>
      </c>
      <c r="I30" s="59"/>
      <c r="J30" s="61" t="str">
        <f>J5</f>
        <v>助理</v>
      </c>
      <c r="K30" s="87"/>
    </row>
    <row r="31" ht="20.1" customHeight="1" spans="2:11">
      <c r="B31" s="62"/>
      <c r="C31" s="63"/>
      <c r="D31" s="64" t="s">
        <v>5</v>
      </c>
      <c r="E31" s="64"/>
      <c r="F31" s="65" t="str">
        <f>F6</f>
        <v>腾冲</v>
      </c>
      <c r="G31" s="65"/>
      <c r="H31" s="64" t="s">
        <v>7</v>
      </c>
      <c r="I31" s="63"/>
      <c r="J31" s="65" t="str">
        <f>J6</f>
        <v>上海事业部</v>
      </c>
      <c r="K31" s="88"/>
    </row>
    <row r="32" ht="20.1" customHeight="1" spans="2:11">
      <c r="B32" s="62"/>
      <c r="C32" s="63"/>
      <c r="D32" s="64" t="s">
        <v>9</v>
      </c>
      <c r="E32" s="64"/>
      <c r="F32" s="65" t="str">
        <f>F7</f>
        <v>8.9-8.13</v>
      </c>
      <c r="G32" s="65"/>
      <c r="H32" s="64" t="s">
        <v>11</v>
      </c>
      <c r="I32" s="89"/>
      <c r="J32" s="90">
        <f>J7</f>
        <v>44056</v>
      </c>
      <c r="K32" s="88"/>
    </row>
    <row r="33" ht="20.1" customHeight="1" spans="2:11">
      <c r="B33" s="66"/>
      <c r="C33" s="67"/>
      <c r="D33" s="68"/>
      <c r="E33" s="68"/>
      <c r="F33" s="69"/>
      <c r="G33" s="69"/>
      <c r="H33" s="68" t="s">
        <v>12</v>
      </c>
      <c r="I33" s="91"/>
      <c r="J33" s="92" t="s">
        <v>13</v>
      </c>
      <c r="K33" s="93"/>
    </row>
    <row r="34" ht="20.1" customHeight="1"/>
    <row r="35" ht="20.1" customHeight="1" spans="2:11">
      <c r="B35" s="78"/>
      <c r="C35" s="78"/>
      <c r="D35" s="85" t="s">
        <v>35</v>
      </c>
      <c r="E35" s="78" t="s">
        <v>36</v>
      </c>
      <c r="F35" s="78"/>
      <c r="G35" s="80" t="s">
        <v>37</v>
      </c>
      <c r="H35" s="80" t="s">
        <v>38</v>
      </c>
      <c r="I35" s="80" t="s">
        <v>27</v>
      </c>
      <c r="J35" s="80"/>
      <c r="K35" s="104" t="s">
        <v>20</v>
      </c>
    </row>
    <row r="36" spans="2:13">
      <c r="B36" s="78">
        <v>1</v>
      </c>
      <c r="C36" s="78"/>
      <c r="D36" s="85" t="s">
        <v>6</v>
      </c>
      <c r="E36" s="78">
        <v>8.9</v>
      </c>
      <c r="F36" s="78"/>
      <c r="G36" s="80">
        <v>200</v>
      </c>
      <c r="H36" s="80">
        <v>1</v>
      </c>
      <c r="I36" s="94">
        <f>G36*H36</f>
        <v>200</v>
      </c>
      <c r="J36" s="95"/>
      <c r="K36" s="104"/>
      <c r="M36" t="s">
        <v>39</v>
      </c>
    </row>
    <row r="37" ht="20.1" customHeight="1" spans="2:11">
      <c r="B37" s="78">
        <v>2</v>
      </c>
      <c r="C37" s="78"/>
      <c r="D37" s="85" t="s">
        <v>6</v>
      </c>
      <c r="E37" s="78" t="s">
        <v>40</v>
      </c>
      <c r="F37" s="78"/>
      <c r="G37" s="80">
        <v>100</v>
      </c>
      <c r="H37" s="80">
        <v>4</v>
      </c>
      <c r="I37" s="94">
        <f>G37*H37</f>
        <v>400</v>
      </c>
      <c r="J37" s="95"/>
      <c r="K37" s="104"/>
    </row>
    <row r="38" ht="20.1" customHeight="1" spans="2:11">
      <c r="B38" s="73" t="s">
        <v>27</v>
      </c>
      <c r="C38" s="82"/>
      <c r="D38" s="82"/>
      <c r="E38" s="82"/>
      <c r="F38" s="74"/>
      <c r="G38" s="83"/>
      <c r="H38" s="83"/>
      <c r="I38" s="99">
        <f>SUM(I36:J37)</f>
        <v>600</v>
      </c>
      <c r="J38" s="100"/>
      <c r="K38" s="101"/>
    </row>
    <row r="39" ht="20.1" customHeight="1" spans="2:11">
      <c r="B39" s="70" t="s">
        <v>30</v>
      </c>
      <c r="C39" s="70"/>
      <c r="D39" s="70" t="s">
        <v>2</v>
      </c>
      <c r="E39" s="70"/>
      <c r="F39" s="70" t="s">
        <v>31</v>
      </c>
      <c r="G39" s="70" t="s">
        <v>32</v>
      </c>
      <c r="H39" s="70"/>
      <c r="I39" s="70"/>
      <c r="J39" s="70" t="s">
        <v>33</v>
      </c>
      <c r="K39" s="70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20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16" workbookViewId="0">
      <selection activeCell="I11" sqref="I1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41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42</v>
      </c>
      <c r="I4" s="5"/>
      <c r="J4" s="5" t="s">
        <v>43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44</v>
      </c>
      <c r="C6" s="9" t="s">
        <v>45</v>
      </c>
      <c r="D6" s="9"/>
      <c r="E6" s="9"/>
      <c r="F6" s="10" t="s">
        <v>46</v>
      </c>
      <c r="G6" s="10"/>
      <c r="H6" s="10"/>
      <c r="I6" s="10"/>
      <c r="J6" s="8" t="s">
        <v>47</v>
      </c>
    </row>
    <row r="7" customHeight="1" spans="1:10">
      <c r="A7" s="7"/>
      <c r="B7" s="8"/>
      <c r="C7" s="11" t="s">
        <v>48</v>
      </c>
      <c r="D7" s="12" t="s">
        <v>49</v>
      </c>
      <c r="E7" s="9" t="s">
        <v>50</v>
      </c>
      <c r="F7" s="10" t="s">
        <v>51</v>
      </c>
      <c r="G7" s="10" t="s">
        <v>52</v>
      </c>
      <c r="H7" s="10" t="s">
        <v>53</v>
      </c>
      <c r="I7" s="10" t="s">
        <v>54</v>
      </c>
      <c r="J7" s="8"/>
    </row>
    <row r="8" customHeight="1" spans="1:10">
      <c r="A8" s="13">
        <v>1</v>
      </c>
      <c r="B8" s="14" t="s">
        <v>55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58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61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62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63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64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65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66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67</v>
      </c>
      <c r="C27" s="15">
        <v>0</v>
      </c>
      <c r="D27" s="13">
        <v>0</v>
      </c>
      <c r="E27" s="16">
        <f>C27</f>
        <v>0</v>
      </c>
      <c r="F27" s="15">
        <v>0</v>
      </c>
      <c r="G27" s="15">
        <v>0</v>
      </c>
      <c r="H27" s="15">
        <f>F27+G27</f>
        <v>0</v>
      </c>
      <c r="I27" s="39"/>
      <c r="J27" s="47" t="s">
        <v>68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39"/>
      <c r="J28" s="48"/>
    </row>
    <row r="29" s="1" customFormat="1" customHeight="1" spans="1:10">
      <c r="A29" s="17"/>
      <c r="B29" s="18" t="s">
        <v>69</v>
      </c>
      <c r="C29" s="19">
        <f>SUM(C27:C28)</f>
        <v>0</v>
      </c>
      <c r="D29" s="20">
        <f t="shared" ref="D29" si="6">SUM(D27)</f>
        <v>0</v>
      </c>
      <c r="E29" s="20">
        <f>E27+E28</f>
        <v>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42"/>
      <c r="J29" s="49"/>
    </row>
    <row r="30" customHeight="1" spans="1:10">
      <c r="A30" s="13">
        <v>6</v>
      </c>
      <c r="B30" s="14" t="s">
        <v>70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71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72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73</v>
      </c>
      <c r="C35" s="15">
        <v>0</v>
      </c>
      <c r="D35" s="13">
        <v>0</v>
      </c>
      <c r="E35" s="16">
        <v>0</v>
      </c>
      <c r="F35" s="15">
        <v>15</v>
      </c>
      <c r="G35" s="15">
        <v>0</v>
      </c>
      <c r="H35" s="15">
        <f t="shared" si="7"/>
        <v>15</v>
      </c>
      <c r="I35" s="39" t="s">
        <v>74</v>
      </c>
      <c r="J35" s="50"/>
    </row>
    <row r="36" customHeight="1" spans="1:10">
      <c r="A36" s="13"/>
      <c r="B36" s="14"/>
      <c r="C36" s="15"/>
      <c r="D36" s="13"/>
      <c r="E36" s="16"/>
      <c r="F36" s="15">
        <v>15</v>
      </c>
      <c r="G36" s="15">
        <v>0</v>
      </c>
      <c r="H36" s="15">
        <f t="shared" si="7"/>
        <v>15</v>
      </c>
      <c r="I36" s="39" t="s">
        <v>74</v>
      </c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75</v>
      </c>
      <c r="C39" s="19">
        <f>SUM(C35)</f>
        <v>0</v>
      </c>
      <c r="D39" s="20">
        <f t="shared" ref="D39:E39" si="10">SUM(D35)</f>
        <v>0</v>
      </c>
      <c r="E39" s="20">
        <f t="shared" si="10"/>
        <v>0</v>
      </c>
      <c r="F39" s="19">
        <f>SUM(F35:F38)</f>
        <v>30</v>
      </c>
      <c r="G39" s="19">
        <f t="shared" ref="G39:H39" si="11">SUM(G35:G38)</f>
        <v>0</v>
      </c>
      <c r="H39" s="19">
        <f t="shared" si="11"/>
        <v>30</v>
      </c>
      <c r="I39" s="42"/>
      <c r="J39" s="52"/>
    </row>
    <row r="40" customHeight="1" spans="1:10">
      <c r="A40" s="13">
        <v>8</v>
      </c>
      <c r="B40" s="14" t="s">
        <v>76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77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78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79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80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81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82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83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27</v>
      </c>
      <c r="C49" s="19">
        <v>0</v>
      </c>
      <c r="D49" s="20">
        <f>SUM(D48,D46,D42,D39,D34,D29,D26,D23,D16,D13)</f>
        <v>0</v>
      </c>
      <c r="E49" s="20">
        <v>0</v>
      </c>
      <c r="F49" s="19">
        <f>SUM(F48,F46,F42,F39,F34,F29,F26,F23,F16,F13)</f>
        <v>30</v>
      </c>
      <c r="G49" s="19">
        <f>SUM(G48,G46,G42,G39,G34,G29,G26,G23,G16,G13)</f>
        <v>0</v>
      </c>
      <c r="H49" s="19">
        <f>H13+H23+H16+H26+H29+H34+H39+H42+H46+H48</f>
        <v>30</v>
      </c>
      <c r="I49" s="42"/>
      <c r="J49" s="53"/>
    </row>
    <row r="53" customHeight="1" spans="1:9">
      <c r="A53" s="30" t="s">
        <v>84</v>
      </c>
      <c r="B53" s="31"/>
      <c r="C53" s="32" t="s">
        <v>85</v>
      </c>
      <c r="D53" s="32"/>
      <c r="E53" s="32" t="s">
        <v>86</v>
      </c>
      <c r="F53" s="32"/>
      <c r="G53" s="32" t="s">
        <v>87</v>
      </c>
      <c r="H53" s="32"/>
      <c r="I53" s="54" t="s">
        <v>88</v>
      </c>
    </row>
    <row r="54" customHeight="1" spans="1:9">
      <c r="A54" s="33">
        <f>E49</f>
        <v>0</v>
      </c>
      <c r="B54" s="34"/>
      <c r="C54" s="34">
        <f>H49</f>
        <v>30</v>
      </c>
      <c r="D54" s="34"/>
      <c r="E54" s="34">
        <f>F49</f>
        <v>30</v>
      </c>
      <c r="F54" s="34"/>
      <c r="G54" s="34">
        <f>G49</f>
        <v>0</v>
      </c>
      <c r="H54" s="34"/>
      <c r="I54" s="55">
        <f>A54-C54</f>
        <v>-30</v>
      </c>
    </row>
    <row r="56" customHeight="1" spans="1:9">
      <c r="A56" s="35" t="s">
        <v>89</v>
      </c>
      <c r="B56" s="36" t="s">
        <v>2</v>
      </c>
      <c r="C56" s="37" t="s">
        <v>31</v>
      </c>
      <c r="D56" s="35"/>
      <c r="E56" s="35" t="s">
        <v>90</v>
      </c>
      <c r="F56" s="35"/>
      <c r="G56" s="35" t="s">
        <v>33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Stephen_chen</cp:lastModifiedBy>
  <dcterms:created xsi:type="dcterms:W3CDTF">2014-04-15T08:52:00Z</dcterms:created>
  <cp:lastPrinted>2017-11-07T06:55:00Z</cp:lastPrinted>
  <dcterms:modified xsi:type="dcterms:W3CDTF">2020-08-24T06:43:52Z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