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550" windowHeight="1008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员工差旅明细!$A$1:$K$47</definedName>
  </definedNames>
  <calcPr calcId="144525"/>
</workbook>
</file>

<file path=xl/sharedStrings.xml><?xml version="1.0" encoding="utf-8"?>
<sst xmlns="http://schemas.openxmlformats.org/spreadsheetml/2006/main" count="131" uniqueCount="98">
  <si>
    <t>【借款报销单】</t>
  </si>
  <si>
    <t>团号：HMJB-230602-TGH294</t>
  </si>
  <si>
    <t>会议日期：2023-06-07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</si>
  <si>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</si>
  <si>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</si>
  <si>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</si>
  <si>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</si>
  <si>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</si>
  <si>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</si>
  <si>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</si>
  <si>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</si>
  <si>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</si>
  <si>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</si>
  <si>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</si>
  <si>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</si>
  <si>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</si>
  <si>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</si>
  <si>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</si>
  <si>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</si>
  <si>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</si>
  <si>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</si>
  <si>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</si>
  <si>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</si>
  <si>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</si>
  <si>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</si>
  <si>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贵阳延误一天客户接机餐（囊）</t>
  </si>
  <si>
    <t>需提供刷卡联、菜单（小票）</t>
  </si>
  <si>
    <t>贵阳延误一天客户接机餐（酸奶、香肠、饮料等）</t>
  </si>
  <si>
    <t>贵阳延误一天客户
晚餐加大盘鸡</t>
  </si>
  <si>
    <t>南昌客户无飞机餐送汉堡</t>
  </si>
  <si>
    <t>长沙送机三明治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</si>
  <si>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</si>
  <si>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</si>
  <si>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</si>
  <si>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</si>
  <si>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</si>
  <si>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</si>
  <si>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</si>
  <si>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</si>
  <si>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</si>
  <si>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</si>
  <si>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</si>
  <si>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</si>
  <si>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</si>
  <si>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</si>
  <si>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</si>
  <si>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</si>
  <si>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</si>
  <si>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</si>
  <si>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</si>
  <si>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</si>
  <si>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</si>
  <si>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</si>
  <si>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</si>
  <si>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</si>
  <si>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</si>
  <si>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</si>
  <si>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</si>
  <si>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</si>
  <si>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</si>
  <si>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高博</t>
  </si>
  <si>
    <t>职位:</t>
  </si>
  <si>
    <t>助理</t>
  </si>
  <si>
    <t>发生地:</t>
  </si>
  <si>
    <t>北京</t>
  </si>
  <si>
    <t>部门:</t>
  </si>
  <si>
    <t>会奖2组</t>
  </si>
  <si>
    <t>发生日期:</t>
  </si>
  <si>
    <t>6月7日-6月17日</t>
  </si>
  <si>
    <t>报销日期:</t>
  </si>
  <si>
    <t>团号:</t>
  </si>
  <si>
    <t xml:space="preserve">HMJB-230602-TGH294 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</si>
  <si>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</si>
  <si>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</si>
  <si>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</si>
  <si>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</si>
  <si>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</si>
  <si>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</si>
  <si>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</si>
  <si>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</si>
  <si>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当时当地</t>
  </si>
  <si>
    <t>餐费</t>
  </si>
  <si>
    <t>6.9和接机司机午餐</t>
  </si>
  <si>
    <t>15号司机挨打安抚餐</t>
  </si>
  <si>
    <t>昌吉宵夜</t>
  </si>
  <si>
    <t>其中106酒水没有小票</t>
  </si>
  <si>
    <t>过路费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</si>
  <si>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</si>
  <si>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</si>
  <si>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</si>
  <si>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</si>
  <si>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</si>
  <si>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</si>
  <si>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</si>
  <si>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</si>
  <si>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</si>
  <si>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乌鲁木齐</t>
  </si>
  <si>
    <t>6.7-6.17</t>
  </si>
</sst>
</file>

<file path=xl/styles.xml><?xml version="1.0" encoding="utf-8"?>
<styleSheet xmlns="http://schemas.openxmlformats.org/spreadsheetml/2006/main" xmlns:xr9="http://schemas.microsoft.com/office/spreadsheetml/2016/revision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3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4" fillId="0" borderId="8" xfId="50" applyFont="1" applyBorder="1" applyAlignment="1">
      <alignment vertical="center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3" fillId="3" borderId="6" xfId="50" applyFont="1" applyFill="1" applyBorder="1" applyAlignment="1">
      <alignment vertical="center"/>
    </xf>
    <xf numFmtId="0" fontId="3" fillId="3" borderId="6" xfId="50" applyFont="1" applyFill="1" applyBorder="1" applyAlignment="1">
      <alignment vertical="center" wrapText="1"/>
    </xf>
    <xf numFmtId="0" fontId="0" fillId="0" borderId="8" xfId="0" applyFont="1" applyBorder="1">
      <alignment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0" fillId="0" borderId="8" xfId="0" applyFont="1" applyBorder="1" applyAlignment="1">
      <alignment vertical="center" wrapText="1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1760" y="19050"/>
          <a:ext cx="1233805" cy="673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3"/>
  <sheetViews>
    <sheetView topLeftCell="A49" workbookViewId="0">
      <selection activeCell="J4" sqref="J4:J5"/>
    </sheetView>
  </sheetViews>
  <sheetFormatPr defaultColWidth="9" defaultRowHeight="21" customHeight="1"/>
  <cols>
    <col min="1" max="1" width="9" style="51"/>
    <col min="2" max="2" width="16.7272727272727" customWidth="1"/>
    <col min="3" max="3" width="13" style="52" customWidth="1"/>
    <col min="4" max="4" width="9" style="51"/>
    <col min="5" max="5" width="13" style="51" customWidth="1"/>
    <col min="6" max="6" width="13" customWidth="1"/>
    <col min="7" max="7" width="8.4" customWidth="1"/>
    <col min="8" max="8" width="13" customWidth="1"/>
    <col min="9" max="9" width="24.8636363636364" customWidth="1"/>
    <col min="10" max="10" width="39.4636363636364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4"/>
      <c r="J2" s="84"/>
      <c r="K2" s="84"/>
      <c r="L2" s="84"/>
    </row>
    <row r="4" customHeight="1" spans="8:10">
      <c r="H4" s="53" t="s">
        <v>1</v>
      </c>
      <c r="I4" s="53"/>
      <c r="J4" s="53" t="s">
        <v>2</v>
      </c>
    </row>
    <row r="5" customHeight="1" spans="8:10">
      <c r="H5" s="54"/>
      <c r="I5" s="54"/>
      <c r="J5" s="54"/>
    </row>
    <row r="6" customHeight="1" spans="1:10">
      <c r="A6" s="55" t="s">
        <v>3</v>
      </c>
      <c r="B6" s="56" t="s">
        <v>4</v>
      </c>
      <c r="C6" s="57" t="s">
        <v>5</v>
      </c>
      <c r="D6" s="57"/>
      <c r="E6" s="57"/>
      <c r="F6" s="58" t="s">
        <v>6</v>
      </c>
      <c r="G6" s="58"/>
      <c r="H6" s="58"/>
      <c r="I6" s="58"/>
      <c r="J6" s="56" t="s">
        <v>7</v>
      </c>
    </row>
    <row r="7" customHeight="1" spans="1:10">
      <c r="A7" s="55"/>
      <c r="B7" s="56"/>
      <c r="C7" s="59" t="s">
        <v>8</v>
      </c>
      <c r="D7" s="60" t="s">
        <v>9</v>
      </c>
      <c r="E7" s="57" t="s">
        <v>10</v>
      </c>
      <c r="F7" s="58" t="s">
        <v>11</v>
      </c>
      <c r="G7" s="58" t="s">
        <v>12</v>
      </c>
      <c r="H7" s="58" t="s">
        <v>13</v>
      </c>
      <c r="I7" s="58" t="s">
        <v>14</v>
      </c>
      <c r="J7" s="56"/>
    </row>
    <row r="8" customHeight="1" spans="1:10">
      <c r="A8" s="61">
        <v>1</v>
      </c>
      <c r="B8" s="62" t="s">
        <v>15</v>
      </c>
      <c r="C8" s="63">
        <v>0</v>
      </c>
      <c r="D8" s="61">
        <v>1</v>
      </c>
      <c r="E8" s="63">
        <f>C8*D8</f>
        <v>0</v>
      </c>
      <c r="F8" s="64"/>
      <c r="G8" s="64">
        <v>0</v>
      </c>
      <c r="H8" s="64">
        <f>F8+G8</f>
        <v>0</v>
      </c>
      <c r="I8" s="85"/>
      <c r="J8" s="86" t="s">
        <v>16</v>
      </c>
    </row>
    <row r="9" customHeight="1" spans="1:10">
      <c r="A9" s="61"/>
      <c r="B9" s="62"/>
      <c r="C9" s="63"/>
      <c r="D9" s="61"/>
      <c r="E9" s="63"/>
      <c r="F9" s="64">
        <v>0</v>
      </c>
      <c r="G9" s="64">
        <v>0</v>
      </c>
      <c r="H9" s="64">
        <f>F9+G9</f>
        <v>0</v>
      </c>
      <c r="I9" s="85"/>
      <c r="J9" s="87"/>
    </row>
    <row r="10" customHeight="1" spans="1:10">
      <c r="A10" s="61"/>
      <c r="B10" s="62"/>
      <c r="C10" s="63"/>
      <c r="D10" s="61"/>
      <c r="E10" s="63"/>
      <c r="F10" s="64">
        <v>0</v>
      </c>
      <c r="G10" s="64">
        <v>0</v>
      </c>
      <c r="H10" s="64">
        <f>F10+G10</f>
        <v>0</v>
      </c>
      <c r="I10" s="85"/>
      <c r="J10" s="87"/>
    </row>
    <row r="11" customHeight="1" spans="1:10">
      <c r="A11" s="61"/>
      <c r="B11" s="62"/>
      <c r="C11" s="63"/>
      <c r="D11" s="61"/>
      <c r="E11" s="63"/>
      <c r="F11" s="64">
        <v>0</v>
      </c>
      <c r="G11" s="64">
        <v>0</v>
      </c>
      <c r="H11" s="64">
        <f>F11+G11</f>
        <v>0</v>
      </c>
      <c r="I11" s="85"/>
      <c r="J11" s="87"/>
    </row>
    <row r="12" customHeight="1" spans="1:10">
      <c r="A12" s="61"/>
      <c r="B12" s="62"/>
      <c r="C12" s="63"/>
      <c r="D12" s="61"/>
      <c r="E12" s="63"/>
      <c r="F12" s="64">
        <v>0</v>
      </c>
      <c r="G12" s="64">
        <v>0</v>
      </c>
      <c r="H12" s="64">
        <f>F12+G12</f>
        <v>0</v>
      </c>
      <c r="I12" s="85"/>
      <c r="J12" s="87"/>
    </row>
    <row r="13" s="50" customFormat="1" customHeight="1" spans="1:10">
      <c r="A13" s="65"/>
      <c r="B13" s="66" t="s">
        <v>17</v>
      </c>
      <c r="C13" s="67">
        <f>SUM(C8)</f>
        <v>0</v>
      </c>
      <c r="D13" s="67">
        <f>SUM(D8)</f>
        <v>1</v>
      </c>
      <c r="E13" s="67">
        <f>SUM(E8)</f>
        <v>0</v>
      </c>
      <c r="F13" s="68">
        <f>SUM(F8:F12)</f>
        <v>0</v>
      </c>
      <c r="G13" s="68">
        <f t="shared" ref="G13:H13" si="0">SUM(G8:G12)</f>
        <v>0</v>
      </c>
      <c r="H13" s="68">
        <f t="shared" si="0"/>
        <v>0</v>
      </c>
      <c r="I13" s="88"/>
      <c r="J13" s="89"/>
    </row>
    <row r="14" customHeight="1" spans="1:10">
      <c r="A14" s="69">
        <v>2</v>
      </c>
      <c r="B14" s="70" t="s">
        <v>18</v>
      </c>
      <c r="C14" s="71">
        <v>0</v>
      </c>
      <c r="D14" s="69">
        <v>1</v>
      </c>
      <c r="E14" s="71">
        <f>C14*D14</f>
        <v>0</v>
      </c>
      <c r="F14" s="64">
        <v>0</v>
      </c>
      <c r="G14" s="64">
        <v>0</v>
      </c>
      <c r="H14" s="64">
        <f>F14+G14</f>
        <v>0</v>
      </c>
      <c r="I14" s="85"/>
      <c r="J14" s="86" t="s">
        <v>19</v>
      </c>
    </row>
    <row r="15" customHeight="1" spans="1:10">
      <c r="A15" s="72"/>
      <c r="B15" s="73"/>
      <c r="C15" s="74"/>
      <c r="D15" s="72"/>
      <c r="E15" s="74"/>
      <c r="F15" s="64">
        <v>0</v>
      </c>
      <c r="G15" s="64">
        <v>0</v>
      </c>
      <c r="H15" s="64">
        <f t="shared" ref="H15" si="1">F15+G15</f>
        <v>0</v>
      </c>
      <c r="I15" s="85"/>
      <c r="J15" s="87"/>
    </row>
    <row r="16" s="50" customFormat="1" customHeight="1" spans="1:10">
      <c r="A16" s="65"/>
      <c r="B16" s="66" t="s">
        <v>20</v>
      </c>
      <c r="C16" s="67">
        <f>SUM(C14)</f>
        <v>0</v>
      </c>
      <c r="D16" s="67">
        <f>SUM(D14)</f>
        <v>1</v>
      </c>
      <c r="E16" s="67">
        <f>SUM(E14)</f>
        <v>0</v>
      </c>
      <c r="F16" s="68">
        <f>SUM(F14:F15)</f>
        <v>0</v>
      </c>
      <c r="G16" s="68">
        <f>SUM(G14:G15)</f>
        <v>0</v>
      </c>
      <c r="H16" s="68">
        <f>SUM(H14:H15)</f>
        <v>0</v>
      </c>
      <c r="I16" s="88"/>
      <c r="J16" s="89"/>
    </row>
    <row r="17" customHeight="1" spans="1:10">
      <c r="A17" s="61">
        <v>3</v>
      </c>
      <c r="B17" s="62" t="s">
        <v>21</v>
      </c>
      <c r="C17" s="63">
        <v>0</v>
      </c>
      <c r="D17" s="61"/>
      <c r="E17" s="63">
        <f>C17*D17</f>
        <v>0</v>
      </c>
      <c r="F17" s="64">
        <v>0</v>
      </c>
      <c r="G17" s="64">
        <v>0</v>
      </c>
      <c r="H17" s="64">
        <f>F17+G17</f>
        <v>0</v>
      </c>
      <c r="I17" s="85"/>
      <c r="J17" s="90" t="s">
        <v>22</v>
      </c>
    </row>
    <row r="18" customHeight="1" spans="1:10">
      <c r="A18" s="61"/>
      <c r="B18" s="62"/>
      <c r="C18" s="63"/>
      <c r="D18" s="61"/>
      <c r="E18" s="63"/>
      <c r="F18" s="64">
        <v>0</v>
      </c>
      <c r="G18" s="64">
        <v>0</v>
      </c>
      <c r="H18" s="64">
        <f>F18+G18</f>
        <v>0</v>
      </c>
      <c r="I18" s="85"/>
      <c r="J18" s="91"/>
    </row>
    <row r="19" customHeight="1" spans="1:10">
      <c r="A19" s="61"/>
      <c r="B19" s="62"/>
      <c r="C19" s="63"/>
      <c r="D19" s="61"/>
      <c r="E19" s="63"/>
      <c r="F19" s="64">
        <v>0</v>
      </c>
      <c r="G19" s="64">
        <v>0</v>
      </c>
      <c r="H19" s="64">
        <f>F19+G19</f>
        <v>0</v>
      </c>
      <c r="I19" s="85"/>
      <c r="J19" s="91"/>
    </row>
    <row r="20" customHeight="1" spans="1:10">
      <c r="A20" s="61"/>
      <c r="B20" s="62"/>
      <c r="C20" s="63"/>
      <c r="D20" s="61"/>
      <c r="E20" s="63"/>
      <c r="F20" s="64">
        <v>0</v>
      </c>
      <c r="G20" s="64">
        <v>0</v>
      </c>
      <c r="H20" s="64">
        <f>F20+G20</f>
        <v>0</v>
      </c>
      <c r="I20" s="85"/>
      <c r="J20" s="91"/>
    </row>
    <row r="21" s="50" customFormat="1" customHeight="1" spans="1:10">
      <c r="A21" s="65"/>
      <c r="B21" s="66" t="s">
        <v>23</v>
      </c>
      <c r="C21" s="67">
        <f>SUM(C17)</f>
        <v>0</v>
      </c>
      <c r="D21" s="67">
        <f t="shared" ref="D21:E21" si="2">SUM(D17)</f>
        <v>0</v>
      </c>
      <c r="E21" s="67">
        <f t="shared" si="2"/>
        <v>0</v>
      </c>
      <c r="F21" s="68">
        <f>SUM(F17:F20)</f>
        <v>0</v>
      </c>
      <c r="G21" s="68">
        <f t="shared" ref="G21:H21" si="3">SUM(G17:G20)</f>
        <v>0</v>
      </c>
      <c r="H21" s="68">
        <f t="shared" si="3"/>
        <v>0</v>
      </c>
      <c r="I21" s="88"/>
      <c r="J21" s="92"/>
    </row>
    <row r="22" customHeight="1" spans="1:10">
      <c r="A22" s="61">
        <v>4</v>
      </c>
      <c r="B22" s="62" t="s">
        <v>24</v>
      </c>
      <c r="C22" s="63">
        <v>0</v>
      </c>
      <c r="D22" s="61">
        <v>1</v>
      </c>
      <c r="E22" s="63">
        <f>C22*D22</f>
        <v>0</v>
      </c>
      <c r="F22" s="27">
        <v>78</v>
      </c>
      <c r="G22" s="64">
        <v>0</v>
      </c>
      <c r="H22" s="64">
        <f>F22+G22</f>
        <v>78</v>
      </c>
      <c r="I22" s="93" t="s">
        <v>25</v>
      </c>
      <c r="J22" s="90" t="s">
        <v>26</v>
      </c>
    </row>
    <row r="23" customHeight="1" spans="1:10">
      <c r="A23" s="61"/>
      <c r="B23" s="62"/>
      <c r="C23" s="63"/>
      <c r="D23" s="61"/>
      <c r="E23" s="63"/>
      <c r="F23" s="27">
        <v>219.6</v>
      </c>
      <c r="G23" s="64">
        <v>0</v>
      </c>
      <c r="H23" s="64">
        <f>F23+G23</f>
        <v>219.6</v>
      </c>
      <c r="I23" s="93" t="s">
        <v>27</v>
      </c>
      <c r="J23" s="91"/>
    </row>
    <row r="24" customHeight="1" spans="1:10">
      <c r="A24" s="61"/>
      <c r="B24" s="62"/>
      <c r="C24" s="63"/>
      <c r="D24" s="61"/>
      <c r="E24" s="63"/>
      <c r="F24" s="27">
        <v>276</v>
      </c>
      <c r="G24" s="64">
        <v>0</v>
      </c>
      <c r="H24" s="64">
        <f>F24+G24</f>
        <v>276</v>
      </c>
      <c r="I24" s="94" t="s">
        <v>28</v>
      </c>
      <c r="J24" s="91"/>
    </row>
    <row r="25" customHeight="1" spans="1:10">
      <c r="A25" s="61"/>
      <c r="B25" s="62"/>
      <c r="C25" s="63"/>
      <c r="D25" s="61"/>
      <c r="E25" s="63"/>
      <c r="F25" s="27">
        <v>569</v>
      </c>
      <c r="G25" s="64">
        <v>0</v>
      </c>
      <c r="H25" s="64">
        <f>F25+G25</f>
        <v>569</v>
      </c>
      <c r="I25" s="93" t="s">
        <v>29</v>
      </c>
      <c r="J25" s="91"/>
    </row>
    <row r="26" customHeight="1" spans="1:10">
      <c r="A26" s="61"/>
      <c r="B26" s="62"/>
      <c r="C26" s="63"/>
      <c r="D26" s="61"/>
      <c r="E26" s="63"/>
      <c r="F26" s="27">
        <v>672</v>
      </c>
      <c r="G26" s="64">
        <v>0</v>
      </c>
      <c r="H26" s="64">
        <f t="shared" ref="H26:H46" si="4">F26+G26</f>
        <v>672</v>
      </c>
      <c r="I26" s="93" t="s">
        <v>30</v>
      </c>
      <c r="J26" s="91"/>
    </row>
    <row r="27" s="50" customFormat="1" customHeight="1" spans="1:10">
      <c r="A27" s="65"/>
      <c r="B27" s="66" t="s">
        <v>31</v>
      </c>
      <c r="C27" s="67">
        <f>SUM(C22)</f>
        <v>0</v>
      </c>
      <c r="D27" s="67">
        <f t="shared" ref="D27:E27" si="5">SUM(D22)</f>
        <v>1</v>
      </c>
      <c r="E27" s="67">
        <f t="shared" si="5"/>
        <v>0</v>
      </c>
      <c r="F27" s="68">
        <f>SUM(F22:F26)</f>
        <v>1814.6</v>
      </c>
      <c r="G27" s="68">
        <f>SUM(G22:G26)</f>
        <v>0</v>
      </c>
      <c r="H27" s="68">
        <f>SUM(H22:H26)</f>
        <v>1814.6</v>
      </c>
      <c r="I27" s="88"/>
      <c r="J27" s="92"/>
    </row>
    <row r="28" customHeight="1" spans="1:10">
      <c r="A28" s="69">
        <v>5</v>
      </c>
      <c r="B28" s="70" t="s">
        <v>32</v>
      </c>
      <c r="C28" s="71">
        <v>0</v>
      </c>
      <c r="D28" s="69">
        <v>1</v>
      </c>
      <c r="E28" s="71">
        <f t="shared" ref="E26:E48" si="6">C28*D28</f>
        <v>0</v>
      </c>
      <c r="F28" s="64">
        <v>0</v>
      </c>
      <c r="G28" s="64">
        <v>0</v>
      </c>
      <c r="H28" s="64">
        <f t="shared" si="4"/>
        <v>0</v>
      </c>
      <c r="I28" s="95"/>
      <c r="J28" s="86" t="s">
        <v>33</v>
      </c>
    </row>
    <row r="29" customHeight="1" spans="1:10">
      <c r="A29" s="72"/>
      <c r="B29" s="73"/>
      <c r="C29" s="74"/>
      <c r="D29" s="72"/>
      <c r="E29" s="74"/>
      <c r="F29" s="64">
        <v>0</v>
      </c>
      <c r="G29" s="64">
        <v>0</v>
      </c>
      <c r="H29" s="64">
        <f t="shared" ref="H29" si="7">F29+G29</f>
        <v>0</v>
      </c>
      <c r="I29" s="85"/>
      <c r="J29" s="87"/>
    </row>
    <row r="30" s="50" customFormat="1" customHeight="1" spans="1:10">
      <c r="A30" s="65"/>
      <c r="B30" s="66" t="s">
        <v>34</v>
      </c>
      <c r="C30" s="67">
        <f>SUM(C28)</f>
        <v>0</v>
      </c>
      <c r="D30" s="67">
        <f t="shared" ref="D30:E30" si="8">SUM(D28)</f>
        <v>1</v>
      </c>
      <c r="E30" s="67">
        <f t="shared" si="8"/>
        <v>0</v>
      </c>
      <c r="F30" s="68">
        <f>SUM(F28:F29)</f>
        <v>0</v>
      </c>
      <c r="G30" s="68">
        <f>SUM(G28:G29)</f>
        <v>0</v>
      </c>
      <c r="H30" s="68">
        <f t="shared" ref="H30" si="9">SUM(H28:H29)</f>
        <v>0</v>
      </c>
      <c r="I30" s="88"/>
      <c r="J30" s="89"/>
    </row>
    <row r="31" customHeight="1" spans="1:10">
      <c r="A31" s="61">
        <v>6</v>
      </c>
      <c r="B31" s="62" t="s">
        <v>35</v>
      </c>
      <c r="C31" s="63">
        <v>0</v>
      </c>
      <c r="D31" s="61">
        <v>1</v>
      </c>
      <c r="E31" s="63">
        <f t="shared" si="6"/>
        <v>0</v>
      </c>
      <c r="F31" s="64">
        <v>0</v>
      </c>
      <c r="G31" s="64">
        <v>0</v>
      </c>
      <c r="H31" s="64">
        <f t="shared" si="4"/>
        <v>0</v>
      </c>
      <c r="I31" s="85"/>
      <c r="J31" s="86" t="s">
        <v>36</v>
      </c>
    </row>
    <row r="32" customHeight="1" spans="1:10">
      <c r="A32" s="61"/>
      <c r="B32" s="62"/>
      <c r="C32" s="63"/>
      <c r="D32" s="61"/>
      <c r="E32" s="63"/>
      <c r="F32" s="64">
        <v>0</v>
      </c>
      <c r="G32" s="64">
        <v>0</v>
      </c>
      <c r="H32" s="64">
        <f t="shared" si="4"/>
        <v>0</v>
      </c>
      <c r="I32" s="85"/>
      <c r="J32" s="91"/>
    </row>
    <row r="33" customHeight="1" spans="1:10">
      <c r="A33" s="61"/>
      <c r="B33" s="62"/>
      <c r="C33" s="63"/>
      <c r="D33" s="61"/>
      <c r="E33" s="63"/>
      <c r="F33" s="64">
        <v>0</v>
      </c>
      <c r="G33" s="64">
        <v>0</v>
      </c>
      <c r="H33" s="64">
        <f t="shared" si="4"/>
        <v>0</v>
      </c>
      <c r="I33" s="85"/>
      <c r="J33" s="91"/>
    </row>
    <row r="34" customHeight="1" spans="1:10">
      <c r="A34" s="61"/>
      <c r="B34" s="62"/>
      <c r="C34" s="63"/>
      <c r="D34" s="61"/>
      <c r="E34" s="63"/>
      <c r="F34" s="64">
        <v>0</v>
      </c>
      <c r="G34" s="64">
        <v>0</v>
      </c>
      <c r="H34" s="64">
        <f t="shared" si="4"/>
        <v>0</v>
      </c>
      <c r="I34" s="85"/>
      <c r="J34" s="91"/>
    </row>
    <row r="35" s="50" customFormat="1" customHeight="1" spans="1:10">
      <c r="A35" s="65"/>
      <c r="B35" s="66" t="s">
        <v>37</v>
      </c>
      <c r="C35" s="67">
        <f>SUM(C31)</f>
        <v>0</v>
      </c>
      <c r="D35" s="67">
        <f t="shared" ref="D35:E35" si="10">SUM(D31)</f>
        <v>1</v>
      </c>
      <c r="E35" s="67">
        <f t="shared" si="10"/>
        <v>0</v>
      </c>
      <c r="F35" s="68">
        <f>SUM(F31:F34)</f>
        <v>0</v>
      </c>
      <c r="G35" s="68">
        <f t="shared" ref="G35:H35" si="11">SUM(G31:G34)</f>
        <v>0</v>
      </c>
      <c r="H35" s="68">
        <f t="shared" si="11"/>
        <v>0</v>
      </c>
      <c r="I35" s="88"/>
      <c r="J35" s="92"/>
    </row>
    <row r="36" customHeight="1" spans="1:10">
      <c r="A36" s="61">
        <v>7</v>
      </c>
      <c r="B36" s="62" t="s">
        <v>38</v>
      </c>
      <c r="C36" s="63">
        <v>0</v>
      </c>
      <c r="D36" s="61">
        <v>1</v>
      </c>
      <c r="E36" s="63">
        <f t="shared" si="6"/>
        <v>0</v>
      </c>
      <c r="F36" s="64">
        <v>0</v>
      </c>
      <c r="G36" s="64">
        <v>0</v>
      </c>
      <c r="H36" s="64">
        <f t="shared" si="4"/>
        <v>0</v>
      </c>
      <c r="I36" s="85"/>
      <c r="J36" s="96"/>
    </row>
    <row r="37" customHeight="1" spans="1:10">
      <c r="A37" s="61"/>
      <c r="B37" s="62"/>
      <c r="C37" s="63"/>
      <c r="D37" s="61"/>
      <c r="E37" s="63"/>
      <c r="F37" s="64">
        <v>0</v>
      </c>
      <c r="G37" s="64">
        <v>0</v>
      </c>
      <c r="H37" s="64">
        <f t="shared" si="4"/>
        <v>0</v>
      </c>
      <c r="I37" s="85"/>
      <c r="J37" s="97"/>
    </row>
    <row r="38" customHeight="1" spans="1:10">
      <c r="A38" s="61"/>
      <c r="B38" s="62"/>
      <c r="C38" s="63"/>
      <c r="D38" s="61"/>
      <c r="E38" s="63"/>
      <c r="F38" s="64">
        <v>0</v>
      </c>
      <c r="G38" s="64">
        <v>0</v>
      </c>
      <c r="H38" s="64">
        <f t="shared" si="4"/>
        <v>0</v>
      </c>
      <c r="I38" s="85"/>
      <c r="J38" s="97"/>
    </row>
    <row r="39" customHeight="1" spans="1:10">
      <c r="A39" s="61"/>
      <c r="B39" s="62"/>
      <c r="C39" s="63"/>
      <c r="D39" s="61"/>
      <c r="E39" s="63"/>
      <c r="F39" s="64">
        <v>0</v>
      </c>
      <c r="G39" s="64">
        <v>0</v>
      </c>
      <c r="H39" s="64">
        <f t="shared" si="4"/>
        <v>0</v>
      </c>
      <c r="I39" s="85"/>
      <c r="J39" s="97"/>
    </row>
    <row r="40" s="50" customFormat="1" customHeight="1" spans="1:10">
      <c r="A40" s="65"/>
      <c r="B40" s="66" t="s">
        <v>39</v>
      </c>
      <c r="C40" s="67">
        <f>SUM(C36)</f>
        <v>0</v>
      </c>
      <c r="D40" s="67">
        <f t="shared" ref="D40:E40" si="12">SUM(D36)</f>
        <v>1</v>
      </c>
      <c r="E40" s="67">
        <f t="shared" si="12"/>
        <v>0</v>
      </c>
      <c r="F40" s="68">
        <f>SUM(F36:F39)</f>
        <v>0</v>
      </c>
      <c r="G40" s="68">
        <f t="shared" ref="G40:H40" si="13">SUM(G36:G39)</f>
        <v>0</v>
      </c>
      <c r="H40" s="68">
        <f t="shared" si="13"/>
        <v>0</v>
      </c>
      <c r="I40" s="88"/>
      <c r="J40" s="98"/>
    </row>
    <row r="41" customHeight="1" spans="1:10">
      <c r="A41" s="61">
        <v>8</v>
      </c>
      <c r="B41" s="62" t="s">
        <v>40</v>
      </c>
      <c r="C41" s="63">
        <v>0</v>
      </c>
      <c r="D41" s="61">
        <v>1</v>
      </c>
      <c r="E41" s="63">
        <f t="shared" si="6"/>
        <v>0</v>
      </c>
      <c r="F41" s="64">
        <v>0</v>
      </c>
      <c r="G41" s="64">
        <v>0</v>
      </c>
      <c r="H41" s="64">
        <f t="shared" si="4"/>
        <v>0</v>
      </c>
      <c r="I41" s="85"/>
      <c r="J41" s="90" t="s">
        <v>41</v>
      </c>
    </row>
    <row r="42" customHeight="1" spans="1:10">
      <c r="A42" s="61"/>
      <c r="B42" s="62"/>
      <c r="C42" s="63"/>
      <c r="D42" s="61"/>
      <c r="E42" s="63"/>
      <c r="F42" s="64">
        <v>0</v>
      </c>
      <c r="G42" s="64">
        <v>0</v>
      </c>
      <c r="H42" s="64">
        <f t="shared" si="4"/>
        <v>0</v>
      </c>
      <c r="I42" s="85"/>
      <c r="J42" s="91"/>
    </row>
    <row r="43" s="50" customFormat="1" customHeight="1" spans="1:10">
      <c r="A43" s="65"/>
      <c r="B43" s="66" t="s">
        <v>42</v>
      </c>
      <c r="C43" s="67">
        <f>SUM(C41)</f>
        <v>0</v>
      </c>
      <c r="D43" s="67">
        <f t="shared" ref="D43:E43" si="14">SUM(D41)</f>
        <v>1</v>
      </c>
      <c r="E43" s="67">
        <f t="shared" si="14"/>
        <v>0</v>
      </c>
      <c r="F43" s="68">
        <f>SUM(F41:F42)</f>
        <v>0</v>
      </c>
      <c r="G43" s="68">
        <f t="shared" ref="G43:H43" si="15">SUM(G41:G42)</f>
        <v>0</v>
      </c>
      <c r="H43" s="68">
        <f t="shared" si="15"/>
        <v>0</v>
      </c>
      <c r="I43" s="88"/>
      <c r="J43" s="92"/>
    </row>
    <row r="44" customHeight="1" spans="1:10">
      <c r="A44" s="61">
        <v>9</v>
      </c>
      <c r="B44" s="62" t="s">
        <v>43</v>
      </c>
      <c r="C44" s="63">
        <v>0</v>
      </c>
      <c r="D44" s="61">
        <v>1</v>
      </c>
      <c r="E44" s="63">
        <f t="shared" si="6"/>
        <v>0</v>
      </c>
      <c r="F44" s="64">
        <v>0</v>
      </c>
      <c r="G44" s="64">
        <v>0</v>
      </c>
      <c r="H44" s="64">
        <f t="shared" si="4"/>
        <v>0</v>
      </c>
      <c r="I44" s="85"/>
      <c r="J44" s="86" t="s">
        <v>44</v>
      </c>
    </row>
    <row r="45" customHeight="1" spans="1:10">
      <c r="A45" s="61"/>
      <c r="B45" s="62"/>
      <c r="C45" s="63"/>
      <c r="D45" s="61"/>
      <c r="E45" s="63"/>
      <c r="F45" s="64">
        <v>0</v>
      </c>
      <c r="G45" s="64">
        <v>0</v>
      </c>
      <c r="H45" s="64">
        <f t="shared" si="4"/>
        <v>0</v>
      </c>
      <c r="I45" s="85"/>
      <c r="J45" s="87"/>
    </row>
    <row r="46" customHeight="1" spans="1:10">
      <c r="A46" s="61"/>
      <c r="B46" s="62"/>
      <c r="C46" s="63"/>
      <c r="D46" s="61"/>
      <c r="E46" s="63"/>
      <c r="F46" s="64">
        <v>0</v>
      </c>
      <c r="G46" s="64">
        <v>0</v>
      </c>
      <c r="H46" s="64">
        <f t="shared" si="4"/>
        <v>0</v>
      </c>
      <c r="I46" s="85"/>
      <c r="J46" s="87"/>
    </row>
    <row r="47" s="50" customFormat="1" customHeight="1" spans="1:10">
      <c r="A47" s="65"/>
      <c r="B47" s="66" t="s">
        <v>45</v>
      </c>
      <c r="C47" s="67">
        <f>SUM(C44)</f>
        <v>0</v>
      </c>
      <c r="D47" s="67">
        <f t="shared" ref="D47:E47" si="16">SUM(D44)</f>
        <v>1</v>
      </c>
      <c r="E47" s="67">
        <f t="shared" si="16"/>
        <v>0</v>
      </c>
      <c r="F47" s="68">
        <f>SUM(F44:F46)</f>
        <v>0</v>
      </c>
      <c r="G47" s="68">
        <f t="shared" ref="G47:H47" si="17">SUM(G44:G46)</f>
        <v>0</v>
      </c>
      <c r="H47" s="68">
        <f t="shared" si="17"/>
        <v>0</v>
      </c>
      <c r="I47" s="88"/>
      <c r="J47" s="89"/>
    </row>
    <row r="48" ht="14" spans="1:10">
      <c r="A48" s="69">
        <v>10</v>
      </c>
      <c r="B48" s="62" t="s">
        <v>46</v>
      </c>
      <c r="C48" s="63">
        <v>0</v>
      </c>
      <c r="D48" s="61">
        <v>1</v>
      </c>
      <c r="E48" s="63">
        <f t="shared" si="6"/>
        <v>0</v>
      </c>
      <c r="F48" s="64">
        <v>0</v>
      </c>
      <c r="G48" s="64">
        <v>0</v>
      </c>
      <c r="H48" s="64">
        <f>F48+G48</f>
        <v>0</v>
      </c>
      <c r="I48" s="99"/>
      <c r="J48" s="96"/>
    </row>
    <row r="49" customHeight="1" spans="1:10">
      <c r="A49" s="75"/>
      <c r="B49" s="62"/>
      <c r="C49" s="63"/>
      <c r="D49" s="61"/>
      <c r="E49" s="63"/>
      <c r="F49" s="64">
        <v>0</v>
      </c>
      <c r="G49" s="64">
        <v>0</v>
      </c>
      <c r="H49" s="64">
        <f t="shared" ref="H49:H54" si="18">F49+G49</f>
        <v>0</v>
      </c>
      <c r="I49" s="85"/>
      <c r="J49" s="97"/>
    </row>
    <row r="50" customHeight="1" spans="1:10">
      <c r="A50" s="75"/>
      <c r="B50" s="62"/>
      <c r="C50" s="63"/>
      <c r="D50" s="61"/>
      <c r="E50" s="63"/>
      <c r="F50" s="64">
        <v>0</v>
      </c>
      <c r="G50" s="64">
        <v>0</v>
      </c>
      <c r="H50" s="64">
        <f t="shared" si="18"/>
        <v>0</v>
      </c>
      <c r="I50" s="85"/>
      <c r="J50" s="97"/>
    </row>
    <row r="51" customHeight="1" spans="1:10">
      <c r="A51" s="75"/>
      <c r="B51" s="62"/>
      <c r="C51" s="63"/>
      <c r="D51" s="61"/>
      <c r="E51" s="63"/>
      <c r="F51" s="64">
        <v>0</v>
      </c>
      <c r="G51" s="64">
        <v>0</v>
      </c>
      <c r="H51" s="64">
        <f t="shared" si="18"/>
        <v>0</v>
      </c>
      <c r="I51" s="85"/>
      <c r="J51" s="97"/>
    </row>
    <row r="52" customHeight="1" spans="1:10">
      <c r="A52" s="75"/>
      <c r="B52" s="62"/>
      <c r="C52" s="63"/>
      <c r="D52" s="61"/>
      <c r="E52" s="63"/>
      <c r="F52" s="64">
        <v>0</v>
      </c>
      <c r="G52" s="64">
        <v>0</v>
      </c>
      <c r="H52" s="64">
        <f t="shared" si="18"/>
        <v>0</v>
      </c>
      <c r="I52" s="85"/>
      <c r="J52" s="97"/>
    </row>
    <row r="53" customHeight="1" spans="1:10">
      <c r="A53" s="75"/>
      <c r="B53" s="62"/>
      <c r="C53" s="63"/>
      <c r="D53" s="61"/>
      <c r="E53" s="63"/>
      <c r="F53" s="64">
        <v>0</v>
      </c>
      <c r="G53" s="64">
        <v>0</v>
      </c>
      <c r="H53" s="64">
        <f t="shared" si="18"/>
        <v>0</v>
      </c>
      <c r="I53" s="85"/>
      <c r="J53" s="97"/>
    </row>
    <row r="54" customHeight="1" spans="1:10">
      <c r="A54" s="72"/>
      <c r="B54" s="62"/>
      <c r="C54" s="63"/>
      <c r="D54" s="61"/>
      <c r="E54" s="63"/>
      <c r="F54" s="64">
        <v>0</v>
      </c>
      <c r="G54" s="64">
        <v>0</v>
      </c>
      <c r="H54" s="64">
        <f t="shared" si="18"/>
        <v>0</v>
      </c>
      <c r="I54" s="85"/>
      <c r="J54" s="97"/>
    </row>
    <row r="55" s="50" customFormat="1" customHeight="1" spans="1:10">
      <c r="A55" s="65"/>
      <c r="B55" s="66" t="s">
        <v>47</v>
      </c>
      <c r="C55" s="67">
        <f>SUM(C48)</f>
        <v>0</v>
      </c>
      <c r="D55" s="67">
        <f t="shared" ref="D55:E55" si="19">SUM(D48)</f>
        <v>1</v>
      </c>
      <c r="E55" s="67">
        <f t="shared" si="19"/>
        <v>0</v>
      </c>
      <c r="F55" s="68">
        <f>SUM(F48:F54)</f>
        <v>0</v>
      </c>
      <c r="G55" s="68">
        <f t="shared" ref="G55:H55" si="20">SUM(G48:G54)</f>
        <v>0</v>
      </c>
      <c r="H55" s="68">
        <f t="shared" si="20"/>
        <v>0</v>
      </c>
      <c r="I55" s="88"/>
      <c r="J55" s="98"/>
    </row>
    <row r="56" customHeight="1" spans="1:10">
      <c r="A56" s="65"/>
      <c r="B56" s="66" t="s">
        <v>48</v>
      </c>
      <c r="C56" s="67">
        <f>SUM(C55,C47,C43,C40,C35,C30,C27,C21,C16,C13)</f>
        <v>0</v>
      </c>
      <c r="D56" s="67">
        <f t="shared" ref="D56:H56" si="21">SUM(D55,D47,D43,D40,D35,D30,D27,D21,D16,D13)</f>
        <v>9</v>
      </c>
      <c r="E56" s="67">
        <f t="shared" si="21"/>
        <v>0</v>
      </c>
      <c r="F56" s="68">
        <f t="shared" si="21"/>
        <v>1814.6</v>
      </c>
      <c r="G56" s="68">
        <f t="shared" si="21"/>
        <v>0</v>
      </c>
      <c r="H56" s="68">
        <f t="shared" si="21"/>
        <v>1814.6</v>
      </c>
      <c r="I56" s="88"/>
      <c r="J56" s="100"/>
    </row>
    <row r="60" customHeight="1" spans="1:9">
      <c r="A60" s="76" t="s">
        <v>49</v>
      </c>
      <c r="B60" s="77"/>
      <c r="C60" s="78" t="s">
        <v>50</v>
      </c>
      <c r="D60" s="78"/>
      <c r="E60" s="78" t="s">
        <v>51</v>
      </c>
      <c r="F60" s="78"/>
      <c r="G60" s="78" t="s">
        <v>52</v>
      </c>
      <c r="H60" s="78"/>
      <c r="I60" s="101" t="s">
        <v>53</v>
      </c>
    </row>
    <row r="61" customHeight="1" spans="1:9">
      <c r="A61" s="79">
        <f>E56</f>
        <v>0</v>
      </c>
      <c r="B61" s="80"/>
      <c r="C61" s="80">
        <f>H56</f>
        <v>1814.6</v>
      </c>
      <c r="D61" s="80"/>
      <c r="E61" s="80">
        <f>F56</f>
        <v>1814.6</v>
      </c>
      <c r="F61" s="80"/>
      <c r="G61" s="80">
        <f>G56</f>
        <v>0</v>
      </c>
      <c r="H61" s="80"/>
      <c r="I61" s="102">
        <f>A61-C61</f>
        <v>-1814.6</v>
      </c>
    </row>
    <row r="63" customHeight="1" spans="1:9">
      <c r="A63" s="81" t="s">
        <v>54</v>
      </c>
      <c r="B63" s="82"/>
      <c r="C63" s="83" t="s">
        <v>55</v>
      </c>
      <c r="D63" s="81"/>
      <c r="E63" s="81" t="s">
        <v>56</v>
      </c>
      <c r="F63" s="81"/>
      <c r="G63" s="81" t="s">
        <v>57</v>
      </c>
      <c r="H63" s="81"/>
      <c r="I63" s="82"/>
    </row>
  </sheetData>
  <mergeCells count="76">
    <mergeCell ref="C2:H2"/>
    <mergeCell ref="C6:E6"/>
    <mergeCell ref="F6:I6"/>
    <mergeCell ref="A60:B60"/>
    <mergeCell ref="C60:D60"/>
    <mergeCell ref="E60:F60"/>
    <mergeCell ref="G60:H60"/>
    <mergeCell ref="A61:B61"/>
    <mergeCell ref="C61:D61"/>
    <mergeCell ref="E61:F61"/>
    <mergeCell ref="G61:H61"/>
    <mergeCell ref="A6:A7"/>
    <mergeCell ref="A8:A12"/>
    <mergeCell ref="A14:A15"/>
    <mergeCell ref="A17:A20"/>
    <mergeCell ref="A22:A26"/>
    <mergeCell ref="A28:A29"/>
    <mergeCell ref="A31:A34"/>
    <mergeCell ref="A36:A39"/>
    <mergeCell ref="A41:A42"/>
    <mergeCell ref="A44:A46"/>
    <mergeCell ref="A48:A54"/>
    <mergeCell ref="B6:B7"/>
    <mergeCell ref="B8:B12"/>
    <mergeCell ref="B14:B15"/>
    <mergeCell ref="B17:B20"/>
    <mergeCell ref="B22:B26"/>
    <mergeCell ref="B28:B29"/>
    <mergeCell ref="B31:B34"/>
    <mergeCell ref="B36:B39"/>
    <mergeCell ref="B41:B42"/>
    <mergeCell ref="B44:B46"/>
    <mergeCell ref="B48:B54"/>
    <mergeCell ref="C8:C12"/>
    <mergeCell ref="C14:C15"/>
    <mergeCell ref="C17:C20"/>
    <mergeCell ref="C22:C26"/>
    <mergeCell ref="C28:C29"/>
    <mergeCell ref="C31:C34"/>
    <mergeCell ref="C36:C39"/>
    <mergeCell ref="C41:C42"/>
    <mergeCell ref="C44:C46"/>
    <mergeCell ref="C48:C54"/>
    <mergeCell ref="D8:D12"/>
    <mergeCell ref="D14:D15"/>
    <mergeCell ref="D17:D20"/>
    <mergeCell ref="D22:D26"/>
    <mergeCell ref="D28:D29"/>
    <mergeCell ref="D31:D34"/>
    <mergeCell ref="D36:D39"/>
    <mergeCell ref="D41:D42"/>
    <mergeCell ref="D44:D46"/>
    <mergeCell ref="D48:D54"/>
    <mergeCell ref="E8:E12"/>
    <mergeCell ref="E14:E15"/>
    <mergeCell ref="E17:E20"/>
    <mergeCell ref="E22:E26"/>
    <mergeCell ref="E28:E29"/>
    <mergeCell ref="E31:E34"/>
    <mergeCell ref="E36:E39"/>
    <mergeCell ref="E41:E42"/>
    <mergeCell ref="E44:E46"/>
    <mergeCell ref="E48:E54"/>
    <mergeCell ref="J4:J5"/>
    <mergeCell ref="J6:J7"/>
    <mergeCell ref="J8:J13"/>
    <mergeCell ref="J14:J16"/>
    <mergeCell ref="J17:J21"/>
    <mergeCell ref="J22:J27"/>
    <mergeCell ref="J28:J30"/>
    <mergeCell ref="J31:J35"/>
    <mergeCell ref="J36:J40"/>
    <mergeCell ref="J41:J43"/>
    <mergeCell ref="J44:J47"/>
    <mergeCell ref="J48:J55"/>
    <mergeCell ref="H4:I5"/>
  </mergeCells>
  <pageMargins left="0.699305555555556" right="0.699305555555556" top="0.75" bottom="0.75" header="0.3" footer="0.3"/>
  <pageSetup paperSize="9" scale="56" orientation="portrait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7"/>
  <sheetViews>
    <sheetView tabSelected="1" topLeftCell="A12" workbookViewId="0">
      <selection activeCell="M14" sqref="M14"/>
    </sheetView>
  </sheetViews>
  <sheetFormatPr defaultColWidth="9" defaultRowHeight="14"/>
  <cols>
    <col min="1" max="1" width="1.46363636363636" customWidth="1"/>
    <col min="2" max="3" width="2.26363636363636" customWidth="1"/>
    <col min="4" max="4" width="12.1363636363636" customWidth="1"/>
    <col min="5" max="5" width="0.863636363636364" customWidth="1"/>
    <col min="6" max="6" width="18" customWidth="1"/>
    <col min="7" max="7" width="11.6" customWidth="1"/>
    <col min="8" max="8" width="11.1363636363636" customWidth="1"/>
    <col min="9" max="9" width="1" customWidth="1"/>
    <col min="10" max="10" width="11.8636363636364" customWidth="1"/>
    <col min="11" max="11" width="20.8636363636364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5" spans="2:11">
      <c r="B3" s="2" t="s">
        <v>58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5"/>
    </row>
    <row r="5" ht="20.1" customHeight="1" spans="2:11">
      <c r="B5" s="4"/>
      <c r="C5" s="5"/>
      <c r="D5" s="6" t="s">
        <v>59</v>
      </c>
      <c r="E5" s="6"/>
      <c r="F5" s="7" t="s">
        <v>60</v>
      </c>
      <c r="G5" s="7"/>
      <c r="H5" s="6" t="s">
        <v>61</v>
      </c>
      <c r="I5" s="5"/>
      <c r="J5" s="7" t="s">
        <v>62</v>
      </c>
      <c r="K5" s="36"/>
    </row>
    <row r="6" ht="20.1" customHeight="1" spans="2:11">
      <c r="B6" s="8"/>
      <c r="C6" s="9"/>
      <c r="D6" s="10" t="s">
        <v>63</v>
      </c>
      <c r="E6" s="10"/>
      <c r="F6" s="11" t="s">
        <v>64</v>
      </c>
      <c r="G6" s="11"/>
      <c r="H6" s="10" t="s">
        <v>65</v>
      </c>
      <c r="I6" s="9"/>
      <c r="J6" s="11" t="s">
        <v>66</v>
      </c>
      <c r="K6" s="37"/>
    </row>
    <row r="7" ht="20.1" customHeight="1" spans="2:11">
      <c r="B7" s="8"/>
      <c r="C7" s="9"/>
      <c r="D7" s="10" t="s">
        <v>67</v>
      </c>
      <c r="E7" s="10"/>
      <c r="F7" s="12" t="s">
        <v>68</v>
      </c>
      <c r="G7" s="11"/>
      <c r="H7" s="10" t="s">
        <v>69</v>
      </c>
      <c r="I7" s="38"/>
      <c r="J7" s="12">
        <v>45114</v>
      </c>
      <c r="K7" s="37"/>
    </row>
    <row r="8" ht="20.1" customHeight="1" spans="2:11">
      <c r="B8" s="13"/>
      <c r="C8" s="14"/>
      <c r="D8" s="15"/>
      <c r="E8" s="15"/>
      <c r="F8" s="16"/>
      <c r="G8" s="16"/>
      <c r="H8" s="15" t="s">
        <v>70</v>
      </c>
      <c r="I8" s="39"/>
      <c r="J8" s="16" t="s">
        <v>71</v>
      </c>
      <c r="K8" s="40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72</v>
      </c>
      <c r="E10" s="20" t="s">
        <v>73</v>
      </c>
      <c r="F10" s="21"/>
      <c r="G10" s="22" t="s">
        <v>74</v>
      </c>
      <c r="H10" s="21" t="s">
        <v>75</v>
      </c>
      <c r="I10" s="20" t="s">
        <v>76</v>
      </c>
      <c r="J10" s="21"/>
      <c r="K10" s="22" t="s">
        <v>77</v>
      </c>
    </row>
    <row r="11" ht="20.1" customHeight="1" spans="2:11">
      <c r="B11" s="23">
        <v>1</v>
      </c>
      <c r="C11" s="24"/>
      <c r="D11" s="25" t="s">
        <v>78</v>
      </c>
      <c r="E11" s="26" t="s">
        <v>79</v>
      </c>
      <c r="F11" s="26"/>
      <c r="G11" s="27">
        <v>194.62</v>
      </c>
      <c r="H11" s="27">
        <f>G11</f>
        <v>194.62</v>
      </c>
      <c r="I11" s="41">
        <f t="shared" ref="I11:I23" si="0">G11-H11</f>
        <v>0</v>
      </c>
      <c r="J11" s="42"/>
      <c r="K11" s="26" t="s">
        <v>80</v>
      </c>
    </row>
    <row r="12" ht="23" customHeight="1" spans="2:11">
      <c r="B12" s="23">
        <v>2</v>
      </c>
      <c r="C12" s="24"/>
      <c r="D12" s="28"/>
      <c r="E12" s="26" t="s">
        <v>79</v>
      </c>
      <c r="F12" s="26"/>
      <c r="G12" s="27">
        <v>142.85</v>
      </c>
      <c r="H12" s="27">
        <v>142.85</v>
      </c>
      <c r="I12" s="41">
        <f t="shared" si="0"/>
        <v>0</v>
      </c>
      <c r="J12" s="42"/>
      <c r="K12" s="26" t="s">
        <v>80</v>
      </c>
    </row>
    <row r="13" ht="20.1" customHeight="1" spans="2:11">
      <c r="B13" s="23">
        <v>3</v>
      </c>
      <c r="C13" s="24"/>
      <c r="D13" s="28"/>
      <c r="E13" s="23" t="s">
        <v>81</v>
      </c>
      <c r="F13" s="24"/>
      <c r="G13" s="27">
        <v>49</v>
      </c>
      <c r="H13" s="27">
        <v>0</v>
      </c>
      <c r="I13" s="41">
        <f t="shared" si="0"/>
        <v>49</v>
      </c>
      <c r="J13" s="42"/>
      <c r="K13" s="26">
        <v>6.7</v>
      </c>
    </row>
    <row r="14" ht="20.1" customHeight="1" spans="2:11">
      <c r="B14" s="23">
        <v>4</v>
      </c>
      <c r="C14" s="24"/>
      <c r="D14" s="28"/>
      <c r="E14" s="23" t="s">
        <v>81</v>
      </c>
      <c r="F14" s="24"/>
      <c r="G14" s="27">
        <v>39.38</v>
      </c>
      <c r="H14" s="27">
        <v>0</v>
      </c>
      <c r="I14" s="41">
        <f t="shared" si="0"/>
        <v>39.38</v>
      </c>
      <c r="J14" s="42"/>
      <c r="K14" s="26">
        <v>6.7</v>
      </c>
    </row>
    <row r="15" ht="20.1" customHeight="1" spans="2:11">
      <c r="B15" s="23">
        <v>5</v>
      </c>
      <c r="C15" s="24"/>
      <c r="D15" s="28"/>
      <c r="E15" s="23" t="s">
        <v>81</v>
      </c>
      <c r="F15" s="24"/>
      <c r="G15" s="27">
        <v>32.1</v>
      </c>
      <c r="H15" s="27">
        <v>0</v>
      </c>
      <c r="I15" s="41">
        <f t="shared" si="0"/>
        <v>32.1</v>
      </c>
      <c r="J15" s="42"/>
      <c r="K15" s="26">
        <v>6.8</v>
      </c>
    </row>
    <row r="16" ht="20.1" customHeight="1" spans="2:11">
      <c r="B16" s="23">
        <v>6</v>
      </c>
      <c r="C16" s="24"/>
      <c r="D16" s="28"/>
      <c r="E16" s="23" t="s">
        <v>81</v>
      </c>
      <c r="F16" s="24"/>
      <c r="G16" s="27">
        <v>15</v>
      </c>
      <c r="H16" s="27">
        <v>0</v>
      </c>
      <c r="I16" s="41">
        <f t="shared" si="0"/>
        <v>15</v>
      </c>
      <c r="J16" s="42"/>
      <c r="K16" s="26">
        <v>6.8</v>
      </c>
    </row>
    <row r="17" ht="20.1" customHeight="1" spans="2:11">
      <c r="B17" s="23">
        <v>7</v>
      </c>
      <c r="C17" s="24"/>
      <c r="D17" s="28"/>
      <c r="E17" s="23" t="s">
        <v>81</v>
      </c>
      <c r="F17" s="24"/>
      <c r="G17" s="27">
        <v>18</v>
      </c>
      <c r="H17" s="27">
        <v>0</v>
      </c>
      <c r="I17" s="41">
        <f t="shared" si="0"/>
        <v>18</v>
      </c>
      <c r="J17" s="42"/>
      <c r="K17" s="26">
        <v>6.8</v>
      </c>
    </row>
    <row r="18" ht="20.1" customHeight="1" spans="2:11">
      <c r="B18" s="23">
        <v>8</v>
      </c>
      <c r="C18" s="24"/>
      <c r="D18" s="28"/>
      <c r="E18" s="23" t="s">
        <v>81</v>
      </c>
      <c r="F18" s="24"/>
      <c r="G18" s="27">
        <v>8</v>
      </c>
      <c r="H18" s="27">
        <v>0</v>
      </c>
      <c r="I18" s="41">
        <f t="shared" si="0"/>
        <v>8</v>
      </c>
      <c r="J18" s="42"/>
      <c r="K18" s="26">
        <v>6.8</v>
      </c>
    </row>
    <row r="19" ht="20.1" customHeight="1" spans="2:11">
      <c r="B19" s="23">
        <v>9</v>
      </c>
      <c r="C19" s="24"/>
      <c r="D19" s="28"/>
      <c r="E19" s="23" t="s">
        <v>81</v>
      </c>
      <c r="F19" s="24"/>
      <c r="G19" s="27">
        <v>74</v>
      </c>
      <c r="H19" s="27">
        <v>74</v>
      </c>
      <c r="I19" s="41">
        <f t="shared" si="0"/>
        <v>0</v>
      </c>
      <c r="J19" s="42"/>
      <c r="K19" s="26" t="s">
        <v>82</v>
      </c>
    </row>
    <row r="20" ht="20.1" customHeight="1" spans="2:11">
      <c r="B20" s="23">
        <v>10</v>
      </c>
      <c r="C20" s="24"/>
      <c r="D20" s="28"/>
      <c r="E20" s="23" t="s">
        <v>81</v>
      </c>
      <c r="F20" s="24"/>
      <c r="G20" s="27">
        <v>35.5</v>
      </c>
      <c r="H20" s="27">
        <v>35.5</v>
      </c>
      <c r="I20" s="41">
        <f t="shared" si="0"/>
        <v>0</v>
      </c>
      <c r="J20" s="42"/>
      <c r="K20" s="26">
        <v>6.16</v>
      </c>
    </row>
    <row r="21" ht="20.1" customHeight="1" spans="2:11">
      <c r="B21" s="23">
        <v>11</v>
      </c>
      <c r="C21" s="24"/>
      <c r="D21" s="28"/>
      <c r="E21" s="23" t="s">
        <v>81</v>
      </c>
      <c r="F21" s="24"/>
      <c r="G21" s="27">
        <v>37.7</v>
      </c>
      <c r="H21" s="27">
        <v>0</v>
      </c>
      <c r="I21" s="41">
        <f t="shared" si="0"/>
        <v>37.7</v>
      </c>
      <c r="J21" s="42"/>
      <c r="K21" s="26">
        <v>6.16</v>
      </c>
    </row>
    <row r="22" ht="20.1" customHeight="1" spans="2:11">
      <c r="B22" s="23">
        <v>12</v>
      </c>
      <c r="C22" s="24"/>
      <c r="D22" s="28"/>
      <c r="E22" s="23" t="s">
        <v>83</v>
      </c>
      <c r="F22" s="24"/>
      <c r="G22" s="27">
        <v>90</v>
      </c>
      <c r="H22" s="27">
        <v>0</v>
      </c>
      <c r="I22" s="41">
        <f t="shared" si="0"/>
        <v>90</v>
      </c>
      <c r="J22" s="42"/>
      <c r="K22" s="26" t="s">
        <v>80</v>
      </c>
    </row>
    <row r="23" ht="20.1" customHeight="1" spans="2:11">
      <c r="B23" s="23">
        <v>13</v>
      </c>
      <c r="C23" s="24"/>
      <c r="D23" s="28"/>
      <c r="E23" s="23" t="s">
        <v>84</v>
      </c>
      <c r="F23" s="24"/>
      <c r="G23" s="27">
        <v>375</v>
      </c>
      <c r="H23" s="27">
        <v>375</v>
      </c>
      <c r="I23" s="41">
        <f t="shared" si="0"/>
        <v>0</v>
      </c>
      <c r="J23" s="42"/>
      <c r="K23" s="26" t="s">
        <v>85</v>
      </c>
    </row>
    <row r="24" ht="20.1" customHeight="1" spans="2:11">
      <c r="B24" s="23">
        <v>14</v>
      </c>
      <c r="C24" s="24"/>
      <c r="D24" s="25" t="s">
        <v>46</v>
      </c>
      <c r="E24" s="26" t="s">
        <v>86</v>
      </c>
      <c r="F24" s="26"/>
      <c r="G24" s="27">
        <v>0</v>
      </c>
      <c r="H24" s="27"/>
      <c r="I24" s="41"/>
      <c r="J24" s="42"/>
      <c r="K24" s="26"/>
    </row>
    <row r="25" ht="20.1" customHeight="1" spans="2:11">
      <c r="B25" s="23">
        <v>15</v>
      </c>
      <c r="C25" s="24"/>
      <c r="D25" s="28"/>
      <c r="E25" s="26"/>
      <c r="F25" s="26"/>
      <c r="G25" s="27">
        <v>0</v>
      </c>
      <c r="H25" s="27"/>
      <c r="I25" s="41"/>
      <c r="J25" s="42"/>
      <c r="K25" s="26"/>
    </row>
    <row r="26" ht="20.1" customHeight="1" spans="2:11">
      <c r="B26" s="23">
        <v>16</v>
      </c>
      <c r="C26" s="24"/>
      <c r="D26" s="29"/>
      <c r="E26" s="26"/>
      <c r="F26" s="26"/>
      <c r="G26" s="27">
        <v>0</v>
      </c>
      <c r="H26" s="27"/>
      <c r="I26" s="41"/>
      <c r="J26" s="42"/>
      <c r="K26" s="26"/>
    </row>
    <row r="27" ht="20.1" customHeight="1" spans="2:11">
      <c r="B27" s="20" t="s">
        <v>48</v>
      </c>
      <c r="C27" s="30"/>
      <c r="D27" s="30"/>
      <c r="E27" s="30"/>
      <c r="F27" s="21"/>
      <c r="G27" s="31">
        <f>SUM(G11:G26)</f>
        <v>1111.15</v>
      </c>
      <c r="H27" s="31">
        <f>SUM(H11:H26)</f>
        <v>821.97</v>
      </c>
      <c r="I27" s="43">
        <f>SUM(I11:J26)</f>
        <v>289.18</v>
      </c>
      <c r="J27" s="44"/>
      <c r="K27" s="22"/>
    </row>
    <row r="28" ht="20.1" customHeight="1" spans="2:11">
      <c r="B28" s="17"/>
      <c r="C28" s="17"/>
      <c r="D28" s="17"/>
      <c r="E28" s="17"/>
      <c r="F28" s="17"/>
      <c r="G28" s="17"/>
      <c r="H28" s="17"/>
      <c r="I28" s="17"/>
      <c r="J28" s="45"/>
      <c r="K28" s="17"/>
    </row>
    <row r="29" ht="20.1" customHeight="1" spans="2:11">
      <c r="B29" s="22" t="s">
        <v>75</v>
      </c>
      <c r="C29" s="22"/>
      <c r="D29" s="22"/>
      <c r="E29" s="22"/>
      <c r="F29" s="22"/>
      <c r="G29" s="22" t="s">
        <v>87</v>
      </c>
      <c r="H29" s="22"/>
      <c r="I29" s="22"/>
      <c r="J29" s="22"/>
      <c r="K29" s="22" t="s">
        <v>88</v>
      </c>
    </row>
    <row r="30" ht="20.1" customHeight="1" spans="2:11">
      <c r="B30" s="32">
        <f>H27</f>
        <v>821.97</v>
      </c>
      <c r="C30" s="32"/>
      <c r="D30" s="32"/>
      <c r="E30" s="32"/>
      <c r="F30" s="32"/>
      <c r="G30" s="32">
        <f>I27</f>
        <v>289.18</v>
      </c>
      <c r="H30" s="32"/>
      <c r="I30" s="32"/>
      <c r="J30" s="32"/>
      <c r="K30" s="46">
        <f>SUM(B30:J30)</f>
        <v>1111.15</v>
      </c>
    </row>
    <row r="31" ht="20.1" customHeight="1" spans="2:11">
      <c r="B31" s="17"/>
      <c r="C31" s="17"/>
      <c r="D31" s="17"/>
      <c r="E31" s="17"/>
      <c r="F31" s="17"/>
      <c r="G31" s="17"/>
      <c r="H31" s="17"/>
      <c r="I31" s="17"/>
      <c r="J31" s="17"/>
      <c r="K31" s="17"/>
    </row>
    <row r="32" ht="20.1" customHeight="1" spans="2:11">
      <c r="B32" s="17" t="s">
        <v>89</v>
      </c>
      <c r="C32" s="17"/>
      <c r="D32" s="17"/>
      <c r="E32" s="17"/>
      <c r="F32" s="17" t="s">
        <v>55</v>
      </c>
      <c r="G32" s="17" t="s">
        <v>90</v>
      </c>
      <c r="H32" s="17"/>
      <c r="I32" s="17"/>
      <c r="J32" s="17" t="s">
        <v>57</v>
      </c>
      <c r="K32" s="17"/>
    </row>
    <row r="35" ht="17.5" spans="1:11">
      <c r="A35" s="2" t="s">
        <v>91</v>
      </c>
      <c r="B35" s="2"/>
      <c r="C35" s="2"/>
      <c r="D35" s="2"/>
      <c r="E35" s="2"/>
      <c r="F35" s="2"/>
      <c r="G35" s="2"/>
      <c r="H35" s="2"/>
      <c r="I35" s="2"/>
      <c r="J35" s="2"/>
      <c r="K35" s="2"/>
    </row>
    <row r="37" ht="20.1" customHeight="1" spans="2:11">
      <c r="B37" s="4"/>
      <c r="C37" s="5"/>
      <c r="D37" s="6" t="s">
        <v>59</v>
      </c>
      <c r="E37" s="6"/>
      <c r="F37" s="7" t="str">
        <f>F5</f>
        <v>高博</v>
      </c>
      <c r="G37" s="7"/>
      <c r="H37" s="6" t="s">
        <v>61</v>
      </c>
      <c r="I37" s="5"/>
      <c r="J37" s="7" t="str">
        <f>J5</f>
        <v>助理</v>
      </c>
      <c r="K37" s="36"/>
    </row>
    <row r="38" ht="20.1" customHeight="1" spans="2:11">
      <c r="B38" s="8"/>
      <c r="C38" s="9"/>
      <c r="D38" s="10" t="s">
        <v>63</v>
      </c>
      <c r="E38" s="10"/>
      <c r="F38" s="11" t="str">
        <f>F6</f>
        <v>北京</v>
      </c>
      <c r="G38" s="11"/>
      <c r="H38" s="10" t="s">
        <v>65</v>
      </c>
      <c r="I38" s="9"/>
      <c r="J38" s="11" t="str">
        <f>J6</f>
        <v>会奖2组</v>
      </c>
      <c r="K38" s="37"/>
    </row>
    <row r="39" ht="20.1" customHeight="1" spans="2:11">
      <c r="B39" s="8"/>
      <c r="C39" s="9"/>
      <c r="D39" s="10" t="s">
        <v>67</v>
      </c>
      <c r="E39" s="10"/>
      <c r="F39" s="12" t="str">
        <f>F7</f>
        <v>6月7日-6月17日</v>
      </c>
      <c r="G39" s="11"/>
      <c r="H39" s="10" t="s">
        <v>69</v>
      </c>
      <c r="I39" s="38"/>
      <c r="J39" s="12">
        <f>J7</f>
        <v>45114</v>
      </c>
      <c r="K39" s="37"/>
    </row>
    <row r="40" ht="20.1" customHeight="1" spans="2:11">
      <c r="B40" s="13"/>
      <c r="C40" s="14"/>
      <c r="D40" s="15"/>
      <c r="E40" s="15"/>
      <c r="F40" s="16"/>
      <c r="G40" s="16"/>
      <c r="H40" s="15" t="s">
        <v>70</v>
      </c>
      <c r="I40" s="39"/>
      <c r="J40" s="16" t="str">
        <f>J8</f>
        <v>HMJB-230602-TGH294 </v>
      </c>
      <c r="K40" s="40"/>
    </row>
    <row r="41" ht="20.1" customHeight="1"/>
    <row r="42" ht="20.1" customHeight="1" spans="2:11">
      <c r="B42" s="26"/>
      <c r="C42" s="26"/>
      <c r="D42" s="33" t="s">
        <v>92</v>
      </c>
      <c r="E42" s="26" t="s">
        <v>93</v>
      </c>
      <c r="F42" s="26"/>
      <c r="G42" s="27" t="s">
        <v>94</v>
      </c>
      <c r="H42" s="27" t="s">
        <v>95</v>
      </c>
      <c r="I42" s="27" t="s">
        <v>48</v>
      </c>
      <c r="J42" s="27"/>
      <c r="K42" s="47" t="s">
        <v>77</v>
      </c>
    </row>
    <row r="43" ht="20.1" customHeight="1" spans="2:11">
      <c r="B43" s="26">
        <v>1</v>
      </c>
      <c r="C43" s="26"/>
      <c r="D43" s="34" t="s">
        <v>96</v>
      </c>
      <c r="E43" s="26" t="s">
        <v>97</v>
      </c>
      <c r="F43" s="26"/>
      <c r="G43" s="27">
        <v>100</v>
      </c>
      <c r="H43" s="27">
        <v>8</v>
      </c>
      <c r="I43" s="41">
        <f>G43*H43</f>
        <v>800</v>
      </c>
      <c r="J43" s="42"/>
      <c r="K43" s="48"/>
    </row>
    <row r="44" ht="20.1" customHeight="1" spans="2:11">
      <c r="B44" s="26">
        <v>2</v>
      </c>
      <c r="C44" s="26"/>
      <c r="D44" s="34" t="s">
        <v>96</v>
      </c>
      <c r="E44" s="26" t="s">
        <v>97</v>
      </c>
      <c r="F44" s="26"/>
      <c r="G44" s="27">
        <v>200</v>
      </c>
      <c r="H44" s="27">
        <v>3</v>
      </c>
      <c r="I44" s="41">
        <f t="shared" ref="I44:I45" si="1">G44*H44</f>
        <v>600</v>
      </c>
      <c r="J44" s="42"/>
      <c r="K44" s="48"/>
    </row>
    <row r="45" ht="20.1" customHeight="1" spans="2:11">
      <c r="B45" s="26">
        <v>3</v>
      </c>
      <c r="C45" s="26"/>
      <c r="D45" s="34"/>
      <c r="E45" s="26"/>
      <c r="F45" s="26"/>
      <c r="G45" s="27">
        <v>0</v>
      </c>
      <c r="H45" s="27">
        <v>0</v>
      </c>
      <c r="I45" s="41">
        <f t="shared" si="1"/>
        <v>0</v>
      </c>
      <c r="J45" s="42"/>
      <c r="K45" s="48"/>
    </row>
    <row r="46" ht="20.1" customHeight="1" spans="2:11">
      <c r="B46" s="20" t="s">
        <v>48</v>
      </c>
      <c r="C46" s="30"/>
      <c r="D46" s="30"/>
      <c r="E46" s="30"/>
      <c r="F46" s="21"/>
      <c r="G46" s="31"/>
      <c r="H46" s="31">
        <f>SUM(H28:H45)</f>
        <v>11</v>
      </c>
      <c r="I46" s="43">
        <f>SUM(I43:J45)</f>
        <v>1400</v>
      </c>
      <c r="J46" s="44"/>
      <c r="K46" s="49"/>
    </row>
    <row r="47" ht="20.1" customHeight="1" spans="2:11">
      <c r="B47" s="17" t="s">
        <v>89</v>
      </c>
      <c r="C47" s="17"/>
      <c r="D47" s="17"/>
      <c r="E47" s="17"/>
      <c r="F47" s="17" t="s">
        <v>55</v>
      </c>
      <c r="G47" s="17" t="s">
        <v>90</v>
      </c>
      <c r="H47" s="17"/>
      <c r="I47" s="17"/>
      <c r="J47" s="17" t="s">
        <v>57</v>
      </c>
      <c r="K47" s="17"/>
    </row>
  </sheetData>
  <mergeCells count="89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C22"/>
    <mergeCell ref="E22:F22"/>
    <mergeCell ref="I22:J22"/>
    <mergeCell ref="B23:C23"/>
    <mergeCell ref="E23:F23"/>
    <mergeCell ref="I23:J23"/>
    <mergeCell ref="B24:C24"/>
    <mergeCell ref="E24:F24"/>
    <mergeCell ref="I24:J24"/>
    <mergeCell ref="B25:C25"/>
    <mergeCell ref="E25:F25"/>
    <mergeCell ref="I25:J25"/>
    <mergeCell ref="B26:C26"/>
    <mergeCell ref="E26:F26"/>
    <mergeCell ref="I26:J26"/>
    <mergeCell ref="B27:F27"/>
    <mergeCell ref="I27:J27"/>
    <mergeCell ref="B29:F29"/>
    <mergeCell ref="G29:J29"/>
    <mergeCell ref="B30:F30"/>
    <mergeCell ref="G30:J30"/>
    <mergeCell ref="A35:K35"/>
    <mergeCell ref="F37:G37"/>
    <mergeCell ref="J37:K37"/>
    <mergeCell ref="F38:G38"/>
    <mergeCell ref="J38:K38"/>
    <mergeCell ref="F39:G39"/>
    <mergeCell ref="J39:K39"/>
    <mergeCell ref="J40:K40"/>
    <mergeCell ref="B42:C42"/>
    <mergeCell ref="E42:F42"/>
    <mergeCell ref="I42:J42"/>
    <mergeCell ref="B43:C43"/>
    <mergeCell ref="E43:F43"/>
    <mergeCell ref="I43:J43"/>
    <mergeCell ref="B44:C44"/>
    <mergeCell ref="E44:F44"/>
    <mergeCell ref="I44:J44"/>
    <mergeCell ref="B45:C45"/>
    <mergeCell ref="E45:F45"/>
    <mergeCell ref="I45:J45"/>
    <mergeCell ref="B46:F46"/>
    <mergeCell ref="I46:J46"/>
    <mergeCell ref="D11:D23"/>
    <mergeCell ref="D24:D26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dolphinbobo</cp:lastModifiedBy>
  <dcterms:created xsi:type="dcterms:W3CDTF">2014-04-15T08:52:00Z</dcterms:created>
  <cp:lastPrinted>2021-12-08T10:11:00Z</cp:lastPrinted>
  <dcterms:modified xsi:type="dcterms:W3CDTF">2023-08-10T10:32:13Z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ICV">
    <vt:lpwstr>21D37F31BECF44CAA414AD0052A88822_12</vt:lpwstr>
  </property>
</Properties>
</file>