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先声药业项目/"/>
    </mc:Choice>
  </mc:AlternateContent>
  <xr:revisionPtr revIDLastSave="0" documentId="13_ncr:1_{4143B6B3-5A98-544A-9B25-1289D16FE2FF}" xr6:coauthVersionLast="47" xr6:coauthVersionMax="47" xr10:uidLastSave="{00000000-0000-0000-0000-000000000000}"/>
  <bookViews>
    <workbookView xWindow="3660" yWindow="3120" windowWidth="26140" windowHeight="17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B21" i="2"/>
  <c r="K21" i="2" s="1"/>
  <c r="I18" i="2"/>
  <c r="H18" i="2"/>
  <c r="G18" i="2"/>
  <c r="G52" i="3"/>
  <c r="G53" i="3" s="1"/>
  <c r="G58" i="3" s="1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37" i="3" l="1"/>
  <c r="F53" i="3"/>
  <c r="E58" i="3" s="1"/>
  <c r="H52" i="3"/>
  <c r="C53" i="3"/>
  <c r="D53" i="3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<sst xmlns="http://schemas.openxmlformats.org/spreadsheetml/2006/main" count="109" uniqueCount="88">
  <si>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</si>
  <si>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</si>
  <si>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</si>
  <si>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</si>
  <si>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</si>
  <si>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</si>
  <si>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</si>
  <si>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</si>
  <si>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</si>
  <si>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</si>
  <si>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</si>
  <si>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</si>
  <si>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</si>
  <si>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</si>
  <si>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</si>
  <si>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</si>
  <si>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</si>
  <si>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</si>
  <si>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</si>
  <si>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</si>
  <si>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</si>
  <si>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</si>
  <si>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</si>
  <si>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</si>
  <si>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</si>
  <si>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</si>
  <si>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</si>
  <si>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</si>
  <si>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</si>
  <si>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</si>
  <si>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</si>
  <si>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</si>
  <si>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</si>
  <si>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</si>
  <si>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</si>
  <si>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</si>
  <si>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</si>
  <si>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</si>
  <si>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</si>
  <si>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</si>
  <si>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</si>
  <si>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</si>
  <si>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</si>
  <si>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</si>
  <si>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</si>
  <si>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</si>
  <si>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</si>
  <si>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</si>
  <si>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</si>
  <si>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</si>
  <si>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</si>
  <si>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</si>
  <si>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</si>
  <si>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</si>
  <si>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</si>
  <si>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</si>
  <si>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</si>
  <si>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</si>
  <si>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</si>
  <si>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</si>
  <si>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</si>
  <si>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</si>
  <si>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</si>
  <si>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</si>
  <si>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</si>
  <si>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</si>
  <si>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</si>
  <si>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</si>
  <si>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</si>
  <si>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</si>
  <si>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</si>
  <si>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</si>
  <si>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</si>
  <si>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</si>
  <si>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</si>
  <si>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</si>
  <si>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</si>
  <si>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</si>
  <si>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</si>
  <si>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</si>
  <si>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</si>
  <si>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</si>
  <si>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团号：HMJB-230321-XSY470</t>
    <phoneticPr fontId="15" type="noConversion"/>
  </si>
  <si>
    <t>会议日期：3月26日-3月27日</t>
    <phoneticPr fontId="15" type="noConversion"/>
  </si>
  <si>
    <t>门型展架采购（客户指定商家）</t>
    <phoneticPr fontId="15" type="noConversion"/>
  </si>
  <si>
    <t>午餐和晚餐</t>
    <phoneticPr fontId="15" type="noConversion"/>
  </si>
  <si>
    <t>酒店场租费用</t>
    <phoneticPr fontId="15" type="noConversion"/>
  </si>
  <si>
    <t>租车费用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</si>
</sst>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="125" workbookViewId="0">
      <selection activeCell="H60" sqref="H60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4" max="4" width="11" bestFit="1" customWidth="1"/>
    <col min="5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>
      <c r="H4" s="75" t="s">
        <v>82</v>
      </c>
      <c r="I4" s="76"/>
      <c r="J4" s="75" t="s">
        <v>83</v>
      </c>
    </row>
    <row r="5" spans="1:12" ht="21" customHeight="1">
      <c r="H5" s="77"/>
      <c r="I5" s="77"/>
      <c r="J5" s="77"/>
    </row>
    <row r="6" spans="1:12" ht="21" customHeight="1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60">
        <v>1</v>
      </c>
      <c r="B8" s="54" t="s">
        <v>13</v>
      </c>
      <c r="C8" s="65">
        <v>600</v>
      </c>
      <c r="D8" s="68">
        <v>3</v>
      </c>
      <c r="E8" s="65">
        <f>C8*D8</f>
        <v>1800</v>
      </c>
      <c r="F8" s="34">
        <v>2600</v>
      </c>
      <c r="G8" s="34">
        <v>0</v>
      </c>
      <c r="H8" s="34">
        <f t="shared" ref="H8:H45" si="0">F8+G8</f>
        <v>2600</v>
      </c>
      <c r="I8" s="47" t="s">
        <v>87</v>
      </c>
      <c r="J8" s="81" t="s">
        <v>14</v>
      </c>
    </row>
    <row r="9" spans="1:12" ht="21" customHeight="1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>
      <c r="A13" s="35"/>
      <c r="B13" s="36" t="s">
        <v>15</v>
      </c>
      <c r="C13" s="37">
        <f>SUM(C8)</f>
        <v>600</v>
      </c>
      <c r="D13" s="37">
        <f>SUM(D8)</f>
        <v>3</v>
      </c>
      <c r="E13" s="37">
        <f>SUM(E8)</f>
        <v>1800</v>
      </c>
      <c r="F13" s="37">
        <f>SUM(F8:F12)</f>
        <v>2600</v>
      </c>
      <c r="G13" s="37">
        <f t="shared" ref="G13:H13" si="1">SUM(G8:G12)</f>
        <v>0</v>
      </c>
      <c r="H13" s="37">
        <f t="shared" si="1"/>
        <v>2600</v>
      </c>
      <c r="I13" s="43"/>
      <c r="J13" s="71"/>
    </row>
    <row r="14" spans="1:12" ht="21" customHeight="1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>
      <c r="A22" s="60">
        <v>4</v>
      </c>
      <c r="B22" s="54" t="s">
        <v>22</v>
      </c>
      <c r="C22" s="65">
        <v>11500</v>
      </c>
      <c r="D22" s="68">
        <v>1</v>
      </c>
      <c r="E22" s="65">
        <f t="shared" si="2"/>
        <v>11500</v>
      </c>
      <c r="F22" s="34">
        <v>10300</v>
      </c>
      <c r="G22" s="34">
        <v>0</v>
      </c>
      <c r="H22" s="34">
        <f t="shared" si="0"/>
        <v>10300</v>
      </c>
      <c r="I22" s="47" t="s">
        <v>85</v>
      </c>
      <c r="J22" s="78" t="s">
        <v>23</v>
      </c>
    </row>
    <row r="23" spans="1:10" ht="21" customHeight="1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>
      <c r="A24" s="35"/>
      <c r="B24" s="36" t="s">
        <v>24</v>
      </c>
      <c r="C24" s="37">
        <f>SUM(C22)</f>
        <v>11500</v>
      </c>
      <c r="D24" s="37">
        <f t="shared" ref="D24:E24" si="6">SUM(D22)</f>
        <v>1</v>
      </c>
      <c r="E24" s="37">
        <f t="shared" si="6"/>
        <v>11500</v>
      </c>
      <c r="F24" s="37">
        <f>SUM(F22:F23)</f>
        <v>10300</v>
      </c>
      <c r="G24" s="37">
        <f t="shared" ref="G24:H24" si="7">SUM(G22:G23)</f>
        <v>0</v>
      </c>
      <c r="H24" s="37">
        <f t="shared" si="7"/>
        <v>10300</v>
      </c>
      <c r="I24" s="43"/>
      <c r="J24" s="80"/>
    </row>
    <row r="25" spans="1:10" ht="21" customHeight="1">
      <c r="A25" s="61">
        <v>5</v>
      </c>
      <c r="B25" s="55" t="s">
        <v>25</v>
      </c>
      <c r="C25" s="66">
        <v>0</v>
      </c>
      <c r="D25" s="61">
        <v>0</v>
      </c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7"/>
      <c r="J25" s="69" t="s">
        <v>26</v>
      </c>
    </row>
    <row r="26" spans="1:10" ht="21" customHeight="1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>
      <c r="A33" s="60">
        <v>7</v>
      </c>
      <c r="B33" s="54" t="s">
        <v>31</v>
      </c>
      <c r="C33" s="65">
        <v>760</v>
      </c>
      <c r="D33" s="68">
        <v>1</v>
      </c>
      <c r="E33" s="65">
        <f t="shared" si="2"/>
        <v>760</v>
      </c>
      <c r="F33" s="34">
        <v>982</v>
      </c>
      <c r="G33" s="34">
        <v>0</v>
      </c>
      <c r="H33" s="34">
        <f t="shared" si="0"/>
        <v>982</v>
      </c>
      <c r="I33" s="47" t="s">
        <v>84</v>
      </c>
      <c r="J33" s="72"/>
    </row>
    <row r="34" spans="1:10" ht="21" customHeight="1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>
      <c r="A37" s="35"/>
      <c r="B37" s="36" t="s">
        <v>32</v>
      </c>
      <c r="C37" s="37">
        <f>SUM(C33)</f>
        <v>760</v>
      </c>
      <c r="D37" s="37">
        <f t="shared" ref="D37:E37" si="13">SUM(D33)</f>
        <v>1</v>
      </c>
      <c r="E37" s="37">
        <f t="shared" si="13"/>
        <v>760</v>
      </c>
      <c r="F37" s="37">
        <f>SUM(F33:F36)</f>
        <v>982</v>
      </c>
      <c r="G37" s="37">
        <f t="shared" ref="G37:H37" si="14">SUM(G33:G36)</f>
        <v>0</v>
      </c>
      <c r="H37" s="37">
        <f t="shared" si="14"/>
        <v>982</v>
      </c>
      <c r="I37" s="43"/>
      <c r="J37" s="74"/>
    </row>
    <row r="38" spans="1:10" ht="21" customHeight="1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>
      <c r="A45" s="61">
        <v>10</v>
      </c>
      <c r="B45" s="54" t="s">
        <v>39</v>
      </c>
      <c r="C45" s="65">
        <v>3000</v>
      </c>
      <c r="D45" s="68">
        <v>1</v>
      </c>
      <c r="E45" s="65">
        <f t="shared" si="2"/>
        <v>3000</v>
      </c>
      <c r="F45" s="34">
        <v>2800</v>
      </c>
      <c r="G45" s="34">
        <v>0</v>
      </c>
      <c r="H45" s="34">
        <f t="shared" si="0"/>
        <v>2800</v>
      </c>
      <c r="I45" s="47" t="s">
        <v>86</v>
      </c>
      <c r="J45" s="72"/>
    </row>
    <row r="46" spans="1:10" ht="21" customHeight="1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>
      <c r="A52" s="35"/>
      <c r="B52" s="36" t="s">
        <v>40</v>
      </c>
      <c r="C52" s="37">
        <f>SUM(C45)</f>
        <v>3000</v>
      </c>
      <c r="D52" s="37">
        <f t="shared" ref="D52:E52" si="20">SUM(D45)</f>
        <v>1</v>
      </c>
      <c r="E52" s="37">
        <f t="shared" si="20"/>
        <v>3000</v>
      </c>
      <c r="F52" s="37">
        <f>SUM(F45:F51)</f>
        <v>2800</v>
      </c>
      <c r="G52" s="37">
        <f t="shared" ref="G52:H52" si="21">SUM(G45:G51)</f>
        <v>0</v>
      </c>
      <c r="H52" s="37">
        <f t="shared" si="21"/>
        <v>2800</v>
      </c>
      <c r="I52" s="43"/>
      <c r="J52" s="74"/>
    </row>
    <row r="53" spans="1:10" ht="21" customHeight="1">
      <c r="A53" s="35"/>
      <c r="B53" s="36" t="s">
        <v>41</v>
      </c>
      <c r="C53" s="37">
        <f>SUM(C52,C44,C40,C37,C32,C27,C24,C21,C16,C13)</f>
        <v>15860</v>
      </c>
      <c r="D53" s="37">
        <f t="shared" ref="D53:H53" si="22">SUM(D52,D44,D40,D37,D32,D27,D24,D21,D16,D13)</f>
        <v>6</v>
      </c>
      <c r="E53" s="37">
        <f t="shared" si="22"/>
        <v>17060</v>
      </c>
      <c r="F53" s="37">
        <f t="shared" si="22"/>
        <v>16682</v>
      </c>
      <c r="G53" s="37">
        <f t="shared" si="22"/>
        <v>0</v>
      </c>
      <c r="H53" s="37">
        <f t="shared" si="22"/>
        <v>16682</v>
      </c>
      <c r="I53" s="43"/>
      <c r="J53" s="44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>
      <c r="A58" s="57">
        <f>E53</f>
        <v>17060</v>
      </c>
      <c r="B58" s="58"/>
      <c r="C58" s="58">
        <f>H53</f>
        <v>16682</v>
      </c>
      <c r="D58" s="58"/>
      <c r="E58" s="58">
        <f>F53</f>
        <v>16682</v>
      </c>
      <c r="F58" s="58"/>
      <c r="G58" s="58">
        <f>G53</f>
        <v>0</v>
      </c>
      <c r="H58" s="58"/>
      <c r="I58" s="46">
        <f>A58-C58</f>
        <v>378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" customHeight="1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" customHeight="1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" customHeight="1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" customHeight="1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" customHeight="1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" customHeight="1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" customHeight="1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" customHeight="1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" customHeight="1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" customHeight="1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" customHeight="1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" customHeight="1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" customHeight="1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" customHeight="1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" customHeight="1"/>
    <row r="33" spans="2:11" ht="20" customHeight="1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" customHeight="1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" customHeight="1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" customHeight="1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" customHeight="1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2022-07-27T05:36:03Z</cp:lastPrinted>
  <dcterms:created xsi:type="dcterms:W3CDTF">2014-04-15T08:52:00Z</dcterms:created>
  <dcterms:modified xsi:type="dcterms:W3CDTF">2023-04-11T06:47:46Z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