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2943" windowHeight="9540" activeTab="1"/>
  </bookViews>
  <sheets>
    <sheet name="员工报销明细" sheetId="1" r:id="rId1"/>
    <sheet name="员工差旅明细" sheetId="2" r:id="rId2"/>
    <sheet name="报销" sheetId="3" r:id="rId3"/>
  </sheets>
  <definedNames>
    <definedName name="_xlnm.Print_Area" localSheetId="1">员工差旅明细!$A$1:$K$65</definedName>
  </definedNames>
</workbook>
</file>

<file path=xl/sharedStrings.xml><?xml version="1.0" encoding="utf-8"?>
<sst xmlns="http://schemas.openxmlformats.org/spreadsheetml/2006/main" uniqueCount="95" count="95">
  <si>
    <t>【借款报销单】</t>
  </si>
  <si>
    <t xml:space="preserve">团号：HMOA-181123-SXY600 </t>
  </si>
  <si>
    <r>
      <rPr>
        <b/>
        <charset val="134"/>
        <sz val="11"/>
        <color rgb="FF000000"/>
        <rFont val="宋体"/>
      </rPr>
      <t>会议日期：1</t>
    </r>
    <r>
      <rPr>
        <b/>
        <charset val="134"/>
        <sz val="11"/>
        <color rgb="FF000000"/>
        <rFont val="宋体"/>
      </rPr>
      <t>1</t>
    </r>
    <r>
      <rPr>
        <b/>
        <charset val="134"/>
        <sz val="11"/>
        <color rgb="FF000000"/>
        <rFont val="宋体"/>
      </rPr>
      <t>月</t>
    </r>
    <r>
      <rPr>
        <b/>
        <charset val="134"/>
        <sz val="11"/>
        <color rgb="FF000000"/>
        <rFont val="宋体"/>
      </rPr>
      <t>14</t>
    </r>
    <r>
      <rPr>
        <b/>
        <charset val="134"/>
        <sz val="11"/>
        <color rgb="FF000000"/>
        <rFont val="宋体"/>
      </rPr>
      <t>日</t>
    </r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</si>
  <si>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</si>
  <si>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</si>
  <si>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</si>
  <si>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</si>
  <si>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</si>
  <si>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</si>
  <si>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</si>
  <si>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</si>
  <si>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</si>
  <si>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</si>
  <si>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</si>
  <si>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</si>
  <si>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</si>
  <si>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路桥费</t>
  </si>
  <si>
    <t>可用项目：租车费、大交通、过路费、过桥费。
加油费（仅试驾活动可用，且只可使用活动当时当地的加油票）</t>
  </si>
  <si>
    <t>停车费</t>
  </si>
  <si>
    <t>出租车</t>
  </si>
  <si>
    <t>专车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</si>
  <si>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</si>
  <si>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</si>
  <si>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</si>
  <si>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</si>
  <si>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</si>
  <si>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</si>
  <si>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</si>
  <si>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需提供刷卡联、菜单（小票）</t>
  </si>
  <si>
    <t>活动餐费合计</t>
  </si>
  <si>
    <t>现地采买费用</t>
  </si>
  <si>
    <t>零食采买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</si>
  <si>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</si>
  <si>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</si>
  <si>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</si>
  <si>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</si>
  <si>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</si>
  <si>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</si>
  <si>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车贴（补票）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</si>
  <si>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</si>
  <si>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</si>
  <si>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</si>
  <si>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</si>
  <si>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</si>
  <si>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</si>
  <si>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</si>
  <si>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</si>
  <si>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</si>
  <si>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</si>
  <si>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</si>
  <si>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</si>
  <si>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</si>
  <si>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</si>
  <si>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</si>
  <si>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</si>
  <si>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</si>
  <si>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</si>
  <si>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</si>
  <si>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</si>
  <si>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</si>
  <si>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马可</t>
  </si>
  <si>
    <t>职位:</t>
  </si>
  <si>
    <t>总监</t>
  </si>
  <si>
    <t>发生地:</t>
  </si>
  <si>
    <t>上海、北京</t>
  </si>
  <si>
    <t>部门:</t>
  </si>
  <si>
    <t>上海事业部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</si>
  <si>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</si>
  <si>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</si>
  <si>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</si>
  <si>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</si>
  <si>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</si>
  <si>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</si>
  <si>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</si>
  <si>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</si>
  <si>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</si>
  <si>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</si>
  <si>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</si>
  <si>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上海往返北京</t>
  </si>
  <si>
    <t>市内交通（打车）</t>
  </si>
  <si>
    <t>住宿费</t>
  </si>
  <si>
    <t>当时当地(刘丽娜那里）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</si>
  <si>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</si>
  <si>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</si>
  <si>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</si>
  <si>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</si>
  <si>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</si>
  <si>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</si>
  <si>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</si>
  <si>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</si>
  <si>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</si>
  <si>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</si>
  <si>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服务费</t>
  </si>
  <si>
    <t>机场打包</t>
  </si>
  <si>
    <t>闪送</t>
  </si>
</sst>
</file>

<file path=xl/styles.xml><?xml version="1.0" encoding="utf-8"?>
<styleSheet xmlns="http://schemas.openxmlformats.org/spreadsheetml/2006/main">
  <numFmts count="7">
    <numFmt numFmtId="0" formatCode="General"/>
    <numFmt numFmtId="164" formatCode="#,##0.00_);[Red]\(#,##0.00\)"/>
    <numFmt numFmtId="165" formatCode="0.00_ "/>
    <numFmt numFmtId="166" formatCode="#,##0.00_ "/>
    <numFmt numFmtId="28" formatCode="m&quot;月&quot;d&quot;日&quot;"/>
    <numFmt numFmtId="167" formatCode="0.00_);[Red]\(0.00\)"/>
    <numFmt numFmtId="168" formatCode="#,##0.00;[Red]#,##0.00"/>
  </numFmts>
  <fonts count="13">
    <font>
      <name val="宋体"/>
      <sz val="11"/>
    </font>
    <font>
      <name val="宋体"/>
      <charset val="134"/>
      <sz val="11"/>
      <color rgb="FF000000"/>
    </font>
    <font>
      <name val="宋体"/>
      <b/>
      <charset val="134"/>
      <sz val="14"/>
      <color rgb="FF000000"/>
    </font>
    <font>
      <name val="宋体"/>
      <b/>
      <charset val="134"/>
      <sz val="11"/>
      <color rgb="FF000000"/>
    </font>
    <font>
      <name val="宋体"/>
      <b/>
      <charset val="134"/>
      <sz val="11"/>
      <color rgb="FF000000"/>
    </font>
    <font>
      <name val="微软雅黑"/>
      <b/>
      <charset val="134"/>
      <sz val="10"/>
      <color rgb="FFFFFFFF"/>
    </font>
    <font>
      <name val="微软雅黑"/>
      <charset val="134"/>
      <sz val="10"/>
      <color rgb="FF000000"/>
    </font>
    <font>
      <name val="宋体"/>
      <charset val="134"/>
      <sz val="11"/>
      <color rgb="FF000000"/>
    </font>
    <font>
      <name val="宋体"/>
      <charset val="134"/>
      <sz val="10"/>
      <color rgb="FF000000"/>
    </font>
    <font>
      <name val="微软雅黑"/>
      <b/>
      <charset val="134"/>
      <sz val="10"/>
      <color rgb="FF000000"/>
    </font>
    <font>
      <name val="微软雅黑"/>
      <charset val="134"/>
      <sz val="11"/>
      <color rgb="FF000000"/>
    </font>
    <font>
      <name val="微软雅黑"/>
      <charset val="134"/>
      <sz val="9"/>
      <color rgb="FF000000"/>
    </font>
    <font>
      <name val="微软雅黑"/>
      <b/>
      <charset val="134"/>
      <sz val="9"/>
      <color rgb="FF000000"/>
    </font>
  </fonts>
  <fills count="10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75923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bottom"/>
      <protection locked="0" hidden="0"/>
    </xf>
  </cellStyleXfs>
  <cellXfs count="113">
    <xf numFmtId="0" fontId="0" fillId="0" borderId="0" xfId="0">
      <alignment vertical="center"/>
    </xf>
    <xf numFmtId="0" fontId="1" fillId="0" borderId="0" xfId="0" applyAlignment="1">
      <alignment horizontal="center" vertical="center"/>
    </xf>
    <xf numFmtId="164" fontId="1" fillId="0" borderId="0" xfId="0" applyNumberForma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2" borderId="2" xfId="0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5" fontId="5" fillId="4" borderId="3" xfId="0" applyNumberFormat="1" applyFont="1" applyFill="1" applyBorder="1" applyAlignment="1">
      <alignment horizontal="center" vertical="center"/>
    </xf>
    <xf numFmtId="165" fontId="5" fillId="4" borderId="4" xfId="0" applyNumberFormat="1" applyFont="1" applyFill="1" applyBorder="1" applyAlignment="1">
      <alignment horizontal="center" vertical="center"/>
    </xf>
    <xf numFmtId="165" fontId="5" fillId="4" borderId="5" xfId="0" applyNumberFormat="1" applyFont="1" applyFill="1" applyBorder="1" applyAlignment="1">
      <alignment horizontal="center" vertical="center"/>
    </xf>
    <xf numFmtId="165" fontId="5" fillId="5" borderId="2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/>
    </xf>
    <xf numFmtId="0" fontId="1" fillId="0" borderId="2" xfId="0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164" fontId="1" fillId="0" borderId="6" xfId="0" applyNumberFormat="1" applyBorder="1" applyAlignment="1">
      <alignment horizontal="right" vertical="center"/>
    </xf>
    <xf numFmtId="0" fontId="1" fillId="0" borderId="6" xfId="0" applyBorder="1" applyAlignment="1">
      <alignment horizontal="right" vertical="center"/>
    </xf>
    <xf numFmtId="164" fontId="1" fillId="0" borderId="2" xfId="0" applyNumberFormat="1" applyBorder="1" applyAlignment="1">
      <alignment horizontal="right" vertical="center"/>
    </xf>
    <xf numFmtId="0" fontId="7" fillId="0" borderId="2" xfId="0" applyFont="1" applyBorder="1">
      <alignment vertical="center"/>
    </xf>
    <xf numFmtId="0" fontId="8" fillId="0" borderId="6" xfId="0" applyFont="1" applyBorder="1" applyAlignment="1">
      <alignment horizontal="left" vertical="center" wrapText="1"/>
    </xf>
    <xf numFmtId="164" fontId="1" fillId="0" borderId="7" xfId="0" applyNumberFormat="1" applyBorder="1" applyAlignment="1">
      <alignment horizontal="right" vertical="center"/>
    </xf>
    <xf numFmtId="0" fontId="1" fillId="0" borderId="7" xfId="0" applyBorder="1" applyAlignment="1">
      <alignment horizontal="right" vertical="center"/>
    </xf>
    <xf numFmtId="0" fontId="1" fillId="0" borderId="2" xfId="0" applyBorder="1">
      <alignment vertical="center"/>
    </xf>
    <xf numFmtId="0" fontId="8" fillId="0" borderId="7" xfId="0" applyFont="1" applyBorder="1" applyAlignment="1">
      <alignment horizontal="left" vertical="center" wrapText="1"/>
    </xf>
    <xf numFmtId="164" fontId="1" fillId="0" borderId="8" xfId="0" applyNumberFormat="1" applyBorder="1" applyAlignment="1">
      <alignment horizontal="right" vertical="center"/>
    </xf>
    <xf numFmtId="0" fontId="1" fillId="0" borderId="8" xfId="0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7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64" fontId="4" fillId="7" borderId="2" xfId="0" applyNumberFormat="1" applyFont="1" applyFill="1" applyBorder="1" applyAlignment="1">
      <alignment horizontal="right" vertical="center"/>
    </xf>
    <xf numFmtId="0" fontId="4" fillId="7" borderId="2" xfId="0" applyFont="1" applyFill="1" applyBorder="1">
      <alignment vertical="center"/>
    </xf>
    <xf numFmtId="0" fontId="8" fillId="0" borderId="8" xfId="0" applyFont="1" applyBorder="1" applyAlignment="1">
      <alignment horizontal="left" vertical="center" wrapText="1"/>
    </xf>
    <xf numFmtId="0" fontId="1" fillId="0" borderId="6" xfId="0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" fillId="0" borderId="8" xfId="0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1" fillId="0" borderId="2" xfId="0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7" xfId="0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166" fontId="9" fillId="6" borderId="3" xfId="0" applyNumberFormat="1" applyFont="1" applyFill="1" applyBorder="1" applyAlignment="1">
      <alignment horizontal="center" vertical="center"/>
    </xf>
    <xf numFmtId="166" fontId="9" fillId="6" borderId="4" xfId="0" applyNumberFormat="1" applyFont="1" applyFill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64" fontId="4" fillId="0" borderId="0" xfId="0" applyNumberFormat="1" applyFont="1" applyAlignment="1">
      <alignment horizontal="center" vertical="center"/>
    </xf>
    <xf numFmtId="0" fontId="1" fillId="0" borderId="0" xfId="1">
      <alignment vertical="center"/>
    </xf>
    <xf numFmtId="0" fontId="10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0" xfId="1" applyFont="1" applyBorder="1" applyAlignment="1">
      <alignment horizontal="right" vertical="center"/>
    </xf>
    <xf numFmtId="0" fontId="11" fillId="9" borderId="10" xfId="1" applyFont="1" applyFill="1" applyBorder="1" applyAlignment="1">
      <alignment horizontal="center" vertical="center"/>
    </xf>
    <xf numFmtId="0" fontId="11" fillId="9" borderId="11" xfId="1" applyFont="1" applyFill="1" applyBorder="1" applyAlignment="1">
      <alignment horizontal="center" vertical="center"/>
    </xf>
    <xf numFmtId="0" fontId="11" fillId="0" borderId="12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9" borderId="0" xfId="1" applyFont="1" applyFill="1" applyBorder="1" applyAlignment="1">
      <alignment horizontal="center" vertical="center"/>
    </xf>
    <xf numFmtId="0" fontId="11" fillId="9" borderId="13" xfId="1" applyFont="1" applyFill="1" applyBorder="1" applyAlignment="1">
      <alignment horizontal="center" vertical="center"/>
    </xf>
    <xf numFmtId="0" fontId="11" fillId="0" borderId="0" xfId="1" applyFont="1" applyFill="1" applyBorder="1">
      <alignment vertical="center"/>
    </xf>
    <xf numFmtId="28" fontId="11" fillId="9" borderId="0" xfId="1" applyNumberFormat="1" applyFont="1" applyFill="1" applyBorder="1" applyAlignment="1">
      <alignment horizontal="center" vertical="center"/>
    </xf>
    <xf numFmtId="0" fontId="11" fillId="0" borderId="14" xfId="1" applyFont="1" applyBorder="1">
      <alignment vertical="center"/>
    </xf>
    <xf numFmtId="0" fontId="11" fillId="0" borderId="1" xfId="1" applyFont="1" applyBorder="1">
      <alignment vertical="center"/>
    </xf>
    <xf numFmtId="0" fontId="11" fillId="0" borderId="1" xfId="1" applyFont="1" applyBorder="1" applyAlignment="1">
      <alignment horizontal="right" vertical="center"/>
    </xf>
    <xf numFmtId="0" fontId="11" fillId="9" borderId="1" xfId="1" applyFont="1" applyFill="1" applyBorder="1" applyAlignment="1">
      <alignment horizontal="center" vertical="center"/>
    </xf>
    <xf numFmtId="0" fontId="11" fillId="0" borderId="1" xfId="1" applyFont="1" applyFill="1" applyBorder="1">
      <alignment vertical="center"/>
    </xf>
    <xf numFmtId="0" fontId="11" fillId="9" borderId="15" xfId="1" applyFont="1" applyFill="1" applyBorder="1" applyAlignment="1">
      <alignment horizontal="center" vertical="center"/>
    </xf>
    <xf numFmtId="0" fontId="11" fillId="0" borderId="0" xfId="1" applyFont="1">
      <alignment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0" fontId="11" fillId="6" borderId="5" xfId="1" applyFont="1" applyFill="1" applyBorder="1" applyAlignment="1">
      <alignment horizontal="center" vertical="center"/>
    </xf>
    <xf numFmtId="0" fontId="11" fillId="6" borderId="6" xfId="1" applyFont="1" applyFill="1" applyBorder="1" applyAlignment="1">
      <alignment horizontal="center" vertical="center"/>
    </xf>
    <xf numFmtId="167" fontId="11" fillId="6" borderId="2" xfId="1" applyNumberFormat="1" applyFont="1" applyFill="1" applyBorder="1" applyAlignment="1">
      <alignment horizontal="center" vertical="center"/>
    </xf>
    <xf numFmtId="167" fontId="11" fillId="6" borderId="3" xfId="1" applyNumberFormat="1" applyFont="1" applyFill="1" applyBorder="1" applyAlignment="1">
      <alignment horizontal="center" vertical="center"/>
    </xf>
    <xf numFmtId="167" fontId="11" fillId="6" borderId="5" xfId="1" applyNumberFormat="1" applyFont="1" applyFill="1" applyBorder="1" applyAlignment="1">
      <alignment horizontal="center" vertical="center"/>
    </xf>
    <xf numFmtId="0" fontId="11" fillId="6" borderId="2" xfId="1" applyFont="1" applyFill="1" applyBorder="1">
      <alignment vertical="center"/>
    </xf>
    <xf numFmtId="0" fontId="11" fillId="6" borderId="7" xfId="1" applyFont="1" applyFill="1" applyBorder="1" applyAlignment="1">
      <alignment horizontal="center" vertical="center"/>
    </xf>
    <xf numFmtId="0" fontId="11" fillId="6" borderId="2" xfId="1" applyFont="1" applyFill="1" applyBorder="1" applyAlignment="1">
      <alignment horizontal="center" vertical="center"/>
    </xf>
    <xf numFmtId="0" fontId="11" fillId="6" borderId="2" xfId="1" applyFont="1" applyFill="1" applyBorder="1" applyAlignment="1">
      <alignment vertical="center" wrapText="1"/>
    </xf>
    <xf numFmtId="0" fontId="11" fillId="6" borderId="8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168" fontId="12" fillId="0" borderId="2" xfId="1" applyNumberFormat="1" applyFont="1" applyBorder="1" applyAlignment="1">
      <alignment horizontal="center" vertical="center"/>
    </xf>
    <xf numFmtId="168" fontId="12" fillId="0" borderId="3" xfId="1" applyNumberFormat="1" applyFont="1" applyBorder="1" applyAlignment="1">
      <alignment horizontal="center" vertical="center"/>
    </xf>
    <xf numFmtId="168" fontId="12" fillId="0" borderId="5" xfId="1" applyNumberFormat="1" applyFont="1" applyBorder="1" applyAlignment="1">
      <alignment horizontal="center" vertical="center"/>
    </xf>
    <xf numFmtId="0" fontId="12" fillId="0" borderId="2" xfId="1" applyFont="1" applyBorder="1">
      <alignment vertical="center"/>
    </xf>
    <xf numFmtId="166" fontId="11" fillId="0" borderId="0" xfId="1" applyNumberFormat="1" applyFont="1" applyBorder="1" applyAlignment="1">
      <alignment horizontal="left" vertical="center"/>
    </xf>
    <xf numFmtId="166" fontId="12" fillId="6" borderId="2" xfId="1" applyNumberFormat="1" applyFont="1" applyFill="1" applyBorder="1" applyAlignment="1">
      <alignment horizontal="center" vertical="center"/>
    </xf>
    <xf numFmtId="165" fontId="12" fillId="0" borderId="2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6" borderId="2" xfId="1" applyFont="1" applyFill="1" applyBorder="1" applyAlignment="1">
      <alignment horizontal="center" vertical="center" wrapText="1"/>
    </xf>
    <xf numFmtId="0" fontId="11" fillId="0" borderId="2" xfId="0" applyFont="1" applyBorder="1">
      <alignment vertical="center"/>
    </xf>
  </cellXfs>
  <cellStyles count="2">
    <cellStyle name="常规" xfId="0" builtinId="0"/>
    <cellStyle name="常规 3" xfId="1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0.jpe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0.jpe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62507</xdr:rowOff>
    </xdr:from>
    <xdr:to>
      <xdr:col>1</xdr:col>
      <xdr:colOff>655489</xdr:colOff>
      <xdr:row>2</xdr:row>
      <xdr:rowOff>203150</xdr:rowOff>
    </xdr:to>
    <xdr:pic>
      <xdr:nvPicPr>
        <xdr:cNvPr id="2" name="图片 2" descr="F:\ming\logo\集团\会展\jpg\康辉会展横板.jpg康辉会展横板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9303</xdr:colOff>
      <xdr:row>0</xdr:row>
      <xdr:rowOff>0</xdr:rowOff>
    </xdr:from>
    <xdr:to>
      <xdr:col>5</xdr:col>
      <xdr:colOff>17277</xdr:colOff>
      <xdr:row>3</xdr:row>
      <xdr:rowOff>100712</xdr:rowOff>
    </xdr:to>
    <xdr:pic>
      <xdr:nvPicPr>
        <xdr:cNvPr id="2" name="图片 2" descr="F:\ming\logo\集团\会展\jpg\康辉会展横板.jpg康辉会展横板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4140" y="19050"/>
          <a:ext cx="1210310" cy="68199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62507</xdr:rowOff>
    </xdr:from>
    <xdr:to>
      <xdr:col>1</xdr:col>
      <xdr:colOff>655489</xdr:colOff>
      <xdr:row>2</xdr:row>
      <xdr:rowOff>62507</xdr:rowOff>
    </xdr:to>
    <xdr:pic>
      <xdr:nvPicPr>
        <xdr:cNvPr id="2" name="图片 2" descr="F:\ming\logo\集团\会展\jpg\康辉会展横板.jpg康辉会展横板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76200"/>
          <a:ext cx="1274445" cy="533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>
    <tabColor rgb="FFFFFF00"/>
    <pageSetUpPr fitToPage="1"/>
  </sheetPr>
  <dimension ref="A1:N51"/>
  <sheetViews>
    <sheetView workbookViewId="0" topLeftCell="A22">
      <selection activeCell="I49" sqref="I49"/>
    </sheetView>
  </sheetViews>
  <sheetFormatPr defaultRowHeight="21.0" customHeight="1" defaultColWidth="9"/>
  <cols>
    <col min="1" max="1" customWidth="1" width="9.0" style="1"/>
    <col min="2" max="2" customWidth="1" width="16.75" style="0"/>
    <col min="3" max="3" customWidth="1" width="16.128906" style="2"/>
    <col min="4" max="4" customWidth="1" width="14.878906" style="0"/>
    <col min="5" max="5" customWidth="1" width="16.628906" style="0"/>
    <col min="6" max="6" customWidth="1" width="13.25" style="0"/>
    <col min="7" max="7" customWidth="1" width="9.25" style="0"/>
    <col min="8" max="8" customWidth="1" width="14.0" style="0"/>
    <col min="9" max="9" customWidth="1" width="17.25" style="0"/>
    <col min="10" max="10" customWidth="1" width="39.378906" style="0"/>
    <col min="257" max="16384" width="9" style="0" hidden="0"/>
  </cols>
  <sheetData>
    <row r="2" spans="8:8" ht="21.0" customHeight="1">
      <c r="C2" s="3" t="s">
        <v>0</v>
      </c>
      <c r="D2" s="3"/>
      <c r="E2" s="3"/>
      <c r="F2" s="3"/>
      <c r="G2" s="3"/>
      <c r="H2" s="3"/>
      <c r="I2" s="4"/>
      <c r="J2" s="4"/>
      <c r="K2" s="4"/>
      <c r="L2" s="4"/>
    </row>
    <row r="4" spans="8:8" ht="21.0" customHeight="1">
      <c r="H4" s="5" t="s">
        <v>1</v>
      </c>
      <c r="I4" s="6"/>
      <c r="J4" s="5" t="s">
        <v>2</v>
      </c>
    </row>
    <row r="5" spans="8:8" ht="21.0" customHeight="1">
      <c r="H5" s="7"/>
      <c r="I5" s="7"/>
      <c r="J5" s="7"/>
    </row>
    <row r="6" spans="8:8" ht="21.0" customHeight="1">
      <c r="A6" s="8" t="s">
        <v>3</v>
      </c>
      <c r="B6" s="9" t="s">
        <v>4</v>
      </c>
      <c r="C6" s="10" t="s">
        <v>5</v>
      </c>
      <c r="D6" s="11"/>
      <c r="E6" s="12"/>
      <c r="F6" s="13" t="s">
        <v>6</v>
      </c>
      <c r="G6" s="13"/>
      <c r="H6" s="13"/>
      <c r="I6" s="13"/>
      <c r="J6" s="9" t="s">
        <v>7</v>
      </c>
    </row>
    <row r="7" spans="8:8" ht="21.0" customHeight="1">
      <c r="A7" s="8"/>
      <c r="B7" s="9"/>
      <c r="C7" s="14" t="s">
        <v>8</v>
      </c>
      <c r="D7" s="15" t="s">
        <v>9</v>
      </c>
      <c r="E7" s="16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9"/>
    </row>
    <row r="8" spans="8:8" ht="21.0" customHeight="1">
      <c r="A8" s="17">
        <v>1.0</v>
      </c>
      <c r="B8" s="18" t="s">
        <v>15</v>
      </c>
      <c r="C8" s="19">
        <v>2000.0</v>
      </c>
      <c r="D8" s="20">
        <v>1.0</v>
      </c>
      <c r="E8" s="19">
        <f>C8*D8</f>
        <v>2000.0</v>
      </c>
      <c r="F8" s="21">
        <v>5.0</v>
      </c>
      <c r="G8" s="21">
        <v>0.0</v>
      </c>
      <c r="H8" s="21">
        <f>F8+G8</f>
        <v>5.0</v>
      </c>
      <c r="I8" s="22" t="s">
        <v>16</v>
      </c>
      <c r="J8" s="23" t="s">
        <v>17</v>
      </c>
    </row>
    <row r="9" spans="8:8" ht="21.0" customHeight="1">
      <c r="A9" s="17"/>
      <c r="B9" s="18"/>
      <c r="C9" s="24"/>
      <c r="D9" s="25"/>
      <c r="E9" s="24"/>
      <c r="F9" s="21">
        <v>72.5</v>
      </c>
      <c r="G9" s="21">
        <v>0.0</v>
      </c>
      <c r="H9" s="21">
        <f>F9+G9</f>
        <v>72.5</v>
      </c>
      <c r="I9" s="26" t="s">
        <v>18</v>
      </c>
      <c r="J9" s="27"/>
    </row>
    <row r="10" spans="8:8" ht="21.0" customHeight="1">
      <c r="A10" s="17"/>
      <c r="B10" s="18"/>
      <c r="C10" s="24"/>
      <c r="D10" s="25"/>
      <c r="E10" s="24"/>
      <c r="F10" s="21">
        <v>498.0</v>
      </c>
      <c r="G10" s="21">
        <v>0.0</v>
      </c>
      <c r="H10" s="21">
        <f>F10+G10</f>
        <v>498.0</v>
      </c>
      <c r="I10" s="26" t="s">
        <v>19</v>
      </c>
      <c r="J10" s="27"/>
    </row>
    <row r="11" spans="8:8" ht="21.0" customHeight="1">
      <c r="A11" s="17"/>
      <c r="B11" s="18"/>
      <c r="C11" s="28"/>
      <c r="D11" s="29"/>
      <c r="E11" s="28"/>
      <c r="F11" s="21">
        <v>1329.01</v>
      </c>
      <c r="G11" s="21">
        <v>0.0</v>
      </c>
      <c r="H11" s="21">
        <f>F11+G11</f>
        <v>1329.01</v>
      </c>
      <c r="I11" s="26" t="s">
        <v>20</v>
      </c>
      <c r="J11" s="27"/>
    </row>
    <row r="12" spans="8:8" s="30" ht="21.0" customFormat="1" customHeight="1">
      <c r="A12" s="31"/>
      <c r="B12" s="32" t="s">
        <v>21</v>
      </c>
      <c r="C12" s="33">
        <f>SUM(C8)</f>
        <v>2000.0</v>
      </c>
      <c r="D12" s="33">
        <f>SUM(D8)</f>
        <v>1.0</v>
      </c>
      <c r="E12" s="33">
        <f>SUM(E8)</f>
        <v>2000.0</v>
      </c>
      <c r="F12" s="33">
        <f>SUM(F8:F11)</f>
        <v>1904.51</v>
      </c>
      <c r="G12" s="33">
        <f>SUM(G8:G11)</f>
        <v>0.0</v>
      </c>
      <c r="H12" s="33">
        <f>SUM(H8:H11)</f>
        <v>1904.51</v>
      </c>
      <c r="I12" s="34"/>
      <c r="J12" s="35"/>
    </row>
    <row r="13" spans="8:8" ht="21.0" customHeight="1">
      <c r="A13" s="36">
        <v>2.0</v>
      </c>
      <c r="B13" s="37" t="s">
        <v>22</v>
      </c>
      <c r="C13" s="19">
        <v>0.0</v>
      </c>
      <c r="D13" s="36"/>
      <c r="E13" s="19">
        <v>0.0</v>
      </c>
      <c r="F13" s="21">
        <v>0.0</v>
      </c>
      <c r="G13" s="21">
        <v>0.0</v>
      </c>
      <c r="H13" s="21">
        <f>F13+G13</f>
        <v>0.0</v>
      </c>
      <c r="I13" s="26"/>
      <c r="J13" s="23" t="s">
        <v>23</v>
      </c>
    </row>
    <row r="14" spans="8:8" ht="21.0" customHeight="1">
      <c r="A14" s="38"/>
      <c r="B14" s="39"/>
      <c r="C14" s="28"/>
      <c r="D14" s="38"/>
      <c r="E14" s="28"/>
      <c r="F14" s="21">
        <v>0.0</v>
      </c>
      <c r="G14" s="21">
        <v>0.0</v>
      </c>
      <c r="H14" s="21">
        <f t="shared" si="0" ref="H14">F14+G14</f>
        <v>0.0</v>
      </c>
      <c r="I14" s="26"/>
      <c r="J14" s="27"/>
    </row>
    <row r="15" spans="8:8" s="30" ht="21.0" customFormat="1" customHeight="1">
      <c r="A15" s="31"/>
      <c r="B15" s="32" t="s">
        <v>24</v>
      </c>
      <c r="C15" s="33">
        <f>SUM(C13)</f>
        <v>0.0</v>
      </c>
      <c r="D15" s="33">
        <f>SUM(D13)</f>
        <v>0.0</v>
      </c>
      <c r="E15" s="33">
        <f>SUM(E13)</f>
        <v>0.0</v>
      </c>
      <c r="F15" s="33">
        <f>SUM(F13:F14)</f>
        <v>0.0</v>
      </c>
      <c r="G15" s="33">
        <f>SUM(G13:G14)</f>
        <v>0.0</v>
      </c>
      <c r="H15" s="33">
        <f>SUM(H13:H14)</f>
        <v>0.0</v>
      </c>
      <c r="I15" s="34"/>
      <c r="J15" s="35"/>
    </row>
    <row r="16" spans="8:8" s="30" ht="21.0" customFormat="1" customHeight="1">
      <c r="A16" s="36">
        <v>3.0</v>
      </c>
      <c r="B16" s="37" t="s">
        <v>25</v>
      </c>
      <c r="C16" s="19">
        <v>0.0</v>
      </c>
      <c r="D16" s="40"/>
      <c r="E16" s="19">
        <v>0.0</v>
      </c>
      <c r="F16" s="21">
        <v>0.0</v>
      </c>
      <c r="G16" s="21">
        <v>0.0</v>
      </c>
      <c r="H16" s="21">
        <f>F16</f>
        <v>0.0</v>
      </c>
      <c r="I16" s="41"/>
      <c r="J16" s="42"/>
    </row>
    <row r="17" spans="8:8" s="30" ht="21.0" customFormat="1" customHeight="1">
      <c r="A17" s="36"/>
      <c r="B17" s="43"/>
      <c r="C17" s="28"/>
      <c r="D17" s="44"/>
      <c r="E17" s="28"/>
      <c r="F17" s="21">
        <v>0.0</v>
      </c>
      <c r="G17" s="21">
        <v>0.0</v>
      </c>
      <c r="H17" s="21">
        <f>F17</f>
        <v>0.0</v>
      </c>
      <c r="I17" s="41"/>
      <c r="J17" s="42"/>
    </row>
    <row r="18" spans="8:8" s="30" ht="21.0" customFormat="1" customHeight="1">
      <c r="A18" s="31"/>
      <c r="B18" s="32" t="s">
        <v>26</v>
      </c>
      <c r="C18" s="33">
        <f>SUM(C16)</f>
        <v>0.0</v>
      </c>
      <c r="D18" s="33">
        <f>D16</f>
        <v>0.0</v>
      </c>
      <c r="E18" s="33">
        <f>E16</f>
        <v>0.0</v>
      </c>
      <c r="F18" s="33">
        <f>SUM(F16:F17)</f>
        <v>0.0</v>
      </c>
      <c r="G18" s="33">
        <f>G16</f>
        <v>0.0</v>
      </c>
      <c r="H18" s="33">
        <f>SUM(H16:H17)</f>
        <v>0.0</v>
      </c>
      <c r="I18" s="34"/>
      <c r="J18" s="45"/>
    </row>
    <row r="19" spans="8:8" ht="21.0" customHeight="1">
      <c r="A19" s="17">
        <v>4.0</v>
      </c>
      <c r="B19" s="18" t="s">
        <v>27</v>
      </c>
      <c r="C19" s="19">
        <v>30000.0</v>
      </c>
      <c r="D19" s="20">
        <v>1.0</v>
      </c>
      <c r="E19" s="19">
        <f>C19</f>
        <v>30000.0</v>
      </c>
      <c r="F19" s="21">
        <v>35000.0</v>
      </c>
      <c r="G19" s="21">
        <v>0.0</v>
      </c>
      <c r="H19" s="21">
        <f t="shared" si="1" ref="H19:H27">F19+G19</f>
        <v>35000.0</v>
      </c>
      <c r="I19" s="26"/>
      <c r="J19" s="46" t="s">
        <v>28</v>
      </c>
    </row>
    <row r="20" spans="8:8" ht="21.0" customHeight="1">
      <c r="A20" s="17"/>
      <c r="B20" s="18"/>
      <c r="C20" s="28"/>
      <c r="D20" s="29"/>
      <c r="E20" s="28"/>
      <c r="F20" s="21">
        <v>443.0</v>
      </c>
      <c r="G20" s="21">
        <v>0.0</v>
      </c>
      <c r="H20" s="21">
        <f t="shared" si="1"/>
        <v>443.0</v>
      </c>
      <c r="I20" s="26"/>
      <c r="J20" s="47"/>
    </row>
    <row r="21" spans="8:8" s="30" ht="21.0" customFormat="1" customHeight="1">
      <c r="A21" s="31"/>
      <c r="B21" s="32" t="s">
        <v>29</v>
      </c>
      <c r="C21" s="33">
        <f>SUM(C19)</f>
        <v>30000.0</v>
      </c>
      <c r="D21" s="33">
        <f>SUM(D19)</f>
        <v>1.0</v>
      </c>
      <c r="E21" s="33">
        <f t="shared" si="2" ref="E21">SUM(E19)</f>
        <v>30000.0</v>
      </c>
      <c r="F21" s="33">
        <f>SUM(F19:F20)</f>
        <v>35443.0</v>
      </c>
      <c r="G21" s="33">
        <f t="shared" si="3" ref="G21:H21">SUM(G19:G20)</f>
        <v>0.0</v>
      </c>
      <c r="H21" s="33">
        <f t="shared" si="3"/>
        <v>35443.0</v>
      </c>
      <c r="I21" s="34"/>
      <c r="J21" s="48"/>
    </row>
    <row r="22" spans="8:8" ht="21.0" customHeight="1">
      <c r="A22" s="36">
        <v>5.0</v>
      </c>
      <c r="B22" s="37" t="s">
        <v>30</v>
      </c>
      <c r="C22" s="19">
        <v>10000.0</v>
      </c>
      <c r="D22" s="36">
        <v>1.0</v>
      </c>
      <c r="E22" s="19">
        <f>C22*D22</f>
        <v>10000.0</v>
      </c>
      <c r="F22" s="21">
        <v>0.0</v>
      </c>
      <c r="G22" s="21">
        <v>0.0</v>
      </c>
      <c r="H22" s="21">
        <f t="shared" si="1"/>
        <v>0.0</v>
      </c>
      <c r="I22" s="22" t="s">
        <v>31</v>
      </c>
      <c r="J22" s="23" t="s">
        <v>32</v>
      </c>
    </row>
    <row r="23" spans="8:8" ht="21.0" customHeight="1">
      <c r="A23" s="38"/>
      <c r="B23" s="39"/>
      <c r="C23" s="28"/>
      <c r="D23" s="38"/>
      <c r="E23" s="28"/>
      <c r="F23" s="21">
        <v>0.0</v>
      </c>
      <c r="G23" s="21">
        <v>0.0</v>
      </c>
      <c r="H23" s="21">
        <f t="shared" si="4" ref="H23">F23+G23</f>
        <v>0.0</v>
      </c>
      <c r="I23" s="26"/>
      <c r="J23" s="27"/>
    </row>
    <row r="24" spans="8:8" s="30" ht="21.0" customFormat="1" customHeight="1">
      <c r="A24" s="31"/>
      <c r="B24" s="32" t="s">
        <v>33</v>
      </c>
      <c r="C24" s="33">
        <f>SUM(C22)</f>
        <v>10000.0</v>
      </c>
      <c r="D24" s="33">
        <f t="shared" si="5" ref="D24:E24">SUM(D22)</f>
        <v>1.0</v>
      </c>
      <c r="E24" s="33">
        <f t="shared" si="5"/>
        <v>10000.0</v>
      </c>
      <c r="F24" s="33">
        <f>SUM(F22:F23)</f>
        <v>0.0</v>
      </c>
      <c r="G24" s="33">
        <f>SUM(G22:G23)</f>
        <v>0.0</v>
      </c>
      <c r="H24" s="33">
        <f t="shared" si="6" ref="H24">SUM(H22:H23)</f>
        <v>0.0</v>
      </c>
      <c r="I24" s="34"/>
      <c r="J24" s="35"/>
    </row>
    <row r="25" spans="8:8" ht="21.0" customHeight="1">
      <c r="A25" s="17">
        <v>6.0</v>
      </c>
      <c r="B25" s="18" t="s">
        <v>34</v>
      </c>
      <c r="C25" s="19">
        <v>0.0</v>
      </c>
      <c r="D25" s="20"/>
      <c r="E25" s="19">
        <f>C25*D25</f>
        <v>0.0</v>
      </c>
      <c r="F25" s="21">
        <v>0.0</v>
      </c>
      <c r="G25" s="21">
        <v>0.0</v>
      </c>
      <c r="H25" s="21">
        <f t="shared" si="1"/>
        <v>0.0</v>
      </c>
      <c r="I25" s="26"/>
      <c r="J25" s="23" t="s">
        <v>35</v>
      </c>
    </row>
    <row r="26" spans="8:8" ht="21.0" customHeight="1">
      <c r="A26" s="17"/>
      <c r="B26" s="18"/>
      <c r="C26" s="24"/>
      <c r="D26" s="25"/>
      <c r="E26" s="24"/>
      <c r="F26" s="21">
        <v>0.0</v>
      </c>
      <c r="G26" s="21">
        <v>0.0</v>
      </c>
      <c r="H26" s="21">
        <f t="shared" si="1"/>
        <v>0.0</v>
      </c>
      <c r="I26" s="26"/>
      <c r="J26" s="47"/>
    </row>
    <row r="27" spans="8:8" ht="21.0" customHeight="1">
      <c r="A27" s="17"/>
      <c r="B27" s="18"/>
      <c r="C27" s="28"/>
      <c r="D27" s="29"/>
      <c r="E27" s="28"/>
      <c r="F27" s="21">
        <v>0.0</v>
      </c>
      <c r="G27" s="21">
        <v>0.0</v>
      </c>
      <c r="H27" s="21">
        <f t="shared" si="1"/>
        <v>0.0</v>
      </c>
      <c r="I27" s="26"/>
      <c r="J27" s="47"/>
    </row>
    <row r="28" spans="8:8" s="30" ht="21.0" customFormat="1" customHeight="1">
      <c r="A28" s="31"/>
      <c r="B28" s="32" t="s">
        <v>36</v>
      </c>
      <c r="C28" s="33">
        <f>SUM(C25)</f>
        <v>0.0</v>
      </c>
      <c r="D28" s="33">
        <f t="shared" si="7" ref="D28:E28">SUM(D25)</f>
        <v>0.0</v>
      </c>
      <c r="E28" s="33">
        <f t="shared" si="7"/>
        <v>0.0</v>
      </c>
      <c r="F28" s="33">
        <f>SUM(F25:F27)</f>
        <v>0.0</v>
      </c>
      <c r="G28" s="33">
        <f>SUM(G25:G27)</f>
        <v>0.0</v>
      </c>
      <c r="H28" s="33">
        <f>SUM(H25:H27)</f>
        <v>0.0</v>
      </c>
      <c r="I28" s="34"/>
      <c r="J28" s="48"/>
    </row>
    <row r="29" spans="8:8" ht="21.0" customHeight="1">
      <c r="A29" s="17">
        <v>7.0</v>
      </c>
      <c r="B29" s="18" t="s">
        <v>37</v>
      </c>
      <c r="C29" s="19">
        <v>8000.0</v>
      </c>
      <c r="D29" s="20">
        <v>1.0</v>
      </c>
      <c r="E29" s="19">
        <f>C29*D29</f>
        <v>8000.0</v>
      </c>
      <c r="F29" s="21">
        <v>1880.0</v>
      </c>
      <c r="G29" s="21">
        <v>0.0</v>
      </c>
      <c r="H29" s="21">
        <f>F29+G29</f>
        <v>1880.0</v>
      </c>
      <c r="I29" s="26"/>
      <c r="J29" s="49"/>
    </row>
    <row r="30" spans="8:8" ht="21.0" customHeight="1">
      <c r="A30" s="17"/>
      <c r="B30" s="18"/>
      <c r="C30" s="24"/>
      <c r="D30" s="25"/>
      <c r="E30" s="24"/>
      <c r="F30" s="21">
        <v>1000.0</v>
      </c>
      <c r="G30" s="21">
        <v>0.0</v>
      </c>
      <c r="H30" s="21">
        <f>F30+G30</f>
        <v>1000.0</v>
      </c>
      <c r="I30" s="26" t="s">
        <v>38</v>
      </c>
      <c r="J30" s="50"/>
    </row>
    <row r="31" spans="8:8" ht="21.0" customHeight="1">
      <c r="A31" s="17"/>
      <c r="B31" s="18"/>
      <c r="C31" s="28"/>
      <c r="D31" s="29"/>
      <c r="E31" s="28"/>
      <c r="F31" s="21">
        <v>0.0</v>
      </c>
      <c r="G31" s="21">
        <v>0.0</v>
      </c>
      <c r="H31" s="21">
        <f>F31+G31</f>
        <v>0.0</v>
      </c>
      <c r="I31" s="26"/>
      <c r="J31" s="50"/>
    </row>
    <row r="32" spans="8:8" s="30" ht="21.0" customFormat="1" customHeight="1">
      <c r="A32" s="31"/>
      <c r="B32" s="32" t="s">
        <v>39</v>
      </c>
      <c r="C32" s="33">
        <f>SUM(C29)</f>
        <v>8000.0</v>
      </c>
      <c r="D32" s="33">
        <f t="shared" si="8" ref="D32:E32">SUM(D29)</f>
        <v>1.0</v>
      </c>
      <c r="E32" s="33">
        <f t="shared" si="8"/>
        <v>8000.0</v>
      </c>
      <c r="F32" s="33">
        <f>SUM(F29:F31)</f>
        <v>2880.0</v>
      </c>
      <c r="G32" s="33">
        <f>SUM(G29:G31)</f>
        <v>0.0</v>
      </c>
      <c r="H32" s="33">
        <f>SUM(H29:H31)</f>
        <v>2880.0</v>
      </c>
      <c r="I32" s="34"/>
      <c r="J32" s="51"/>
    </row>
    <row r="33" spans="8:8" ht="21.0" customHeight="1">
      <c r="A33" s="17">
        <v>8.0</v>
      </c>
      <c r="B33" s="18" t="s">
        <v>40</v>
      </c>
      <c r="C33" s="19">
        <v>0.0</v>
      </c>
      <c r="D33" s="20"/>
      <c r="E33" s="19">
        <f>C33*D33</f>
        <v>0.0</v>
      </c>
      <c r="F33" s="21">
        <v>0.0</v>
      </c>
      <c r="G33" s="21">
        <v>0.0</v>
      </c>
      <c r="H33" s="21">
        <f>F33+G33</f>
        <v>0.0</v>
      </c>
      <c r="I33" s="26"/>
      <c r="J33" s="46" t="s">
        <v>41</v>
      </c>
    </row>
    <row r="34" spans="8:8" ht="21.0" customHeight="1">
      <c r="A34" s="17"/>
      <c r="B34" s="18"/>
      <c r="C34" s="28"/>
      <c r="D34" s="29"/>
      <c r="E34" s="28"/>
      <c r="F34" s="21">
        <v>0.0</v>
      </c>
      <c r="G34" s="21">
        <v>0.0</v>
      </c>
      <c r="H34" s="21">
        <f>F34+G34</f>
        <v>0.0</v>
      </c>
      <c r="I34" s="26"/>
      <c r="J34" s="47"/>
    </row>
    <row r="35" spans="8:8" s="30" ht="21.0" customFormat="1" customHeight="1">
      <c r="A35" s="31"/>
      <c r="B35" s="32" t="s">
        <v>42</v>
      </c>
      <c r="C35" s="33">
        <f>SUM(C33)</f>
        <v>0.0</v>
      </c>
      <c r="D35" s="33">
        <f t="shared" si="9" ref="D35:E35">SUM(D33)</f>
        <v>0.0</v>
      </c>
      <c r="E35" s="33">
        <f t="shared" si="9"/>
        <v>0.0</v>
      </c>
      <c r="F35" s="33">
        <f>SUM(F33:F34)</f>
        <v>0.0</v>
      </c>
      <c r="G35" s="33">
        <f t="shared" si="10" ref="G35:H35">SUM(G33:G34)</f>
        <v>0.0</v>
      </c>
      <c r="H35" s="33">
        <f t="shared" si="10"/>
        <v>0.0</v>
      </c>
      <c r="I35" s="34"/>
      <c r="J35" s="48"/>
    </row>
    <row r="36" spans="8:8" ht="21.0" customHeight="1">
      <c r="A36" s="17">
        <v>9.0</v>
      </c>
      <c r="B36" s="18" t="s">
        <v>43</v>
      </c>
      <c r="C36" s="19">
        <v>0.0</v>
      </c>
      <c r="D36" s="20"/>
      <c r="E36" s="19">
        <f>C36*D36</f>
        <v>0.0</v>
      </c>
      <c r="F36" s="21">
        <v>0.0</v>
      </c>
      <c r="G36" s="21">
        <v>0.0</v>
      </c>
      <c r="H36" s="21">
        <f>F36+G36</f>
        <v>0.0</v>
      </c>
      <c r="I36" s="26"/>
      <c r="J36" s="23" t="s">
        <v>44</v>
      </c>
    </row>
    <row r="37" spans="8:8" ht="21.0" customHeight="1">
      <c r="A37" s="17"/>
      <c r="B37" s="18"/>
      <c r="C37" s="24"/>
      <c r="D37" s="25"/>
      <c r="E37" s="24"/>
      <c r="F37" s="21">
        <v>0.0</v>
      </c>
      <c r="G37" s="21">
        <v>0.0</v>
      </c>
      <c r="H37" s="21">
        <f>F37+G37</f>
        <v>0.0</v>
      </c>
      <c r="I37" s="26"/>
      <c r="J37" s="27"/>
    </row>
    <row r="38" spans="8:8" ht="21.0" customHeight="1">
      <c r="A38" s="17"/>
      <c r="B38" s="18"/>
      <c r="C38" s="28"/>
      <c r="D38" s="29"/>
      <c r="E38" s="28"/>
      <c r="F38" s="21">
        <v>0.0</v>
      </c>
      <c r="G38" s="21">
        <v>0.0</v>
      </c>
      <c r="H38" s="21">
        <f>F38+G38</f>
        <v>0.0</v>
      </c>
      <c r="I38" s="26"/>
      <c r="J38" s="27"/>
    </row>
    <row r="39" spans="8:8" s="30" ht="21.0" customFormat="1" customHeight="1">
      <c r="A39" s="31"/>
      <c r="B39" s="32" t="s">
        <v>45</v>
      </c>
      <c r="C39" s="33">
        <f>SUM(C36)</f>
        <v>0.0</v>
      </c>
      <c r="D39" s="33">
        <f t="shared" si="11" ref="D39:E39">SUM(D36)</f>
        <v>0.0</v>
      </c>
      <c r="E39" s="33">
        <f t="shared" si="11"/>
        <v>0.0</v>
      </c>
      <c r="F39" s="33">
        <f>SUM(F36:F38)</f>
        <v>0.0</v>
      </c>
      <c r="G39" s="33">
        <f t="shared" si="12" ref="G39:H39">SUM(G36:G38)</f>
        <v>0.0</v>
      </c>
      <c r="H39" s="33">
        <f t="shared" si="12"/>
        <v>0.0</v>
      </c>
      <c r="I39" s="34"/>
      <c r="J39" s="35"/>
    </row>
    <row r="40" spans="8:8" ht="21.0" customHeight="1">
      <c r="A40" s="36">
        <v>10.0</v>
      </c>
      <c r="B40" s="18" t="s">
        <v>46</v>
      </c>
      <c r="C40" s="19">
        <v>0.0</v>
      </c>
      <c r="D40" s="20"/>
      <c r="E40" s="19">
        <f>C40*D40</f>
        <v>0.0</v>
      </c>
      <c r="F40" s="21">
        <v>0.0</v>
      </c>
      <c r="G40" s="21">
        <v>0.0</v>
      </c>
      <c r="H40" s="21">
        <f>F40+G40</f>
        <v>0.0</v>
      </c>
      <c r="I40" s="26"/>
      <c r="J40" s="49"/>
    </row>
    <row r="41" spans="8:8" ht="21.0" customHeight="1">
      <c r="A41" s="52"/>
      <c r="B41" s="18"/>
      <c r="C41" s="24"/>
      <c r="D41" s="25"/>
      <c r="E41" s="24"/>
      <c r="F41" s="21">
        <v>0.0</v>
      </c>
      <c r="G41" s="21">
        <v>0.0</v>
      </c>
      <c r="H41" s="21">
        <f>F41+G41</f>
        <v>0.0</v>
      </c>
      <c r="I41" s="26"/>
      <c r="J41" s="50"/>
    </row>
    <row r="42" spans="8:8" ht="21.0" customHeight="1">
      <c r="A42" s="52"/>
      <c r="B42" s="18"/>
      <c r="C42" s="24"/>
      <c r="D42" s="25"/>
      <c r="E42" s="24"/>
      <c r="F42" s="21">
        <v>0.0</v>
      </c>
      <c r="G42" s="21">
        <v>0.0</v>
      </c>
      <c r="H42" s="21">
        <f>F42+G42</f>
        <v>0.0</v>
      </c>
      <c r="I42" s="26"/>
      <c r="J42" s="50"/>
    </row>
    <row r="43" spans="8:8" ht="21.0" customHeight="1">
      <c r="A43" s="52"/>
      <c r="B43" s="18"/>
      <c r="C43" s="28"/>
      <c r="D43" s="29"/>
      <c r="E43" s="28"/>
      <c r="F43" s="21">
        <v>0.0</v>
      </c>
      <c r="G43" s="21">
        <v>0.0</v>
      </c>
      <c r="H43" s="21">
        <f>F43+G43</f>
        <v>0.0</v>
      </c>
      <c r="I43" s="26"/>
      <c r="J43" s="50"/>
    </row>
    <row r="44" spans="8:8" s="30" ht="21.0" customFormat="1" customHeight="1">
      <c r="A44" s="31"/>
      <c r="B44" s="32" t="s">
        <v>47</v>
      </c>
      <c r="C44" s="33">
        <f>SUM(C40)</f>
        <v>0.0</v>
      </c>
      <c r="D44" s="33">
        <f t="shared" si="13" ref="D44:E44">SUM(D40)</f>
        <v>0.0</v>
      </c>
      <c r="E44" s="33">
        <f t="shared" si="13"/>
        <v>0.0</v>
      </c>
      <c r="F44" s="33">
        <f>SUM(F40:F43)</f>
        <v>0.0</v>
      </c>
      <c r="G44" s="33">
        <f>SUM(G40:G43)</f>
        <v>0.0</v>
      </c>
      <c r="H44" s="33">
        <f>SUM(H40:H43)</f>
        <v>0.0</v>
      </c>
      <c r="I44" s="34"/>
      <c r="J44" s="51"/>
    </row>
    <row r="45" spans="8:8" ht="21.0" customHeight="1">
      <c r="A45" s="31"/>
      <c r="B45" s="32" t="s">
        <v>48</v>
      </c>
      <c r="C45" s="33">
        <f>SUM(C44,C39,C35,C32,C28,C24,C21,C18,C15,C12)</f>
        <v>50000.0</v>
      </c>
      <c r="D45" s="33">
        <f t="shared" si="14" ref="D45:H45">SUM(D44,D39,D35,D32,D28,D24,D21,D18,D15,D12)</f>
        <v>4.0</v>
      </c>
      <c r="E45" s="33">
        <f t="shared" si="14"/>
        <v>50000.0</v>
      </c>
      <c r="F45" s="33">
        <f t="shared" si="14"/>
        <v>40227.51</v>
      </c>
      <c r="G45" s="33">
        <f t="shared" si="14"/>
        <v>0.0</v>
      </c>
      <c r="H45" s="33">
        <f t="shared" si="14"/>
        <v>40227.51</v>
      </c>
      <c r="I45" s="34"/>
      <c r="J45" s="53"/>
    </row>
    <row r="48" spans="8:8" ht="21.0" customHeight="1">
      <c r="A48" s="54" t="s">
        <v>49</v>
      </c>
      <c r="B48" s="55"/>
      <c r="C48" s="56" t="s">
        <v>50</v>
      </c>
      <c r="D48" s="56"/>
      <c r="E48" s="56" t="s">
        <v>51</v>
      </c>
      <c r="F48" s="56"/>
      <c r="G48" s="56" t="s">
        <v>52</v>
      </c>
      <c r="H48" s="56"/>
      <c r="I48" s="57" t="s">
        <v>53</v>
      </c>
    </row>
    <row r="49" spans="8:8" ht="21.0" customHeight="1">
      <c r="A49" s="58">
        <v>30000.0</v>
      </c>
      <c r="B49" s="59"/>
      <c r="C49" s="59">
        <f>H45</f>
        <v>40227.51</v>
      </c>
      <c r="D49" s="59"/>
      <c r="E49" s="59">
        <f>F45</f>
        <v>40227.51</v>
      </c>
      <c r="F49" s="59"/>
      <c r="G49" s="59">
        <f>G45</f>
        <v>0.0</v>
      </c>
      <c r="H49" s="59"/>
      <c r="I49" s="60">
        <f>A49-C49</f>
        <v>-10227.510000000002</v>
      </c>
    </row>
    <row r="51" spans="8:8" ht="21.0" customHeight="1">
      <c r="A51" s="61" t="s">
        <v>54</v>
      </c>
      <c r="B51" s="62"/>
      <c r="C51" s="63" t="s">
        <v>55</v>
      </c>
      <c r="D51" s="61"/>
      <c r="E51" s="61" t="s">
        <v>56</v>
      </c>
      <c r="F51" s="61"/>
      <c r="G51" s="61" t="s">
        <v>57</v>
      </c>
      <c r="H51" s="61"/>
      <c r="I51" s="62"/>
    </row>
  </sheetData>
  <mergeCells count="75">
    <mergeCell ref="A25:A27"/>
    <mergeCell ref="J36:J39"/>
    <mergeCell ref="E49:F49"/>
    <mergeCell ref="J22:J24"/>
    <mergeCell ref="C33:C34"/>
    <mergeCell ref="A8:A11"/>
    <mergeCell ref="D8:D11"/>
    <mergeCell ref="J6:J7"/>
    <mergeCell ref="B33:B34"/>
    <mergeCell ref="F6:I6"/>
    <mergeCell ref="A13:A14"/>
    <mergeCell ref="H4:I5"/>
    <mergeCell ref="J40:J44"/>
    <mergeCell ref="E48:F48"/>
    <mergeCell ref="J25:J28"/>
    <mergeCell ref="J33:J35"/>
    <mergeCell ref="J29:J32"/>
    <mergeCell ref="J4:J5"/>
    <mergeCell ref="A22:A23"/>
    <mergeCell ref="B13:B14"/>
    <mergeCell ref="C48:D48"/>
    <mergeCell ref="A49:B49"/>
    <mergeCell ref="B6:B7"/>
    <mergeCell ref="B25:B27"/>
    <mergeCell ref="J8:J12"/>
    <mergeCell ref="B8:B11"/>
    <mergeCell ref="B16:B17"/>
    <mergeCell ref="B22:B23"/>
    <mergeCell ref="J19:J21"/>
    <mergeCell ref="J13:J15"/>
    <mergeCell ref="J16:J18"/>
    <mergeCell ref="A6:A7"/>
    <mergeCell ref="D25:D27"/>
    <mergeCell ref="C8:C11"/>
    <mergeCell ref="C2:H2"/>
    <mergeCell ref="G49:H49"/>
    <mergeCell ref="G48:H48"/>
    <mergeCell ref="C22:C23"/>
    <mergeCell ref="E40:E43"/>
    <mergeCell ref="B36:B38"/>
    <mergeCell ref="E22:E23"/>
    <mergeCell ref="A48:B48"/>
    <mergeCell ref="E36:E38"/>
    <mergeCell ref="A29:A31"/>
    <mergeCell ref="B40:B43"/>
    <mergeCell ref="A33:A34"/>
    <mergeCell ref="A36:A38"/>
    <mergeCell ref="E8:E11"/>
    <mergeCell ref="D36:D38"/>
    <mergeCell ref="C16:C17"/>
    <mergeCell ref="B29:B31"/>
    <mergeCell ref="D22:D23"/>
    <mergeCell ref="C25:C27"/>
    <mergeCell ref="C29:C31"/>
    <mergeCell ref="C6:E6"/>
    <mergeCell ref="E13:E14"/>
    <mergeCell ref="D29:D31"/>
    <mergeCell ref="B19:B20"/>
    <mergeCell ref="C13:C14"/>
    <mergeCell ref="E16:E17"/>
    <mergeCell ref="E29:E31"/>
    <mergeCell ref="A40:A43"/>
    <mergeCell ref="D33:D34"/>
    <mergeCell ref="C49:D49"/>
    <mergeCell ref="C36:C38"/>
    <mergeCell ref="C40:C43"/>
    <mergeCell ref="D40:D43"/>
    <mergeCell ref="E33:E34"/>
    <mergeCell ref="A19:A20"/>
    <mergeCell ref="D13:D14"/>
    <mergeCell ref="C19:C20"/>
    <mergeCell ref="D19:D20"/>
    <mergeCell ref="D16:D17"/>
    <mergeCell ref="E19:E20"/>
    <mergeCell ref="E25:E27"/>
  </mergeCells>
  <printOptions horizontalCentered="1" verticalCentered="1"/>
  <pageMargins left="0.0" right="0.0" top="0.0" bottom="0.0" header="0.0" footer="0.0"/>
  <pageSetup paperSize="9" scale="58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M65"/>
  <sheetViews>
    <sheetView tabSelected="1" workbookViewId="0" zoomScale="45">
      <selection activeCell="K13" sqref="K13"/>
    </sheetView>
  </sheetViews>
  <sheetFormatPr defaultRowHeight="14.4" defaultColWidth="9"/>
  <cols>
    <col min="1" max="1" customWidth="1" width="1.3789062" style="0"/>
    <col min="2" max="2" customWidth="1" width="2.25" style="0"/>
    <col min="3" max="3" customWidth="1" width="2.25" style="0"/>
    <col min="4" max="4" customWidth="1" width="12.128906" style="0"/>
    <col min="5" max="5" customWidth="1" width="0.87890625" style="0"/>
    <col min="6" max="6" customWidth="1" width="18.0" style="0"/>
    <col min="7" max="7" customWidth="1" width="11.628906" style="0"/>
    <col min="8" max="8" customWidth="1" width="11.128906" style="0"/>
    <col min="9" max="9" customWidth="1" width="1.0" style="0"/>
    <col min="10" max="10" customWidth="1" width="11.878906" style="0"/>
    <col min="11" max="11" customWidth="1" width="31.878906" style="0"/>
    <col min="257" max="16384" width="9" style="0" hidden="0"/>
  </cols>
  <sheetData>
    <row r="1" spans="8:8">
      <c r="B1" s="64"/>
      <c r="C1" s="64"/>
      <c r="D1" s="64"/>
      <c r="E1" s="64"/>
      <c r="F1" s="64"/>
      <c r="G1" s="64"/>
      <c r="H1" s="64"/>
      <c r="I1" s="64"/>
      <c r="J1" s="64"/>
      <c r="K1" s="64"/>
    </row>
    <row r="3" spans="8:8" ht="17.4">
      <c r="B3" s="3" t="s">
        <v>58</v>
      </c>
      <c r="C3" s="3"/>
      <c r="D3" s="3"/>
      <c r="E3" s="3"/>
      <c r="F3" s="3"/>
      <c r="G3" s="3"/>
      <c r="H3" s="3"/>
      <c r="I3" s="3"/>
      <c r="J3" s="3"/>
      <c r="K3" s="3"/>
    </row>
    <row r="4" spans="8:8" ht="20.1" customHeight="1">
      <c r="B4" s="65"/>
      <c r="C4" s="65"/>
      <c r="D4" s="65"/>
      <c r="E4" s="65"/>
      <c r="F4" s="65"/>
      <c r="G4" s="65"/>
      <c r="H4" s="65"/>
      <c r="I4" s="65"/>
      <c r="J4" s="65"/>
      <c r="K4" s="66"/>
    </row>
    <row r="5" spans="8:8" ht="20.1" customHeight="1">
      <c r="B5" s="67"/>
      <c r="C5" s="68"/>
      <c r="D5" s="69" t="s">
        <v>59</v>
      </c>
      <c r="E5" s="69"/>
      <c r="F5" s="70" t="s">
        <v>60</v>
      </c>
      <c r="G5" s="70"/>
      <c r="H5" s="69" t="s">
        <v>61</v>
      </c>
      <c r="I5" s="68"/>
      <c r="J5" s="70" t="s">
        <v>62</v>
      </c>
      <c r="K5" s="71"/>
    </row>
    <row r="6" spans="8:8" ht="20.1" customHeight="1">
      <c r="B6" s="72"/>
      <c r="C6" s="73"/>
      <c r="D6" s="74" t="s">
        <v>63</v>
      </c>
      <c r="E6" s="74"/>
      <c r="F6" s="75" t="s">
        <v>64</v>
      </c>
      <c r="G6" s="75"/>
      <c r="H6" s="74" t="s">
        <v>65</v>
      </c>
      <c r="I6" s="73"/>
      <c r="J6" s="75" t="s">
        <v>66</v>
      </c>
      <c r="K6" s="76"/>
    </row>
    <row r="7" spans="8:8" ht="20.1" customHeight="1">
      <c r="B7" s="72"/>
      <c r="C7" s="73"/>
      <c r="D7" s="74" t="s">
        <v>67</v>
      </c>
      <c r="E7" s="74"/>
      <c r="F7" s="75"/>
      <c r="G7" s="75"/>
      <c r="H7" s="74" t="s">
        <v>68</v>
      </c>
      <c r="I7" s="77"/>
      <c r="J7" s="78">
        <v>43438.0</v>
      </c>
      <c r="K7" s="76"/>
    </row>
    <row r="8" spans="8:8" ht="20.1" customHeight="1">
      <c r="B8" s="79"/>
      <c r="C8" s="80"/>
      <c r="D8" s="81"/>
      <c r="E8" s="81"/>
      <c r="F8" s="82"/>
      <c r="G8" s="82"/>
      <c r="H8" s="81" t="s">
        <v>69</v>
      </c>
      <c r="I8" s="83"/>
      <c r="J8" s="82"/>
      <c r="K8" s="84"/>
    </row>
    <row r="9" spans="8:8" ht="20.1" customHeight="1"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8:8" ht="20.1" customHeight="1">
      <c r="B10" s="86" t="s">
        <v>3</v>
      </c>
      <c r="C10" s="87"/>
      <c r="D10" s="88" t="s">
        <v>70</v>
      </c>
      <c r="E10" s="88" t="s">
        <v>71</v>
      </c>
      <c r="F10" s="89"/>
      <c r="G10" s="90" t="s">
        <v>72</v>
      </c>
      <c r="H10" s="89" t="s">
        <v>73</v>
      </c>
      <c r="I10" s="88" t="s">
        <v>74</v>
      </c>
      <c r="J10" s="89"/>
      <c r="K10" s="90" t="s">
        <v>75</v>
      </c>
    </row>
    <row r="11" spans="8:8" ht="20.1" customHeight="1">
      <c r="B11" s="91">
        <v>1.0</v>
      </c>
      <c r="C11" s="92"/>
      <c r="D11" s="93" t="s">
        <v>76</v>
      </c>
      <c r="E11" s="91" t="s">
        <v>77</v>
      </c>
      <c r="F11" s="92"/>
      <c r="G11" s="94">
        <v>1106.0</v>
      </c>
      <c r="H11" s="94">
        <v>1106.0</v>
      </c>
      <c r="I11" s="95"/>
      <c r="J11" s="96"/>
      <c r="K11" s="97" t="s">
        <v>78</v>
      </c>
    </row>
    <row r="12" spans="8:8" ht="45.75" customHeight="1">
      <c r="B12" s="91">
        <v>2.0</v>
      </c>
      <c r="C12" s="92"/>
      <c r="D12" s="98"/>
      <c r="E12" s="99" t="s">
        <v>79</v>
      </c>
      <c r="F12" s="99"/>
      <c r="G12" s="94">
        <v>0.0</v>
      </c>
      <c r="H12" s="94">
        <v>0.0</v>
      </c>
      <c r="I12" s="95"/>
      <c r="J12" s="96"/>
      <c r="K12" s="100"/>
    </row>
    <row r="13" spans="8:8" ht="20.1" customHeight="1">
      <c r="B13" s="91">
        <v>3.0</v>
      </c>
      <c r="C13" s="92"/>
      <c r="D13" s="98"/>
      <c r="E13" s="91" t="s">
        <v>80</v>
      </c>
      <c r="F13" s="92"/>
      <c r="G13" s="94">
        <v>12360.0</v>
      </c>
      <c r="H13" s="94">
        <v>12360.0</v>
      </c>
      <c r="I13" s="95"/>
      <c r="J13" s="96"/>
      <c r="K13" s="97" t="s">
        <v>81</v>
      </c>
    </row>
    <row r="14" spans="8:8" ht="21.75" customHeight="1">
      <c r="B14" s="91">
        <v>4.0</v>
      </c>
      <c r="C14" s="92"/>
      <c r="D14" s="98"/>
      <c r="E14" s="91" t="s">
        <v>82</v>
      </c>
      <c r="F14" s="92"/>
      <c r="G14" s="94">
        <v>2521.5</v>
      </c>
      <c r="H14" s="94">
        <v>2216.5</v>
      </c>
      <c r="I14" s="95"/>
      <c r="J14" s="96"/>
      <c r="K14" s="100"/>
    </row>
    <row r="15" spans="8:8" ht="20.1" customHeight="1">
      <c r="B15" s="91">
        <v>5.0</v>
      </c>
      <c r="C15" s="92"/>
      <c r="D15" s="93" t="s">
        <v>46</v>
      </c>
      <c r="E15" s="99"/>
      <c r="F15" s="99"/>
      <c r="G15" s="94">
        <v>0.0</v>
      </c>
      <c r="H15" s="94">
        <v>0.0</v>
      </c>
      <c r="I15" s="95"/>
      <c r="J15" s="96"/>
      <c r="K15" s="97"/>
    </row>
    <row r="16" spans="8:8" ht="20.1" customHeight="1">
      <c r="B16" s="91">
        <v>6.0</v>
      </c>
      <c r="C16" s="92"/>
      <c r="D16" s="98"/>
      <c r="E16" s="99"/>
      <c r="F16" s="99"/>
      <c r="G16" s="94">
        <v>0.0</v>
      </c>
      <c r="H16" s="94">
        <v>0.0</v>
      </c>
      <c r="I16" s="95"/>
      <c r="J16" s="96"/>
      <c r="K16" s="97"/>
    </row>
    <row r="17" spans="8:8" ht="20.1" customHeight="1">
      <c r="B17" s="91">
        <v>7.0</v>
      </c>
      <c r="C17" s="92"/>
      <c r="D17" s="101"/>
      <c r="E17" s="99"/>
      <c r="F17" s="99"/>
      <c r="G17" s="94">
        <v>0.0</v>
      </c>
      <c r="H17" s="94">
        <v>0.0</v>
      </c>
      <c r="I17" s="95"/>
      <c r="J17" s="96"/>
      <c r="K17" s="97"/>
    </row>
    <row r="18" spans="8:8" ht="20.1" customHeight="1">
      <c r="B18" s="88" t="s">
        <v>48</v>
      </c>
      <c r="C18" s="102"/>
      <c r="D18" s="102"/>
      <c r="E18" s="102"/>
      <c r="F18" s="89"/>
      <c r="G18" s="103">
        <f>SUM(G11:G17)</f>
        <v>15987.5</v>
      </c>
      <c r="H18" s="103">
        <f>SUM(H11:H17)</f>
        <v>15682.5</v>
      </c>
      <c r="I18" s="104">
        <f>SUM(I11:J17)</f>
        <v>0.0</v>
      </c>
      <c r="J18" s="105"/>
      <c r="K18" s="106"/>
    </row>
    <row r="19" spans="8:8" ht="20.1" customHeight="1">
      <c r="B19" s="85"/>
      <c r="C19" s="85"/>
      <c r="D19" s="85"/>
      <c r="E19" s="85"/>
      <c r="F19" s="85"/>
      <c r="G19" s="85"/>
      <c r="H19" s="85"/>
      <c r="I19" s="85"/>
      <c r="J19" s="107"/>
      <c r="K19" s="85"/>
    </row>
    <row r="20" spans="8:8" ht="20.1" customHeight="1">
      <c r="B20" s="90" t="s">
        <v>73</v>
      </c>
      <c r="C20" s="90"/>
      <c r="D20" s="90"/>
      <c r="E20" s="90"/>
      <c r="F20" s="90"/>
      <c r="G20" s="90" t="s">
        <v>83</v>
      </c>
      <c r="H20" s="90"/>
      <c r="I20" s="90"/>
      <c r="J20" s="90"/>
      <c r="K20" s="90" t="s">
        <v>84</v>
      </c>
    </row>
    <row r="21" spans="8:8" ht="20.1" customHeight="1">
      <c r="B21" s="108">
        <f>H18</f>
        <v>15682.5</v>
      </c>
      <c r="C21" s="108"/>
      <c r="D21" s="108"/>
      <c r="E21" s="108"/>
      <c r="F21" s="108"/>
      <c r="G21" s="108">
        <f>I18</f>
        <v>0.0</v>
      </c>
      <c r="H21" s="108"/>
      <c r="I21" s="108"/>
      <c r="J21" s="108"/>
      <c r="K21" s="109">
        <f>SUM(B21:J21)</f>
        <v>15682.5</v>
      </c>
    </row>
    <row r="22" spans="8:8" ht="20.1" customHeight="1">
      <c r="B22" s="85"/>
      <c r="C22" s="85"/>
      <c r="D22" s="85"/>
      <c r="E22" s="85"/>
      <c r="F22" s="85"/>
      <c r="G22" s="85"/>
      <c r="H22" s="85"/>
      <c r="I22" s="85"/>
      <c r="J22" s="85"/>
      <c r="K22" s="85"/>
    </row>
    <row r="23" spans="8:8" ht="20.1" customHeight="1">
      <c r="B23" s="85" t="s">
        <v>85</v>
      </c>
      <c r="C23" s="85"/>
      <c r="D23" s="85"/>
      <c r="E23" s="85"/>
      <c r="F23" s="85" t="s">
        <v>55</v>
      </c>
      <c r="G23" s="85" t="s">
        <v>86</v>
      </c>
      <c r="H23" s="85"/>
      <c r="I23" s="85"/>
      <c r="J23" s="85" t="s">
        <v>57</v>
      </c>
      <c r="K23" s="85"/>
    </row>
    <row r="55" spans="8:8" ht="17.4">
      <c r="A55" s="3" t="s">
        <v>87</v>
      </c>
      <c r="B55" s="3"/>
      <c r="C55" s="3"/>
      <c r="D55" s="3"/>
      <c r="E55" s="3"/>
      <c r="F55" s="3"/>
      <c r="G55" s="3"/>
      <c r="H55" s="3"/>
      <c r="I55" s="3"/>
      <c r="J55" s="3"/>
      <c r="K55" s="3"/>
    </row>
    <row r="57" spans="8:8" ht="20.1" customHeight="1">
      <c r="B57" s="67"/>
      <c r="C57" s="68"/>
      <c r="D57" s="69" t="s">
        <v>59</v>
      </c>
      <c r="E57" s="69"/>
      <c r="F57" s="70" t="str">
        <f>F5</f>
        <v>马可</v>
      </c>
      <c r="G57" s="70"/>
      <c r="H57" s="69" t="s">
        <v>61</v>
      </c>
      <c r="I57" s="68"/>
      <c r="J57" s="70" t="str">
        <f>J5</f>
        <v>总监</v>
      </c>
      <c r="K57" s="71"/>
    </row>
    <row r="58" spans="8:8" ht="20.1" customHeight="1">
      <c r="B58" s="72"/>
      <c r="C58" s="73"/>
      <c r="D58" s="74" t="s">
        <v>63</v>
      </c>
      <c r="E58" s="74"/>
      <c r="F58" s="75" t="str">
        <f>F6</f>
        <v>上海、北京</v>
      </c>
      <c r="G58" s="75"/>
      <c r="H58" s="74" t="s">
        <v>65</v>
      </c>
      <c r="I58" s="73"/>
      <c r="J58" s="75" t="str">
        <f>J6</f>
        <v>上海事业部</v>
      </c>
      <c r="K58" s="76"/>
    </row>
    <row r="59" spans="8:8" ht="20.1" customHeight="1">
      <c r="B59" s="72"/>
      <c r="C59" s="73"/>
      <c r="D59" s="74" t="s">
        <v>67</v>
      </c>
      <c r="E59" s="74"/>
      <c r="F59" s="75">
        <f>F7</f>
        <v>0.0</v>
      </c>
      <c r="G59" s="75"/>
      <c r="H59" s="74" t="s">
        <v>68</v>
      </c>
      <c r="I59" s="77"/>
      <c r="J59" s="75">
        <f>J7</f>
        <v>43438.0</v>
      </c>
      <c r="K59" s="76"/>
    </row>
    <row r="60" spans="8:8" ht="20.1" customHeight="1">
      <c r="B60" s="79"/>
      <c r="C60" s="80"/>
      <c r="D60" s="81"/>
      <c r="E60" s="81"/>
      <c r="F60" s="82"/>
      <c r="G60" s="82"/>
      <c r="H60" s="81" t="s">
        <v>69</v>
      </c>
      <c r="I60" s="83"/>
      <c r="J60" s="82">
        <f>J8</f>
        <v>0.0</v>
      </c>
      <c r="K60" s="84"/>
    </row>
    <row r="61" spans="8:8" ht="20.1" customHeight="1"/>
    <row r="62" spans="8:8" ht="20.1" customHeight="1">
      <c r="B62" s="99"/>
      <c r="C62" s="99"/>
      <c r="D62" s="110" t="s">
        <v>88</v>
      </c>
      <c r="E62" s="99" t="s">
        <v>89</v>
      </c>
      <c r="F62" s="99"/>
      <c r="G62" s="94" t="s">
        <v>90</v>
      </c>
      <c r="H62" s="94" t="s">
        <v>91</v>
      </c>
      <c r="I62" s="94" t="s">
        <v>48</v>
      </c>
      <c r="J62" s="94"/>
      <c r="K62" s="111" t="s">
        <v>75</v>
      </c>
    </row>
    <row r="63" spans="8:8" ht="20.1" customHeight="1">
      <c r="B63" s="99">
        <v>1.0</v>
      </c>
      <c r="C63" s="99"/>
      <c r="D63" s="112"/>
      <c r="E63" s="99"/>
      <c r="F63" s="99"/>
      <c r="G63" s="94"/>
      <c r="H63" s="94"/>
      <c r="I63" s="95"/>
      <c r="J63" s="96"/>
      <c r="K63" s="100"/>
    </row>
    <row r="64" spans="8:8" ht="20.1" customHeight="1">
      <c r="B64" s="88" t="s">
        <v>48</v>
      </c>
      <c r="C64" s="102"/>
      <c r="D64" s="102"/>
      <c r="E64" s="102"/>
      <c r="F64" s="89"/>
      <c r="G64" s="103"/>
      <c r="H64" s="103">
        <f>SUM(H19:H63)</f>
        <v>0.0</v>
      </c>
      <c r="I64" s="104">
        <f>SUM(I63:J63)</f>
        <v>0.0</v>
      </c>
      <c r="J64" s="105"/>
      <c r="K64" s="106"/>
    </row>
    <row r="65" spans="8:8" ht="20.1" customHeight="1">
      <c r="B65" s="85" t="s">
        <v>85</v>
      </c>
      <c r="C65" s="85"/>
      <c r="D65" s="85"/>
      <c r="E65" s="85"/>
      <c r="F65" s="85" t="s">
        <v>55</v>
      </c>
      <c r="G65" s="85" t="s">
        <v>86</v>
      </c>
      <c r="H65" s="85"/>
      <c r="I65" s="85"/>
      <c r="J65" s="85" t="s">
        <v>57</v>
      </c>
      <c r="K65" s="85"/>
    </row>
  </sheetData>
  <mergeCells count="56">
    <mergeCell ref="B3:K3"/>
    <mergeCell ref="B12:C12"/>
    <mergeCell ref="J58:K58"/>
    <mergeCell ref="I14:J14"/>
    <mergeCell ref="E62:F62"/>
    <mergeCell ref="I63:J63"/>
    <mergeCell ref="B17:C17"/>
    <mergeCell ref="J59:K59"/>
    <mergeCell ref="J57:K57"/>
    <mergeCell ref="F58:G58"/>
    <mergeCell ref="B62:C62"/>
    <mergeCell ref="B63:C63"/>
    <mergeCell ref="B64:F64"/>
    <mergeCell ref="G21:J21"/>
    <mergeCell ref="E14:F14"/>
    <mergeCell ref="B18:F18"/>
    <mergeCell ref="E16:F16"/>
    <mergeCell ref="B20:F20"/>
    <mergeCell ref="I17:J17"/>
    <mergeCell ref="G20:J20"/>
    <mergeCell ref="A55:K55"/>
    <mergeCell ref="F6:G6"/>
    <mergeCell ref="I64:J64"/>
    <mergeCell ref="I62:J62"/>
    <mergeCell ref="I18:J18"/>
    <mergeCell ref="F57:G57"/>
    <mergeCell ref="B21:F21"/>
    <mergeCell ref="J7:K7"/>
    <mergeCell ref="E63:F63"/>
    <mergeCell ref="J6:K6"/>
    <mergeCell ref="F5:G5"/>
    <mergeCell ref="J60:K60"/>
    <mergeCell ref="E15:F15"/>
    <mergeCell ref="J5:K5"/>
    <mergeCell ref="F59:G59"/>
    <mergeCell ref="J8:K8"/>
    <mergeCell ref="E13:F13"/>
    <mergeCell ref="B11:C11"/>
    <mergeCell ref="E12:F12"/>
    <mergeCell ref="B15:C15"/>
    <mergeCell ref="I10:J10"/>
    <mergeCell ref="F7:G7"/>
    <mergeCell ref="B14:C14"/>
    <mergeCell ref="I12:J12"/>
    <mergeCell ref="E10:F10"/>
    <mergeCell ref="E11:F11"/>
    <mergeCell ref="I15:J15"/>
    <mergeCell ref="E17:F17"/>
    <mergeCell ref="D15:D17"/>
    <mergeCell ref="I11:J11"/>
    <mergeCell ref="B13:C13"/>
    <mergeCell ref="B10:C10"/>
    <mergeCell ref="D11:D14"/>
    <mergeCell ref="I13:J13"/>
    <mergeCell ref="I16:J16"/>
    <mergeCell ref="B16:C16"/>
  </mergeCells>
  <pageMargins left="0.699305555555556" right="0.699305555555556" top="0.75" bottom="0.75" header="0.3" footer="0.3"/>
  <pageSetup paperSize="9" scale="83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N52"/>
  <sheetViews>
    <sheetView workbookViewId="0" topLeftCell="A16">
      <selection activeCell="H29" sqref="H29"/>
    </sheetView>
  </sheetViews>
  <sheetFormatPr defaultRowHeight="21.0" customHeight="1" defaultColWidth="9"/>
  <cols>
    <col min="1" max="1" customWidth="1" width="9.0" style="1"/>
    <col min="2" max="2" customWidth="1" width="16.75" style="0"/>
    <col min="3" max="3" customWidth="1" width="16.128906" style="2"/>
    <col min="4" max="4" customWidth="1" width="14.878906" style="0"/>
    <col min="5" max="5" customWidth="1" width="16.628906" style="0"/>
    <col min="6" max="6" customWidth="1" width="13.25" style="0"/>
    <col min="7" max="7" customWidth="1" width="9.25" style="0"/>
    <col min="8" max="8" customWidth="1" width="14.0" style="0"/>
    <col min="9" max="9" customWidth="1" width="17.25" style="0"/>
    <col min="10" max="10" customWidth="1" width="39.378906" style="0"/>
    <col min="257" max="16384" width="9" style="0" hidden="0"/>
  </cols>
  <sheetData>
    <row r="2" spans="8:8" ht="21.0" customHeight="1">
      <c r="C2" s="3" t="s">
        <v>0</v>
      </c>
      <c r="D2" s="3"/>
      <c r="E2" s="3"/>
      <c r="F2" s="3"/>
      <c r="G2" s="3"/>
      <c r="H2" s="3"/>
      <c r="I2" s="4"/>
      <c r="J2" s="4"/>
      <c r="K2" s="4"/>
      <c r="L2" s="4"/>
    </row>
    <row r="4" spans="8:8" ht="21.0" customHeight="1">
      <c r="H4" s="5" t="s">
        <v>1</v>
      </c>
      <c r="I4" s="6"/>
      <c r="J4" s="5" t="s">
        <v>2</v>
      </c>
    </row>
    <row r="5" spans="8:8" ht="21.0" customHeight="1">
      <c r="H5" s="7"/>
      <c r="I5" s="7"/>
      <c r="J5" s="7"/>
    </row>
    <row r="6" spans="8:8" ht="21.0" customHeight="1">
      <c r="A6" s="8" t="s">
        <v>3</v>
      </c>
      <c r="B6" s="9" t="s">
        <v>4</v>
      </c>
      <c r="C6" s="10" t="s">
        <v>5</v>
      </c>
      <c r="D6" s="11"/>
      <c r="E6" s="12"/>
      <c r="F6" s="13" t="s">
        <v>6</v>
      </c>
      <c r="G6" s="13"/>
      <c r="H6" s="13"/>
      <c r="I6" s="13"/>
      <c r="J6" s="9" t="s">
        <v>7</v>
      </c>
    </row>
    <row r="7" spans="8:8" ht="21.0" customHeight="1">
      <c r="A7" s="8"/>
      <c r="B7" s="9"/>
      <c r="C7" s="14" t="s">
        <v>8</v>
      </c>
      <c r="D7" s="15" t="s">
        <v>9</v>
      </c>
      <c r="E7" s="16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9"/>
    </row>
    <row r="8" spans="8:8" ht="21.0" customHeight="1">
      <c r="A8" s="17">
        <v>1.0</v>
      </c>
      <c r="B8" s="18" t="s">
        <v>15</v>
      </c>
      <c r="C8" s="19">
        <v>2000.0</v>
      </c>
      <c r="D8" s="20">
        <v>1.0</v>
      </c>
      <c r="E8" s="19">
        <f>C8*D8</f>
        <v>2000.0</v>
      </c>
      <c r="F8" s="21">
        <v>0.0</v>
      </c>
      <c r="G8" s="21">
        <v>0.0</v>
      </c>
      <c r="H8" s="21">
        <f>F8+G8</f>
        <v>0.0</v>
      </c>
      <c r="I8" s="22" t="s">
        <v>16</v>
      </c>
      <c r="J8" s="23" t="s">
        <v>17</v>
      </c>
    </row>
    <row r="9" spans="8:8" ht="21.0" customHeight="1">
      <c r="A9" s="17"/>
      <c r="B9" s="18"/>
      <c r="C9" s="24"/>
      <c r="D9" s="25"/>
      <c r="E9" s="24"/>
      <c r="F9" s="21">
        <v>0.0</v>
      </c>
      <c r="G9" s="21">
        <v>0.0</v>
      </c>
      <c r="H9" s="21">
        <f>F9+G9</f>
        <v>0.0</v>
      </c>
      <c r="I9" s="26" t="s">
        <v>18</v>
      </c>
      <c r="J9" s="27"/>
    </row>
    <row r="10" spans="8:8" ht="21.0" customHeight="1">
      <c r="A10" s="17"/>
      <c r="B10" s="18"/>
      <c r="C10" s="24"/>
      <c r="D10" s="25"/>
      <c r="E10" s="24"/>
      <c r="F10" s="21">
        <v>0.0</v>
      </c>
      <c r="G10" s="21">
        <v>0.0</v>
      </c>
      <c r="H10" s="21">
        <f>F10+G10</f>
        <v>0.0</v>
      </c>
      <c r="I10" s="26" t="s">
        <v>19</v>
      </c>
      <c r="J10" s="27"/>
    </row>
    <row r="11" spans="8:8" ht="21.0" customHeight="1">
      <c r="A11" s="17"/>
      <c r="B11" s="18"/>
      <c r="C11" s="28"/>
      <c r="D11" s="29"/>
      <c r="E11" s="28"/>
      <c r="F11" s="21">
        <v>0.0</v>
      </c>
      <c r="G11" s="21">
        <v>0.0</v>
      </c>
      <c r="H11" s="21">
        <f>F11+G11</f>
        <v>0.0</v>
      </c>
      <c r="I11" s="26" t="s">
        <v>20</v>
      </c>
      <c r="J11" s="27"/>
    </row>
    <row r="12" spans="8:8" s="30" ht="21.0" customFormat="1" customHeight="1">
      <c r="A12" s="31"/>
      <c r="B12" s="32" t="s">
        <v>21</v>
      </c>
      <c r="C12" s="33">
        <f>SUM(C8)</f>
        <v>2000.0</v>
      </c>
      <c r="D12" s="33">
        <f>SUM(D8)</f>
        <v>1.0</v>
      </c>
      <c r="E12" s="33">
        <f>SUM(E8)</f>
        <v>2000.0</v>
      </c>
      <c r="F12" s="33">
        <f>SUM(F8:F11)</f>
        <v>0.0</v>
      </c>
      <c r="G12" s="33">
        <f>SUM(G8:G11)</f>
        <v>0.0</v>
      </c>
      <c r="H12" s="33">
        <f>SUM(H8:H11)</f>
        <v>0.0</v>
      </c>
      <c r="I12" s="34"/>
      <c r="J12" s="35"/>
    </row>
    <row r="13" spans="8:8" ht="21.0" customHeight="1">
      <c r="A13" s="36">
        <v>2.0</v>
      </c>
      <c r="B13" s="37" t="s">
        <v>22</v>
      </c>
      <c r="C13" s="19">
        <v>0.0</v>
      </c>
      <c r="D13" s="36"/>
      <c r="E13" s="19">
        <v>0.0</v>
      </c>
      <c r="F13" s="21">
        <v>0.0</v>
      </c>
      <c r="G13" s="21">
        <v>0.0</v>
      </c>
      <c r="H13" s="21">
        <f>F13+G13</f>
        <v>0.0</v>
      </c>
      <c r="I13" s="26"/>
      <c r="J13" s="23" t="s">
        <v>23</v>
      </c>
    </row>
    <row r="14" spans="8:8" ht="21.0" customHeight="1">
      <c r="A14" s="38"/>
      <c r="B14" s="39"/>
      <c r="C14" s="28"/>
      <c r="D14" s="38"/>
      <c r="E14" s="28"/>
      <c r="F14" s="21">
        <v>0.0</v>
      </c>
      <c r="G14" s="21">
        <v>0.0</v>
      </c>
      <c r="H14" s="21">
        <f t="shared" si="0" ref="H14">F14+G14</f>
        <v>0.0</v>
      </c>
      <c r="I14" s="26"/>
      <c r="J14" s="27"/>
    </row>
    <row r="15" spans="8:8" s="30" ht="21.0" customFormat="1" customHeight="1">
      <c r="A15" s="31"/>
      <c r="B15" s="32" t="s">
        <v>24</v>
      </c>
      <c r="C15" s="33">
        <f>SUM(C13)</f>
        <v>0.0</v>
      </c>
      <c r="D15" s="33">
        <f>SUM(D13)</f>
        <v>0.0</v>
      </c>
      <c r="E15" s="33">
        <f>SUM(E13)</f>
        <v>0.0</v>
      </c>
      <c r="F15" s="33">
        <f>SUM(F13:F14)</f>
        <v>0.0</v>
      </c>
      <c r="G15" s="33">
        <f>SUM(G13:G14)</f>
        <v>0.0</v>
      </c>
      <c r="H15" s="33">
        <f>SUM(H13:H14)</f>
        <v>0.0</v>
      </c>
      <c r="I15" s="34"/>
      <c r="J15" s="35"/>
    </row>
    <row r="16" spans="8:8" s="30" ht="21.0" customFormat="1" customHeight="1">
      <c r="A16" s="36">
        <v>3.0</v>
      </c>
      <c r="B16" s="37" t="s">
        <v>25</v>
      </c>
      <c r="C16" s="19">
        <v>0.0</v>
      </c>
      <c r="D16" s="40"/>
      <c r="E16" s="19">
        <v>0.0</v>
      </c>
      <c r="F16" s="21">
        <v>2040.5</v>
      </c>
      <c r="G16" s="21">
        <v>0.0</v>
      </c>
      <c r="H16" s="21">
        <f>F16</f>
        <v>2040.5</v>
      </c>
      <c r="I16" s="41" t="s">
        <v>80</v>
      </c>
      <c r="J16" s="42"/>
    </row>
    <row r="17" spans="8:8" s="30" ht="14.4" customFormat="1">
      <c r="A17" s="36"/>
      <c r="B17" s="43"/>
      <c r="C17" s="28"/>
      <c r="D17" s="44"/>
      <c r="E17" s="28"/>
      <c r="F17" s="21">
        <v>2670.0</v>
      </c>
      <c r="G17" s="21">
        <v>0.0</v>
      </c>
      <c r="H17" s="21">
        <f>F17</f>
        <v>2670.0</v>
      </c>
      <c r="I17" s="41" t="s">
        <v>80</v>
      </c>
      <c r="J17" s="42"/>
    </row>
    <row r="18" spans="8:8" s="30" ht="15.0" customFormat="1">
      <c r="A18" s="36"/>
      <c r="B18" s="43"/>
      <c r="C18" s="28"/>
      <c r="D18" s="44"/>
      <c r="E18" s="28"/>
      <c r="F18" s="21">
        <v>0.0</v>
      </c>
      <c r="G18" s="21">
        <v>0.0</v>
      </c>
      <c r="H18" s="21">
        <f>F18</f>
        <v>0.0</v>
      </c>
      <c r="I18" s="41" t="s">
        <v>92</v>
      </c>
      <c r="J18" s="42"/>
    </row>
    <row r="19" spans="8:8" s="30" ht="15.6" customFormat="1">
      <c r="A19" s="31"/>
      <c r="B19" s="32" t="s">
        <v>26</v>
      </c>
      <c r="C19" s="33">
        <f>SUM(C16)</f>
        <v>0.0</v>
      </c>
      <c r="D19" s="33">
        <f>D16</f>
        <v>0.0</v>
      </c>
      <c r="E19" s="33">
        <f>E16</f>
        <v>0.0</v>
      </c>
      <c r="F19" s="33">
        <f>SUM(F16:F18)</f>
        <v>4710.5</v>
      </c>
      <c r="G19" s="33">
        <f>G16</f>
        <v>0.0</v>
      </c>
      <c r="H19" s="33">
        <f>SUM(H16:H18)</f>
        <v>4710.5</v>
      </c>
      <c r="I19" s="34"/>
      <c r="J19" s="45"/>
    </row>
    <row r="20" spans="8:8" ht="14.4">
      <c r="A20" s="17">
        <v>4.0</v>
      </c>
      <c r="B20" s="18" t="s">
        <v>27</v>
      </c>
      <c r="C20" s="19">
        <v>30000.0</v>
      </c>
      <c r="D20" s="20">
        <v>1.0</v>
      </c>
      <c r="E20" s="19">
        <f>C20</f>
        <v>30000.0</v>
      </c>
      <c r="F20" s="21">
        <v>0.0</v>
      </c>
      <c r="G20" s="21">
        <v>0.0</v>
      </c>
      <c r="H20" s="21">
        <f t="shared" si="1" ref="H20:H28">F20+G20</f>
        <v>0.0</v>
      </c>
      <c r="I20" s="26"/>
      <c r="J20" s="46" t="s">
        <v>28</v>
      </c>
    </row>
    <row r="21" spans="8:8" ht="14.4">
      <c r="A21" s="17"/>
      <c r="B21" s="18"/>
      <c r="C21" s="28"/>
      <c r="D21" s="29"/>
      <c r="E21" s="28"/>
      <c r="F21" s="21">
        <v>0.0</v>
      </c>
      <c r="G21" s="21">
        <v>0.0</v>
      </c>
      <c r="H21" s="21">
        <f t="shared" si="1"/>
        <v>0.0</v>
      </c>
      <c r="I21" s="26"/>
      <c r="J21" s="47"/>
    </row>
    <row r="22" spans="8:8" s="30" ht="15.6" customFormat="1">
      <c r="A22" s="31"/>
      <c r="B22" s="32" t="s">
        <v>29</v>
      </c>
      <c r="C22" s="33">
        <f>SUM(C20)</f>
        <v>30000.0</v>
      </c>
      <c r="D22" s="33">
        <f>SUM(D20)</f>
        <v>1.0</v>
      </c>
      <c r="E22" s="33">
        <f t="shared" si="2" ref="E22">SUM(E20)</f>
        <v>30000.0</v>
      </c>
      <c r="F22" s="33">
        <f>SUM(F20:F21)</f>
        <v>0.0</v>
      </c>
      <c r="G22" s="33">
        <f t="shared" si="3" ref="G22:H22">SUM(G20:G21)</f>
        <v>0.0</v>
      </c>
      <c r="H22" s="33">
        <f t="shared" si="3"/>
        <v>0.0</v>
      </c>
      <c r="I22" s="34"/>
      <c r="J22" s="48"/>
    </row>
    <row r="23" spans="8:8" ht="14.4">
      <c r="A23" s="36">
        <v>5.0</v>
      </c>
      <c r="B23" s="37" t="s">
        <v>30</v>
      </c>
      <c r="C23" s="19">
        <v>10000.0</v>
      </c>
      <c r="D23" s="36">
        <v>1.0</v>
      </c>
      <c r="E23" s="19">
        <f>C23*D23</f>
        <v>10000.0</v>
      </c>
      <c r="F23" s="21">
        <v>0.0</v>
      </c>
      <c r="G23" s="21">
        <v>0.0</v>
      </c>
      <c r="H23" s="21">
        <f t="shared" si="1"/>
        <v>0.0</v>
      </c>
      <c r="I23" s="22" t="s">
        <v>31</v>
      </c>
      <c r="J23" s="23" t="s">
        <v>32</v>
      </c>
    </row>
    <row r="24" spans="8:8" ht="14.4">
      <c r="A24" s="38"/>
      <c r="B24" s="39"/>
      <c r="C24" s="28"/>
      <c r="D24" s="38"/>
      <c r="E24" s="28"/>
      <c r="F24" s="21">
        <v>0.0</v>
      </c>
      <c r="G24" s="21">
        <v>0.0</v>
      </c>
      <c r="H24" s="21">
        <f t="shared" si="1"/>
        <v>0.0</v>
      </c>
      <c r="I24" s="26"/>
      <c r="J24" s="27"/>
    </row>
    <row r="25" spans="8:8" s="30" ht="15.6" customFormat="1">
      <c r="A25" s="31"/>
      <c r="B25" s="32" t="s">
        <v>33</v>
      </c>
      <c r="C25" s="33">
        <f>SUM(C23)</f>
        <v>10000.0</v>
      </c>
      <c r="D25" s="33">
        <f t="shared" si="4" ref="D25:E25">SUM(D23)</f>
        <v>1.0</v>
      </c>
      <c r="E25" s="33">
        <f t="shared" si="4"/>
        <v>10000.0</v>
      </c>
      <c r="F25" s="33">
        <f>SUM(F23:F24)</f>
        <v>0.0</v>
      </c>
      <c r="G25" s="33">
        <f>SUM(G23:G24)</f>
        <v>0.0</v>
      </c>
      <c r="H25" s="33">
        <f t="shared" si="5" ref="H25">SUM(H23:H24)</f>
        <v>0.0</v>
      </c>
      <c r="I25" s="34"/>
      <c r="J25" s="35"/>
    </row>
    <row r="26" spans="8:8" ht="14.4">
      <c r="A26" s="17">
        <v>6.0</v>
      </c>
      <c r="B26" s="18" t="s">
        <v>34</v>
      </c>
      <c r="C26" s="19">
        <v>0.0</v>
      </c>
      <c r="D26" s="20"/>
      <c r="E26" s="19">
        <f>C26*D26</f>
        <v>0.0</v>
      </c>
      <c r="F26" s="21">
        <v>3000.0</v>
      </c>
      <c r="G26" s="21">
        <v>0.0</v>
      </c>
      <c r="H26" s="21">
        <f t="shared" si="1"/>
        <v>3000.0</v>
      </c>
      <c r="I26" s="26"/>
      <c r="J26" s="23" t="s">
        <v>35</v>
      </c>
    </row>
    <row r="27" spans="8:8" ht="14.4">
      <c r="A27" s="17"/>
      <c r="B27" s="18"/>
      <c r="C27" s="24"/>
      <c r="D27" s="25"/>
      <c r="E27" s="24"/>
      <c r="F27" s="21">
        <v>0.0</v>
      </c>
      <c r="G27" s="21">
        <v>0.0</v>
      </c>
      <c r="H27" s="21">
        <f t="shared" si="1"/>
        <v>0.0</v>
      </c>
      <c r="I27" s="26"/>
      <c r="J27" s="47"/>
    </row>
    <row r="28" spans="8:8" ht="14.4">
      <c r="A28" s="17"/>
      <c r="B28" s="18"/>
      <c r="C28" s="28"/>
      <c r="D28" s="29"/>
      <c r="E28" s="28"/>
      <c r="F28" s="21">
        <v>0.0</v>
      </c>
      <c r="G28" s="21">
        <v>0.0</v>
      </c>
      <c r="H28" s="21">
        <f t="shared" si="1"/>
        <v>0.0</v>
      </c>
      <c r="I28" s="26"/>
      <c r="J28" s="47"/>
    </row>
    <row r="29" spans="8:8" s="30" ht="15.6" customFormat="1">
      <c r="A29" s="31"/>
      <c r="B29" s="32" t="s">
        <v>36</v>
      </c>
      <c r="C29" s="33">
        <f>SUM(C26)</f>
        <v>0.0</v>
      </c>
      <c r="D29" s="33">
        <f t="shared" si="6" ref="D29:E29">SUM(D26)</f>
        <v>0.0</v>
      </c>
      <c r="E29" s="33">
        <f t="shared" si="6"/>
        <v>0.0</v>
      </c>
      <c r="F29" s="33">
        <f>SUM(F26:F28)</f>
        <v>3000.0</v>
      </c>
      <c r="G29" s="33">
        <f>SUM(G26:G28)</f>
        <v>0.0</v>
      </c>
      <c r="H29" s="33">
        <f>SUM(H26:H28)</f>
        <v>3000.0</v>
      </c>
      <c r="I29" s="34"/>
      <c r="J29" s="48"/>
    </row>
    <row r="30" spans="8:8" ht="14.4">
      <c r="A30" s="17">
        <v>7.0</v>
      </c>
      <c r="B30" s="18" t="s">
        <v>37</v>
      </c>
      <c r="C30" s="19">
        <v>8000.0</v>
      </c>
      <c r="D30" s="20">
        <v>1.0</v>
      </c>
      <c r="E30" s="19">
        <f>C30*D30</f>
        <v>8000.0</v>
      </c>
      <c r="F30" s="21">
        <v>0.0</v>
      </c>
      <c r="G30" s="21">
        <v>0.0</v>
      </c>
      <c r="H30" s="21">
        <f>F30+G30</f>
        <v>0.0</v>
      </c>
      <c r="I30" s="26"/>
      <c r="J30" s="49"/>
    </row>
    <row r="31" spans="8:8" ht="14.4">
      <c r="A31" s="17"/>
      <c r="B31" s="18"/>
      <c r="C31" s="24"/>
      <c r="D31" s="25"/>
      <c r="E31" s="24"/>
      <c r="F31" s="21">
        <v>0.0</v>
      </c>
      <c r="G31" s="21">
        <v>0.0</v>
      </c>
      <c r="H31" s="21">
        <f>F31+G31</f>
        <v>0.0</v>
      </c>
      <c r="I31" s="26" t="s">
        <v>38</v>
      </c>
      <c r="J31" s="50"/>
    </row>
    <row r="32" spans="8:8" ht="14.4">
      <c r="A32" s="17"/>
      <c r="B32" s="18"/>
      <c r="C32" s="28"/>
      <c r="D32" s="29"/>
      <c r="E32" s="28"/>
      <c r="F32" s="21">
        <v>0.0</v>
      </c>
      <c r="G32" s="21">
        <v>0.0</v>
      </c>
      <c r="H32" s="21">
        <f>F32+G32</f>
        <v>0.0</v>
      </c>
      <c r="I32" s="26"/>
      <c r="J32" s="50"/>
    </row>
    <row r="33" spans="8:8" s="30" ht="15.6" customFormat="1">
      <c r="A33" s="31"/>
      <c r="B33" s="32" t="s">
        <v>39</v>
      </c>
      <c r="C33" s="33">
        <f>SUM(C30)</f>
        <v>8000.0</v>
      </c>
      <c r="D33" s="33">
        <f t="shared" si="7" ref="D33:E33">SUM(D30)</f>
        <v>1.0</v>
      </c>
      <c r="E33" s="33">
        <f t="shared" si="7"/>
        <v>8000.0</v>
      </c>
      <c r="F33" s="33">
        <f>SUM(F30:F32)</f>
        <v>0.0</v>
      </c>
      <c r="G33" s="33">
        <f>SUM(G30:G32)</f>
        <v>0.0</v>
      </c>
      <c r="H33" s="33">
        <f>SUM(H30:H32)</f>
        <v>0.0</v>
      </c>
      <c r="I33" s="34"/>
      <c r="J33" s="51"/>
    </row>
    <row r="34" spans="8:8" ht="14.4">
      <c r="A34" s="17">
        <v>8.0</v>
      </c>
      <c r="B34" s="18" t="s">
        <v>40</v>
      </c>
      <c r="C34" s="19">
        <v>0.0</v>
      </c>
      <c r="D34" s="20"/>
      <c r="E34" s="19">
        <f>C34*D34</f>
        <v>0.0</v>
      </c>
      <c r="F34" s="21">
        <v>0.0</v>
      </c>
      <c r="G34" s="21">
        <v>0.0</v>
      </c>
      <c r="H34" s="21">
        <f>F34+G34</f>
        <v>0.0</v>
      </c>
      <c r="I34" s="26"/>
      <c r="J34" s="46" t="s">
        <v>41</v>
      </c>
    </row>
    <row r="35" spans="8:8" ht="14.4">
      <c r="A35" s="17"/>
      <c r="B35" s="18"/>
      <c r="C35" s="28"/>
      <c r="D35" s="29"/>
      <c r="E35" s="28"/>
      <c r="F35" s="21">
        <v>0.0</v>
      </c>
      <c r="G35" s="21">
        <v>0.0</v>
      </c>
      <c r="H35" s="21">
        <f>F35+G35</f>
        <v>0.0</v>
      </c>
      <c r="I35" s="26"/>
      <c r="J35" s="47"/>
    </row>
    <row r="36" spans="8:8" s="30" ht="15.6" customFormat="1">
      <c r="A36" s="31"/>
      <c r="B36" s="32" t="s">
        <v>42</v>
      </c>
      <c r="C36" s="33">
        <f>SUM(C34)</f>
        <v>0.0</v>
      </c>
      <c r="D36" s="33">
        <f t="shared" si="8" ref="D36:E36">SUM(D34)</f>
        <v>0.0</v>
      </c>
      <c r="E36" s="33">
        <f t="shared" si="8"/>
        <v>0.0</v>
      </c>
      <c r="F36" s="33">
        <f>SUM(F34:F35)</f>
        <v>0.0</v>
      </c>
      <c r="G36" s="33">
        <f t="shared" si="9" ref="G36:H36">SUM(G34:G35)</f>
        <v>0.0</v>
      </c>
      <c r="H36" s="33">
        <f t="shared" si="9"/>
        <v>0.0</v>
      </c>
      <c r="I36" s="34"/>
      <c r="J36" s="48"/>
    </row>
    <row r="37" spans="8:8" ht="14.4">
      <c r="A37" s="17">
        <v>9.0</v>
      </c>
      <c r="B37" s="18" t="s">
        <v>43</v>
      </c>
      <c r="C37" s="19">
        <v>0.0</v>
      </c>
      <c r="D37" s="20"/>
      <c r="E37" s="19">
        <f>C37*D37</f>
        <v>0.0</v>
      </c>
      <c r="F37" s="21">
        <v>0.0</v>
      </c>
      <c r="G37" s="21">
        <v>0.0</v>
      </c>
      <c r="H37" s="21">
        <f>F37+G37</f>
        <v>0.0</v>
      </c>
      <c r="I37" s="26"/>
      <c r="J37" s="23" t="s">
        <v>44</v>
      </c>
    </row>
    <row r="38" spans="8:8" ht="14.4">
      <c r="A38" s="17"/>
      <c r="B38" s="18"/>
      <c r="C38" s="24"/>
      <c r="D38" s="25"/>
      <c r="E38" s="24"/>
      <c r="F38" s="21">
        <v>0.0</v>
      </c>
      <c r="G38" s="21">
        <v>0.0</v>
      </c>
      <c r="H38" s="21">
        <f>F38+G38</f>
        <v>0.0</v>
      </c>
      <c r="I38" s="26"/>
      <c r="J38" s="27"/>
    </row>
    <row r="39" spans="8:8" ht="14.4">
      <c r="A39" s="17"/>
      <c r="B39" s="18"/>
      <c r="C39" s="28"/>
      <c r="D39" s="29"/>
      <c r="E39" s="28"/>
      <c r="F39" s="21">
        <v>0.0</v>
      </c>
      <c r="G39" s="21">
        <v>0.0</v>
      </c>
      <c r="H39" s="21">
        <f>F39+G39</f>
        <v>0.0</v>
      </c>
      <c r="I39" s="26"/>
      <c r="J39" s="27"/>
    </row>
    <row r="40" spans="8:8" s="30" ht="15.6" customFormat="1">
      <c r="A40" s="31"/>
      <c r="B40" s="32" t="s">
        <v>45</v>
      </c>
      <c r="C40" s="33">
        <f>SUM(C37)</f>
        <v>0.0</v>
      </c>
      <c r="D40" s="33">
        <f t="shared" si="10" ref="D40:E40">SUM(D37)</f>
        <v>0.0</v>
      </c>
      <c r="E40" s="33">
        <f t="shared" si="10"/>
        <v>0.0</v>
      </c>
      <c r="F40" s="33">
        <f>SUM(F37:F39)</f>
        <v>0.0</v>
      </c>
      <c r="G40" s="33">
        <f t="shared" si="11" ref="G40:H40">SUM(G37:G39)</f>
        <v>0.0</v>
      </c>
      <c r="H40" s="33">
        <f t="shared" si="11"/>
        <v>0.0</v>
      </c>
      <c r="I40" s="34"/>
      <c r="J40" s="35"/>
    </row>
    <row r="41" spans="8:8" ht="14.4">
      <c r="A41" s="36">
        <v>10.0</v>
      </c>
      <c r="B41" s="18" t="s">
        <v>46</v>
      </c>
      <c r="C41" s="19">
        <v>0.0</v>
      </c>
      <c r="D41" s="20"/>
      <c r="E41" s="19">
        <f>C41*D41</f>
        <v>0.0</v>
      </c>
      <c r="F41" s="21">
        <v>100.0</v>
      </c>
      <c r="G41" s="21">
        <v>0.0</v>
      </c>
      <c r="H41" s="21">
        <f>F41+G41</f>
        <v>100.0</v>
      </c>
      <c r="I41" s="26" t="s">
        <v>93</v>
      </c>
      <c r="J41" s="49"/>
    </row>
    <row r="42" spans="8:8" ht="14.4">
      <c r="A42" s="52"/>
      <c r="B42" s="18"/>
      <c r="C42" s="24"/>
      <c r="D42" s="25"/>
      <c r="E42" s="24"/>
      <c r="F42" s="21">
        <v>202.0</v>
      </c>
      <c r="G42" s="21">
        <v>0.0</v>
      </c>
      <c r="H42" s="21">
        <f>F42+G42</f>
        <v>202.0</v>
      </c>
      <c r="I42" s="26" t="s">
        <v>94</v>
      </c>
      <c r="J42" s="50"/>
    </row>
    <row r="43" spans="8:8" ht="14.4">
      <c r="A43" s="52"/>
      <c r="B43" s="18"/>
      <c r="C43" s="24"/>
      <c r="D43" s="25"/>
      <c r="E43" s="24"/>
      <c r="F43" s="21">
        <v>0.0</v>
      </c>
      <c r="G43" s="21">
        <v>0.0</v>
      </c>
      <c r="H43" s="21">
        <f>F43+G43</f>
        <v>0.0</v>
      </c>
      <c r="I43" s="26"/>
      <c r="J43" s="50"/>
    </row>
    <row r="44" spans="8:8" ht="14.4">
      <c r="A44" s="52"/>
      <c r="B44" s="18"/>
      <c r="C44" s="28"/>
      <c r="D44" s="29"/>
      <c r="E44" s="28"/>
      <c r="F44" s="21">
        <v>0.0</v>
      </c>
      <c r="G44" s="21">
        <v>0.0</v>
      </c>
      <c r="H44" s="21">
        <f>F44+G44</f>
        <v>0.0</v>
      </c>
      <c r="I44" s="26"/>
      <c r="J44" s="50"/>
    </row>
    <row r="45" spans="8:8" s="30" ht="15.6" customFormat="1">
      <c r="A45" s="31"/>
      <c r="B45" s="32" t="s">
        <v>47</v>
      </c>
      <c r="C45" s="33">
        <f>SUM(C41)</f>
        <v>0.0</v>
      </c>
      <c r="D45" s="33">
        <f t="shared" si="12" ref="D45:E45">SUM(D41)</f>
        <v>0.0</v>
      </c>
      <c r="E45" s="33">
        <f t="shared" si="12"/>
        <v>0.0</v>
      </c>
      <c r="F45" s="33">
        <f>SUM(F41:F44)</f>
        <v>302.0</v>
      </c>
      <c r="G45" s="33">
        <f>SUM(G41:G44)</f>
        <v>0.0</v>
      </c>
      <c r="H45" s="33">
        <f>SUM(H41:H44)</f>
        <v>302.0</v>
      </c>
      <c r="I45" s="34"/>
      <c r="J45" s="51"/>
    </row>
    <row r="46" spans="8:8" ht="15.6">
      <c r="A46" s="31"/>
      <c r="B46" s="32" t="s">
        <v>48</v>
      </c>
      <c r="C46" s="33">
        <f>SUM(C45,C40,C36,C33,C29,C25,C22,C19,C15,C12)</f>
        <v>50000.0</v>
      </c>
      <c r="D46" s="33">
        <f t="shared" si="13" ref="D46:H46">SUM(D45,D40,D36,D33,D29,D25,D22,D19,D15,D12)</f>
        <v>4.0</v>
      </c>
      <c r="E46" s="33">
        <f t="shared" si="13"/>
        <v>50000.0</v>
      </c>
      <c r="F46" s="33">
        <f t="shared" si="13"/>
        <v>8012.5</v>
      </c>
      <c r="G46" s="33">
        <f t="shared" si="13"/>
        <v>0.0</v>
      </c>
      <c r="H46" s="33">
        <f t="shared" si="13"/>
        <v>8012.5</v>
      </c>
      <c r="I46" s="34"/>
      <c r="J46" s="53"/>
    </row>
    <row r="49" spans="8:8" ht="15.6">
      <c r="A49" s="54" t="s">
        <v>49</v>
      </c>
      <c r="B49" s="55"/>
      <c r="C49" s="56" t="s">
        <v>50</v>
      </c>
      <c r="D49" s="56"/>
      <c r="E49" s="56" t="s">
        <v>51</v>
      </c>
      <c r="F49" s="56"/>
      <c r="G49" s="56" t="s">
        <v>52</v>
      </c>
      <c r="H49" s="56"/>
      <c r="I49" s="57" t="s">
        <v>53</v>
      </c>
    </row>
    <row r="50" spans="8:8" ht="15.6">
      <c r="A50" s="58">
        <v>0.0</v>
      </c>
      <c r="B50" s="59"/>
      <c r="C50" s="59">
        <f>H46</f>
        <v>8012.5</v>
      </c>
      <c r="D50" s="59"/>
      <c r="E50" s="59">
        <f>F46</f>
        <v>8012.5</v>
      </c>
      <c r="F50" s="59"/>
      <c r="G50" s="59">
        <f>G46</f>
        <v>0.0</v>
      </c>
      <c r="H50" s="59"/>
      <c r="I50" s="60">
        <f>A50-C50</f>
        <v>-8012.5</v>
      </c>
    </row>
    <row r="52" spans="8:8" ht="14.4">
      <c r="A52" s="61" t="s">
        <v>54</v>
      </c>
      <c r="B52" s="62"/>
      <c r="C52" s="63" t="s">
        <v>55</v>
      </c>
      <c r="D52" s="61"/>
      <c r="E52" s="61" t="s">
        <v>56</v>
      </c>
      <c r="F52" s="61"/>
      <c r="G52" s="61" t="s">
        <v>57</v>
      </c>
      <c r="H52" s="61"/>
      <c r="I52" s="62"/>
    </row>
  </sheetData>
  <mergeCells count="75">
    <mergeCell ref="B34:B35"/>
    <mergeCell ref="F6:I6"/>
    <mergeCell ref="A13:A14"/>
    <mergeCell ref="H4:I5"/>
    <mergeCell ref="C50:D50"/>
    <mergeCell ref="B20:B21"/>
    <mergeCell ref="E13:E14"/>
    <mergeCell ref="J4:J5"/>
    <mergeCell ref="A23:A24"/>
    <mergeCell ref="B13:B14"/>
    <mergeCell ref="C49:D49"/>
    <mergeCell ref="A50:B50"/>
    <mergeCell ref="D23:D24"/>
    <mergeCell ref="E8:E11"/>
    <mergeCell ref="D8:D11"/>
    <mergeCell ref="B26:B28"/>
    <mergeCell ref="J8:J12"/>
    <mergeCell ref="B8:B11"/>
    <mergeCell ref="B16:B17"/>
    <mergeCell ref="B23:B24"/>
    <mergeCell ref="J20:J22"/>
    <mergeCell ref="J13:J15"/>
    <mergeCell ref="J16:J19"/>
    <mergeCell ref="C2:H2"/>
    <mergeCell ref="G50:H50"/>
    <mergeCell ref="G49:H49"/>
    <mergeCell ref="E50:F50"/>
    <mergeCell ref="C23:C24"/>
    <mergeCell ref="E16:E17"/>
    <mergeCell ref="B30:B32"/>
    <mergeCell ref="C8:C11"/>
    <mergeCell ref="E41:E44"/>
    <mergeCell ref="A34:A35"/>
    <mergeCell ref="C16:C17"/>
    <mergeCell ref="E34:E35"/>
    <mergeCell ref="E23:E24"/>
    <mergeCell ref="E20:E21"/>
    <mergeCell ref="E26:E28"/>
    <mergeCell ref="E30:E32"/>
    <mergeCell ref="A26:A28"/>
    <mergeCell ref="D37:D39"/>
    <mergeCell ref="C13:C14"/>
    <mergeCell ref="E49:F49"/>
    <mergeCell ref="C20:C21"/>
    <mergeCell ref="B37:B39"/>
    <mergeCell ref="A49:B49"/>
    <mergeCell ref="B6:B7"/>
    <mergeCell ref="E37:E39"/>
    <mergeCell ref="C41:C44"/>
    <mergeCell ref="D20:D21"/>
    <mergeCell ref="D41:D44"/>
    <mergeCell ref="J37:J40"/>
    <mergeCell ref="J41:J45"/>
    <mergeCell ref="C6:E6"/>
    <mergeCell ref="A41:A44"/>
    <mergeCell ref="A30:A32"/>
    <mergeCell ref="B41:B44"/>
    <mergeCell ref="A37:A39"/>
    <mergeCell ref="A20:A21"/>
    <mergeCell ref="A6:A7"/>
    <mergeCell ref="A8:A11"/>
    <mergeCell ref="C37:C39"/>
    <mergeCell ref="D16:D17"/>
    <mergeCell ref="J34:J36"/>
    <mergeCell ref="C34:C35"/>
    <mergeCell ref="D13:D14"/>
    <mergeCell ref="J30:J33"/>
    <mergeCell ref="C26:C28"/>
    <mergeCell ref="D26:D28"/>
    <mergeCell ref="D30:D32"/>
    <mergeCell ref="J23:J25"/>
    <mergeCell ref="J26:J29"/>
    <mergeCell ref="J6:J7"/>
    <mergeCell ref="C30:C32"/>
    <mergeCell ref="D34:D35"/>
  </mergeCells>
  <pageMargins left="0.699305555555556" right="0.699305555555556" top="0.75" bottom="0.75" header="0.3" footer="0.3"/>
  <drawing r:id="rId1"/>
</worksheet>
</file>

<file path=docProps/app.xml><?xml version="1.0" encoding="utf-8"?>
<Properties xmlns="http://schemas.openxmlformats.org/officeDocument/2006/extended-properties">
  <Application>Kingsoft Office</Application>
  <ScaleCrop>0</ScaleCrop>
  <Company>微软中国</Company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微软用户</dc:creator>
  <cp:lastModifiedBy>Administrator</cp:lastModifiedBy>
  <dcterms:created xsi:type="dcterms:W3CDTF">2014-04-14T16:52:00Z</dcterms:created>
  <dcterms:modified xsi:type="dcterms:W3CDTF">2018-12-05T07:51:54Z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