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3"/>
  </bookViews>
  <sheets>
    <sheet name="12月（已结）" sheetId="2" state="hidden" r:id="rId1"/>
    <sheet name="1月（已结）" sheetId="3" state="hidden" r:id="rId2"/>
    <sheet name="2月（已结）" sheetId="4" state="hidden" r:id="rId3"/>
    <sheet name="3月（已结）" sheetId="5" state="hidden" r:id="rId4"/>
    <sheet name="4月（已结）" sheetId="6" state="hidden" r:id="rId5"/>
    <sheet name="5月（已结）" sheetId="7" state="hidden" r:id="rId6"/>
    <sheet name="6月（已结）" sheetId="8" state="hidden" r:id="rId7"/>
    <sheet name="7月（已结）" sheetId="9" state="hidden" r:id="rId8"/>
    <sheet name="8月（已结）" sheetId="10" state="hidden" r:id="rId9"/>
    <sheet name="9月（已结）" sheetId="11" state="hidden" r:id="rId10"/>
    <sheet name="10月(已结)" sheetId="12" state="hidden" r:id="rId11"/>
    <sheet name="11月（已结）" sheetId="13" state="hidden" r:id="rId12"/>
    <sheet name="23年12月（已结）" sheetId="14" state="hidden" r:id="rId13"/>
    <sheet name="24年5月" sheetId="20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tc={326A8A90-E8BC-438B-8864-3484E4994905}</author>
    <author>tc={23E07455-FFDF-42AB-BB08-C3114EAB1592}</author>
  </authors>
  <commentList>
    <comment ref="I144" authorId="0">
      <text>
        <r>
          <rPr>
            <sz val="10"/>
            <rFont val="宋体"/>
            <charset val="134"/>
          </rPr>
          <t>[Threaded comment] Your version of Excel allows you to read this threaded comment; however, any edits to it will get removed if the file is opened in a newer version of Excel. Learn more: https://go.microsoft.com/fwlink/?linkid=870924 Comment: 实际支付520给供应商结算</t>
        </r>
      </text>
    </comment>
    <comment ref="I179" authorId="1">
      <text>
        <r>
          <rPr>
            <sz val="10"/>
            <rFont val="宋体"/>
            <charset val="134"/>
          </rPr>
          <t>[Threaded comment] Your version of Excel allows you to read this threaded comment; however, any edits to it will get removed if the file is opened in a newer version of Excel. Learn more: https://go.microsoft.com/fwlink/?linkid=870924 Comment: 实际支付520给供应商结算</t>
        </r>
      </text>
    </comment>
  </commentList>
</comments>
</file>

<file path=xl/sharedStrings.xml><?xml version="1.0" encoding="utf-8"?>
<sst xmlns="http://schemas.openxmlformats.org/spreadsheetml/2006/main" count="26270" uniqueCount="5638">
  <si>
    <t>支出成本（1+2）</t>
  </si>
  <si>
    <t>利润</t>
  </si>
  <si>
    <t>利润-张力
（张力康辉开票金额=张力利润）</t>
  </si>
  <si>
    <t>利润-会展</t>
  </si>
  <si>
    <t>序号</t>
  </si>
  <si>
    <t>姓名</t>
  </si>
  <si>
    <t>case编号</t>
  </si>
  <si>
    <t>出发地</t>
  </si>
  <si>
    <t>目的地</t>
  </si>
  <si>
    <t>领区</t>
  </si>
  <si>
    <t>签证国家</t>
  </si>
  <si>
    <t>签证类型</t>
  </si>
  <si>
    <t>签证状态</t>
  </si>
  <si>
    <t>政府费用+签证中心费用合计
（以信用卡刷卡人民币记录为准）</t>
  </si>
  <si>
    <t>签证中心发票或收据</t>
  </si>
  <si>
    <t>签证费用信用卡刷卡凭证</t>
  </si>
  <si>
    <t>供应商服务费
（签证）</t>
  </si>
  <si>
    <t>其他杂费
（康辉代付or字节报销杂费）</t>
  </si>
  <si>
    <t>其他杂费说明
（包含翻译/洗照片/打车/快递/加急费/护照借出费等）</t>
  </si>
  <si>
    <t>杂费发票</t>
  </si>
  <si>
    <t>杂费成本</t>
  </si>
  <si>
    <t>杂费付款凭证</t>
  </si>
  <si>
    <t>其他杂费含服务费
*1.06</t>
  </si>
  <si>
    <t>总金额（不含税 ）
（签证费用+签证服务费+其他杂费含服务费）</t>
  </si>
  <si>
    <t>总金额（含税）
（签证费用+[{签证服务费+其他杂费含服务费}含税6%]）</t>
  </si>
  <si>
    <t>可抵扣税额
（开专票的情况下，票面的税额）</t>
  </si>
  <si>
    <t>不可抵扣金额
（总金额-可抵扣税额）</t>
  </si>
  <si>
    <t>普票开票金额</t>
  </si>
  <si>
    <t>专票开票金额</t>
  </si>
  <si>
    <t>1杂费实际成本</t>
  </si>
  <si>
    <t>2各渠道操作费</t>
  </si>
  <si>
    <t>（签证服务费+杂费含服务费）-支出成本1+2</t>
  </si>
  <si>
    <t>利润/2</t>
  </si>
  <si>
    <t>刘志强</t>
  </si>
  <si>
    <t>TV1N1592026526021443584</t>
  </si>
  <si>
    <t>中国</t>
  </si>
  <si>
    <t>新加坡</t>
  </si>
  <si>
    <t>北京</t>
  </si>
  <si>
    <t>商务</t>
  </si>
  <si>
    <t>已出签</t>
  </si>
  <si>
    <t>周盛</t>
  </si>
  <si>
    <t>TV1N1587747846004555776</t>
  </si>
  <si>
    <t>胡玮</t>
  </si>
  <si>
    <t>TV1N1595357975756144640</t>
  </si>
  <si>
    <t>高利军</t>
  </si>
  <si>
    <t>TV1N1594703362166079488</t>
  </si>
  <si>
    <t>薄汉超</t>
  </si>
  <si>
    <t>TV1N1598262642794418176</t>
  </si>
  <si>
    <t>周橼媛</t>
  </si>
  <si>
    <t>TV1N1592061609596162048</t>
  </si>
  <si>
    <t>赵璇</t>
  </si>
  <si>
    <t>TV1N1590661812565712896</t>
  </si>
  <si>
    <t>綦文博</t>
  </si>
  <si>
    <t>TV1N1598157591220404224</t>
  </si>
  <si>
    <t>李林轩</t>
  </si>
  <si>
    <t>TV1N1598633985591521280</t>
  </si>
  <si>
    <t>陈思彤</t>
  </si>
  <si>
    <t>TV1N1600036749903118336</t>
  </si>
  <si>
    <t>英国</t>
  </si>
  <si>
    <t>已送签</t>
  </si>
  <si>
    <t>梁翔宇</t>
  </si>
  <si>
    <t>TV1N1599689547439800320</t>
  </si>
  <si>
    <t>黄祎幸</t>
  </si>
  <si>
    <t>TV1N1599974913048690688</t>
  </si>
  <si>
    <t>转移签</t>
  </si>
  <si>
    <t>快递费</t>
  </si>
  <si>
    <t>文艺</t>
  </si>
  <si>
    <t>TV1N1600332507973988352</t>
  </si>
  <si>
    <t>深圳</t>
  </si>
  <si>
    <t>已预约</t>
  </si>
  <si>
    <t>钟乐</t>
  </si>
  <si>
    <t>TV1N1597581165643538432</t>
  </si>
  <si>
    <t>闫怡君</t>
  </si>
  <si>
    <t>TV1N1590326184795848704</t>
  </si>
  <si>
    <t>宣然</t>
  </si>
  <si>
    <t>TV1N1600702943198998528</t>
  </si>
  <si>
    <t>苏星宇</t>
  </si>
  <si>
    <t>TV1N1600075508866658304</t>
  </si>
  <si>
    <t>唐娟</t>
  </si>
  <si>
    <t>TV1N1600775092353904640</t>
  </si>
  <si>
    <t>@徐碧琪</t>
  </si>
  <si>
    <t>工号：7166763</t>
  </si>
  <si>
    <t>法国</t>
  </si>
  <si>
    <t>翻译</t>
  </si>
  <si>
    <t>已完成</t>
  </si>
  <si>
    <t>翻译费</t>
  </si>
  <si>
    <t>梁程</t>
  </si>
  <si>
    <t>TV1N1602854466897235968</t>
  </si>
  <si>
    <t>张一然</t>
  </si>
  <si>
    <t>TV1N1595999705488670720</t>
  </si>
  <si>
    <t>陈羽</t>
  </si>
  <si>
    <t>TV1N1597582726876708864</t>
  </si>
  <si>
    <t>尚豪</t>
  </si>
  <si>
    <t>TV1N1602208030576738304</t>
  </si>
  <si>
    <t>王润泽</t>
  </si>
  <si>
    <t>TV1N1602151076512727040</t>
  </si>
  <si>
    <t>埃及</t>
  </si>
  <si>
    <t>包签</t>
  </si>
  <si>
    <t>受理中</t>
  </si>
  <si>
    <t>仝亮</t>
  </si>
  <si>
    <t>TV1N1602157321458208768</t>
  </si>
  <si>
    <t>刘馨</t>
  </si>
  <si>
    <t>TV1N1602150047918428160</t>
  </si>
  <si>
    <t>杨靖</t>
  </si>
  <si>
    <t>TV1N1602205609343422464</t>
  </si>
  <si>
    <t>蔡睿洁</t>
  </si>
  <si>
    <t>TV1N1601840209631948800</t>
  </si>
  <si>
    <t>曹张文</t>
  </si>
  <si>
    <t>TV1N1602497669699047424</t>
  </si>
  <si>
    <t>高之浩</t>
  </si>
  <si>
    <t>TV1N1588487200088002560</t>
  </si>
  <si>
    <t>常同宇</t>
  </si>
  <si>
    <t>TV1N1602149006435074048</t>
  </si>
  <si>
    <t>西班牙</t>
  </si>
  <si>
    <t>韩昆彤</t>
  </si>
  <si>
    <t>TV1N1597774736325738496</t>
  </si>
  <si>
    <t>金红兰</t>
  </si>
  <si>
    <t>TV1N1600755650622492672</t>
  </si>
  <si>
    <t>韩国</t>
  </si>
  <si>
    <t>旅游</t>
  </si>
  <si>
    <t>赵一桥</t>
  </si>
  <si>
    <t>TV1N1597140644164829184</t>
  </si>
  <si>
    <t>没有名字</t>
  </si>
  <si>
    <t>李嗣振</t>
  </si>
  <si>
    <t>TV1N1605187147374968832</t>
  </si>
  <si>
    <t>卡莎布兰卡</t>
  </si>
  <si>
    <t>落地签</t>
  </si>
  <si>
    <t>石贝多</t>
  </si>
  <si>
    <t>TV1N1604893553233629184</t>
  </si>
  <si>
    <t>王晓彤</t>
  </si>
  <si>
    <t>TV1N1604891863038099456</t>
  </si>
  <si>
    <t>TV1N1590329165163356160</t>
  </si>
  <si>
    <t>交通费</t>
  </si>
  <si>
    <t>TV1N1600074372445155328</t>
  </si>
  <si>
    <t>TV1N1605829689586315264</t>
  </si>
  <si>
    <t>邵建渭</t>
  </si>
  <si>
    <t>TV1N1599679219716833280</t>
  </si>
  <si>
    <t>上海</t>
  </si>
  <si>
    <t>邱文涛</t>
  </si>
  <si>
    <t>TV1N1605486053862514688</t>
  </si>
  <si>
    <t>祝赫</t>
  </si>
  <si>
    <t>TV1N1605776038717194240</t>
  </si>
  <si>
    <t>广州</t>
  </si>
  <si>
    <t>陈冠桥</t>
  </si>
  <si>
    <t>TV1N1606216908318781440</t>
  </si>
  <si>
    <t>合计</t>
  </si>
  <si>
    <t>宫铭</t>
  </si>
  <si>
    <t>TV1N1600780969635086336</t>
  </si>
  <si>
    <t>照片费</t>
  </si>
  <si>
    <t>高喻鑫</t>
  </si>
  <si>
    <t>TV1N1600397136318205952</t>
  </si>
  <si>
    <t>交通费16+快递30+签证中心服务费316</t>
  </si>
  <si>
    <t>TV1N1603380588881653760</t>
  </si>
  <si>
    <t>交通费14+签证中心服务费814</t>
  </si>
  <si>
    <t>王晓慧</t>
  </si>
  <si>
    <t>TV1N1604681030903308288</t>
  </si>
  <si>
    <t>熊凝露</t>
  </si>
  <si>
    <t>李智</t>
  </si>
  <si>
    <t>签证中心服务费814</t>
  </si>
  <si>
    <t>荷兰</t>
  </si>
  <si>
    <t>签证中心服务费888</t>
  </si>
  <si>
    <t>快递费+借护照</t>
  </si>
  <si>
    <t>韩岳峰</t>
  </si>
  <si>
    <t>TV1N1606488933440581632</t>
  </si>
  <si>
    <t>交通费13.17+签证中心服务费346</t>
  </si>
  <si>
    <t>孙静</t>
  </si>
  <si>
    <t>TV1N1604754806785626112</t>
  </si>
  <si>
    <t>苏格宣</t>
  </si>
  <si>
    <t>TV1N1601460082486030336</t>
  </si>
  <si>
    <t>王渊</t>
  </si>
  <si>
    <t>TV1N1605752553076764672</t>
  </si>
  <si>
    <t>李锐</t>
  </si>
  <si>
    <t>TV1N1601032921124028416</t>
  </si>
  <si>
    <t>交通费14+快递费30+签证中心服务费316</t>
  </si>
  <si>
    <t>张维</t>
  </si>
  <si>
    <t>TV1N1595378785866653696</t>
  </si>
  <si>
    <t>蔡舒妹</t>
  </si>
  <si>
    <t>TV1N1593223890799599616</t>
  </si>
  <si>
    <t>张金泽</t>
  </si>
  <si>
    <t>TV1N1605046549082943488</t>
  </si>
  <si>
    <t>任腾子</t>
  </si>
  <si>
    <t>TV1N1594600331856613376</t>
  </si>
  <si>
    <t>张磊</t>
  </si>
  <si>
    <t>TV1N1598512707651858432</t>
  </si>
  <si>
    <t>孙守彬</t>
  </si>
  <si>
    <t>TV1N1599659511504330752</t>
  </si>
  <si>
    <t>郭倩</t>
  </si>
  <si>
    <t>TV1N1597068201836433408</t>
  </si>
  <si>
    <t>丁云龙</t>
  </si>
  <si>
    <t>TV1N1607613237662248960</t>
  </si>
  <si>
    <t>谭宝英</t>
  </si>
  <si>
    <t>TV1N1605772639892287488</t>
  </si>
  <si>
    <t>曹嘉晖</t>
  </si>
  <si>
    <t>TV1N1599638769047830528</t>
  </si>
  <si>
    <t>桂清鑫</t>
  </si>
  <si>
    <t>TV1N1601398089364267008</t>
  </si>
  <si>
    <t>美国</t>
  </si>
  <si>
    <t>郭菲菲</t>
  </si>
  <si>
    <t>TV1N1578621576477413376</t>
  </si>
  <si>
    <t>李佳佳</t>
  </si>
  <si>
    <t>TV1N1603604035645939712</t>
  </si>
  <si>
    <t>李明谦</t>
  </si>
  <si>
    <t>TV1N1603271158647431168</t>
  </si>
  <si>
    <t>李玉龙</t>
  </si>
  <si>
    <t>TV1N1602919826509762560</t>
  </si>
  <si>
    <t>刘辉</t>
  </si>
  <si>
    <t>TV1N1597971137701765120</t>
  </si>
  <si>
    <t>禄馨怡</t>
  </si>
  <si>
    <t>TV1N1602880198343888896</t>
  </si>
  <si>
    <t>任贵福</t>
  </si>
  <si>
    <t>TV1N1603665344722604032</t>
  </si>
  <si>
    <t>王欢</t>
  </si>
  <si>
    <t>TV1N1603309416995397632</t>
  </si>
  <si>
    <t>王悦姝</t>
  </si>
  <si>
    <t>TV1N1601173437291413504</t>
  </si>
  <si>
    <t>王智</t>
  </si>
  <si>
    <t>TV1N1596055356197699584</t>
  </si>
  <si>
    <t>吴心昊</t>
  </si>
  <si>
    <t>TV1N1600858737915764736</t>
  </si>
  <si>
    <t>许兴华</t>
  </si>
  <si>
    <t>TV1N1600809365240819712</t>
  </si>
  <si>
    <t>杨帆</t>
  </si>
  <si>
    <t>TV1N1604766161584443392</t>
  </si>
  <si>
    <t>TV1N1604726487444799488</t>
  </si>
  <si>
    <t>周高歌</t>
  </si>
  <si>
    <t>TV1N1582968526564032512</t>
  </si>
  <si>
    <t>何冠乔</t>
  </si>
  <si>
    <t>TV1N1602942045810180096</t>
  </si>
  <si>
    <t>龙达</t>
  </si>
  <si>
    <t>王荟镔</t>
  </si>
  <si>
    <t>TV1N1607968905405566976</t>
  </si>
  <si>
    <t>肖雯</t>
  </si>
  <si>
    <t>TV1N1607589867532939264</t>
  </si>
  <si>
    <t>张文杰</t>
  </si>
  <si>
    <t>TV1N1592514189258469376</t>
  </si>
  <si>
    <t>陈伟君</t>
  </si>
  <si>
    <t>TV1N1604688776403038208</t>
  </si>
  <si>
    <t>交通费17+签证中心服务费726</t>
  </si>
  <si>
    <t>汤大海</t>
  </si>
  <si>
    <t>TV1N1601087520828600320</t>
  </si>
  <si>
    <t>交通费32+签证中心服务费316</t>
  </si>
  <si>
    <t>张紫荆</t>
  </si>
  <si>
    <t>TV1N1607609023049383936</t>
  </si>
  <si>
    <t>交通费26.9+签证中心服务费346</t>
  </si>
  <si>
    <t>武文龙</t>
  </si>
  <si>
    <t>TV1N1607622620664229888</t>
  </si>
  <si>
    <t>交通费17+签证中心服务费316</t>
  </si>
  <si>
    <t>杭州</t>
  </si>
  <si>
    <t>借护照</t>
  </si>
  <si>
    <t>申剑宇</t>
  </si>
  <si>
    <t>TV1N1600076919813836800</t>
  </si>
  <si>
    <t>石彬（5日加急）</t>
  </si>
  <si>
    <t>TV1N1602205342933893120</t>
  </si>
  <si>
    <t>快递费92+加急2162</t>
  </si>
  <si>
    <t>邢大阳</t>
  </si>
  <si>
    <t>TV1N1597462231716044800</t>
  </si>
  <si>
    <t>张晓坤</t>
  </si>
  <si>
    <t>TV1N1607647490059886592</t>
  </si>
  <si>
    <t>石书豪</t>
  </si>
  <si>
    <t>TV1N1608036832586629120</t>
  </si>
  <si>
    <t>曹丁梅</t>
  </si>
  <si>
    <t>TV1N1607291675474022400</t>
  </si>
  <si>
    <t>姬慧然</t>
  </si>
  <si>
    <t>TV1N1552851600430903296</t>
  </si>
  <si>
    <t>交通费32+快递费15+签证中心服务费256</t>
  </si>
  <si>
    <t>田超然</t>
  </si>
  <si>
    <t>TV1N1607991043122413568</t>
  </si>
  <si>
    <t>姜逸</t>
  </si>
  <si>
    <t>TV1N1615217520033914880</t>
  </si>
  <si>
    <t>交通费34+签证中心服务费726</t>
  </si>
  <si>
    <t>王安琪</t>
  </si>
  <si>
    <t>TV1N1621066096689512448</t>
  </si>
  <si>
    <t>签证中心服务费726</t>
  </si>
  <si>
    <t>朱虹文</t>
  </si>
  <si>
    <t>TV1N1610109285244915712</t>
  </si>
  <si>
    <t>陈科宏</t>
  </si>
  <si>
    <t>TV1N1610204119179792384</t>
  </si>
  <si>
    <t>蔡梦</t>
  </si>
  <si>
    <t>TV1N1582210176612012032</t>
  </si>
  <si>
    <t>孟真</t>
  </si>
  <si>
    <t>TV1N1610091800411996160</t>
  </si>
  <si>
    <t>赵靖</t>
  </si>
  <si>
    <t>TV1N1610478377818832896</t>
  </si>
  <si>
    <t>罗金平</t>
  </si>
  <si>
    <t>TV1N1595603507862700032</t>
  </si>
  <si>
    <t>周鹏</t>
  </si>
  <si>
    <t>TV1N1610507906125864960</t>
  </si>
  <si>
    <t>王秉慧</t>
  </si>
  <si>
    <t>TV1N1583408173773692928</t>
  </si>
  <si>
    <t>付莹</t>
  </si>
  <si>
    <t>TV1N1600691778699948032</t>
  </si>
  <si>
    <t>胡佳典</t>
  </si>
  <si>
    <t>TV1N1608296505034309632</t>
  </si>
  <si>
    <t>刘李媛</t>
  </si>
  <si>
    <t>TV1N1605399178564993024</t>
  </si>
  <si>
    <t>张倩</t>
  </si>
  <si>
    <t>TV1N1604804754730332160</t>
  </si>
  <si>
    <t>古学斌</t>
  </si>
  <si>
    <t>TV1N1607961238947659776</t>
  </si>
  <si>
    <t>张欣欣</t>
  </si>
  <si>
    <t>TV1N1605111095776645120</t>
  </si>
  <si>
    <t>许傲东</t>
  </si>
  <si>
    <t>TV1N1610156832550301696</t>
  </si>
  <si>
    <t>张翮</t>
  </si>
  <si>
    <t>TV1N1608446380019593216</t>
  </si>
  <si>
    <t>李振奋</t>
  </si>
  <si>
    <t>TV1N1610177377878740992</t>
  </si>
  <si>
    <t>陈梓琪</t>
  </si>
  <si>
    <t>TV1N1608410971805810688</t>
  </si>
  <si>
    <t>韩瑛玮</t>
  </si>
  <si>
    <t>TV1N1610207051312959488</t>
  </si>
  <si>
    <t>刘天石</t>
  </si>
  <si>
    <t>TV1N1606182648698499072</t>
  </si>
  <si>
    <t>张弘扬</t>
  </si>
  <si>
    <t>TV1N1599706894015672320</t>
  </si>
  <si>
    <t>李丹</t>
  </si>
  <si>
    <t>TV1N1585558915179728896</t>
  </si>
  <si>
    <t>胡阳芷</t>
  </si>
  <si>
    <t>TV1N1608378520245178368</t>
  </si>
  <si>
    <t>靖春涛</t>
  </si>
  <si>
    <t>TV1N1610181264849301504</t>
  </si>
  <si>
    <t>樊聪</t>
  </si>
  <si>
    <t>TV1N1602933153441091584</t>
  </si>
  <si>
    <t>王博仑</t>
  </si>
  <si>
    <t>TV1N1606224221930905600</t>
  </si>
  <si>
    <t>崔晓璐</t>
  </si>
  <si>
    <t>TV1N1603303791536226304</t>
  </si>
  <si>
    <t>伍冲斌</t>
  </si>
  <si>
    <t>TV1N1608302592504512512</t>
  </si>
  <si>
    <t>黄明磊</t>
  </si>
  <si>
    <t>TV1N1602650871249494016</t>
  </si>
  <si>
    <t>刘欢</t>
  </si>
  <si>
    <t>TV1N1598530089497825280</t>
  </si>
  <si>
    <t>贾苏哲</t>
  </si>
  <si>
    <t>TV1N1589921296173641728</t>
  </si>
  <si>
    <t>金英子</t>
  </si>
  <si>
    <t>TV1N1596392032895934464</t>
  </si>
  <si>
    <t>朴家睿</t>
  </si>
  <si>
    <t>TV1N1607618157144592384</t>
  </si>
  <si>
    <t>李森</t>
  </si>
  <si>
    <t>TV1N1605523656410288128</t>
  </si>
  <si>
    <t>何易非</t>
  </si>
  <si>
    <t>TV1N1597519857548169216</t>
  </si>
  <si>
    <t>姚柳合</t>
  </si>
  <si>
    <t>TV1N1601103319156908032</t>
  </si>
  <si>
    <t>李金星</t>
  </si>
  <si>
    <t>TV1N1582334971928481792</t>
  </si>
  <si>
    <t>高庭</t>
  </si>
  <si>
    <t xml:space="preserve">TV1N1607285657755037696 </t>
  </si>
  <si>
    <t>TV1N1606215440551469056</t>
  </si>
  <si>
    <t>爱尔兰</t>
  </si>
  <si>
    <t>交通费20+签证中心服务费460</t>
  </si>
  <si>
    <t>范璇</t>
  </si>
  <si>
    <t>TV1N1594943254087352320</t>
  </si>
  <si>
    <t>24小时加急449+贵宾号8163+交通20</t>
  </si>
  <si>
    <t/>
  </si>
  <si>
    <t>TV1N1600690813913575424</t>
  </si>
  <si>
    <t>戴乐-李青泽</t>
  </si>
  <si>
    <t>TV1N1597458525708718080</t>
  </si>
  <si>
    <t>TV1N1608424768150999040</t>
  </si>
  <si>
    <t>隋信杰</t>
  </si>
  <si>
    <t>TV1N1608707551029108736</t>
  </si>
  <si>
    <t>袁心梦</t>
  </si>
  <si>
    <t>TV1N1601106972475506688</t>
  </si>
  <si>
    <t>张艳娜</t>
  </si>
  <si>
    <t>TV1N1610438155718406144</t>
  </si>
  <si>
    <t>王小宇</t>
  </si>
  <si>
    <t>TV1N1610952150506475520</t>
  </si>
  <si>
    <t>夏立翀</t>
  </si>
  <si>
    <t>TV1N1610611810155114496</t>
  </si>
  <si>
    <t>陈柏炜</t>
  </si>
  <si>
    <t>TV1N1603235310921003008</t>
  </si>
  <si>
    <t>24小时加急</t>
  </si>
  <si>
    <t>叶婧茹</t>
  </si>
  <si>
    <t>TV1N1610843217028636672</t>
  </si>
  <si>
    <t>郝明非</t>
  </si>
  <si>
    <t>TV1N1610242022283071488</t>
  </si>
  <si>
    <t>康蕊</t>
  </si>
  <si>
    <t>TV1N1592120400790495232</t>
  </si>
  <si>
    <t>欧晓平</t>
  </si>
  <si>
    <t>TV1N1610893938096889856</t>
  </si>
  <si>
    <t>张冲</t>
  </si>
  <si>
    <t>TV1N1608295034666520576</t>
  </si>
  <si>
    <t>许皓靓</t>
  </si>
  <si>
    <t>TV1N1609587111924924416</t>
  </si>
  <si>
    <t>龚阳</t>
  </si>
  <si>
    <t>TV1N1608083606953152512</t>
  </si>
  <si>
    <t>王胤儒</t>
  </si>
  <si>
    <t>TV1N1589524337403150336</t>
  </si>
  <si>
    <t>林伟能</t>
  </si>
  <si>
    <t>TV1N1608656086566666240</t>
  </si>
  <si>
    <t>庄一凡</t>
  </si>
  <si>
    <t>TV1N1595008327912779776</t>
  </si>
  <si>
    <t>刘伟</t>
  </si>
  <si>
    <t>TV1N1607989284089995264</t>
  </si>
  <si>
    <t>李远山-付强</t>
  </si>
  <si>
    <t>TV1N1610183285337812992</t>
  </si>
  <si>
    <t>王青竹</t>
  </si>
  <si>
    <t>TV1N1610151978851348480</t>
  </si>
  <si>
    <t>冯梦罗</t>
  </si>
  <si>
    <t>TV1N1608017349453201408</t>
  </si>
  <si>
    <t>杨坤</t>
  </si>
  <si>
    <t>TV1N1610121263396995072</t>
  </si>
  <si>
    <t>杨陈健</t>
  </si>
  <si>
    <t>TV1N1587478238693560320</t>
  </si>
  <si>
    <t>刘昆鹏</t>
  </si>
  <si>
    <t>TV1N1610168958610374656</t>
  </si>
  <si>
    <t>周婧仪</t>
  </si>
  <si>
    <t>TV1N1604319520301506560</t>
  </si>
  <si>
    <t>李潇然</t>
  </si>
  <si>
    <t>TV1N1610501121176461312</t>
  </si>
  <si>
    <t>刘晚林</t>
  </si>
  <si>
    <t>TV1N1600697613446516736</t>
  </si>
  <si>
    <t>赵子健</t>
  </si>
  <si>
    <t>TV1N1610862295701282816</t>
  </si>
  <si>
    <t>许雅玲</t>
  </si>
  <si>
    <t>TV1N1602946931700334592</t>
  </si>
  <si>
    <t>杨智勇</t>
  </si>
  <si>
    <t>TV1N1610862375342624768</t>
  </si>
  <si>
    <t>张光刘</t>
  </si>
  <si>
    <t>TV1N1610504191163535360</t>
  </si>
  <si>
    <t>武言博</t>
  </si>
  <si>
    <t>TV1N1610481089054576640</t>
  </si>
  <si>
    <t>严泽钰</t>
  </si>
  <si>
    <t>TV1N1612050586890940416</t>
  </si>
  <si>
    <t>李时挺</t>
  </si>
  <si>
    <t>TV1N1610119461968531456</t>
  </si>
  <si>
    <t>矫欣蕊</t>
  </si>
  <si>
    <t>TV1N1612317542508314624</t>
  </si>
  <si>
    <t>许鹏</t>
  </si>
  <si>
    <t>TV1N1610118907640905728</t>
  </si>
  <si>
    <t>刘涛</t>
  </si>
  <si>
    <t>TV1N1610864497912147968</t>
  </si>
  <si>
    <t>杨凡</t>
  </si>
  <si>
    <t>TV1N1611285842634448896</t>
  </si>
  <si>
    <t>马格格</t>
  </si>
  <si>
    <t>TV1N1590676751938269184</t>
  </si>
  <si>
    <t>李元浩</t>
  </si>
  <si>
    <t>TV1N1600478884863451136</t>
  </si>
  <si>
    <t>曾小中</t>
  </si>
  <si>
    <t>TV1N1605869630576029696</t>
  </si>
  <si>
    <t>朱江澜</t>
  </si>
  <si>
    <t>TV1N1612367790568116224</t>
  </si>
  <si>
    <t>祝硕宏</t>
  </si>
  <si>
    <t>TV1N1607606132825731072</t>
  </si>
  <si>
    <t>黄艳玲</t>
  </si>
  <si>
    <t>TV1N1610121584391270400</t>
  </si>
  <si>
    <t>陈沁悦</t>
  </si>
  <si>
    <t>TV1N1607962077334429696</t>
  </si>
  <si>
    <t>姚丹</t>
  </si>
  <si>
    <t>TV1N1610165200014811136</t>
  </si>
  <si>
    <t>张彩</t>
  </si>
  <si>
    <t>TV1N1610629519383117824</t>
  </si>
  <si>
    <t>顾尉琳</t>
  </si>
  <si>
    <t>TV1N1611622040116596736</t>
  </si>
  <si>
    <t>朱丹</t>
  </si>
  <si>
    <t>TV1N1612759964996624384</t>
  </si>
  <si>
    <t>梁沁</t>
  </si>
  <si>
    <t>TV1N1608060368982265856</t>
  </si>
  <si>
    <t>刘念</t>
  </si>
  <si>
    <t>TV1N1611245152101740544</t>
  </si>
  <si>
    <t>孙诗瑶</t>
  </si>
  <si>
    <t>TV1N1612281393500897280</t>
  </si>
  <si>
    <t>TV1N1611278561532469248</t>
  </si>
  <si>
    <t>林钦培</t>
  </si>
  <si>
    <t>TV1N1613084569053523968</t>
  </si>
  <si>
    <t>许冉</t>
  </si>
  <si>
    <t>TV1N1613010751257513984</t>
  </si>
  <si>
    <t>徐欣悦</t>
  </si>
  <si>
    <t>TV1N1610904449437937664</t>
  </si>
  <si>
    <t>倪一嘉</t>
  </si>
  <si>
    <t>TV1N1612290928651304960</t>
  </si>
  <si>
    <t>宋芳</t>
  </si>
  <si>
    <t>TV1N1612446399882362880</t>
  </si>
  <si>
    <t>刘宁</t>
  </si>
  <si>
    <t>TV1N1612446812824166400</t>
  </si>
  <si>
    <t>马佳敏</t>
  </si>
  <si>
    <t>TV1N1599735560493871104</t>
  </si>
  <si>
    <t>韩楚虹</t>
  </si>
  <si>
    <t>TV1N1613804755897380864</t>
  </si>
  <si>
    <t>刘森</t>
  </si>
  <si>
    <t>TV1N1614841642762035200</t>
  </si>
  <si>
    <t>TV1N1592122316475928576</t>
  </si>
  <si>
    <t>崔海抒</t>
  </si>
  <si>
    <t>TV1N1612735895798542336</t>
  </si>
  <si>
    <t xml:space="preserve">张鹏跃 </t>
  </si>
  <si>
    <t>TV1N1603696261872730112</t>
  </si>
  <si>
    <t>张金铭</t>
  </si>
  <si>
    <t>TV1N1611265611564240896</t>
  </si>
  <si>
    <t>胡溪</t>
  </si>
  <si>
    <t>TV1N1610154140016898048</t>
  </si>
  <si>
    <t>张飞</t>
  </si>
  <si>
    <t>TV1N1611960733058654208</t>
  </si>
  <si>
    <t>郑春雨</t>
  </si>
  <si>
    <t>TV1N1611516948289908736</t>
  </si>
  <si>
    <t>衡珊</t>
  </si>
  <si>
    <t>TV1N1612257422671835136</t>
  </si>
  <si>
    <t>孙红全</t>
  </si>
  <si>
    <t>TV1N1605761750548004864</t>
  </si>
  <si>
    <t>孙亚雯</t>
  </si>
  <si>
    <t>TV1N1611258098492121088</t>
  </si>
  <si>
    <t>TV1N1610878622281220096</t>
  </si>
  <si>
    <t>TV1N1611285635943362560</t>
  </si>
  <si>
    <t>张禹可</t>
  </si>
  <si>
    <t>TV1N1612827435799601152</t>
  </si>
  <si>
    <t>王若尘</t>
  </si>
  <si>
    <t>TV1N1612775221638950912</t>
  </si>
  <si>
    <t>彭晓</t>
  </si>
  <si>
    <t>TV1N1613016833950552064</t>
  </si>
  <si>
    <t>鲁浩</t>
  </si>
  <si>
    <t>TV1N1613010888876896256</t>
  </si>
  <si>
    <t>张岩</t>
  </si>
  <si>
    <t>TV1N1612786799696334848</t>
  </si>
  <si>
    <t>赵卿荣</t>
  </si>
  <si>
    <t>TV1N1613374295891357696</t>
  </si>
  <si>
    <t>王京</t>
  </si>
  <si>
    <t>TV1N1607228655003590656</t>
  </si>
  <si>
    <t>孙梦</t>
  </si>
  <si>
    <t>TV1N1611990332542992384</t>
  </si>
  <si>
    <t>罗晓</t>
  </si>
  <si>
    <t xml:space="preserve"> TV1N1587649477366067200 </t>
  </si>
  <si>
    <t>借护照+贵宾号</t>
  </si>
  <si>
    <t>孙逸青</t>
  </si>
  <si>
    <t xml:space="preserve"> TV1N1608748469266423808</t>
  </si>
  <si>
    <t>柳小龙</t>
  </si>
  <si>
    <t xml:space="preserve"> TV1N1610915402770468864 </t>
  </si>
  <si>
    <t>王若非</t>
  </si>
  <si>
    <t xml:space="preserve"> TV1N1610250350954483712</t>
  </si>
  <si>
    <t>黄业欣</t>
  </si>
  <si>
    <t xml:space="preserve"> TV1N1597054315028455424</t>
  </si>
  <si>
    <t>蔡奕隆</t>
  </si>
  <si>
    <t xml:space="preserve"> TV1N1612410710415388672</t>
  </si>
  <si>
    <t>孙晓晨</t>
  </si>
  <si>
    <t>TV1N1610095954572333056</t>
  </si>
  <si>
    <t>加急号700+签证中心服务费115</t>
  </si>
  <si>
    <t>王月伟</t>
  </si>
  <si>
    <t>TV1N1610509792782544896</t>
  </si>
  <si>
    <t>交通费50+快递费18+签证中心服务费2442</t>
  </si>
  <si>
    <t>TV1N1610914951694106624</t>
  </si>
  <si>
    <t>孙思乐</t>
  </si>
  <si>
    <t>TV1N1608735738169720832</t>
  </si>
  <si>
    <t>交通费32+签证中心服务费814</t>
  </si>
  <si>
    <t>TV1N1610508071544852480</t>
  </si>
  <si>
    <t>签证中心服务费814+快递费18</t>
  </si>
  <si>
    <t>TV1N1611230820454379520</t>
  </si>
  <si>
    <t>TV1N1610438555402014720</t>
  </si>
  <si>
    <t>王若菲</t>
  </si>
  <si>
    <t>TV1N1610250754974834688</t>
  </si>
  <si>
    <t>希广明</t>
  </si>
  <si>
    <t>TV1N1612377995729178624</t>
  </si>
  <si>
    <t>高旭</t>
  </si>
  <si>
    <t>TV1N1612335073826623488</t>
  </si>
  <si>
    <t>加急号700+签证中心服务费175</t>
  </si>
  <si>
    <t>许仙明</t>
  </si>
  <si>
    <t>TV1N1603241888466255872</t>
  </si>
  <si>
    <t>24小时加急+快递</t>
  </si>
  <si>
    <t>邱远</t>
  </si>
  <si>
    <t>TV1N1587640257300197376</t>
  </si>
  <si>
    <t>高泰尔</t>
  </si>
  <si>
    <t>TV1N1613383848733143040</t>
  </si>
  <si>
    <t>李明</t>
  </si>
  <si>
    <t>TV1N16079792316435865</t>
  </si>
  <si>
    <t>四道-温翔</t>
  </si>
  <si>
    <t>TV1N1612711421799829504</t>
  </si>
  <si>
    <t>张军广</t>
  </si>
  <si>
    <t>TV1N1612390669787521024</t>
  </si>
  <si>
    <t>李莞琳</t>
  </si>
  <si>
    <t>TV1N1612433821005275136</t>
  </si>
  <si>
    <t>苏丹霞</t>
  </si>
  <si>
    <t>TV1N1610128896153665536</t>
  </si>
  <si>
    <t>张其池</t>
  </si>
  <si>
    <t>TV1N1613374298194026496</t>
  </si>
  <si>
    <t>陈星</t>
  </si>
  <si>
    <t>TV1N1610432764850794496</t>
  </si>
  <si>
    <t>陈西</t>
  </si>
  <si>
    <t>TV1N1613178942948622336</t>
  </si>
  <si>
    <t>王祥庆</t>
  </si>
  <si>
    <t>TV1N1615913387221102592</t>
  </si>
  <si>
    <t>王宏凯</t>
  </si>
  <si>
    <t>TV1N1607691137451139072</t>
  </si>
  <si>
    <t>钟轶霖</t>
  </si>
  <si>
    <t>TV1N1611299033468870656</t>
  </si>
  <si>
    <t>韩欣宇</t>
  </si>
  <si>
    <t>TV1N1613776246583828480</t>
  </si>
  <si>
    <t>富斯陆</t>
  </si>
  <si>
    <t>TV1N1613456176401797120</t>
  </si>
  <si>
    <t>李子文</t>
  </si>
  <si>
    <t>TV1N1613370419641413632</t>
  </si>
  <si>
    <t>董玉洁</t>
  </si>
  <si>
    <t>TV1N1610583234689097728</t>
  </si>
  <si>
    <t>魏君</t>
  </si>
  <si>
    <t>TV1N1610542757843570688</t>
  </si>
  <si>
    <t>巨燕文</t>
  </si>
  <si>
    <t>TV1N1605549556120047616</t>
  </si>
  <si>
    <t>宋晓纯</t>
  </si>
  <si>
    <t>TV1N1612771191978160128</t>
  </si>
  <si>
    <t>王嘉琪</t>
  </si>
  <si>
    <t>TV1N1612668970427027456</t>
  </si>
  <si>
    <t>靳萌萌</t>
  </si>
  <si>
    <t>TV1N1614822705114566656</t>
  </si>
  <si>
    <t>王怡</t>
  </si>
  <si>
    <t>TV1N1588171643883057152</t>
  </si>
  <si>
    <t>何文洁</t>
  </si>
  <si>
    <t>TV1N1607257316926812160</t>
  </si>
  <si>
    <t>邵保杰</t>
  </si>
  <si>
    <t>TV1N1613002108533567488</t>
  </si>
  <si>
    <t>康君慧</t>
  </si>
  <si>
    <t>TV1N1613094091532742656</t>
  </si>
  <si>
    <t>米雪霁</t>
  </si>
  <si>
    <t>TV1N1605835903082819584</t>
  </si>
  <si>
    <t>何庆边</t>
  </si>
  <si>
    <t>TV1N1603236889270915072</t>
  </si>
  <si>
    <t>张旭阳</t>
  </si>
  <si>
    <t xml:space="preserve"> TV1N1612287805836779520</t>
  </si>
  <si>
    <t>TV1N1610509348865798144</t>
  </si>
  <si>
    <t>王志远</t>
  </si>
  <si>
    <t>TV1N1603363334152650752</t>
  </si>
  <si>
    <t>祝超</t>
  </si>
  <si>
    <t>TV1N1611532014477316096</t>
  </si>
  <si>
    <t>何莉</t>
  </si>
  <si>
    <t>TV1N1602925711827320832</t>
  </si>
  <si>
    <t>TV1N1605485561174425600</t>
  </si>
  <si>
    <t>姜琢琳</t>
  </si>
  <si>
    <t>TV1N1613026887206412288</t>
  </si>
  <si>
    <t>李洋</t>
  </si>
  <si>
    <t>TV1N1604763219598741504</t>
  </si>
  <si>
    <t>牛丽鹏</t>
  </si>
  <si>
    <t>TV1N1613491492563283968</t>
  </si>
  <si>
    <t>王帅</t>
  </si>
  <si>
    <t>TV1N1614814834616352768</t>
  </si>
  <si>
    <t>HELEN-陈海伦</t>
  </si>
  <si>
    <t>TV1N1611299030599983104</t>
  </si>
  <si>
    <t>孙先强</t>
  </si>
  <si>
    <t>TV1N1613820256375541760</t>
  </si>
  <si>
    <t>万发东</t>
  </si>
  <si>
    <t>TV1N1613535301728657408</t>
  </si>
  <si>
    <t>贾传庆</t>
  </si>
  <si>
    <t>TV1N1601849379689250816</t>
  </si>
  <si>
    <t>何静</t>
  </si>
  <si>
    <t>TV1N1610955091061727232</t>
  </si>
  <si>
    <t>彭伟峰</t>
  </si>
  <si>
    <t>TV1N1612269372139118592</t>
  </si>
  <si>
    <t>丁晓军</t>
  </si>
  <si>
    <t>TV1N1613507146926362624</t>
  </si>
  <si>
    <t>王嘉琦</t>
  </si>
  <si>
    <t>TV1N1613528483984113664</t>
  </si>
  <si>
    <t>王宇欢</t>
  </si>
  <si>
    <t>TV1N1610568214437650432</t>
  </si>
  <si>
    <t>湛杨梦晓</t>
  </si>
  <si>
    <t>TV1N1613011461734936576</t>
  </si>
  <si>
    <t>徐骏超</t>
  </si>
  <si>
    <t>TV1N1614638986152034304</t>
  </si>
  <si>
    <t>王艾-AMY</t>
  </si>
  <si>
    <t>TV1N1613444311512752128</t>
  </si>
  <si>
    <t>武立超-之前缴费过</t>
  </si>
  <si>
    <t>TV1N1612460593029496832</t>
  </si>
  <si>
    <t>干迅</t>
  </si>
  <si>
    <t>TV1N1612749722720174080</t>
  </si>
  <si>
    <t>范亚光</t>
  </si>
  <si>
    <t>TV1N1613832014020395008</t>
  </si>
  <si>
    <t>雷则灵</t>
  </si>
  <si>
    <t>TV1N1611248398543380480</t>
  </si>
  <si>
    <t>曾静雅</t>
  </si>
  <si>
    <t>TV1N1589207969319415808</t>
  </si>
  <si>
    <t>张文倩</t>
  </si>
  <si>
    <t>TV1N1603168962601754624</t>
  </si>
  <si>
    <t>巩陆洋</t>
  </si>
  <si>
    <t>TV1N1613853453452754944</t>
  </si>
  <si>
    <t>王婕</t>
  </si>
  <si>
    <t>TV1N1613537937261686784</t>
  </si>
  <si>
    <t>叶阳</t>
  </si>
  <si>
    <t>TV1N1613795201033646080</t>
  </si>
  <si>
    <t>邱嘉其</t>
  </si>
  <si>
    <t>TV1N1613056812181340160</t>
  </si>
  <si>
    <t>张鹏飞</t>
  </si>
  <si>
    <t>TV1N1578586681705234432</t>
  </si>
  <si>
    <t>华巍</t>
  </si>
  <si>
    <t>TV1N1621341427472359424</t>
  </si>
  <si>
    <t>加拿大</t>
  </si>
  <si>
    <t xml:space="preserve">董岩 </t>
  </si>
  <si>
    <t>TV1N1605917607936045056</t>
  </si>
  <si>
    <t>吴迪</t>
  </si>
  <si>
    <t>TV1N1610526627175292928</t>
  </si>
  <si>
    <t>刘源新</t>
  </si>
  <si>
    <t>TV1N1610092860077830144</t>
  </si>
  <si>
    <t>张帅齐</t>
  </si>
  <si>
    <t>TV1N1612740432831655936</t>
  </si>
  <si>
    <t>庞瑶</t>
  </si>
  <si>
    <t>TV1N1613375778862919680</t>
  </si>
  <si>
    <t>奚玉莉</t>
  </si>
  <si>
    <t>TV1N1611560188334534656</t>
  </si>
  <si>
    <t>TV1N1595008780314595328</t>
  </si>
  <si>
    <t>孙泽</t>
  </si>
  <si>
    <t>TV1N1610479901533843456</t>
  </si>
  <si>
    <t>TV1N1613820804889944064</t>
  </si>
  <si>
    <t>朱海峰</t>
  </si>
  <si>
    <t>TV1N1615673848367960064</t>
  </si>
  <si>
    <t>郎双庆</t>
  </si>
  <si>
    <t>TV1N1615000641797091328</t>
  </si>
  <si>
    <t>5工加急2185+快递92</t>
  </si>
  <si>
    <t>美国-EVUS</t>
  </si>
  <si>
    <t>何冠桥</t>
  </si>
  <si>
    <t>林杨</t>
  </si>
  <si>
    <t>TV1N1610877998906937344</t>
  </si>
  <si>
    <t>蒋淳</t>
  </si>
  <si>
    <t>TV1N1613696777357619200</t>
  </si>
  <si>
    <t>李雁</t>
  </si>
  <si>
    <t>TV1N1616008223341215744</t>
  </si>
  <si>
    <t>吕云鹏</t>
  </si>
  <si>
    <t>TV1N1614575379737481216</t>
  </si>
  <si>
    <t>严路帆</t>
  </si>
  <si>
    <t>TV1N1613556468774547456</t>
  </si>
  <si>
    <t>宫正</t>
  </si>
  <si>
    <t>TV1N1594878871575494656</t>
  </si>
  <si>
    <t>耿子辰</t>
  </si>
  <si>
    <t>TV1N1613813363288518656</t>
  </si>
  <si>
    <t>孟庆霄</t>
  </si>
  <si>
    <t>TV1N1585216955348754432</t>
  </si>
  <si>
    <t>徐凯</t>
  </si>
  <si>
    <t>TV1N1613189788932313088</t>
  </si>
  <si>
    <t>王明军</t>
  </si>
  <si>
    <t>张娜娜</t>
  </si>
  <si>
    <t>TV1N1615230718078304256</t>
  </si>
  <si>
    <t>戴静莹</t>
  </si>
  <si>
    <t>TV1N1578962362289184768</t>
  </si>
  <si>
    <t>雷昕同</t>
  </si>
  <si>
    <t>TV1N1614470084424212480</t>
  </si>
  <si>
    <t>冯伟国</t>
  </si>
  <si>
    <t>TV1N1613800668573298688</t>
  </si>
  <si>
    <t>张永辉</t>
  </si>
  <si>
    <t>TV1N1616271516211400704</t>
  </si>
  <si>
    <t>Gabby-韩雨琪</t>
  </si>
  <si>
    <t>TV1N1602917040443502592</t>
  </si>
  <si>
    <t>周怡多</t>
  </si>
  <si>
    <t>TV1N1613377877030010880</t>
  </si>
  <si>
    <t>李文彬</t>
  </si>
  <si>
    <t>TV1N1616003178239361024</t>
  </si>
  <si>
    <t>李嘉亮</t>
  </si>
  <si>
    <t>TV1N1614901946686562304</t>
  </si>
  <si>
    <t>王璐</t>
  </si>
  <si>
    <t>TV1N1614923135496945664</t>
  </si>
  <si>
    <t>李政锦</t>
  </si>
  <si>
    <t>TV1N1613462963062665216</t>
  </si>
  <si>
    <t>麻伶毅</t>
  </si>
  <si>
    <t>TV1N1610863839859400704</t>
  </si>
  <si>
    <t>姜怡鸣</t>
  </si>
  <si>
    <t>TV1N1613374530482929664</t>
  </si>
  <si>
    <t>喻仲斌</t>
  </si>
  <si>
    <t>TV1N1614184624116310016</t>
  </si>
  <si>
    <t>凌敏</t>
  </si>
  <si>
    <t>TV1N1613795429522714624</t>
  </si>
  <si>
    <t>韩羽霄</t>
  </si>
  <si>
    <t>TV1N1614903789773078528</t>
  </si>
  <si>
    <t>邹煜</t>
  </si>
  <si>
    <t>TV1N1613014594011729920</t>
  </si>
  <si>
    <t>王美程</t>
  </si>
  <si>
    <t>TV1N1619222807308972032</t>
  </si>
  <si>
    <t>陈萌</t>
  </si>
  <si>
    <t>TV1N1612375904352755712</t>
  </si>
  <si>
    <t>曹诚</t>
  </si>
  <si>
    <t>TV1N1608396749214588928</t>
  </si>
  <si>
    <t>王衎</t>
  </si>
  <si>
    <t>TV1N1612326405760622592</t>
  </si>
  <si>
    <t>借护照+邮寄</t>
  </si>
  <si>
    <t>陈星豫</t>
  </si>
  <si>
    <t>TV1N1612659173874995200</t>
  </si>
  <si>
    <t>刘翔</t>
  </si>
  <si>
    <t>TV1N1614924053445611520</t>
  </si>
  <si>
    <t>王舵</t>
  </si>
  <si>
    <t>TV1N1610564042141216768</t>
  </si>
  <si>
    <t>张雯昕</t>
  </si>
  <si>
    <t>TV1N1613091225774583808</t>
  </si>
  <si>
    <t>廉圣英</t>
  </si>
  <si>
    <t>TV1N1614089580050976768</t>
  </si>
  <si>
    <t>黄舒洋</t>
  </si>
  <si>
    <t>TV1N1615221226620006400</t>
  </si>
  <si>
    <t>程波</t>
  </si>
  <si>
    <t>TV1N1615589421331742720</t>
  </si>
  <si>
    <t>陈思思</t>
  </si>
  <si>
    <t>TV1N1612576769080479744</t>
  </si>
  <si>
    <t>杨立东</t>
  </si>
  <si>
    <t>TV1N1613904775526924288</t>
  </si>
  <si>
    <t>辛鑫</t>
  </si>
  <si>
    <t>TV1N1614849299619344384</t>
  </si>
  <si>
    <t>谢庆奇</t>
  </si>
  <si>
    <t>TV1N1612803790050160640</t>
  </si>
  <si>
    <t>浦圆虹</t>
  </si>
  <si>
    <t>TV1N1613055189539368960</t>
  </si>
  <si>
    <t>交通费30+签证中心服务费814</t>
  </si>
  <si>
    <t>TV1N1612402056060534784</t>
  </si>
  <si>
    <t>谢文诗</t>
  </si>
  <si>
    <t>TV1N1613107205946920960</t>
  </si>
  <si>
    <t>交通费33+签证中心服务费814</t>
  </si>
  <si>
    <t>林晔（杨萌一起送）</t>
  </si>
  <si>
    <t>TV1N1613101258801418240</t>
  </si>
  <si>
    <t>15快递费+交通费33+签证中心服务费814</t>
  </si>
  <si>
    <t>康晨</t>
  </si>
  <si>
    <t>TV1N1613850122810552320</t>
  </si>
  <si>
    <t>加急号380+签证中心服务费175</t>
  </si>
  <si>
    <t>陈乐瑶</t>
  </si>
  <si>
    <t>TV1N1615568673103888384</t>
  </si>
  <si>
    <t>签证中心服务费346</t>
  </si>
  <si>
    <t>TV1N1613725881846972416</t>
  </si>
  <si>
    <t>交通费36+签证中心服务费346</t>
  </si>
  <si>
    <t>吴启锐</t>
  </si>
  <si>
    <t>交通费31+签证中心服务费346</t>
  </si>
  <si>
    <t>TV1N1592061854690328576</t>
  </si>
  <si>
    <t>交通费15+签证中心服务费316</t>
  </si>
  <si>
    <t>TV1N1612370974128680960</t>
  </si>
  <si>
    <t>签证中心服务费697</t>
  </si>
  <si>
    <t>李心心</t>
  </si>
  <si>
    <t>TV1N1604687068197212160</t>
  </si>
  <si>
    <t>交通费29+签证中心服务费316</t>
  </si>
  <si>
    <t>王艾</t>
  </si>
  <si>
    <t>TV1N1614858254332657664</t>
  </si>
  <si>
    <t>李淼</t>
  </si>
  <si>
    <t>TV1N1612690285229731840</t>
  </si>
  <si>
    <t>阴婕</t>
  </si>
  <si>
    <t>TV1N1614917333792854016</t>
  </si>
  <si>
    <t>朱丽佳</t>
  </si>
  <si>
    <t>TV1N1619184630049361920</t>
  </si>
  <si>
    <t>于玥</t>
  </si>
  <si>
    <t>TV1N1611243366754213888</t>
  </si>
  <si>
    <t>屈哲</t>
  </si>
  <si>
    <t>TV1N1615012047355629568</t>
  </si>
  <si>
    <t>水恒熠</t>
  </si>
  <si>
    <t>TV1N1619171565803114496</t>
  </si>
  <si>
    <t>张瑞杰</t>
  </si>
  <si>
    <t>TV1N1610197576770162688</t>
  </si>
  <si>
    <t>徐烨</t>
  </si>
  <si>
    <t>TV1N1613502112704589824</t>
  </si>
  <si>
    <t>张翔</t>
  </si>
  <si>
    <t>TV1N1615286091112038400</t>
  </si>
  <si>
    <t>张涛</t>
  </si>
  <si>
    <t>TV1N1613011175981252608</t>
  </si>
  <si>
    <t>周恺</t>
  </si>
  <si>
    <t>TV1N1615187791578927104</t>
  </si>
  <si>
    <t>交通费15+签证中心服务费377+快递83</t>
  </si>
  <si>
    <t>王少敏</t>
  </si>
  <si>
    <t>TV1N1615585652795768832</t>
  </si>
  <si>
    <t>邮寄</t>
  </si>
  <si>
    <t>潘星宇</t>
  </si>
  <si>
    <t>TV1N1615192950363181056</t>
  </si>
  <si>
    <t>邮寄+借护照</t>
  </si>
  <si>
    <t>朱瑞</t>
  </si>
  <si>
    <t>TV1N1614996948800499712</t>
  </si>
  <si>
    <t>邮寄+5工加急</t>
  </si>
  <si>
    <t>陶志</t>
  </si>
  <si>
    <t>TV1N1619148480349712384</t>
  </si>
  <si>
    <t>陈伊纯</t>
  </si>
  <si>
    <t>TV1N1615226170781696000</t>
  </si>
  <si>
    <t>赖阿莉</t>
  </si>
  <si>
    <t>TV1N1613379280771321856</t>
  </si>
  <si>
    <t xml:space="preserve">涂晴 </t>
  </si>
  <si>
    <t>TV1N1619706458790428672</t>
  </si>
  <si>
    <t>李珺</t>
  </si>
  <si>
    <t>TV1N1619574780201762816</t>
  </si>
  <si>
    <t>王雅珺</t>
  </si>
  <si>
    <t>TV1N1619169646502182912</t>
  </si>
  <si>
    <t>樊书宇</t>
  </si>
  <si>
    <t>TV1N1615171395750989824</t>
  </si>
  <si>
    <t>刘小坚</t>
  </si>
  <si>
    <t>TV1N1619865569729462272</t>
  </si>
  <si>
    <t>王晓杰</t>
  </si>
  <si>
    <t>TV1N1615558384979542016</t>
  </si>
  <si>
    <t>TV1N1614946448919220224</t>
  </si>
  <si>
    <t>盖婷</t>
  </si>
  <si>
    <t>TV1N1611274188001587200</t>
  </si>
  <si>
    <t>刘靖妍</t>
  </si>
  <si>
    <t>TV1N1618605156291383296</t>
  </si>
  <si>
    <t>黄雨涵</t>
  </si>
  <si>
    <t>TV1N1613030424447524864</t>
  </si>
  <si>
    <t>马博涵</t>
  </si>
  <si>
    <t>TV1N1614099260206690304</t>
  </si>
  <si>
    <t>陈骏</t>
  </si>
  <si>
    <t>TV1N1614917727365369856</t>
  </si>
  <si>
    <t>马蕴博</t>
  </si>
  <si>
    <t>TV1N1608648722094563328</t>
  </si>
  <si>
    <t>宋巧霖</t>
  </si>
  <si>
    <t>TV1N1614621476514238464</t>
  </si>
  <si>
    <t>尤田</t>
  </si>
  <si>
    <t>TV1N1612282982789812224</t>
  </si>
  <si>
    <t>TV1N1613897181131415552</t>
  </si>
  <si>
    <t>严施畅</t>
  </si>
  <si>
    <t>TV1N1613829589784178688</t>
  </si>
  <si>
    <t>TV1N1616280842577686528</t>
  </si>
  <si>
    <t>李慧蛟</t>
  </si>
  <si>
    <t>TV1N1619968817559781376</t>
  </si>
  <si>
    <t>陈超</t>
  </si>
  <si>
    <t>TV1N1619247441806954496</t>
  </si>
  <si>
    <t>王永建</t>
  </si>
  <si>
    <t>TV1N1615195792075390976</t>
  </si>
  <si>
    <t>金烨亮</t>
  </si>
  <si>
    <t>TV1N1615272107814162432</t>
  </si>
  <si>
    <t>加急</t>
  </si>
  <si>
    <t>刘晓卉</t>
  </si>
  <si>
    <t>TV1N1616429820157931520</t>
  </si>
  <si>
    <t>潘延朋</t>
  </si>
  <si>
    <t>TV1N1614905248476295168</t>
  </si>
  <si>
    <t>邵佳怡</t>
  </si>
  <si>
    <t>TV1N1614877692410834944</t>
  </si>
  <si>
    <t>梁筱</t>
  </si>
  <si>
    <t>TV1N1599048593259143168</t>
  </si>
  <si>
    <t>TV1N1616281837340712960</t>
  </si>
  <si>
    <t>成晓雨</t>
  </si>
  <si>
    <t>TV1N1614827567936172032</t>
  </si>
  <si>
    <t>石涛</t>
  </si>
  <si>
    <t>TV1N1619241598772379648</t>
  </si>
  <si>
    <t>王映理</t>
  </si>
  <si>
    <t>TV1N1619265746403799040</t>
  </si>
  <si>
    <t>邵熠</t>
  </si>
  <si>
    <t>TV1N1615243039886585856</t>
  </si>
  <si>
    <t>汪晓凡</t>
  </si>
  <si>
    <t>TV1N1619543060110921728</t>
  </si>
  <si>
    <t>赵文珲</t>
  </si>
  <si>
    <t>TV1N1619903718652444672</t>
  </si>
  <si>
    <t>陈海伦</t>
  </si>
  <si>
    <t>王燕雯</t>
  </si>
  <si>
    <t>TV1N1602517821131890688</t>
  </si>
  <si>
    <t>罗杰（徐思杰）</t>
  </si>
  <si>
    <t>TV1N1614136998113161216</t>
  </si>
  <si>
    <t>丛进东</t>
  </si>
  <si>
    <t>TV1N1619246776489639936</t>
  </si>
  <si>
    <t>张晨瑞</t>
  </si>
  <si>
    <t>TV1N1592876774784909312</t>
  </si>
  <si>
    <t>金佳晟</t>
  </si>
  <si>
    <t>TV1N1604764018928320512</t>
  </si>
  <si>
    <t>岳可心</t>
  </si>
  <si>
    <t>TV1N1620382544129970176</t>
  </si>
  <si>
    <t>郑晓</t>
  </si>
  <si>
    <t>TV1N1614825149039210496</t>
  </si>
  <si>
    <t>张超</t>
  </si>
  <si>
    <t>TV1N1620056085855252480</t>
  </si>
  <si>
    <t>熊欣</t>
  </si>
  <si>
    <t>TV1N1614864778815672320</t>
  </si>
  <si>
    <t>孙若旸</t>
  </si>
  <si>
    <t>TV1N1615950506698215424</t>
  </si>
  <si>
    <t>曹飞</t>
  </si>
  <si>
    <t>TV1N1615181151882178560</t>
  </si>
  <si>
    <t>李航</t>
  </si>
  <si>
    <t>TV1N1610904408878989312</t>
  </si>
  <si>
    <t>赵坤</t>
  </si>
  <si>
    <t>TV1N1619904138984624128</t>
  </si>
  <si>
    <t>裴建立</t>
  </si>
  <si>
    <t>TV1N1619625908499165184</t>
  </si>
  <si>
    <t>黄若</t>
  </si>
  <si>
    <t>TV1N1619998997737127936</t>
  </si>
  <si>
    <t>李佳璇</t>
  </si>
  <si>
    <t>TV1N1613814319799545856</t>
  </si>
  <si>
    <t>石文涛</t>
  </si>
  <si>
    <t>韩治民</t>
  </si>
  <si>
    <t>戴毓萱</t>
  </si>
  <si>
    <t>TV1N1611350268804796416</t>
  </si>
  <si>
    <t>田润亚</t>
  </si>
  <si>
    <t>TV1N1614840592374145024</t>
  </si>
  <si>
    <t>曹欣杰</t>
  </si>
  <si>
    <t>TV1N1612727887580327936</t>
  </si>
  <si>
    <t>孙明杰</t>
  </si>
  <si>
    <t>TV1N1619659328461713408</t>
  </si>
  <si>
    <t>赵萌</t>
  </si>
  <si>
    <t>TV1N1614457864181141504</t>
  </si>
  <si>
    <t>胡港辉</t>
  </si>
  <si>
    <t>TV1N1612662167328759808</t>
  </si>
  <si>
    <t>潘辰</t>
  </si>
  <si>
    <t>TV1N1620000390925582336</t>
  </si>
  <si>
    <t>丛铭</t>
  </si>
  <si>
    <t>TV1N1617349148071968768</t>
  </si>
  <si>
    <t>黄昊</t>
  </si>
  <si>
    <t>TV1N1619318793695961088</t>
  </si>
  <si>
    <t>郭思滢</t>
  </si>
  <si>
    <t>TV1N1606117518883291136</t>
  </si>
  <si>
    <t>赵桓</t>
  </si>
  <si>
    <t>TV1N1619585705000599552</t>
  </si>
  <si>
    <t>刘星</t>
  </si>
  <si>
    <t>TV1N1619182119661879296</t>
  </si>
  <si>
    <t>钱旭钢</t>
  </si>
  <si>
    <t>TV1N1610587460131631104</t>
  </si>
  <si>
    <t>范媛清</t>
  </si>
  <si>
    <t>TV1N1613537709326258176</t>
  </si>
  <si>
    <t>陈智Fabio</t>
  </si>
  <si>
    <t>TV1N1608766125428252672</t>
  </si>
  <si>
    <t>马远丽</t>
  </si>
  <si>
    <t>TV1N1614873402971443200</t>
  </si>
  <si>
    <t>TV1N1610478466251558912</t>
  </si>
  <si>
    <t>蔡旭烨</t>
  </si>
  <si>
    <t>TV1N1614872901483937792</t>
  </si>
  <si>
    <t>彭畅</t>
  </si>
  <si>
    <t>TV1N1615651066808664064</t>
  </si>
  <si>
    <t>郭利洁</t>
  </si>
  <si>
    <t>TV1N1620703280279289856</t>
  </si>
  <si>
    <t>刘显</t>
  </si>
  <si>
    <t>TV1N1619891229835436032</t>
  </si>
  <si>
    <t>孙诗蕾</t>
  </si>
  <si>
    <t>TV1N1621040570147143680</t>
  </si>
  <si>
    <t>袁泉</t>
  </si>
  <si>
    <t>TV1N1621019700410204160</t>
  </si>
  <si>
    <t xml:space="preserve">牛紫薇 </t>
  </si>
  <si>
    <t>TV1N1618795550807457792</t>
  </si>
  <si>
    <t>熬鹏飞</t>
  </si>
  <si>
    <t>TV1N1619162247678656512</t>
  </si>
  <si>
    <t xml:space="preserve">周啸 </t>
  </si>
  <si>
    <t>TV1N1619155905668780032</t>
  </si>
  <si>
    <t>TV1N1613189970453270528</t>
  </si>
  <si>
    <t>赵寅</t>
  </si>
  <si>
    <t>TV1N1620267060357300224</t>
  </si>
  <si>
    <t>邮寄+24小时加急</t>
  </si>
  <si>
    <t>刘瑞华</t>
  </si>
  <si>
    <t>TV1N1619587070582079488</t>
  </si>
  <si>
    <t>李志远-关盛裕</t>
  </si>
  <si>
    <t>TV1N1603282781760073728</t>
  </si>
  <si>
    <t>焦彦晨</t>
  </si>
  <si>
    <t>TV1N1610881599029108736</t>
  </si>
  <si>
    <t>沈樱</t>
  </si>
  <si>
    <t>TV1N1619959617299460096</t>
  </si>
  <si>
    <t>签证中心服务费377+快递83</t>
  </si>
  <si>
    <t>井汤博-转移</t>
  </si>
  <si>
    <t>TV1N1620697897900965888</t>
  </si>
  <si>
    <t xml:space="preserve">韩峰  </t>
  </si>
  <si>
    <t>TV1N1619892062333521920</t>
  </si>
  <si>
    <t>TV1N1613142593788895232</t>
  </si>
  <si>
    <t xml:space="preserve">赵海丽 </t>
  </si>
  <si>
    <t>TV1N1619523091201593344</t>
  </si>
  <si>
    <t>张崎</t>
  </si>
  <si>
    <t>TV1N1619676820638834688</t>
  </si>
  <si>
    <t>程若琳</t>
  </si>
  <si>
    <t>TV1N1615545295559237632</t>
  </si>
  <si>
    <t>裴莉娜</t>
  </si>
  <si>
    <t>TV1N1619716914729013248</t>
  </si>
  <si>
    <t>浦燕子</t>
  </si>
  <si>
    <t>TV1N1619887887797231616</t>
  </si>
  <si>
    <t>邓希</t>
  </si>
  <si>
    <t>TV1N1620020665893203968</t>
  </si>
  <si>
    <t>赵爽</t>
  </si>
  <si>
    <t>TV1N1619916516052713472</t>
  </si>
  <si>
    <t>徐沁雅</t>
  </si>
  <si>
    <t>TV1N1619162250694377472</t>
  </si>
  <si>
    <t>彭进琪</t>
  </si>
  <si>
    <t>TV1N1614817261180833792</t>
  </si>
  <si>
    <t>黄煜</t>
  </si>
  <si>
    <t>TV1N1619952678352015360</t>
  </si>
  <si>
    <t>郝琨</t>
  </si>
  <si>
    <t>TV1N1614911699634724864</t>
  </si>
  <si>
    <t>黄利</t>
  </si>
  <si>
    <t>TV1N1620055414246473728</t>
  </si>
  <si>
    <t>王琰</t>
  </si>
  <si>
    <t>TV1N1619989237964984320</t>
  </si>
  <si>
    <t>张雨思</t>
  </si>
  <si>
    <t>TV1N1615196128068521984</t>
  </si>
  <si>
    <t>郑怀海</t>
  </si>
  <si>
    <t>TV1N1619895927476838400</t>
  </si>
  <si>
    <t>孙玮齐</t>
  </si>
  <si>
    <t>TV1N1620624424671326208</t>
  </si>
  <si>
    <t>邓航兵</t>
  </si>
  <si>
    <t>TV1N1619206897781223424</t>
  </si>
  <si>
    <t>向锐</t>
  </si>
  <si>
    <t>TV1N1619909769695121408</t>
  </si>
  <si>
    <t>TV1N1606216700289794048</t>
  </si>
  <si>
    <t>陈西（龚平一起送）</t>
  </si>
  <si>
    <t>TV1N1619545990641786880</t>
  </si>
  <si>
    <t>陶冲</t>
  </si>
  <si>
    <t>TV1N1615157879694233600</t>
  </si>
  <si>
    <t>交通费24+签证中心服务费377+快递83</t>
  </si>
  <si>
    <t>王欣然</t>
  </si>
  <si>
    <t>TV1N1619892572159475712</t>
  </si>
  <si>
    <t>董有超</t>
  </si>
  <si>
    <t>TV1N1620594044606066688</t>
  </si>
  <si>
    <t>李冬琳</t>
  </si>
  <si>
    <t>TV1N1620726673397481472</t>
  </si>
  <si>
    <t>廖一伦</t>
  </si>
  <si>
    <t>TV1N1619599916657324032</t>
  </si>
  <si>
    <t>刘文熙</t>
  </si>
  <si>
    <t>TV1N1620978292370391040</t>
  </si>
  <si>
    <t>黄凯翔</t>
  </si>
  <si>
    <t>TV1N1620774695313625088</t>
  </si>
  <si>
    <t>邝也青青</t>
  </si>
  <si>
    <t>TV1N1620655698429652992</t>
  </si>
  <si>
    <t>黄思媛</t>
  </si>
  <si>
    <t>沈小川</t>
  </si>
  <si>
    <t>朱峰</t>
  </si>
  <si>
    <t>TV1N1619731600409141248</t>
  </si>
  <si>
    <t>朱依凡</t>
  </si>
  <si>
    <t>TV1N1620000938823221248</t>
  </si>
  <si>
    <t>陈佳君</t>
  </si>
  <si>
    <t>TV1N1619935403569926144</t>
  </si>
  <si>
    <t>韩慧敏</t>
  </si>
  <si>
    <t>TV1N1614952401873928192</t>
  </si>
  <si>
    <t>汪洋</t>
  </si>
  <si>
    <t>TV1N1614851256476078080</t>
  </si>
  <si>
    <t>吴海龙</t>
  </si>
  <si>
    <t>TV1N1621098438758039552</t>
  </si>
  <si>
    <t>朱项宁</t>
  </si>
  <si>
    <t>TV1N1619251357420322816</t>
  </si>
  <si>
    <t>张阳</t>
  </si>
  <si>
    <t>TV1N1620339454488862720</t>
  </si>
  <si>
    <t>何天雄</t>
  </si>
  <si>
    <t>TV1N1614841927618367488</t>
  </si>
  <si>
    <t>黄娜</t>
  </si>
  <si>
    <t>TV1N1619579003803078656</t>
  </si>
  <si>
    <t>阮馨悦</t>
  </si>
  <si>
    <t>TV1N1620631984765980672</t>
  </si>
  <si>
    <t>李莉</t>
  </si>
  <si>
    <t>TV1N1620716237943988224</t>
  </si>
  <si>
    <t>孙建春</t>
  </si>
  <si>
    <t>TV1N1621437922980712448</t>
  </si>
  <si>
    <t>廖宝华</t>
  </si>
  <si>
    <t>TV1N1619923148639883264</t>
  </si>
  <si>
    <t>TV1N1615541365328523264</t>
  </si>
  <si>
    <t>杜俊博</t>
  </si>
  <si>
    <t>TV1N1615531763983691776</t>
  </si>
  <si>
    <t>沙壮</t>
  </si>
  <si>
    <t>TV1N1613733078928683008</t>
  </si>
  <si>
    <t>张灵芳</t>
  </si>
  <si>
    <t>TV1N1614262020961918976</t>
  </si>
  <si>
    <t>裴野菲</t>
  </si>
  <si>
    <t>TV1N1611396324250796032</t>
  </si>
  <si>
    <t>张淳</t>
  </si>
  <si>
    <t>TV1N1619885159977037824</t>
  </si>
  <si>
    <t>江鹏</t>
  </si>
  <si>
    <t>TV1N1619985563909922816</t>
  </si>
  <si>
    <t>金品</t>
  </si>
  <si>
    <t>TV1N1620356470813720576</t>
  </si>
  <si>
    <t>王悦</t>
  </si>
  <si>
    <t>TV1N1614868516963942400</t>
  </si>
  <si>
    <t>吕成</t>
  </si>
  <si>
    <t>TV1N1619979193479331840</t>
  </si>
  <si>
    <t>邹盛富</t>
  </si>
  <si>
    <t>TV1N1613089184255901696</t>
  </si>
  <si>
    <t>孔萌</t>
  </si>
  <si>
    <t>TV1N1619543730801049600</t>
  </si>
  <si>
    <t>李柏芝</t>
  </si>
  <si>
    <t>TV1N1621446281582624768</t>
  </si>
  <si>
    <t>徐鸣剑</t>
  </si>
  <si>
    <t>TV1N1620037905971695616</t>
  </si>
  <si>
    <t>TV1N1620406028361052160</t>
  </si>
  <si>
    <t>周雪花</t>
  </si>
  <si>
    <t>TV1N1613859485482811392</t>
  </si>
  <si>
    <t>丁金双</t>
  </si>
  <si>
    <t>TV1N1619186973218209792</t>
  </si>
  <si>
    <t>吕龙涛</t>
  </si>
  <si>
    <t>TV1N1620971653013700608</t>
  </si>
  <si>
    <t>黄宇婷</t>
  </si>
  <si>
    <t>TV1N1620977692211625984</t>
  </si>
  <si>
    <t>2.10日</t>
  </si>
  <si>
    <t>TV1N1620276367790493696</t>
  </si>
  <si>
    <t>TV1N1621373567643750400</t>
  </si>
  <si>
    <t>杨小勇</t>
  </si>
  <si>
    <t>TV1N1619625176660221952</t>
  </si>
  <si>
    <t>刘涵琪</t>
  </si>
  <si>
    <t>TV1N1620694541828599808</t>
  </si>
  <si>
    <t>金子煜</t>
  </si>
  <si>
    <t>TV1N1613076436344037376</t>
  </si>
  <si>
    <t>杜春昀</t>
  </si>
  <si>
    <t>TV1N1620369724051070976</t>
  </si>
  <si>
    <t>游静</t>
  </si>
  <si>
    <t>TV1N1620333994352259072</t>
  </si>
  <si>
    <t xml:space="preserve">张俊强 </t>
  </si>
  <si>
    <t>TV1N1619913791030153216</t>
  </si>
  <si>
    <t>杨健章</t>
  </si>
  <si>
    <t>TV1N1620379717055823872</t>
  </si>
  <si>
    <t xml:space="preserve">白娜 </t>
  </si>
  <si>
    <t>TV1N1620027857505656832</t>
  </si>
  <si>
    <t>TV1N1620680575740084224</t>
  </si>
  <si>
    <t>王雪琳</t>
  </si>
  <si>
    <t>TV1N1622479095954399232</t>
  </si>
  <si>
    <t>陈欣</t>
  </si>
  <si>
    <t>TV1N1621370568443744256</t>
  </si>
  <si>
    <t>张剑秋</t>
  </si>
  <si>
    <t>TV1N1622819708482793472</t>
  </si>
  <si>
    <t>陈梦婷</t>
  </si>
  <si>
    <t>TV1N1622865369554976768</t>
  </si>
  <si>
    <t>尹亮</t>
  </si>
  <si>
    <t>TV1N1621346956907249664</t>
  </si>
  <si>
    <t>洪怡璐</t>
  </si>
  <si>
    <t>TV1N1621045246976319488</t>
  </si>
  <si>
    <t>韩青</t>
  </si>
  <si>
    <t>TV1N1621013746440556544</t>
  </si>
  <si>
    <t>徐锋南</t>
  </si>
  <si>
    <t>TV1N1622546770596651008</t>
  </si>
  <si>
    <t>朱适娴</t>
  </si>
  <si>
    <t>TV1N1622836834140475392</t>
  </si>
  <si>
    <t>陈建伟</t>
  </si>
  <si>
    <t>TV1N1619644336110862336</t>
  </si>
  <si>
    <t>赵文婕</t>
  </si>
  <si>
    <t>TV1N1615180255651794944</t>
  </si>
  <si>
    <t>王超</t>
  </si>
  <si>
    <t>TV1N1623526864563658752</t>
  </si>
  <si>
    <t>贺成佳</t>
  </si>
  <si>
    <t>TV1N1621037954868531200</t>
  </si>
  <si>
    <t>宋承儒</t>
  </si>
  <si>
    <t>TV1N1620742316435984384</t>
  </si>
  <si>
    <t>张奕</t>
  </si>
  <si>
    <t>TV1N1620266657909624832</t>
  </si>
  <si>
    <t>王昊</t>
  </si>
  <si>
    <t>TV1N1557985900831154176</t>
  </si>
  <si>
    <t>TV1N1612700078879203328</t>
  </si>
  <si>
    <t>易绍霄</t>
  </si>
  <si>
    <t>TV1N1613826171019571200</t>
  </si>
  <si>
    <t>张意政</t>
  </si>
  <si>
    <t>TV1N1612280422519459840</t>
  </si>
  <si>
    <t>张胜利</t>
  </si>
  <si>
    <t>TV1N1615274734018920448</t>
  </si>
  <si>
    <t>王金辨</t>
  </si>
  <si>
    <t>TV1N1619900545309147136</t>
  </si>
  <si>
    <t>吴雨果</t>
  </si>
  <si>
    <t>TV1N1619654416822714368</t>
  </si>
  <si>
    <t>TV1N1621073789873504256</t>
  </si>
  <si>
    <t>贾建伟</t>
  </si>
  <si>
    <t>TV1N1614970869826195456</t>
  </si>
  <si>
    <t>张松</t>
  </si>
  <si>
    <t>TV1N1598161553411706880</t>
  </si>
  <si>
    <t>杨雨露</t>
  </si>
  <si>
    <t>TV1N1620368550149242880</t>
  </si>
  <si>
    <t>沈豪</t>
  </si>
  <si>
    <t>TV1N1620296324498554880</t>
  </si>
  <si>
    <t>杜勇</t>
  </si>
  <si>
    <t>TV1N1619632684334358528</t>
  </si>
  <si>
    <t>邓雷</t>
  </si>
  <si>
    <t>TV1N1621465742582829056</t>
  </si>
  <si>
    <t>王洁泉</t>
  </si>
  <si>
    <t>TV1N1613443144435208192</t>
  </si>
  <si>
    <t>薛俊皓</t>
  </si>
  <si>
    <t>TV1N1620047391918604288</t>
  </si>
  <si>
    <t>郝科</t>
  </si>
  <si>
    <t>TV1N1620687668589154304</t>
  </si>
  <si>
    <t>朱登超</t>
  </si>
  <si>
    <t>TV1N1622547515643351040</t>
  </si>
  <si>
    <t>潘靖</t>
  </si>
  <si>
    <t>TV1N1622794717741428736</t>
  </si>
  <si>
    <t>朱燕</t>
  </si>
  <si>
    <t>TV1N1616042418163658752</t>
  </si>
  <si>
    <t>邱文韬</t>
  </si>
  <si>
    <t>TV1N1614839048526434304</t>
  </si>
  <si>
    <t>程景亮</t>
  </si>
  <si>
    <t>TV1N1614966126852677632</t>
  </si>
  <si>
    <t>师晋辉</t>
  </si>
  <si>
    <t>TV1N1620722182610763776</t>
  </si>
  <si>
    <t>方丹烨</t>
  </si>
  <si>
    <t>李晶晶</t>
  </si>
  <si>
    <t>TV1N1621019102688444416</t>
  </si>
  <si>
    <t>边鹏</t>
  </si>
  <si>
    <t>TV1N1622413794218819584</t>
  </si>
  <si>
    <t>伊诺-陈竟晋-制作后取消</t>
  </si>
  <si>
    <t>TV1N1623223490588692480</t>
  </si>
  <si>
    <t>郑鹏程</t>
  </si>
  <si>
    <t>TV1N1620319018610843648</t>
  </si>
  <si>
    <t>沈阳</t>
  </si>
  <si>
    <t>TV1N1623322676273549312</t>
  </si>
  <si>
    <t>丁天星</t>
  </si>
  <si>
    <t>TV1N1622539905242300416</t>
  </si>
  <si>
    <t>王李雪</t>
  </si>
  <si>
    <t>TV1N1612649394456739840</t>
  </si>
  <si>
    <t>孔雅娴</t>
  </si>
  <si>
    <t>TV1N1622563153581572096</t>
  </si>
  <si>
    <t>郭电杰</t>
  </si>
  <si>
    <t>TV1N1620721683614416896</t>
  </si>
  <si>
    <t>黄传增</t>
  </si>
  <si>
    <t>TV1N1622569770800844800</t>
  </si>
  <si>
    <t>侯志文</t>
  </si>
  <si>
    <t>TV1N1620703419203010560</t>
  </si>
  <si>
    <t>詹昊洋</t>
  </si>
  <si>
    <t>TV1N1620688028665925632</t>
  </si>
  <si>
    <t>徐倩怡</t>
  </si>
  <si>
    <t>TV1N1620295542269296640</t>
  </si>
  <si>
    <t>TV1N1620971218441908224</t>
  </si>
  <si>
    <t>胡志远</t>
  </si>
  <si>
    <t>TV1N1620731629408133120</t>
  </si>
  <si>
    <t>赵恒</t>
  </si>
  <si>
    <t>TV1N1620979988546969600</t>
  </si>
  <si>
    <t>张宸星</t>
  </si>
  <si>
    <t>TV1N1602958599952216064</t>
  </si>
  <si>
    <t>李杨珂（杨子木）</t>
  </si>
  <si>
    <t>TV1N1620330504766828544</t>
  </si>
  <si>
    <t>庄元勤</t>
  </si>
  <si>
    <t>TV1N1621353671895592960</t>
  </si>
  <si>
    <t>张文豪</t>
  </si>
  <si>
    <t>TV1N1613868875241713664</t>
  </si>
  <si>
    <t>马宏亮</t>
  </si>
  <si>
    <t>TV1N1620304414350577664</t>
  </si>
  <si>
    <t>张旭</t>
  </si>
  <si>
    <t>TV1N1614868145566715904</t>
  </si>
  <si>
    <t>TV1N1611273542850494464</t>
  </si>
  <si>
    <t>蓝孝泉</t>
  </si>
  <si>
    <t>TV1N1587643774421291008</t>
  </si>
  <si>
    <t>林静静</t>
  </si>
  <si>
    <t>TV1N1621025247092006912</t>
  </si>
  <si>
    <t>严秉昊</t>
  </si>
  <si>
    <t>TV1N1613831198605754368</t>
  </si>
  <si>
    <t>常巧珍</t>
  </si>
  <si>
    <t>TV1N1620299602691096576</t>
  </si>
  <si>
    <t>孙艺珊</t>
  </si>
  <si>
    <t>TV1N1620678055047266304</t>
  </si>
  <si>
    <t>邓德添</t>
  </si>
  <si>
    <t>TV1N1614089216161476608</t>
  </si>
  <si>
    <t>林汐石</t>
  </si>
  <si>
    <t>TV1N1616003348813320192</t>
  </si>
  <si>
    <t>王启帆</t>
  </si>
  <si>
    <t>TV1N1622828605440282624</t>
  </si>
  <si>
    <t>王一晖</t>
  </si>
  <si>
    <t>TV1N1588406189845102592</t>
  </si>
  <si>
    <t>李宇嘉</t>
  </si>
  <si>
    <t>TV1N1621038190542159872</t>
  </si>
  <si>
    <t>陈怡</t>
  </si>
  <si>
    <t>TV1N1619536670348869632</t>
  </si>
  <si>
    <t>TV1N1621353374611755008</t>
  </si>
  <si>
    <t>5工加急</t>
  </si>
  <si>
    <t>TV1N1623154348653273088</t>
  </si>
  <si>
    <t>凭证575？</t>
  </si>
  <si>
    <t>李文彬（李斌）</t>
  </si>
  <si>
    <t>TV1N1616007904100040704</t>
  </si>
  <si>
    <t>于为</t>
  </si>
  <si>
    <t>TV1N1621056669106327552</t>
  </si>
  <si>
    <t>郭志纯</t>
  </si>
  <si>
    <t>TV1N1606213496059604992</t>
  </si>
  <si>
    <t>TV1N1620001272928874496</t>
  </si>
  <si>
    <t>张丽丽</t>
  </si>
  <si>
    <t>TV1N1620394614842019840</t>
  </si>
  <si>
    <t xml:space="preserve"> TV1N1593521916189605888</t>
  </si>
  <si>
    <t>何苗</t>
  </si>
  <si>
    <t>TV1N1619893546416689152</t>
  </si>
  <si>
    <t>何姗玲</t>
  </si>
  <si>
    <t>TV1N1619293988074606592</t>
  </si>
  <si>
    <t>胡晓</t>
  </si>
  <si>
    <t>TV1N1619216839028244480</t>
  </si>
  <si>
    <t>刘朱坤</t>
  </si>
  <si>
    <t>TV1N1597172811750273024</t>
  </si>
  <si>
    <t>TV1N1621358003051429888</t>
  </si>
  <si>
    <t>TV1N1612327724718260224</t>
  </si>
  <si>
    <t>30快递费+加急号380+签证中心服务费175</t>
  </si>
  <si>
    <t>戴拓</t>
  </si>
  <si>
    <t>TV1N1615635910368169984</t>
  </si>
  <si>
    <t>15快递费+加急号380+签证中心服务费175</t>
  </si>
  <si>
    <t>帅瑞恒</t>
  </si>
  <si>
    <t>TV1N1621461364933222400</t>
  </si>
  <si>
    <t>15快递费+闪送22+加急号380+签证中心服务费175</t>
  </si>
  <si>
    <t>柯奇铭</t>
  </si>
  <si>
    <t>TV1N1547127572847734784</t>
  </si>
  <si>
    <t>闪送17.5+加急号380+签证中心服务费205</t>
  </si>
  <si>
    <t>韩筱琪</t>
  </si>
  <si>
    <t>TV1N1619222934824189952</t>
  </si>
  <si>
    <t>15快递费+加急号380+签证中心服务费205</t>
  </si>
  <si>
    <t>赵文娜</t>
  </si>
  <si>
    <t>TV1N1613777090737782784</t>
  </si>
  <si>
    <t>18快递费+加急号380+签证中心服务费205</t>
  </si>
  <si>
    <t>赵梓含</t>
  </si>
  <si>
    <t>TV1N1616020438727208960</t>
  </si>
  <si>
    <t>徐若蓉</t>
  </si>
  <si>
    <t>TV1N1607588455033942016</t>
  </si>
  <si>
    <t>18快递费+加急号380+签证中心服务费175</t>
  </si>
  <si>
    <t>高天</t>
  </si>
  <si>
    <t>TV1N1613438783768150016</t>
  </si>
  <si>
    <t>容元元</t>
  </si>
  <si>
    <t>TV1N1620782561856552960</t>
  </si>
  <si>
    <t>交通费36+签证中心服务费377+快递83</t>
  </si>
  <si>
    <t>康琪</t>
  </si>
  <si>
    <t>TV1N1622494176524095488</t>
  </si>
  <si>
    <t>林影</t>
  </si>
  <si>
    <t>TV1N1619516249561858048</t>
  </si>
  <si>
    <t>北京5工加急+邮寄</t>
  </si>
  <si>
    <t>TV1N1619967881575747584</t>
  </si>
  <si>
    <t>TV1N1622463517915078656</t>
  </si>
  <si>
    <t>TV1N1616098621048717312</t>
  </si>
  <si>
    <t>杨萌</t>
  </si>
  <si>
    <t>TV1N1597135423405539328</t>
  </si>
  <si>
    <t>26交通费+签证中心服务费814</t>
  </si>
  <si>
    <t>龚平</t>
  </si>
  <si>
    <t>TV1N1616328501682188288</t>
  </si>
  <si>
    <t>18快递费+签证中心服务费814</t>
  </si>
  <si>
    <t>莫珺怡</t>
  </si>
  <si>
    <t>TV1N1630855434382913536</t>
  </si>
  <si>
    <t>20交通费+签证中心服务费814</t>
  </si>
  <si>
    <t>快递费18+签证中心服务费696</t>
  </si>
  <si>
    <t>上海加急号</t>
  </si>
  <si>
    <t>上海西班牙加急号</t>
  </si>
  <si>
    <t>孙元国</t>
  </si>
  <si>
    <t>TV1N1623158069844160512</t>
  </si>
  <si>
    <t>杭州24小时</t>
  </si>
  <si>
    <t>邓太林</t>
  </si>
  <si>
    <t>TV1N1623241729708593152</t>
  </si>
  <si>
    <t>广州24加急+邮寄</t>
  </si>
  <si>
    <t>刘若一</t>
  </si>
  <si>
    <t>TV1N1625121225617494016</t>
  </si>
  <si>
    <t>广州5工+邮寄</t>
  </si>
  <si>
    <t>曹戈瑾</t>
  </si>
  <si>
    <t>TV1N1622516080006062080</t>
  </si>
  <si>
    <t>贵宾号</t>
  </si>
  <si>
    <t>孙琳</t>
  </si>
  <si>
    <t>TV1N1621137550810591232</t>
  </si>
  <si>
    <t>曹志玲</t>
  </si>
  <si>
    <t>宋娟</t>
  </si>
  <si>
    <t>TV1N1621491656221802496</t>
  </si>
  <si>
    <t>余溢</t>
  </si>
  <si>
    <t>TV1N1623913305424842752</t>
  </si>
  <si>
    <t>上海24小时</t>
  </si>
  <si>
    <t>王小宇（二签）</t>
  </si>
  <si>
    <t>王帆</t>
  </si>
  <si>
    <t>TV1N1625057511929356288</t>
  </si>
  <si>
    <t>北京24小时</t>
  </si>
  <si>
    <t>李锦凌</t>
  </si>
  <si>
    <t>TV1N1625475181451489280</t>
  </si>
  <si>
    <t>北京5工</t>
  </si>
  <si>
    <t>韩丽萍</t>
  </si>
  <si>
    <t>TV1N1623312192677797888</t>
  </si>
  <si>
    <t>林杰</t>
  </si>
  <si>
    <t>TV1N1622797308143730688</t>
  </si>
  <si>
    <t>文涛</t>
  </si>
  <si>
    <t>TV1N1620717463213387776</t>
  </si>
  <si>
    <t>张恒</t>
  </si>
  <si>
    <t>TV1N1622917309496274944</t>
  </si>
  <si>
    <t>黄旭阳</t>
  </si>
  <si>
    <t>V1N1620722586228637696</t>
  </si>
  <si>
    <t>施琦</t>
  </si>
  <si>
    <t>TV1N1622504222201020416</t>
  </si>
  <si>
    <t>王振</t>
  </si>
  <si>
    <t>TV1N1615198929628745728</t>
  </si>
  <si>
    <t xml:space="preserve"> TV1N1603303791536226304</t>
  </si>
  <si>
    <t>何思羽</t>
  </si>
  <si>
    <t>TV1N1622532887043440640</t>
  </si>
  <si>
    <t>姚岚</t>
  </si>
  <si>
    <t>TV1N1621465311882289152</t>
  </si>
  <si>
    <t>朱宁（李赛）</t>
  </si>
  <si>
    <t>TV1N1587720741715906560</t>
  </si>
  <si>
    <t>王晓婵</t>
  </si>
  <si>
    <t>TV1N1619979779079733248</t>
  </si>
  <si>
    <t>时阳</t>
  </si>
  <si>
    <t>TV1N1613794614858661888</t>
  </si>
  <si>
    <t>梅元刚</t>
  </si>
  <si>
    <t>TV1N1621063654660939776</t>
  </si>
  <si>
    <t>任院林（林彬）</t>
  </si>
  <si>
    <t>TV1N1621119750486446080</t>
  </si>
  <si>
    <t>王留帅</t>
  </si>
  <si>
    <t>TV1N1620376751779418112</t>
  </si>
  <si>
    <t>李波</t>
  </si>
  <si>
    <t>TV1N1622949782280273920</t>
  </si>
  <si>
    <t>何易</t>
  </si>
  <si>
    <t>TV1N1622826010982273024</t>
  </si>
  <si>
    <t>耿思佳</t>
  </si>
  <si>
    <t>TV1N1623204447299391488</t>
  </si>
  <si>
    <t>翁斌斌</t>
  </si>
  <si>
    <t>TV1N1624029671217741824</t>
  </si>
  <si>
    <t>万海文</t>
  </si>
  <si>
    <t>TV1N1622835950551605248</t>
  </si>
  <si>
    <t>王洋</t>
  </si>
  <si>
    <t>TV1N1621005788658847744</t>
  </si>
  <si>
    <t>徐磊</t>
  </si>
  <si>
    <t>TV1N1620342957403746304</t>
  </si>
  <si>
    <t>邱静</t>
  </si>
  <si>
    <t>TV1N1612759708510662656</t>
  </si>
  <si>
    <t>加急费</t>
  </si>
  <si>
    <t>彭磊</t>
  </si>
  <si>
    <t>TV1N1625025591417569280</t>
  </si>
  <si>
    <t>签证中心服务费696</t>
  </si>
  <si>
    <t>孙珊</t>
  </si>
  <si>
    <t>TV1N1594541598539468800</t>
  </si>
  <si>
    <t>齐静</t>
  </si>
  <si>
    <t>TV1N1624009510192455680</t>
  </si>
  <si>
    <t>加急号380+签证中心服务费176</t>
  </si>
  <si>
    <t>陈越（冯博、谢鑫、陈越一起）</t>
  </si>
  <si>
    <t>TV1N1613119427041566720</t>
  </si>
  <si>
    <t>签证中心服务费716</t>
  </si>
  <si>
    <t>谢鑫（冯博、谢鑫、陈越一起）</t>
  </si>
  <si>
    <t>TV1N1613151036604223488</t>
  </si>
  <si>
    <t>TV1N1622539720248254464</t>
  </si>
  <si>
    <t>签证中心服务费636</t>
  </si>
  <si>
    <t>冯博（冯博、谢鑫、陈越一起）</t>
  </si>
  <si>
    <t>TV1N1619529485032042496</t>
  </si>
  <si>
    <t>颜梦华</t>
  </si>
  <si>
    <t>TV1N1626082069104881664</t>
  </si>
  <si>
    <t>郭文山</t>
  </si>
  <si>
    <t>TV1N1610576129424846848</t>
  </si>
  <si>
    <t>39交通费+签证中心服务费696</t>
  </si>
  <si>
    <t>李小莹</t>
  </si>
  <si>
    <t>TV1N1622508164335140864</t>
  </si>
  <si>
    <t>TV1N1619586806617755648</t>
  </si>
  <si>
    <t>15交通费+签证中心服务费636</t>
  </si>
  <si>
    <t>许景惠</t>
  </si>
  <si>
    <t>TV1N1620408319340224512</t>
  </si>
  <si>
    <t>TV1N1619531035427274752</t>
  </si>
  <si>
    <t>王金怡</t>
  </si>
  <si>
    <t>TV1N1613470247452917760</t>
  </si>
  <si>
    <t>交通费15+签证中心服务费814</t>
  </si>
  <si>
    <t>郑超</t>
  </si>
  <si>
    <t>TV1N1622844333035925504</t>
  </si>
  <si>
    <t>上海5工+邮寄</t>
  </si>
  <si>
    <t>王紫微</t>
  </si>
  <si>
    <t>TV1N1623667851076218880</t>
  </si>
  <si>
    <t>TV1N1622802928481644544</t>
  </si>
  <si>
    <t>TV1N1625557201124929536</t>
  </si>
  <si>
    <t xml:space="preserve">涂婧婧 </t>
  </si>
  <si>
    <t>TV1N1621406951468216320</t>
  </si>
  <si>
    <t>孙文硕</t>
  </si>
  <si>
    <t>TV1N1622796036933984256</t>
  </si>
  <si>
    <t>39交通费+签证中心服务费377+快递83</t>
  </si>
  <si>
    <t>周鹏-（一签EVUS+二签）</t>
  </si>
  <si>
    <t>TV1N1627599797838118912</t>
  </si>
  <si>
    <t>美国+EVUS</t>
  </si>
  <si>
    <t>加急1500+快递费18</t>
  </si>
  <si>
    <t>TV1N1603644233339506688</t>
  </si>
  <si>
    <t>李佳烁</t>
  </si>
  <si>
    <t>TV1N1623576193244311552</t>
  </si>
  <si>
    <t>魏娟-加急自约</t>
  </si>
  <si>
    <t>TV1N1625387352751046656</t>
  </si>
  <si>
    <t>曾辰-客人已经付过费</t>
  </si>
  <si>
    <t>TV1N1623279797429616640</t>
  </si>
  <si>
    <t>朱琦</t>
  </si>
  <si>
    <t>TV1N1623200566595014656</t>
  </si>
  <si>
    <t>权虹歌</t>
  </si>
  <si>
    <t>TV1N1612816956591140864</t>
  </si>
  <si>
    <t>范宏伟</t>
  </si>
  <si>
    <t>TV1N1619644391555354624</t>
  </si>
  <si>
    <t>程雨虹</t>
  </si>
  <si>
    <t>TV1N1621378095856287744</t>
  </si>
  <si>
    <t>韩青（二签）</t>
  </si>
  <si>
    <t>TV1N1626073319149219840</t>
  </si>
  <si>
    <t>魏菡昱</t>
  </si>
  <si>
    <t>TV1N1625034358620536832</t>
  </si>
  <si>
    <t>17交通费+签证中心服务费377+快递83</t>
  </si>
  <si>
    <t>崔菀依</t>
  </si>
  <si>
    <t>TV1N1625397681572605952</t>
  </si>
  <si>
    <t>34交通费+签证中心服务费377+快递83</t>
  </si>
  <si>
    <t>俞悦</t>
  </si>
  <si>
    <t>TV1N1627597695942361088</t>
  </si>
  <si>
    <t>吴佳悦</t>
  </si>
  <si>
    <t>TV1N1626220642898616320</t>
  </si>
  <si>
    <t>北京24小时+邮寄</t>
  </si>
  <si>
    <t>吴苏阳</t>
  </si>
  <si>
    <t>TV1N1626182158976708608</t>
  </si>
  <si>
    <t>21交通费+签证中心服务费377+快递83</t>
  </si>
  <si>
    <t>黄雅靖</t>
  </si>
  <si>
    <t>TV1N1626477959997362176</t>
  </si>
  <si>
    <t>15交通费+签证中心服务费377+快递83</t>
  </si>
  <si>
    <t>赵驰冉</t>
  </si>
  <si>
    <t>TV1N1607285060855287808</t>
  </si>
  <si>
    <t>吴香含</t>
  </si>
  <si>
    <t>TV1N1623311600055988224</t>
  </si>
  <si>
    <t>巴西</t>
  </si>
  <si>
    <t>加急号380+签证中心服务费快递费158</t>
  </si>
  <si>
    <t>周端</t>
  </si>
  <si>
    <t>TV1N1625020055720783872</t>
  </si>
  <si>
    <t>33交通费+加急号380+签证中心服务费快递费158</t>
  </si>
  <si>
    <t>孙杰</t>
  </si>
  <si>
    <t>TV1N1623895330977984512</t>
  </si>
  <si>
    <t>蔡雨荷</t>
  </si>
  <si>
    <t>TV1N1613463799859736576</t>
  </si>
  <si>
    <t>郑世浩</t>
  </si>
  <si>
    <t>TV1N1625115250500083712</t>
  </si>
  <si>
    <t>钟鸣</t>
  </si>
  <si>
    <t>TV1N1623274032287580160</t>
  </si>
  <si>
    <t>TV1N1616283673778925568</t>
  </si>
  <si>
    <t>程昊（程昊、吴佳悦、张玉锦、谭斌一起）</t>
  </si>
  <si>
    <t>TV1N1625488619678711808</t>
  </si>
  <si>
    <t>签证中心服务费703.5</t>
  </si>
  <si>
    <t>谭斌（程昊、吴佳悦、张玉锦、谭斌一起）</t>
  </si>
  <si>
    <t>TV1N1625452775789940736</t>
  </si>
  <si>
    <t>吴佳悦（程昊、吴佳悦、张玉锦、谭斌一起）</t>
  </si>
  <si>
    <t>TV1N1626094902689619968</t>
  </si>
  <si>
    <t>张玉锦（程昊、吴佳悦、张玉锦、谭斌一起）</t>
  </si>
  <si>
    <t>TV1N1625469697998778368</t>
  </si>
  <si>
    <t>展桥梁</t>
  </si>
  <si>
    <t>TV1N1615619082015203328</t>
  </si>
  <si>
    <t>700加急号+签证中心服务费175</t>
  </si>
  <si>
    <t>张瑞生</t>
  </si>
  <si>
    <t>TV1N1625465078358958080</t>
  </si>
  <si>
    <t>黄晓晨</t>
  </si>
  <si>
    <t>TV1N1623253254255063040</t>
  </si>
  <si>
    <t>加急号380+签证中心服务费211</t>
  </si>
  <si>
    <t>TV1N1621393764991598592</t>
  </si>
  <si>
    <t>刘盾</t>
  </si>
  <si>
    <t>TV1N1623548029482844160</t>
  </si>
  <si>
    <t>加急号380+签证中心服务费177</t>
  </si>
  <si>
    <t>钱伯伦</t>
  </si>
  <si>
    <t>TV1N1625732910330093568</t>
  </si>
  <si>
    <t>苟文斌</t>
  </si>
  <si>
    <t>TV1N1630102978614943744</t>
  </si>
  <si>
    <t>TV1N1622803073470316544</t>
  </si>
  <si>
    <t>鲁云琳</t>
  </si>
  <si>
    <t>TV1N1616314955003056128</t>
  </si>
  <si>
    <t>许文乐</t>
  </si>
  <si>
    <t>TV1N1619905359971635200</t>
  </si>
  <si>
    <t>TV1N1621493735430684672</t>
  </si>
  <si>
    <t>陈柳依</t>
  </si>
  <si>
    <t>TV1N1623944310948646912</t>
  </si>
  <si>
    <t>许心怡（杨名宇5人一起送）</t>
  </si>
  <si>
    <t>TV1N1625756015412846592</t>
  </si>
  <si>
    <t>陈文园（杨名宇5人一起送）</t>
  </si>
  <si>
    <t>TV1N1581885407064801280</t>
  </si>
  <si>
    <t>祝赫（杨名宇5人一起送）</t>
  </si>
  <si>
    <t>TV1N1626502286453035008</t>
  </si>
  <si>
    <t>杨辉（杨名宇5人一起送）</t>
  </si>
  <si>
    <t>TV1N1626251791419207680</t>
  </si>
  <si>
    <t>杨名宇</t>
  </si>
  <si>
    <t>TV1N1621425323186606080</t>
  </si>
  <si>
    <t>林乾辰</t>
  </si>
  <si>
    <t>TV1N1625076640920956928</t>
  </si>
  <si>
    <t>张颖</t>
  </si>
  <si>
    <t>TV1N1605382038088499200</t>
  </si>
  <si>
    <t>刘梦丹</t>
  </si>
  <si>
    <t>TV1N1605382373926596608</t>
  </si>
  <si>
    <t>TV1N1619998876010061824</t>
  </si>
  <si>
    <t>方诗婉</t>
  </si>
  <si>
    <t>TV1N1603669925808685056</t>
  </si>
  <si>
    <t>李树青</t>
  </si>
  <si>
    <t>TV1N1620613943533568000</t>
  </si>
  <si>
    <t>潘嘉晨</t>
  </si>
  <si>
    <t>TV1N1621426024721645568</t>
  </si>
  <si>
    <t>王振宇</t>
  </si>
  <si>
    <t>TV1N1625378486197841920</t>
  </si>
  <si>
    <t>陈志翰</t>
  </si>
  <si>
    <t>GLEB TORUBAROV</t>
  </si>
  <si>
    <t>TV1N1598251204872925184</t>
  </si>
  <si>
    <t>林昕彤-制作后取消</t>
  </si>
  <si>
    <t>TV1N1625345074120519680</t>
  </si>
  <si>
    <t>林滨</t>
  </si>
  <si>
    <t>TV1N1588082127377805312</t>
  </si>
  <si>
    <t>陈宏</t>
  </si>
  <si>
    <t>TV1N1625016628819017728</t>
  </si>
  <si>
    <t>李村</t>
  </si>
  <si>
    <t>邱昱琛-制作后取消</t>
  </si>
  <si>
    <t>TV1N1625321673498710016</t>
  </si>
  <si>
    <t>冯婧</t>
  </si>
  <si>
    <t>李洺吉</t>
  </si>
  <si>
    <t>TV1N1624758227769769984</t>
  </si>
  <si>
    <t>李文博</t>
  </si>
  <si>
    <t>TV1N1625020271433916416</t>
  </si>
  <si>
    <t>辇思宇</t>
  </si>
  <si>
    <t>TV1N1602555089250955264</t>
  </si>
  <si>
    <t>任锴锴</t>
  </si>
  <si>
    <t>屠波</t>
  </si>
  <si>
    <t>TV1N1623513319687913472</t>
  </si>
  <si>
    <t>冯琳</t>
  </si>
  <si>
    <t>胡根</t>
  </si>
  <si>
    <t>王昱祺</t>
  </si>
  <si>
    <t>TV1N1626134493069033472</t>
  </si>
  <si>
    <t>李沐紫</t>
  </si>
  <si>
    <t>胡凯</t>
  </si>
  <si>
    <t>武冲斌</t>
  </si>
  <si>
    <t>官兵-加急自约</t>
  </si>
  <si>
    <t>刘智灵</t>
  </si>
  <si>
    <t>TV1N1625374000943230976</t>
  </si>
  <si>
    <t>陈正宇</t>
  </si>
  <si>
    <t>金英俊</t>
  </si>
  <si>
    <t>李赛</t>
  </si>
  <si>
    <t>TV1N1625115759269191680</t>
  </si>
  <si>
    <t>杨帅</t>
  </si>
  <si>
    <t>TV1N1626533841066041344</t>
  </si>
  <si>
    <t>陈聪</t>
  </si>
  <si>
    <t>TV1N1627176096575578112</t>
  </si>
  <si>
    <t>赵思婷</t>
  </si>
  <si>
    <t>TV1N1626100781153316864</t>
  </si>
  <si>
    <t>TV1N1615545857302364160</t>
  </si>
  <si>
    <t>樊欲文</t>
  </si>
  <si>
    <t>张雷</t>
  </si>
  <si>
    <t>TV1N1592418333255520256</t>
  </si>
  <si>
    <t>沈扬-制作后取消</t>
  </si>
  <si>
    <t>TV1N1623598923909943296</t>
  </si>
  <si>
    <t>赵伟-加急自约</t>
  </si>
  <si>
    <t>TV1N1626108758513971200</t>
  </si>
  <si>
    <t>张飞虎</t>
  </si>
  <si>
    <t>TV1N1625810398209097728</t>
  </si>
  <si>
    <t>杨晓璇-加急自约</t>
  </si>
  <si>
    <t>TV1N1620711056179146752</t>
  </si>
  <si>
    <t>谢旻晖</t>
  </si>
  <si>
    <t>TV1N1625329830371315712</t>
  </si>
  <si>
    <t>孙炜程</t>
  </si>
  <si>
    <t>TV1N1627598572333830144</t>
  </si>
  <si>
    <t>张雯磊</t>
  </si>
  <si>
    <t>TV1N1625012177379340288</t>
  </si>
  <si>
    <t>黄亦辰</t>
  </si>
  <si>
    <t>TV1N1624006710440042496</t>
  </si>
  <si>
    <t>魏冲</t>
  </si>
  <si>
    <t>TV1N1625672827164323840</t>
  </si>
  <si>
    <t>康铭全</t>
  </si>
  <si>
    <t>TV1N1620672563809824768</t>
  </si>
  <si>
    <t>马格格二签</t>
  </si>
  <si>
    <t>TV1N1627899286033653760</t>
  </si>
  <si>
    <t>张荷露</t>
  </si>
  <si>
    <t>TV1N1602939944409350144</t>
  </si>
  <si>
    <t>赵克农</t>
  </si>
  <si>
    <t>TV1N1626105095565422592</t>
  </si>
  <si>
    <t>夏志豪</t>
  </si>
  <si>
    <t>TV1N1624077866023022592</t>
  </si>
  <si>
    <t>李孟颖</t>
  </si>
  <si>
    <t>王咏今</t>
  </si>
  <si>
    <t>TV1N1620410832969826304</t>
  </si>
  <si>
    <t>霍玉明</t>
  </si>
  <si>
    <t>TV1N1612606422067372032</t>
  </si>
  <si>
    <t>周佳俊</t>
  </si>
  <si>
    <t>TV1N1627553840211812352</t>
  </si>
  <si>
    <t>敖鹏飞</t>
  </si>
  <si>
    <t>TV1N1626272682333179904</t>
  </si>
  <si>
    <t>叶涵</t>
  </si>
  <si>
    <t>TV1N1627574043611918336</t>
  </si>
  <si>
    <t>孙路明</t>
  </si>
  <si>
    <t>TV1N1628209067365634048</t>
  </si>
  <si>
    <t>詹克羽</t>
  </si>
  <si>
    <t>TV1N1627573860518162432</t>
  </si>
  <si>
    <t>吴雯君</t>
  </si>
  <si>
    <t>TV1N1628248297630404608</t>
  </si>
  <si>
    <t>汪含</t>
  </si>
  <si>
    <t>TV1N1626795448782274560</t>
  </si>
  <si>
    <t>施柳雄</t>
  </si>
  <si>
    <t>TV1N1625832656465862656</t>
  </si>
  <si>
    <t>黄金源</t>
  </si>
  <si>
    <t>TV1N1627529313293529088</t>
  </si>
  <si>
    <t>宋洋</t>
  </si>
  <si>
    <t>TV1N1623491017206157312</t>
  </si>
  <si>
    <t>徐荣阳</t>
  </si>
  <si>
    <t>TV1N1625722709182894080</t>
  </si>
  <si>
    <t>陈旭东-加急自约</t>
  </si>
  <si>
    <t>TV1N1625011345585618944</t>
  </si>
  <si>
    <t>徐潇</t>
  </si>
  <si>
    <t>TV1N1620270874615316480</t>
  </si>
  <si>
    <t>刘薇</t>
  </si>
  <si>
    <t>TV1N1626787146459410432</t>
  </si>
  <si>
    <t>孔德义</t>
  </si>
  <si>
    <t>TV1N1626871534186754048</t>
  </si>
  <si>
    <t>TV1N1607979231643586560</t>
  </si>
  <si>
    <t>温翔</t>
  </si>
  <si>
    <t>刘小艺</t>
  </si>
  <si>
    <t>TV1N1622905485111611392</t>
  </si>
  <si>
    <t>加急号380</t>
  </si>
  <si>
    <t>李霆</t>
  </si>
  <si>
    <t>TV1N1621453006696079360</t>
  </si>
  <si>
    <t>吴倩倩</t>
  </si>
  <si>
    <t>TV1N1623574237104824320</t>
  </si>
  <si>
    <t>严寒</t>
  </si>
  <si>
    <t>TV1N1623565164208697344</t>
  </si>
  <si>
    <t>TV1N1626062389183029248</t>
  </si>
  <si>
    <t>孙樱</t>
  </si>
  <si>
    <t>TV1N1612696044881645568</t>
  </si>
  <si>
    <t>郭平</t>
  </si>
  <si>
    <t>TV1N1623920945286668288</t>
  </si>
  <si>
    <t>港澳通行证</t>
  </si>
  <si>
    <t>港澳</t>
  </si>
  <si>
    <t>代付</t>
  </si>
  <si>
    <t>明晶</t>
  </si>
  <si>
    <t>TV1N1625006042894880768</t>
  </si>
  <si>
    <t>王逸致</t>
  </si>
  <si>
    <t>TV1N1627643795323908096</t>
  </si>
  <si>
    <t>曹虹杰</t>
  </si>
  <si>
    <t>TV1N1620679678343491584</t>
  </si>
  <si>
    <t>TV1N1626193229074440192</t>
  </si>
  <si>
    <t>苏怡瑞</t>
  </si>
  <si>
    <t>TV1N1623545926039560192</t>
  </si>
  <si>
    <t>王剑</t>
  </si>
  <si>
    <t>TV1N1625098885903011840</t>
  </si>
  <si>
    <t>赵婧</t>
  </si>
  <si>
    <t>陈同贺</t>
  </si>
  <si>
    <t>TV1N1608447993480278016</t>
  </si>
  <si>
    <t>尹心成</t>
  </si>
  <si>
    <t>TV1N1611246808847609856</t>
  </si>
  <si>
    <t>中</t>
  </si>
  <si>
    <t xml:space="preserve">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</si>
  <si>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</si>
  <si>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</t>
  </si>
  <si>
    <t xml:space="preserve">  签证国家</t>
  </si>
  <si>
    <t>金晟成</t>
  </si>
  <si>
    <t>TV1N1618527037274402816</t>
  </si>
  <si>
    <t>交通费30+签证中心服务费726</t>
  </si>
  <si>
    <t>TV1N1623668188738502656</t>
  </si>
  <si>
    <t>交通42+签证中心服务费726</t>
  </si>
  <si>
    <t>刘梦洁</t>
  </si>
  <si>
    <t>TV1N1623243211052666880</t>
  </si>
  <si>
    <t>交通30+签证中心服务费814</t>
  </si>
  <si>
    <t>徐诗咪</t>
  </si>
  <si>
    <t>TV1N1613464225829097472</t>
  </si>
  <si>
    <t>TV1N1605395001914814464</t>
  </si>
  <si>
    <t>加急号380+签证中心服务费170</t>
  </si>
  <si>
    <t>吕丹儿</t>
  </si>
  <si>
    <t>TV1N1627934187827044352</t>
  </si>
  <si>
    <t>交通30+加急号380+签证中心服务费171</t>
  </si>
  <si>
    <t>王广宇</t>
  </si>
  <si>
    <t>TV1N1621112862877241344</t>
  </si>
  <si>
    <t>交通19.6+加急号380+签证中心服务费185</t>
  </si>
  <si>
    <t>甘若筠</t>
  </si>
  <si>
    <t>TV1N1627913177308491776</t>
  </si>
  <si>
    <t>闪送费33.4+交通32+加急号380+签证中心服务费170</t>
  </si>
  <si>
    <t>韦芳玉</t>
  </si>
  <si>
    <t>TV1N1622819049549246464</t>
  </si>
  <si>
    <t>TV1N1625053330291863552</t>
  </si>
  <si>
    <t>北京24小时加急</t>
  </si>
  <si>
    <t>朱飞</t>
  </si>
  <si>
    <t>TV1N1625766496009588736</t>
  </si>
  <si>
    <t>交通54.34+闪送费60.5+签证中心服务费636</t>
  </si>
  <si>
    <t>朱家琦</t>
  </si>
  <si>
    <t>TV1N1620702978155302912</t>
  </si>
  <si>
    <t>快递费15+照片15</t>
  </si>
  <si>
    <t>郑晓慧</t>
  </si>
  <si>
    <t>TV1N1619173658194673664</t>
  </si>
  <si>
    <t>签证中心服务费1144</t>
  </si>
  <si>
    <t>张骞</t>
  </si>
  <si>
    <t>TV1N1627970301153697792</t>
  </si>
  <si>
    <t>加急号380+签证中心服务费171</t>
  </si>
  <si>
    <t>石佳</t>
  </si>
  <si>
    <t>TV1N1623591904624857088</t>
  </si>
  <si>
    <t>李俊</t>
  </si>
  <si>
    <t>TV1N1622464970192912384</t>
  </si>
  <si>
    <t>张骏琳</t>
  </si>
  <si>
    <t>TV1N1625463199063322624</t>
  </si>
  <si>
    <t>何沛阳</t>
  </si>
  <si>
    <t>TV1N1623868509284708352</t>
  </si>
  <si>
    <t>加急1300+快递15</t>
  </si>
  <si>
    <t>李一山</t>
  </si>
  <si>
    <t>TV1N1627888686851231744</t>
  </si>
  <si>
    <t>梁浩森</t>
  </si>
  <si>
    <t>TV1N1627609411904323584</t>
  </si>
  <si>
    <t>彭丹琳</t>
  </si>
  <si>
    <t>TV1N1619616251630051328</t>
  </si>
  <si>
    <t>李俊鹏</t>
  </si>
  <si>
    <t>TV1N1627142526310096896</t>
  </si>
  <si>
    <t>冯晶凌</t>
  </si>
  <si>
    <t>TV1N1628729422316498944</t>
  </si>
  <si>
    <t>邓睿强</t>
  </si>
  <si>
    <t>TV1N1592108451050643456</t>
  </si>
  <si>
    <t>王涛</t>
  </si>
  <si>
    <t>TV1N1629004605375803392</t>
  </si>
  <si>
    <t>姜福鑫</t>
  </si>
  <si>
    <t>TV1N1625849763551428608</t>
  </si>
  <si>
    <t>高健</t>
  </si>
  <si>
    <t>TV1N1623355547939852288</t>
  </si>
  <si>
    <t>邹仕晗</t>
  </si>
  <si>
    <t>TV1N1625358890854211584</t>
  </si>
  <si>
    <t>TV1N1631121419887325184</t>
  </si>
  <si>
    <t>周瑾</t>
  </si>
  <si>
    <t>TV1N1628263315495284736</t>
  </si>
  <si>
    <t>李明利</t>
  </si>
  <si>
    <t>TV1N1628299494156496896</t>
  </si>
  <si>
    <t>刘旭东</t>
  </si>
  <si>
    <t>TV1N1628302794775912448</t>
  </si>
  <si>
    <t>汪明阔</t>
  </si>
  <si>
    <t>TV1N1628970077341065216</t>
  </si>
  <si>
    <t>TV1N1630052435691462656</t>
  </si>
  <si>
    <t>王耀正</t>
  </si>
  <si>
    <t>TV1N1627927175336636416</t>
  </si>
  <si>
    <t>李鑫</t>
  </si>
  <si>
    <t>TV1N1630257721090048000</t>
  </si>
  <si>
    <t>周梁燊</t>
  </si>
  <si>
    <t>TV1N1625011718023221248</t>
  </si>
  <si>
    <t>朱时超</t>
  </si>
  <si>
    <t>TV1N1630885343121682432</t>
  </si>
  <si>
    <t>汤非非</t>
  </si>
  <si>
    <t>TV1N1627556217010589696</t>
  </si>
  <si>
    <t>TV1N1628976181320015872</t>
  </si>
  <si>
    <t>杨琳</t>
  </si>
  <si>
    <t>TV1N1627530744159240192</t>
  </si>
  <si>
    <t>汪立军</t>
  </si>
  <si>
    <t>TV1N1605559782919495680</t>
  </si>
  <si>
    <t>上海5工</t>
  </si>
  <si>
    <t>云闯</t>
  </si>
  <si>
    <t>TV1N1631122979425939456</t>
  </si>
  <si>
    <t>崔杰</t>
  </si>
  <si>
    <t>TV1N1627617828597403648</t>
  </si>
  <si>
    <t>签证中心服务费快递费460</t>
  </si>
  <si>
    <t>杨贺</t>
  </si>
  <si>
    <t>TV1N1626499539498532864</t>
  </si>
  <si>
    <t>交通费37+签证中心服务费快递费460</t>
  </si>
  <si>
    <t>欧冰睿</t>
  </si>
  <si>
    <t>TV1N1623162385694785536</t>
  </si>
  <si>
    <t>交通费21+签证中心服务费快递费459</t>
  </si>
  <si>
    <t>王腾</t>
  </si>
  <si>
    <t>TV1N1626477574444339200</t>
  </si>
  <si>
    <t>交通费22+签证中心服务费快递费459</t>
  </si>
  <si>
    <t>章浩然</t>
  </si>
  <si>
    <t>TV1N1628739600025804800</t>
  </si>
  <si>
    <t>靳博义</t>
  </si>
  <si>
    <t>TV1N1623584683421614080</t>
  </si>
  <si>
    <t>交通费19+加急号380+签证中心服务费158</t>
  </si>
  <si>
    <t>徐恺</t>
  </si>
  <si>
    <t>TV1N1620755188385861632</t>
  </si>
  <si>
    <t>交通14.38+加急号380+签证中心服务费158</t>
  </si>
  <si>
    <t>赵海丽</t>
  </si>
  <si>
    <t>TV1N1611262378225721344</t>
  </si>
  <si>
    <t xml:space="preserve">交通13+签证中心服务费 696 </t>
  </si>
  <si>
    <t>曾靖茹</t>
  </si>
  <si>
    <t>TV1N1627918585850826752</t>
  </si>
  <si>
    <t xml:space="preserve">交通18+签证中心服务费726  </t>
  </si>
  <si>
    <t>杨可心</t>
  </si>
  <si>
    <t>TV1N1623562396404264960</t>
  </si>
  <si>
    <t>李享恬</t>
  </si>
  <si>
    <t>TV1N1627952279445757952</t>
  </si>
  <si>
    <t>黄尧</t>
  </si>
  <si>
    <t>TV1N1619601132992897024</t>
  </si>
  <si>
    <t>TV1N1620754618950385664</t>
  </si>
  <si>
    <t>交通30+快递18+签证中心服务费636</t>
  </si>
  <si>
    <t>邱帮健</t>
  </si>
  <si>
    <t>TV1N1628681066101694464</t>
  </si>
  <si>
    <t>交通37+快递18+签证中心服务费636</t>
  </si>
  <si>
    <t>TV1N1620734942937579520</t>
  </si>
  <si>
    <t>交通30+取护照交通39+签证中心服务费636</t>
  </si>
  <si>
    <t>荣雪竹</t>
  </si>
  <si>
    <t>TV1N1622915520361385984</t>
  </si>
  <si>
    <t>闪送费37+快递18+签证中心服务费636</t>
  </si>
  <si>
    <t>TV1N1619220491973419008</t>
  </si>
  <si>
    <t>陈钻玮</t>
  </si>
  <si>
    <t>TV1N1628709141917179904</t>
  </si>
  <si>
    <t>交通35+签证中心服务费636</t>
  </si>
  <si>
    <t>高津</t>
  </si>
  <si>
    <t>TV1N1627642307180548096</t>
  </si>
  <si>
    <t>赵磊</t>
  </si>
  <si>
    <t>TV1N1630049451276562432</t>
  </si>
  <si>
    <t>交通30+闪送费37+加急号380+签证中心服务费170</t>
  </si>
  <si>
    <t>TV1N1630164268905549824</t>
  </si>
  <si>
    <t>交通30+加急号380+签证中心服务费205</t>
  </si>
  <si>
    <t>田青</t>
  </si>
  <si>
    <t>TV1N1623947207925264384</t>
  </si>
  <si>
    <t>交通16+签证中心服务费636</t>
  </si>
  <si>
    <t>TV1N1625796747049787392</t>
  </si>
  <si>
    <t>交通23.14+加急号380+签证中心服务费186</t>
  </si>
  <si>
    <t>孙浩然</t>
  </si>
  <si>
    <t>TV1N1619223740306665472</t>
  </si>
  <si>
    <t>交通25.66+签证中心服务费726</t>
  </si>
  <si>
    <t>TV1N1612577490958028800</t>
  </si>
  <si>
    <t>董洋</t>
  </si>
  <si>
    <t>TV1N1633042337119318016</t>
  </si>
  <si>
    <t>徐泽坤</t>
  </si>
  <si>
    <t>TV1N1631599617053863936</t>
  </si>
  <si>
    <t>上海或杭州5工</t>
  </si>
  <si>
    <t>付志天</t>
  </si>
  <si>
    <t>TV1N1631120362201288704</t>
  </si>
  <si>
    <t>杭州5工加急+邮寄</t>
  </si>
  <si>
    <t>崔雪峰</t>
  </si>
  <si>
    <t>TV1N1621415343540731904</t>
  </si>
  <si>
    <t>交通(取护照）26+快递费15</t>
  </si>
  <si>
    <t>交通27+快递费18</t>
  </si>
  <si>
    <t>徐思杰</t>
  </si>
  <si>
    <t>交通费29+快递费15</t>
  </si>
  <si>
    <t>交通28+快递费18</t>
  </si>
  <si>
    <t>张韵姿</t>
  </si>
  <si>
    <t>TV1N1622934154731274240</t>
  </si>
  <si>
    <t>西班牙-广州</t>
  </si>
  <si>
    <t>快递费23+签证中心费用175</t>
  </si>
  <si>
    <t>郑世浩-只快递</t>
  </si>
  <si>
    <t>快递费15</t>
  </si>
  <si>
    <t>吴浩然-不办理只快递</t>
  </si>
  <si>
    <t>TV1N1628293427238363136</t>
  </si>
  <si>
    <t>快递费18</t>
  </si>
  <si>
    <t>黄一鹏</t>
  </si>
  <si>
    <t>TV1N1629135347565182976</t>
  </si>
  <si>
    <t>交通24.14+加急号380+签证中心服务费158</t>
  </si>
  <si>
    <t>唐大立</t>
  </si>
  <si>
    <t>TV1N1630514064367636480</t>
  </si>
  <si>
    <t>交通24.68+加急号380+签证中心服务费158</t>
  </si>
  <si>
    <t>胡玥</t>
  </si>
  <si>
    <t>TV1N1619635881518104576</t>
  </si>
  <si>
    <t>加急号380+签证中心服务费158</t>
  </si>
  <si>
    <t>TV1N1590329344994156544</t>
  </si>
  <si>
    <t>王瀚笛</t>
  </si>
  <si>
    <t>TV1N1635147562806480896</t>
  </si>
  <si>
    <t>印尼-落地签</t>
  </si>
  <si>
    <t>F. MARIE MARTINOLI</t>
  </si>
  <si>
    <t>TV1N1634953857487151104</t>
  </si>
  <si>
    <t>徐超</t>
  </si>
  <si>
    <t>TV1N1633781534121791488</t>
  </si>
  <si>
    <t>阮一沁</t>
  </si>
  <si>
    <t>TV1N1633070847108075520</t>
  </si>
  <si>
    <t>应达理</t>
  </si>
  <si>
    <t xml:space="preserve"> TV1N1635148024913879040</t>
  </si>
  <si>
    <t>陈卓</t>
  </si>
  <si>
    <t>TV1N1634110232909840384</t>
  </si>
  <si>
    <t>张旭冉</t>
  </si>
  <si>
    <t>TV1N1634075710235402240</t>
  </si>
  <si>
    <t>吕晨</t>
  </si>
  <si>
    <t>TV1N1634076270044909568</t>
  </si>
  <si>
    <t>石泽园</t>
  </si>
  <si>
    <t>TV1N1630850579685748736</t>
  </si>
  <si>
    <t>陈智鸿</t>
  </si>
  <si>
    <t>TV1N1634116519370395648</t>
  </si>
  <si>
    <t>寇博</t>
  </si>
  <si>
    <t>TV1N1632943547683155968</t>
  </si>
  <si>
    <t>化常祺</t>
  </si>
  <si>
    <t>TV1N1624036915359576064</t>
  </si>
  <si>
    <t>赵建澎</t>
  </si>
  <si>
    <t>TV1N1638390591612923904</t>
  </si>
  <si>
    <t>彭珂</t>
  </si>
  <si>
    <t>TV1N1635488216078155776</t>
  </si>
  <si>
    <t>丁宁然</t>
  </si>
  <si>
    <t>TV1N1628588103182987264</t>
  </si>
  <si>
    <t>桂冠-制作后取消</t>
  </si>
  <si>
    <t>TV1N1628227948364771328</t>
  </si>
  <si>
    <t>苏杨</t>
  </si>
  <si>
    <t>TV1N1630492727938994176</t>
  </si>
  <si>
    <t>刘森源</t>
  </si>
  <si>
    <t>TV1N1632629643064946688</t>
  </si>
  <si>
    <t>广州24小时+邮寄</t>
  </si>
  <si>
    <t>庞永健</t>
  </si>
  <si>
    <t>TV1N1632573564696256512</t>
  </si>
  <si>
    <t>广州5工加急+邮寄</t>
  </si>
  <si>
    <t>陈鹏</t>
  </si>
  <si>
    <t>TV1N1630525112588062720</t>
  </si>
  <si>
    <t>上海5工加急+邮寄</t>
  </si>
  <si>
    <t>边思远</t>
  </si>
  <si>
    <t>TV1N1630383172798263296</t>
  </si>
  <si>
    <t>王文婷</t>
  </si>
  <si>
    <t>TV1N1628587607579877376</t>
  </si>
  <si>
    <t>TV1N1628424654759063552</t>
  </si>
  <si>
    <t>牛天宇</t>
  </si>
  <si>
    <t>TV1N1626549990818410496</t>
  </si>
  <si>
    <t>郑晓-二签</t>
  </si>
  <si>
    <t>TV1N1632982832356548608</t>
  </si>
  <si>
    <t>王宇皓</t>
  </si>
  <si>
    <t>TV1N1630085623600160768</t>
  </si>
  <si>
    <t>吴健</t>
  </si>
  <si>
    <t>TV1N1631163112753881088</t>
  </si>
  <si>
    <t>赵诗凝</t>
  </si>
  <si>
    <t>TV1N1631531461685940224</t>
  </si>
  <si>
    <t>吕哲</t>
  </si>
  <si>
    <t>TV1N1632577101991833600</t>
  </si>
  <si>
    <t>沈丝雨</t>
  </si>
  <si>
    <t>TV1N1627942595858849792</t>
  </si>
  <si>
    <t>余云鹏</t>
  </si>
  <si>
    <t>TV1N1632582422860713984</t>
  </si>
  <si>
    <t>孙尚杰</t>
  </si>
  <si>
    <t>TV1N1627566973152247808</t>
  </si>
  <si>
    <t>尤辉</t>
  </si>
  <si>
    <t>TV1N1631224231828832256</t>
  </si>
  <si>
    <t>陈琦永美</t>
  </si>
  <si>
    <t>TV1N1633702969049161728</t>
  </si>
  <si>
    <t>康祺珘</t>
  </si>
  <si>
    <t>TV1N1628675319712256000</t>
  </si>
  <si>
    <t>上海加急费用</t>
  </si>
  <si>
    <t>代缴加急费</t>
  </si>
  <si>
    <t>TV1N1611898991490342912</t>
  </si>
  <si>
    <t>交通32+快递费15</t>
  </si>
  <si>
    <t>武立超</t>
  </si>
  <si>
    <t>张廷婷</t>
  </si>
  <si>
    <t>TV1N1625009968533020672</t>
  </si>
  <si>
    <t>傅强</t>
  </si>
  <si>
    <t>TV1N1628718061612068864</t>
  </si>
  <si>
    <t>交通18+加急号380+签证中心服务费171</t>
  </si>
  <si>
    <t>尹丹丹</t>
  </si>
  <si>
    <t>TV1N1643211036237557760</t>
  </si>
  <si>
    <t>加急号380+签证中心服务费205</t>
  </si>
  <si>
    <t>孙雪梅</t>
  </si>
  <si>
    <t>TV1N1630944069585252352</t>
  </si>
  <si>
    <t>交通32+加急号380+签证中心服务费170</t>
  </si>
  <si>
    <t>何疆南</t>
  </si>
  <si>
    <t>TV1N1633403249269407744</t>
  </si>
  <si>
    <t>李青泽</t>
  </si>
  <si>
    <t>TV1N1625327496102715392</t>
  </si>
  <si>
    <t>交通17+快递15+签证中心服务费636</t>
  </si>
  <si>
    <t>张迪</t>
  </si>
  <si>
    <t>交通15+签证中心服务费636</t>
  </si>
  <si>
    <t>林杰-二签</t>
  </si>
  <si>
    <t>TV1N1642721397303201792</t>
  </si>
  <si>
    <t>照片15+签证中心636</t>
  </si>
  <si>
    <t>吴浩然</t>
  </si>
  <si>
    <t>交通17+签证中心服务费636</t>
  </si>
  <si>
    <t>TV1N1629035722069929984</t>
  </si>
  <si>
    <t>希腊代付-LI MENGNAN</t>
  </si>
  <si>
    <t>TV1N1633746090231320576</t>
  </si>
  <si>
    <t>希腊</t>
  </si>
  <si>
    <t>签证中心服务费265</t>
  </si>
  <si>
    <t xml:space="preserve">党黎娅 </t>
  </si>
  <si>
    <t>TV1N1640568790166089728</t>
  </si>
  <si>
    <t>越南</t>
  </si>
  <si>
    <t>批文</t>
  </si>
  <si>
    <t>报价550，实际成本657。张力承担差额107</t>
  </si>
  <si>
    <t>交通费31+快递费18</t>
  </si>
  <si>
    <t>交通30+快递费15</t>
  </si>
  <si>
    <t>任院林</t>
  </si>
  <si>
    <t>TV1N1592449981166686208</t>
  </si>
  <si>
    <t>TV1N1627689499874455552</t>
  </si>
  <si>
    <t>邱昱琛-后期缴费申请</t>
  </si>
  <si>
    <t>TV1N1634082755210645504</t>
  </si>
  <si>
    <t>张鹤宁</t>
  </si>
  <si>
    <t>TV1N1634742065674584064</t>
  </si>
  <si>
    <t>刘颖（袁志强）</t>
  </si>
  <si>
    <t>TV1N1627969803344220160</t>
  </si>
  <si>
    <t>杨丽凡</t>
  </si>
  <si>
    <t>TV1N1628999810141204480</t>
  </si>
  <si>
    <t>TV1N1636244679088197632</t>
  </si>
  <si>
    <t>蓝青</t>
  </si>
  <si>
    <t>TV1N1635602866258075648</t>
  </si>
  <si>
    <t>沈同贺</t>
  </si>
  <si>
    <t>邱悦鑫</t>
  </si>
  <si>
    <t>TV1N1631225481290907648</t>
  </si>
  <si>
    <t>闪送费37+快递费15</t>
  </si>
  <si>
    <t>张武龙</t>
  </si>
  <si>
    <t>TV1N1614924250800197632</t>
  </si>
  <si>
    <t>TV1N1633775669499183104</t>
  </si>
  <si>
    <t>交通费32+签证中心服务费快递费459</t>
  </si>
  <si>
    <t>TV1N1633774882559643648</t>
  </si>
  <si>
    <t>签证中心服务费快递费459</t>
  </si>
  <si>
    <t>王凯涛</t>
  </si>
  <si>
    <t>TV1N1632699572132954112</t>
  </si>
  <si>
    <t>刘挥挥</t>
  </si>
  <si>
    <t>TV1N1623253802504966144</t>
  </si>
  <si>
    <t>张泽航</t>
  </si>
  <si>
    <t>TV1N1632532608982777856</t>
  </si>
  <si>
    <t>朱华</t>
  </si>
  <si>
    <t>TV1N1636363116963864576</t>
  </si>
  <si>
    <t>杨维韵</t>
  </si>
  <si>
    <t>TV1N1628747475993387008</t>
  </si>
  <si>
    <t>何睿健</t>
  </si>
  <si>
    <t>TV1N1624328313690419200</t>
  </si>
  <si>
    <t>左博惠</t>
  </si>
  <si>
    <t>TV1N1636217331869581312</t>
  </si>
  <si>
    <t>陈耀阳</t>
  </si>
  <si>
    <t>TV1N1634117767855312896</t>
  </si>
  <si>
    <t>王宇寒</t>
  </si>
  <si>
    <t>TV1N1636271765895168000</t>
  </si>
  <si>
    <t>胡晓梅</t>
  </si>
  <si>
    <t>TV1N1635562639917289472</t>
  </si>
  <si>
    <t>朱孟侠</t>
  </si>
  <si>
    <t>TV1N1635563838984945664</t>
  </si>
  <si>
    <t>毕大为</t>
  </si>
  <si>
    <t>TV1N1635507315986378752</t>
  </si>
  <si>
    <t>陈晗</t>
  </si>
  <si>
    <t>TV1N1623575980320575488</t>
  </si>
  <si>
    <t>郑秀秀</t>
  </si>
  <si>
    <t>TV1N1635549648933122048</t>
  </si>
  <si>
    <t>涂美玲</t>
  </si>
  <si>
    <t>TV1N1635502176475074560</t>
  </si>
  <si>
    <t>王格</t>
  </si>
  <si>
    <t xml:space="preserve"> TV1N1632331847946514432</t>
  </si>
  <si>
    <t>TV1N1610492046237704192</t>
  </si>
  <si>
    <t>交通22+加急号380+签证中心服务费158</t>
  </si>
  <si>
    <t>魏恒懋</t>
  </si>
  <si>
    <t>TV1N1633712606901194752</t>
  </si>
  <si>
    <t>交通费32+加急号380+签证中心服务费158</t>
  </si>
  <si>
    <t>TV1N1635525473531101184</t>
  </si>
  <si>
    <t>交通13.42+加急号380+签证中心服务费158</t>
  </si>
  <si>
    <t>钟鸣-只快递</t>
  </si>
  <si>
    <t>陈依涵</t>
  </si>
  <si>
    <t>TV1N1626038587896176640</t>
  </si>
  <si>
    <t>交通费28+签证中心服务费快递费460</t>
  </si>
  <si>
    <t>路赛</t>
  </si>
  <si>
    <t>TV1N1635465200472481792</t>
  </si>
  <si>
    <t>北京借护照</t>
  </si>
  <si>
    <t>邹琳</t>
  </si>
  <si>
    <t>TV1N1632964796878581760</t>
  </si>
  <si>
    <t>王萌</t>
  </si>
  <si>
    <t>TV1N1635454450894913536</t>
  </si>
  <si>
    <t>北京借护照+邮寄</t>
  </si>
  <si>
    <t>梁睿</t>
  </si>
  <si>
    <t>TV1N1634751645297119232</t>
  </si>
  <si>
    <t>谭君子</t>
  </si>
  <si>
    <t>TV1N1619534182707154944</t>
  </si>
  <si>
    <t>TV1N1626105819212967936</t>
  </si>
  <si>
    <t>交通14+加急号380+签证中心服务费158</t>
  </si>
  <si>
    <t>TV1N1615324545204039680</t>
  </si>
  <si>
    <t>TV1N1615001115107790848</t>
  </si>
  <si>
    <t>交通23+加急号380+签证中心服务费158</t>
  </si>
  <si>
    <t>郑晓杰</t>
  </si>
  <si>
    <t>TV1N1602137588755206144</t>
  </si>
  <si>
    <t>李响</t>
  </si>
  <si>
    <t>TV1N1635777661876588544</t>
  </si>
  <si>
    <t>交通17+加急号380+签证中心服务费158</t>
  </si>
  <si>
    <t>陆圣婷</t>
  </si>
  <si>
    <t>TV1N1636660369435873280</t>
  </si>
  <si>
    <t>董必贵</t>
  </si>
  <si>
    <t>TV1N1636298806350807040</t>
  </si>
  <si>
    <t>TV1N1626184077455433728</t>
  </si>
  <si>
    <t>加急号380+签证中心服务费186</t>
  </si>
  <si>
    <t>TV1N1636603502185578496</t>
  </si>
  <si>
    <t>交通26+加急号380+签证中心服务费188</t>
  </si>
  <si>
    <t xml:space="preserve"> TV1N1629035722069929984</t>
  </si>
  <si>
    <t>江鹏（加急）</t>
  </si>
  <si>
    <t>TV1N1637697021151199232</t>
  </si>
  <si>
    <t>刘伟（加急）</t>
  </si>
  <si>
    <t>TV1N1635850039021273088</t>
  </si>
  <si>
    <t>蔡逸-蔡佳义</t>
  </si>
  <si>
    <t>TV1N1635468894697947136</t>
  </si>
  <si>
    <t>TV1N1628730479704608768</t>
  </si>
  <si>
    <t>赵伟</t>
  </si>
  <si>
    <t>张光予</t>
  </si>
  <si>
    <t>TV1N1615636266582003712</t>
  </si>
  <si>
    <t>孙婧瑶</t>
  </si>
  <si>
    <t>TV1N1635842695021518848</t>
  </si>
  <si>
    <t>游文皓</t>
  </si>
  <si>
    <t>TV1N1635602408831516672</t>
  </si>
  <si>
    <t>王嫣然</t>
  </si>
  <si>
    <t>TV1N1635494533731729408</t>
  </si>
  <si>
    <t>交通34+快递费18</t>
  </si>
  <si>
    <t>交通29+快递费15</t>
  </si>
  <si>
    <t>付强</t>
  </si>
  <si>
    <t>西班牙出签闪送费用</t>
  </si>
  <si>
    <t>在职闪送</t>
  </si>
  <si>
    <t>身份证，户口本闪送</t>
  </si>
  <si>
    <t>黄晓晨户口本原件闪送</t>
  </si>
  <si>
    <t>护照原件快递</t>
  </si>
  <si>
    <t>崔莞依</t>
  </si>
  <si>
    <t>TV1N1643731751059673088</t>
  </si>
  <si>
    <t>资料快递</t>
  </si>
  <si>
    <t>TV1N1637653772848025600</t>
  </si>
  <si>
    <t>交通30+照片15+加急号380+签证中心服务费170</t>
  </si>
  <si>
    <t>照片15</t>
  </si>
  <si>
    <t>希腊代付-HONG DINGKUN</t>
  </si>
  <si>
    <t>签证中心服务费267</t>
  </si>
  <si>
    <t xml:space="preserve"> 签证国家</t>
  </si>
  <si>
    <t>TV1N1631192793016295424</t>
  </si>
  <si>
    <t>交通费30+签证中心服务费655</t>
  </si>
  <si>
    <t>饶天林</t>
  </si>
  <si>
    <t>TV1N1630493459769610240</t>
  </si>
  <si>
    <t>加急号380+签证中心费158</t>
  </si>
  <si>
    <t>罗堃虎</t>
  </si>
  <si>
    <t xml:space="preserve"> TV1N1636715829031563264</t>
  </si>
  <si>
    <t>崔津源</t>
  </si>
  <si>
    <t>TV1N1636759579887874048</t>
  </si>
  <si>
    <t>李卓</t>
  </si>
  <si>
    <t>TV1N1635117559775465472</t>
  </si>
  <si>
    <t>于雨汐</t>
  </si>
  <si>
    <t>TV1N1632770674179960832</t>
  </si>
  <si>
    <t>Namit Arora</t>
  </si>
  <si>
    <t>TV1N1638034189799337984</t>
  </si>
  <si>
    <t>朱越</t>
  </si>
  <si>
    <t>TV1N1637773354455711744</t>
  </si>
  <si>
    <t>毛锐-延期</t>
  </si>
  <si>
    <t>TV1N1637703271188443136</t>
  </si>
  <si>
    <t>李辉（删掉一条记录）</t>
  </si>
  <si>
    <t>TV1N1638064872345174016</t>
  </si>
  <si>
    <t>肖冰女</t>
  </si>
  <si>
    <t xml:space="preserve"> TV1N1637790269865668608</t>
  </si>
  <si>
    <t>王欣</t>
  </si>
  <si>
    <t>TV1N1620817925107298304</t>
  </si>
  <si>
    <t>李径云</t>
  </si>
  <si>
    <t>TV1N1631162891865079808</t>
  </si>
  <si>
    <t>孙怡</t>
  </si>
  <si>
    <t>TV1N1637811294481334272</t>
  </si>
  <si>
    <t>周炎</t>
  </si>
  <si>
    <t>TV1N1637811913518637056</t>
  </si>
  <si>
    <t>赵建彭-二次申请</t>
  </si>
  <si>
    <t>牛聪聪</t>
  </si>
  <si>
    <t>TV1N1628973252626182144</t>
  </si>
  <si>
    <t>张天诺</t>
  </si>
  <si>
    <t>TV1N1638100256307511296</t>
  </si>
  <si>
    <t>唐修梵</t>
  </si>
  <si>
    <t>TV1N1637788312404893696</t>
  </si>
  <si>
    <t>李雅涵</t>
  </si>
  <si>
    <t>TV1N1636618860367917056</t>
  </si>
  <si>
    <t>谢芷馨</t>
  </si>
  <si>
    <t>TV1N1638416239421267968</t>
  </si>
  <si>
    <t>ZHOU ZIWEI-延期</t>
  </si>
  <si>
    <t xml:space="preserve"> TV1N1635934243453198336</t>
  </si>
  <si>
    <t>温裕骅</t>
  </si>
  <si>
    <t>TV1N1638407705572835328</t>
  </si>
  <si>
    <t>杜丽萍</t>
  </si>
  <si>
    <t>TV1N1638029859461406720</t>
  </si>
  <si>
    <t>黄惠丽-延期</t>
  </si>
  <si>
    <t>TV1N1635478503940714496</t>
  </si>
  <si>
    <t>周帆</t>
  </si>
  <si>
    <t>TV1N1639251630399377408</t>
  </si>
  <si>
    <t>申璞</t>
  </si>
  <si>
    <t>TV1N1638806389443764224</t>
  </si>
  <si>
    <t>柯成龙</t>
  </si>
  <si>
    <t>TV1N1640303401150537728</t>
  </si>
  <si>
    <t>吴越</t>
  </si>
  <si>
    <t>TV1N1640205543877451776</t>
  </si>
  <si>
    <t>刘令香</t>
  </si>
  <si>
    <t>TV1N1639147806561050624</t>
  </si>
  <si>
    <t>李英睿</t>
  </si>
  <si>
    <t>TV1N1638942703539421184</t>
  </si>
  <si>
    <t>尹润嘉</t>
  </si>
  <si>
    <t>TV1N1641646486807736320</t>
  </si>
  <si>
    <t>顾铭峰</t>
  </si>
  <si>
    <t>TV1N1640921278698262528</t>
  </si>
  <si>
    <t>叶经捷</t>
  </si>
  <si>
    <t>TV1N1639169666510168064</t>
  </si>
  <si>
    <t>史培操</t>
  </si>
  <si>
    <t>TV1N1640589083009937408</t>
  </si>
  <si>
    <t>潇澄毅</t>
  </si>
  <si>
    <t xml:space="preserve"> TV1N1640607015974866944</t>
  </si>
  <si>
    <t>陆玮婧</t>
  </si>
  <si>
    <t>TV1N1640651696070795264</t>
  </si>
  <si>
    <t>盖文</t>
  </si>
  <si>
    <t>TV1N1640615467082113024</t>
  </si>
  <si>
    <t>签证中心服务费459</t>
  </si>
  <si>
    <t>许国伟</t>
  </si>
  <si>
    <t>TV1N1638491708531310592</t>
  </si>
  <si>
    <t>交通39+签证中心服务费459</t>
  </si>
  <si>
    <t>裴野非</t>
  </si>
  <si>
    <t>TV1N1621437867745886208</t>
  </si>
  <si>
    <t>交通18+签证中心服务费275</t>
  </si>
  <si>
    <t>吴忻（王怡）</t>
  </si>
  <si>
    <t>TV1N1634943036874842112</t>
  </si>
  <si>
    <t>杨旎</t>
  </si>
  <si>
    <t>TV1N1637119457189896192</t>
  </si>
  <si>
    <t>丁立</t>
  </si>
  <si>
    <t>TV1N1622919155074166784</t>
  </si>
  <si>
    <t>丁立5工加急+邮寄</t>
  </si>
  <si>
    <t>魏娟</t>
  </si>
  <si>
    <t>官兵</t>
  </si>
  <si>
    <t>李彬</t>
  </si>
  <si>
    <t>·18</t>
  </si>
  <si>
    <t>周娅</t>
  </si>
  <si>
    <t xml:space="preserve"> TV1N1640550946137268224</t>
  </si>
  <si>
    <t xml:space="preserve"> jose luis torres Santos </t>
  </si>
  <si>
    <t>TV1N1641085370989821952</t>
  </si>
  <si>
    <t>李静</t>
  </si>
  <si>
    <t>TV1N1640322166672101376</t>
  </si>
  <si>
    <t>郭林娜</t>
  </si>
  <si>
    <t>TV1N1641708696141742080</t>
  </si>
  <si>
    <t>李抒彦</t>
  </si>
  <si>
    <t xml:space="preserve"> TV1N1641364120042307584</t>
  </si>
  <si>
    <t>宋晓芸</t>
  </si>
  <si>
    <t xml:space="preserve"> TV1N1640970238037155840</t>
  </si>
  <si>
    <t>TV1N1638022154357202944</t>
  </si>
  <si>
    <t>冯璐</t>
  </si>
  <si>
    <t xml:space="preserve"> TV1N1641328007785353216</t>
  </si>
  <si>
    <t>侯文杰</t>
  </si>
  <si>
    <t>TV1N1641276077373538304</t>
  </si>
  <si>
    <t>余思妍</t>
  </si>
  <si>
    <t>TV1N1639138841513091072</t>
  </si>
  <si>
    <t>王晓晖</t>
  </si>
  <si>
    <t>TV1N1640929681722146816</t>
  </si>
  <si>
    <t>刘璇忆</t>
  </si>
  <si>
    <t xml:space="preserve"> TV1N1639116202362937344</t>
  </si>
  <si>
    <t>袁璐</t>
  </si>
  <si>
    <t>TV1N1638372309216395264</t>
  </si>
  <si>
    <t>北京24小时加急+邮寄</t>
  </si>
  <si>
    <t>林曦彤</t>
  </si>
  <si>
    <t>TV1N1631498122526670848</t>
  </si>
  <si>
    <t>快递18+服务中心费用170</t>
  </si>
  <si>
    <t>陈旭东</t>
  </si>
  <si>
    <t>杨晓璇</t>
  </si>
  <si>
    <t>韩雨琪</t>
  </si>
  <si>
    <t>王禹</t>
  </si>
  <si>
    <t>TV1N1638739479444193280</t>
  </si>
  <si>
    <t>西班牙加急预约</t>
  </si>
  <si>
    <t>代缴费</t>
  </si>
  <si>
    <t>TV1N1635474679477850112</t>
  </si>
  <si>
    <t>Fiona Jane Geddes</t>
  </si>
  <si>
    <t>TV1N1642755733918416896</t>
  </si>
  <si>
    <t>周剑乔</t>
  </si>
  <si>
    <t>TV1N1641343207368310784</t>
  </si>
  <si>
    <t>林芷毓</t>
  </si>
  <si>
    <t>TV1N1642717159969873920</t>
  </si>
  <si>
    <t>陈凯</t>
  </si>
  <si>
    <t>TV1N1639248763147984896</t>
  </si>
  <si>
    <t>牛元农</t>
  </si>
  <si>
    <t>TV1N1640925105405202432</t>
  </si>
  <si>
    <t>崔益飞</t>
  </si>
  <si>
    <t xml:space="preserve"> TV1N1641720500381208576</t>
  </si>
  <si>
    <t>刘子鉴</t>
  </si>
  <si>
    <t>TV1N1639951579428610048</t>
  </si>
  <si>
    <t>李雯琦</t>
  </si>
  <si>
    <t>TV1N1640273105571110912</t>
  </si>
  <si>
    <t>周紫薇-二次申请</t>
  </si>
  <si>
    <t>TV1N1641998784616648704</t>
  </si>
  <si>
    <t>竺佳宁</t>
  </si>
  <si>
    <t>TV1N1641698181600284672</t>
  </si>
  <si>
    <t>杨撒博雅</t>
  </si>
  <si>
    <t>TV1N1641754009497849856</t>
  </si>
  <si>
    <t>张贻棣</t>
  </si>
  <si>
    <t>TV1N1640237986390953984</t>
  </si>
  <si>
    <t>深圳5工加急+邮寄</t>
  </si>
  <si>
    <t>TV1N1610914286238351360</t>
  </si>
  <si>
    <t>唐鋆</t>
  </si>
  <si>
    <t>TV1N1640956185428377600</t>
  </si>
  <si>
    <t>裴韬</t>
  </si>
  <si>
    <t>TV1N1638701280504283136</t>
  </si>
  <si>
    <t>林亚云</t>
  </si>
  <si>
    <t>TV1N1642840479449055232</t>
  </si>
  <si>
    <t>TV1N1641313196770951168</t>
  </si>
  <si>
    <t>TV1N1635999529233686528</t>
  </si>
  <si>
    <t>加急费380+服务中心费158</t>
  </si>
  <si>
    <t>曾海鹏</t>
  </si>
  <si>
    <t>TV1N1614235250598572032</t>
  </si>
  <si>
    <t>张依然</t>
  </si>
  <si>
    <t>TV1N1638474758380015616</t>
  </si>
  <si>
    <t>快递18+签证服务中心费用169</t>
  </si>
  <si>
    <t>徐孟尧</t>
  </si>
  <si>
    <t xml:space="preserve"> TV1N1643081864324485120</t>
  </si>
  <si>
    <t>巩洪楼</t>
  </si>
  <si>
    <t xml:space="preserve"> TV1N1643106852867756032</t>
  </si>
  <si>
    <t>于洋</t>
  </si>
  <si>
    <t>TV1N1639113368359874560</t>
  </si>
  <si>
    <t>苏理煌</t>
  </si>
  <si>
    <t>TV1N1640562600891781120</t>
  </si>
  <si>
    <t>TV1N1639648069587730432</t>
  </si>
  <si>
    <t>郭泰章</t>
  </si>
  <si>
    <t>TV1N1643279554547187712</t>
  </si>
  <si>
    <t>周亮</t>
  </si>
  <si>
    <t>TV1N1639159339714314240</t>
  </si>
  <si>
    <t>Sea Yen Ong</t>
  </si>
  <si>
    <t>TV1N1640571455675662336</t>
  </si>
  <si>
    <t>李文玺</t>
  </si>
  <si>
    <t>TV1N1643241455301525504</t>
  </si>
  <si>
    <t>张任远</t>
  </si>
  <si>
    <t>TV1N1640977652979433472</t>
  </si>
  <si>
    <t>李智博</t>
  </si>
  <si>
    <t>TV1N1640206769637650432</t>
  </si>
  <si>
    <t>曾麟淏</t>
  </si>
  <si>
    <t>TV1N1643645871884111872</t>
  </si>
  <si>
    <t>吴子夜</t>
  </si>
  <si>
    <t>TV1N1643473354599055360</t>
  </si>
  <si>
    <t>Shweta Sasidharan Nambiar</t>
  </si>
  <si>
    <t>TV1N1643849524712656896</t>
  </si>
  <si>
    <t>刘昊</t>
  </si>
  <si>
    <t>TV1N1643807638031618048</t>
  </si>
  <si>
    <t>刘雨晴</t>
  </si>
  <si>
    <t>TV1N1643849694263152640</t>
  </si>
  <si>
    <t>童博</t>
  </si>
  <si>
    <t>TV1N1643911645144096768</t>
  </si>
  <si>
    <t>邹淦升</t>
  </si>
  <si>
    <t>TV1N1643926110652657664</t>
  </si>
  <si>
    <t>杨渊</t>
  </si>
  <si>
    <t xml:space="preserve"> TV1N1643925106431508480</t>
  </si>
  <si>
    <t>Celeste Cortez</t>
  </si>
  <si>
    <t>TV1N1641390334303813632</t>
  </si>
  <si>
    <t>魏君-加急</t>
  </si>
  <si>
    <t>TV1N1640196748971290624</t>
  </si>
  <si>
    <t>吴海文</t>
  </si>
  <si>
    <t>TV1N1643846065003302912</t>
  </si>
  <si>
    <t>Nahtasha Shook</t>
  </si>
  <si>
    <t xml:space="preserve"> TV1N1640828755074174976</t>
  </si>
  <si>
    <t>李先成</t>
  </si>
  <si>
    <t>TV1N1644159680373686272</t>
  </si>
  <si>
    <t>翁佳</t>
  </si>
  <si>
    <t>TV1N1643926596403367936</t>
  </si>
  <si>
    <t>牛冷潇</t>
  </si>
  <si>
    <t>TV1N1644212687350153216</t>
  </si>
  <si>
    <t>燕思旻</t>
  </si>
  <si>
    <t>TV1N1644216925602091008</t>
  </si>
  <si>
    <t>贺颖蓓</t>
  </si>
  <si>
    <t>TV1N1643928499010990080</t>
  </si>
  <si>
    <t>向潇</t>
  </si>
  <si>
    <t>TV1N1645459356024877056</t>
  </si>
  <si>
    <t>张翰博</t>
  </si>
  <si>
    <t>TV1N1636233881716662272</t>
  </si>
  <si>
    <t>北京+邮寄</t>
  </si>
  <si>
    <t>邱思涵</t>
  </si>
  <si>
    <t>TV1N1641709190633287680</t>
  </si>
  <si>
    <t>施润</t>
  </si>
  <si>
    <t>TV1N1643191086525546496</t>
  </si>
  <si>
    <t>王雨帆</t>
  </si>
  <si>
    <t>TV1N1644173094328242176</t>
  </si>
  <si>
    <t>刘志鹏</t>
  </si>
  <si>
    <t>TV1N1644528522816000000</t>
  </si>
  <si>
    <t>李杨珂</t>
  </si>
  <si>
    <t>邱昱琛</t>
  </si>
  <si>
    <t>TV1N1637697547259576320</t>
  </si>
  <si>
    <t>刘璐瑶</t>
  </si>
  <si>
    <t>TV1N1641979427354136576</t>
  </si>
  <si>
    <t>黄晓露</t>
  </si>
  <si>
    <t>TV1N1640247638855995392</t>
  </si>
  <si>
    <t>聂天一</t>
  </si>
  <si>
    <t>TV1N1643818839188717568</t>
  </si>
  <si>
    <t>TV1N1645296665561853952</t>
  </si>
  <si>
    <t>LISE JESSIE LAURITZEN PINNELL</t>
  </si>
  <si>
    <t>TV1N1640523472074502144</t>
  </si>
  <si>
    <t>廖涛涛</t>
  </si>
  <si>
    <t>TV1N1637994911882948608</t>
  </si>
  <si>
    <t>冯菲</t>
  </si>
  <si>
    <t>TV1N1645388196247502848</t>
  </si>
  <si>
    <t>黄依静</t>
  </si>
  <si>
    <t>TV1N1645385165015535616</t>
  </si>
  <si>
    <t>TV1N1645316173483565056</t>
  </si>
  <si>
    <t>TV1N1636562963377635328</t>
  </si>
  <si>
    <t>苏晓佳</t>
  </si>
  <si>
    <t>TV1N1640263684673449984</t>
  </si>
  <si>
    <t>黄苏惠</t>
  </si>
  <si>
    <t>TV1N1645313146366291968</t>
  </si>
  <si>
    <t>TV1N1638470042598219776</t>
  </si>
  <si>
    <t>照片40+加急费380+服务中心费198</t>
  </si>
  <si>
    <t>TV1N1623961136273518592</t>
  </si>
  <si>
    <t>贾雪萌-加急</t>
  </si>
  <si>
    <t xml:space="preserve">TV1N1643101613255122944 </t>
  </si>
  <si>
    <t>胡振平</t>
  </si>
  <si>
    <t>TV1N1645313709405429760</t>
  </si>
  <si>
    <t>崔贤师</t>
  </si>
  <si>
    <t>TV1N1646076679085600768</t>
  </si>
  <si>
    <t>沙少雷</t>
  </si>
  <si>
    <t>TV1N1645268722089390080</t>
  </si>
  <si>
    <t>北京5工+邮寄</t>
  </si>
  <si>
    <t>陈轶伦</t>
  </si>
  <si>
    <t>TV1N1642758330955915264</t>
  </si>
  <si>
    <t>交通费18+加急费380+服务中心费158</t>
  </si>
  <si>
    <t>陈晓君</t>
  </si>
  <si>
    <t>TV1N1645278247810834432</t>
  </si>
  <si>
    <t>李梦楠</t>
  </si>
  <si>
    <t>希腊收据</t>
  </si>
  <si>
    <t>闪送</t>
  </si>
  <si>
    <t>王一凡</t>
  </si>
  <si>
    <t>TV1N1645435989431382016</t>
  </si>
  <si>
    <t>李雪莹</t>
  </si>
  <si>
    <t>TV1N1646395984453042176</t>
  </si>
  <si>
    <t>李华</t>
  </si>
  <si>
    <t>TV1N1642807995260817408</t>
  </si>
  <si>
    <t>周晨曦</t>
  </si>
  <si>
    <t xml:space="preserve"> TV1N1646769351454654464</t>
  </si>
  <si>
    <t>胡春炜</t>
  </si>
  <si>
    <t>TV1N1643139183523434496</t>
  </si>
  <si>
    <t>李元月</t>
  </si>
  <si>
    <t>TV1N1635881713494966272</t>
  </si>
  <si>
    <t>李昳</t>
  </si>
  <si>
    <t>TV1N1644239280843878400</t>
  </si>
  <si>
    <t>上海24H加急+自取</t>
  </si>
  <si>
    <t>曾秦</t>
  </si>
  <si>
    <t>TV1N1647772563083132928</t>
  </si>
  <si>
    <t>黄婷婷</t>
  </si>
  <si>
    <t>TV1N1646436012600356864</t>
  </si>
  <si>
    <t>TV1N1647804196750340096</t>
  </si>
  <si>
    <t>郭泰章-延期签证</t>
  </si>
  <si>
    <t>康泽宇</t>
  </si>
  <si>
    <t>美国-加急贴签</t>
  </si>
  <si>
    <t>美国加急贴签</t>
  </si>
  <si>
    <t>莫晓颖</t>
  </si>
  <si>
    <t>TV1N1645764829739511808</t>
  </si>
  <si>
    <t>交通23+加急费380+服务中心费158</t>
  </si>
  <si>
    <t>TV1N1646058605284442112</t>
  </si>
  <si>
    <t>王宇环</t>
  </si>
  <si>
    <t>TV1N1647892163938557952</t>
  </si>
  <si>
    <t>孙慈愍</t>
  </si>
  <si>
    <t>TV1N1646135080834592768</t>
  </si>
  <si>
    <t>钟琴</t>
  </si>
  <si>
    <t>TV1N1647984536123043840</t>
  </si>
  <si>
    <t>TV1N1648205087588528128</t>
  </si>
  <si>
    <t>米晨宇</t>
  </si>
  <si>
    <t>TV1N1643186787766558720</t>
  </si>
  <si>
    <t>TV1N1647839343298236416</t>
  </si>
  <si>
    <t>赵卿羽</t>
  </si>
  <si>
    <t>TV1N1648546337176985600</t>
  </si>
  <si>
    <t>叶桐君</t>
  </si>
  <si>
    <t>TV1N1648359335114588160</t>
  </si>
  <si>
    <t>程峰</t>
  </si>
  <si>
    <t>TV1N1647917167069691904</t>
  </si>
  <si>
    <t>陈嘉琳</t>
  </si>
  <si>
    <t>TV1N1648626176848306176</t>
  </si>
  <si>
    <t>段超</t>
  </si>
  <si>
    <t xml:space="preserve"> TV1N1647887933613842432</t>
  </si>
  <si>
    <t>周梦媛</t>
  </si>
  <si>
    <t>TV1N1647820323593371648</t>
  </si>
  <si>
    <t>蔡蔚婷</t>
  </si>
  <si>
    <t>TV1N1647886884496797696</t>
  </si>
  <si>
    <t>TV1N1648178064564436992</t>
  </si>
  <si>
    <t>柬埔寨-落地签</t>
  </si>
  <si>
    <t>栾云腾</t>
  </si>
  <si>
    <t>TV1N1646147260191621120</t>
  </si>
  <si>
    <t>刘松华</t>
  </si>
  <si>
    <t>TV1N1643093931982942208</t>
  </si>
  <si>
    <t>深圳+邮寄</t>
  </si>
  <si>
    <t>程梦琪</t>
  </si>
  <si>
    <t>埃及-落地签</t>
  </si>
  <si>
    <t>落地费用</t>
  </si>
  <si>
    <t>张诗莹</t>
  </si>
  <si>
    <t>TV1N1619161626816851968</t>
  </si>
  <si>
    <t>孙婧然</t>
  </si>
  <si>
    <t>TV1N1649257769614983168</t>
  </si>
  <si>
    <t>林冠宇</t>
  </si>
  <si>
    <t>TV1N1648353811488854016</t>
  </si>
  <si>
    <t>林芷毓-二次申请</t>
  </si>
  <si>
    <t>TV1N1649309312804462592</t>
  </si>
  <si>
    <t>高准</t>
  </si>
  <si>
    <t>TV1N1647981424205332480</t>
  </si>
  <si>
    <t>张雨晴</t>
  </si>
  <si>
    <t>TV1N1646455868162899968</t>
  </si>
  <si>
    <t>TV1N1644335950411694080</t>
  </si>
  <si>
    <t>上海24H加急+邮寄</t>
  </si>
  <si>
    <t>谢琳</t>
  </si>
  <si>
    <t>TV1N1648182902119473152</t>
  </si>
  <si>
    <t>白紫杰</t>
  </si>
  <si>
    <t>TV1N1645263389459537920</t>
  </si>
  <si>
    <t>北京5工加急+自取</t>
  </si>
  <si>
    <t>严林涛</t>
  </si>
  <si>
    <t>TV1N1648158750692098048</t>
  </si>
  <si>
    <t>赵相浩</t>
  </si>
  <si>
    <t>TV1N1649973152764403712</t>
  </si>
  <si>
    <t>王楚然</t>
  </si>
  <si>
    <t>TV1N1648891818344185856</t>
  </si>
  <si>
    <t>TV1N1648887538325385216</t>
  </si>
  <si>
    <t xml:space="preserve">王美程 </t>
  </si>
  <si>
    <t>TV1N1648992069197570048</t>
  </si>
  <si>
    <t>上海或北京5工加急+自取</t>
  </si>
  <si>
    <t>TV1N1646855683484921856</t>
  </si>
  <si>
    <t>上海5工加急+自取</t>
  </si>
  <si>
    <t>TV1N1650057398287859712</t>
  </si>
  <si>
    <t>关清文</t>
  </si>
  <si>
    <t>TV1N1650005715524481024</t>
  </si>
  <si>
    <t>吴泽珍</t>
  </si>
  <si>
    <t>TV1N1642430046858821632</t>
  </si>
  <si>
    <t>杭州+邮寄</t>
  </si>
  <si>
    <t>顾见颀</t>
  </si>
  <si>
    <t>TV1N1645370492325036032</t>
  </si>
  <si>
    <t>TV1N1648680859663093760</t>
  </si>
  <si>
    <t>上海或杭州5工加急+邮寄</t>
  </si>
  <si>
    <t>马骁</t>
  </si>
  <si>
    <t>TV1N1648210018265448448</t>
  </si>
  <si>
    <t xml:space="preserve"> 王雅馨</t>
  </si>
  <si>
    <t>沈博彧-加急</t>
  </si>
  <si>
    <t>TV1N1648968068534366208</t>
  </si>
  <si>
    <t>身份证快递15+护照快递费15</t>
  </si>
  <si>
    <t>陈诗雨</t>
  </si>
  <si>
    <t>TV1N1650503534001938432</t>
  </si>
  <si>
    <t>上海5工加急</t>
  </si>
  <si>
    <t>徐珒宸</t>
  </si>
  <si>
    <t>TV1N1646141149644398592</t>
  </si>
  <si>
    <t>钟乐-加急</t>
  </si>
  <si>
    <t>TV1N1646111896437596160</t>
  </si>
  <si>
    <t>身份证快递15+护照快递15</t>
  </si>
  <si>
    <t>杨薇薇</t>
  </si>
  <si>
    <t>TV1N1644259718265475072</t>
  </si>
  <si>
    <t>交通18+签证中心服务费458</t>
  </si>
  <si>
    <t>廖小雪</t>
  </si>
  <si>
    <t>TV1N1636252953305108480</t>
  </si>
  <si>
    <t>交通17+快递18+签证中心费169</t>
  </si>
  <si>
    <t>孟翔君</t>
  </si>
  <si>
    <t>TV1N1643471161833639936</t>
  </si>
  <si>
    <t>快递18+签证中心费220</t>
  </si>
  <si>
    <t>朗双庆-撤签</t>
  </si>
  <si>
    <t>交通费取护照</t>
  </si>
  <si>
    <t>TV1N1660585613809459200</t>
  </si>
  <si>
    <t>郑晓杰-撤签</t>
  </si>
  <si>
    <t>系统结算金额</t>
  </si>
  <si>
    <t>王欣悦</t>
  </si>
  <si>
    <t>TV1N1648920810380042240</t>
  </si>
  <si>
    <t>许琼文</t>
  </si>
  <si>
    <t>TV1N1640752558428524544</t>
  </si>
  <si>
    <t>TV1N1650401058254766080</t>
  </si>
  <si>
    <t>王搏阳</t>
  </si>
  <si>
    <t>TV1N1649344192292630528</t>
  </si>
  <si>
    <t>徐菱珮</t>
  </si>
  <si>
    <t>TV1N1620294184866762752</t>
  </si>
  <si>
    <t>TV1N1645395859752615936</t>
  </si>
  <si>
    <t>Joshua Hilliard</t>
  </si>
  <si>
    <t>TV1N1640839659698294784</t>
  </si>
  <si>
    <t>TV1N1644251828456669184</t>
  </si>
  <si>
    <t>加急费380+签证中心208</t>
  </si>
  <si>
    <t>蒋昕哲</t>
  </si>
  <si>
    <t>TV1N1638429847475585024</t>
  </si>
  <si>
    <t>王宇寒-二次申请</t>
  </si>
  <si>
    <t>TV1N1649971756207943680</t>
  </si>
  <si>
    <t>胡振平-二次申请</t>
  </si>
  <si>
    <t>TV1N1650372692202004480</t>
  </si>
  <si>
    <t>张擎宇</t>
  </si>
  <si>
    <t>TV1N1646002359554613248</t>
  </si>
  <si>
    <t>钱荔莹</t>
  </si>
  <si>
    <t>TV1N1650137364736225280</t>
  </si>
  <si>
    <t>TV1N1651072637112561664</t>
  </si>
  <si>
    <t>徐相博</t>
  </si>
  <si>
    <t>TV1N1646047511220387840</t>
  </si>
  <si>
    <t>张诗莹-二次申请</t>
  </si>
  <si>
    <t>TV1N1650799849407721472</t>
  </si>
  <si>
    <t>刘少伟</t>
  </si>
  <si>
    <t>TV1N1649577967723249664</t>
  </si>
  <si>
    <t>马佳慈</t>
  </si>
  <si>
    <t>TV1N1651417465360936960</t>
  </si>
  <si>
    <t>唐嘉雯</t>
  </si>
  <si>
    <t>TV1N1622822856458743808</t>
  </si>
  <si>
    <t>杭州普通+邮寄</t>
  </si>
  <si>
    <t>周琦</t>
  </si>
  <si>
    <t>TV1N1630433993174876160</t>
  </si>
  <si>
    <t>北京普通+邮寄</t>
  </si>
  <si>
    <t>周辉冲</t>
  </si>
  <si>
    <t>TV1N1650699373966028800</t>
  </si>
  <si>
    <t>sanna</t>
  </si>
  <si>
    <t>TV1N1651609222707015680</t>
  </si>
  <si>
    <t>高鑫</t>
  </si>
  <si>
    <t>TV1N1651793953826488320</t>
  </si>
  <si>
    <t>陈筱</t>
  </si>
  <si>
    <t xml:space="preserve"> TV1N1623981179564748800</t>
  </si>
  <si>
    <t>TV1N1651849055098466304</t>
  </si>
  <si>
    <t xml:space="preserve"> 印尼-落地签</t>
  </si>
  <si>
    <t>言语</t>
  </si>
  <si>
    <t>TV1N1650402169518845952</t>
  </si>
  <si>
    <t>上海普通+邮寄</t>
  </si>
  <si>
    <t>李闯</t>
  </si>
  <si>
    <t>TV1N1651522377612697600</t>
  </si>
  <si>
    <t>周易莹</t>
  </si>
  <si>
    <t>TV1N1651869087782305792</t>
  </si>
  <si>
    <t>TV1N1650361547932086272</t>
  </si>
  <si>
    <t>张甜甜</t>
  </si>
  <si>
    <t xml:space="preserve"> TV1N1650838881269342208</t>
  </si>
  <si>
    <t>马黎娜</t>
  </si>
  <si>
    <t>TV1N1653362438738210816</t>
  </si>
  <si>
    <t>薛良</t>
  </si>
  <si>
    <t>TV1N1651847741509627904</t>
  </si>
  <si>
    <t xml:space="preserve"> TV1N1653947310603071488</t>
  </si>
  <si>
    <t xml:space="preserve"> 李抒彦</t>
  </si>
  <si>
    <t xml:space="preserve"> TV1N1653267603754680320</t>
  </si>
  <si>
    <t>丁薏霖</t>
  </si>
  <si>
    <t xml:space="preserve"> TV1N1648903126695288832</t>
  </si>
  <si>
    <t xml:space="preserve"> Namit Arora</t>
  </si>
  <si>
    <t>TV1N1653925966444445696</t>
  </si>
  <si>
    <t>吴一南</t>
  </si>
  <si>
    <t>TV1N1653975012693372928</t>
  </si>
  <si>
    <t>北京5工加急+贵宾号+邮寄</t>
  </si>
  <si>
    <t>TV1N1653721850598330368</t>
  </si>
  <si>
    <t>于韬</t>
  </si>
  <si>
    <t>TV1N1653353239006367744</t>
  </si>
  <si>
    <t>谢珊珊</t>
  </si>
  <si>
    <t>TV1N1653972926660538368</t>
  </si>
  <si>
    <t>陈朝夕</t>
  </si>
  <si>
    <t>TV1N1650048020751073280</t>
  </si>
  <si>
    <t>蒋雨欣</t>
  </si>
  <si>
    <t>TV1N1651867850009681920</t>
  </si>
  <si>
    <t>杨瑛楠</t>
  </si>
  <si>
    <t>TV1N1651868357235249152</t>
  </si>
  <si>
    <t>TV1N1653972320969420800</t>
  </si>
  <si>
    <t>TV1N1654023005123538944</t>
  </si>
  <si>
    <t>海峰</t>
  </si>
  <si>
    <t>TV1N1653922563060310016</t>
  </si>
  <si>
    <t>谈斯奇</t>
  </si>
  <si>
    <t>TV1N1644494045674881024</t>
  </si>
  <si>
    <t>差2363未退回</t>
  </si>
  <si>
    <t>吕明</t>
  </si>
  <si>
    <t>TV1N1650327766202384384</t>
  </si>
  <si>
    <t>冯香霞</t>
  </si>
  <si>
    <t>TV1N1651094059922923520</t>
  </si>
  <si>
    <t>胡伟</t>
  </si>
  <si>
    <t>TV1N1651846876551897088</t>
  </si>
  <si>
    <t>朱晨迪</t>
  </si>
  <si>
    <t xml:space="preserve"> TV1N1651802194551709696</t>
  </si>
  <si>
    <t>彭伊莲</t>
  </si>
  <si>
    <t>TV1N1654321608631197696</t>
  </si>
  <si>
    <t xml:space="preserve"> TV1N1653962602762825728</t>
  </si>
  <si>
    <t>黄映杰</t>
  </si>
  <si>
    <t>TV1N1651426291363512320</t>
  </si>
  <si>
    <t>TV1N1651164491783004160</t>
  </si>
  <si>
    <t>TV1N1654406884489601024</t>
  </si>
  <si>
    <t>Margaret Goh</t>
  </si>
  <si>
    <t>TV1N1654454607813111808</t>
  </si>
  <si>
    <t>Rahul Raj</t>
  </si>
  <si>
    <t>TV1N1653990605026910208</t>
  </si>
  <si>
    <t>金晖</t>
  </si>
  <si>
    <t>TV1N1653947205712039936</t>
  </si>
  <si>
    <t>上海借护照+贵宾号+邮寄</t>
  </si>
  <si>
    <t>赵纯</t>
  </si>
  <si>
    <t>TV1N1654110606920654848</t>
  </si>
  <si>
    <t xml:space="preserve"> TV1N1651470914446262272</t>
  </si>
  <si>
    <t>杨康</t>
  </si>
  <si>
    <t>TV1N1654757119871094784</t>
  </si>
  <si>
    <t>TV1N1648277200802410496</t>
  </si>
  <si>
    <t xml:space="preserve">宋安琪 </t>
  </si>
  <si>
    <t>TV1N1650326664832630784</t>
  </si>
  <si>
    <t>吴鹏博</t>
  </si>
  <si>
    <t>TV1N1654787272517017600</t>
  </si>
  <si>
    <t>TV1N1650762758997045248</t>
  </si>
  <si>
    <t>熊泓宇</t>
  </si>
  <si>
    <t xml:space="preserve"> TV1N1655335073114263552</t>
  </si>
  <si>
    <t>王海鹏</t>
  </si>
  <si>
    <t>TV1N1653960003410124800</t>
  </si>
  <si>
    <t>高涵</t>
  </si>
  <si>
    <t>TV1N1655412882847408128</t>
  </si>
  <si>
    <t>王佼佼</t>
  </si>
  <si>
    <t>TV1N1654687932704301056</t>
  </si>
  <si>
    <t>马钰涵</t>
  </si>
  <si>
    <t>TV1N1655440311313874944</t>
  </si>
  <si>
    <t>黄苏惠-二次申请</t>
  </si>
  <si>
    <t>TV1N1654082935352340480</t>
  </si>
  <si>
    <t>郜晨皓</t>
  </si>
  <si>
    <t xml:space="preserve"> TV1N1650742182186184704</t>
  </si>
  <si>
    <t>TV1N1648891004875763712</t>
  </si>
  <si>
    <t>加急费380+签证中心172</t>
  </si>
  <si>
    <t>牟芙瑶</t>
  </si>
  <si>
    <t>TV1N1654773649497346048</t>
  </si>
  <si>
    <t>TV1N1653980881422278656</t>
  </si>
  <si>
    <t>张惠若</t>
  </si>
  <si>
    <t>TV1N1640649409478885376</t>
  </si>
  <si>
    <t>签证中心服务费461</t>
  </si>
  <si>
    <t>倪则君</t>
  </si>
  <si>
    <t>TV1N1654780962291613696</t>
  </si>
  <si>
    <t>李晔</t>
  </si>
  <si>
    <t>TV1N1647922014321901568</t>
  </si>
  <si>
    <t>北京加急面试5月+渠道</t>
  </si>
  <si>
    <t>纪祎楠</t>
  </si>
  <si>
    <t>TV1N1651612642935508992</t>
  </si>
  <si>
    <t>罗微</t>
  </si>
  <si>
    <t>TV1N1655445353349541888</t>
  </si>
  <si>
    <t>王韵琪</t>
  </si>
  <si>
    <t>TV1N1654354746421968896</t>
  </si>
  <si>
    <t>张宁</t>
  </si>
  <si>
    <t>TV1N1654782889360359424</t>
  </si>
  <si>
    <t>陈杰</t>
  </si>
  <si>
    <t>TV1N1646458997419765760</t>
  </si>
  <si>
    <t>加急号380+签证中心费198</t>
  </si>
  <si>
    <t>齐向前</t>
  </si>
  <si>
    <t>TV1N1612855888406044672</t>
  </si>
  <si>
    <t>王宇旻</t>
  </si>
  <si>
    <t>TV1N1648948274120605696</t>
  </si>
  <si>
    <t>张沪宁</t>
  </si>
  <si>
    <t>TV1N1646087893975023616</t>
  </si>
  <si>
    <t>沈雪丹</t>
  </si>
  <si>
    <t>TV1N1646433798993539072</t>
  </si>
  <si>
    <t>签证中心169</t>
  </si>
  <si>
    <t>刘芋汐</t>
  </si>
  <si>
    <t>TV1N1638549332832514048</t>
  </si>
  <si>
    <t>ANGEE XUE LI YU</t>
  </si>
  <si>
    <t>TV1N1655175907678629888</t>
  </si>
  <si>
    <t>曹曼</t>
  </si>
  <si>
    <t>TV1N1655812941300744192</t>
  </si>
  <si>
    <t>方龙飞</t>
  </si>
  <si>
    <t>TV1N1655535428343201792</t>
  </si>
  <si>
    <t>杨政杰</t>
  </si>
  <si>
    <t>TV1N1655916976078962688</t>
  </si>
  <si>
    <t>潘浩君</t>
  </si>
  <si>
    <t>TV1N1648249591351713792</t>
  </si>
  <si>
    <t>北京加急面试5月底-6月初+渠道</t>
  </si>
  <si>
    <t>徐丸絮</t>
  </si>
  <si>
    <t>TV1N1654364855910891520</t>
  </si>
  <si>
    <t>吕喆</t>
  </si>
  <si>
    <t>北京5月底加急+渠道</t>
  </si>
  <si>
    <t>解祯</t>
  </si>
  <si>
    <t>TV1N1647877739492155392</t>
  </si>
  <si>
    <t>北京加急预约6月初+渠道</t>
  </si>
  <si>
    <t>刘玉辉</t>
  </si>
  <si>
    <t>TV1N1650762615543332864</t>
  </si>
  <si>
    <t>上海加急预约6月11前+渠道</t>
  </si>
  <si>
    <t>王雨嫣</t>
  </si>
  <si>
    <t>TV1N1646826153596710912</t>
  </si>
  <si>
    <t>上海加急6月16日+渠道</t>
  </si>
  <si>
    <t>张腾灃</t>
  </si>
  <si>
    <t>TV1N1651489702562652160</t>
  </si>
  <si>
    <t>上海加急6月初+渠道</t>
  </si>
  <si>
    <t>马旻俪</t>
  </si>
  <si>
    <t>TV1N1654333401940316160</t>
  </si>
  <si>
    <t>上海加急约6月中+渠道</t>
  </si>
  <si>
    <t>王登科</t>
  </si>
  <si>
    <t>TV1N1651485328893378560</t>
  </si>
  <si>
    <t>刘谢雯</t>
  </si>
  <si>
    <t>TV1N1649591954787577856</t>
  </si>
  <si>
    <t>贺滟淋</t>
  </si>
  <si>
    <t xml:space="preserve"> TV1N1654450042107797504</t>
  </si>
  <si>
    <t>赵梦雪</t>
  </si>
  <si>
    <t xml:space="preserve">TV1N1645654126760280064 </t>
  </si>
  <si>
    <t>王董尔</t>
  </si>
  <si>
    <t>TV1N1656150463188840448</t>
  </si>
  <si>
    <t>熊晓沁</t>
  </si>
  <si>
    <t>TV1N1642737475853094912</t>
  </si>
  <si>
    <t>张蓓</t>
  </si>
  <si>
    <t>TV1N1655832448094228480</t>
  </si>
  <si>
    <t>任明浩</t>
  </si>
  <si>
    <t xml:space="preserve"> TV1N1655509941185187840</t>
  </si>
  <si>
    <t>谈斯琦</t>
  </si>
  <si>
    <t>TV1N1656588032833826816</t>
  </si>
  <si>
    <t>上海加急约6月中</t>
  </si>
  <si>
    <t>沈阳加急5-6月初</t>
  </si>
  <si>
    <t>黄裕茜</t>
  </si>
  <si>
    <t xml:space="preserve">TV1N1646834495387824128 </t>
  </si>
  <si>
    <t>上海加急6月初-月中+渠道</t>
  </si>
  <si>
    <t>刘志远</t>
  </si>
  <si>
    <t xml:space="preserve">TV1N1645375337178218496 </t>
  </si>
  <si>
    <t>上海加急6月初-月中</t>
  </si>
  <si>
    <t>TV1N1644283576066379776</t>
  </si>
  <si>
    <t>张聪敏</t>
  </si>
  <si>
    <t>TV1N1655128281398595584</t>
  </si>
  <si>
    <t>北京24H加急</t>
  </si>
  <si>
    <t>高艺源</t>
  </si>
  <si>
    <t>TV1N1654437620345106432</t>
  </si>
  <si>
    <t>付天</t>
  </si>
  <si>
    <t>TV1N1656175826908508160</t>
  </si>
  <si>
    <t>TV1N1654062063560364032</t>
  </si>
  <si>
    <t>北京24H加急+邮寄</t>
  </si>
  <si>
    <t>陈思荃</t>
  </si>
  <si>
    <t xml:space="preserve">TV1N1654334175948763136 </t>
  </si>
  <si>
    <t>上海加急6月中</t>
  </si>
  <si>
    <t>TV1N1644260045374976000</t>
  </si>
  <si>
    <t>龚举文</t>
  </si>
  <si>
    <t>邸以文</t>
  </si>
  <si>
    <t xml:space="preserve"> TV1N1654742390029107200</t>
  </si>
  <si>
    <t>周亚文</t>
  </si>
  <si>
    <t>TV1N1647847315076300800</t>
  </si>
  <si>
    <t>王怡菲</t>
  </si>
  <si>
    <t>TV1N1655501416182636544</t>
  </si>
  <si>
    <t>差667重复支付未退回</t>
  </si>
  <si>
    <t>李京潞</t>
  </si>
  <si>
    <t>TV1N1641707643459354624</t>
  </si>
  <si>
    <t>潘广谋</t>
  </si>
  <si>
    <t>TV1N1643662258274902016</t>
  </si>
  <si>
    <t>支颖</t>
  </si>
  <si>
    <t>TV1N1654778508586029056</t>
  </si>
  <si>
    <t>张烨彬</t>
  </si>
  <si>
    <t xml:space="preserve"> TV1N1644360221460615168</t>
  </si>
  <si>
    <t>张瑨</t>
  </si>
  <si>
    <t>TV1N1651173717842485248</t>
  </si>
  <si>
    <t>北京交+邮寄</t>
  </si>
  <si>
    <t>张爽</t>
  </si>
  <si>
    <t xml:space="preserve"> TV1N1655429080112693248</t>
  </si>
  <si>
    <t>加急单次+快递</t>
  </si>
  <si>
    <t>叶尔拉·阿马达依</t>
  </si>
  <si>
    <t xml:space="preserve"> TV1N1654450379954679808 </t>
  </si>
  <si>
    <t>普通单次+快递</t>
  </si>
  <si>
    <t>TV1N1653955673525153792</t>
  </si>
  <si>
    <t>王丹丹</t>
  </si>
  <si>
    <t>TV1N1656917198267666432</t>
  </si>
  <si>
    <t>TV1N1653007775748714496</t>
  </si>
  <si>
    <t>TV1N1654755651411820544</t>
  </si>
  <si>
    <t>韩育才</t>
  </si>
  <si>
    <t>TV1N1648894215741317120</t>
  </si>
  <si>
    <t>加急费380+签证中心207+打车费51.66</t>
  </si>
  <si>
    <t>曲勇静</t>
  </si>
  <si>
    <t>TV1N1649368760491143168</t>
  </si>
  <si>
    <t>加急费380+签证中心207</t>
  </si>
  <si>
    <t>美国护照邮寄</t>
  </si>
  <si>
    <t>护照邮寄</t>
  </si>
  <si>
    <t>哩哩</t>
  </si>
  <si>
    <t>张丹洋</t>
  </si>
  <si>
    <t>TV1N1654321635046875136</t>
  </si>
  <si>
    <t>王华星</t>
  </si>
  <si>
    <t>TV1N1649988415601770496</t>
  </si>
  <si>
    <t>高伟</t>
  </si>
  <si>
    <t>TV1N1611423893079732224</t>
  </si>
  <si>
    <t>张靖怡</t>
  </si>
  <si>
    <t>TV1N1648524841272504320</t>
  </si>
  <si>
    <t>刘凯</t>
  </si>
  <si>
    <t>TV1N1647927475884544000</t>
  </si>
  <si>
    <t>韩女士</t>
  </si>
  <si>
    <t>袁志强</t>
  </si>
  <si>
    <t>杨希</t>
  </si>
  <si>
    <t>TV1N1655609700164120576</t>
  </si>
  <si>
    <t>北京5工加急</t>
  </si>
  <si>
    <t>差2363重复支付未退回</t>
  </si>
  <si>
    <t>吴佑楠</t>
  </si>
  <si>
    <t>TV1N1658000082424459264</t>
  </si>
  <si>
    <t>TV1N1656167124948320256</t>
  </si>
  <si>
    <t>王红珠</t>
  </si>
  <si>
    <t>TV1N1658348846569963520</t>
  </si>
  <si>
    <t xml:space="preserve">汪漪 </t>
  </si>
  <si>
    <t>TV1N1655876418060992512</t>
  </si>
  <si>
    <t>刘子晴</t>
  </si>
  <si>
    <t>刘的</t>
  </si>
  <si>
    <t>TV1N1650727691436298240</t>
  </si>
  <si>
    <t>上海加急6月初</t>
  </si>
  <si>
    <t>林贤焕</t>
  </si>
  <si>
    <t xml:space="preserve">TV1N1645760633090830336 </t>
  </si>
  <si>
    <t>广州加急6月中</t>
  </si>
  <si>
    <t>邢青菁</t>
  </si>
  <si>
    <t>郝一凡</t>
  </si>
  <si>
    <t xml:space="preserve">TV1N1657965046937628672 </t>
  </si>
  <si>
    <t>汪玥</t>
  </si>
  <si>
    <t>TV1N1645352092332867584</t>
  </si>
  <si>
    <t>TV1N1655989797513670656</t>
  </si>
  <si>
    <t>缪卓延</t>
  </si>
  <si>
    <t>TV1N1656205185945960448</t>
  </si>
  <si>
    <t>沈阳正常约6月中</t>
  </si>
  <si>
    <t>郑在翔</t>
  </si>
  <si>
    <t>TV1N1652603852537851904</t>
  </si>
  <si>
    <t>张逸嘉</t>
  </si>
  <si>
    <t>TV1N1656579813856022528</t>
  </si>
  <si>
    <t>加急7月中</t>
  </si>
  <si>
    <t>陈阳佳</t>
  </si>
  <si>
    <t>TV1N1646826875629412352</t>
  </si>
  <si>
    <t>上海加急8月中</t>
  </si>
  <si>
    <t>关景</t>
  </si>
  <si>
    <t>TV1N1655908224957259776</t>
  </si>
  <si>
    <t>朱丽颖</t>
  </si>
  <si>
    <t>TV1N1658205133638221800</t>
  </si>
  <si>
    <t>杨浩</t>
  </si>
  <si>
    <t>张晓明</t>
  </si>
  <si>
    <t>TV1N1655824083448311808</t>
  </si>
  <si>
    <t>北京加急</t>
  </si>
  <si>
    <t>方天枢-客人自付不需要报销</t>
  </si>
  <si>
    <t>TV1N1658724003864100864</t>
  </si>
  <si>
    <t>刘思辰</t>
  </si>
  <si>
    <t>TV1N1658804762759041024</t>
  </si>
  <si>
    <t>韩笑</t>
  </si>
  <si>
    <t>TV1N1656592159550771200</t>
  </si>
  <si>
    <t>印悦</t>
  </si>
  <si>
    <t>TV1N1646833885276078080</t>
  </si>
  <si>
    <t>林沉静</t>
  </si>
  <si>
    <t>TV1N1646818739891777536</t>
  </si>
  <si>
    <t>加急号380+签证中心费203</t>
  </si>
  <si>
    <t>金子纯</t>
  </si>
  <si>
    <t>TV1N1646792399977213952</t>
  </si>
  <si>
    <t>凌晓曦</t>
  </si>
  <si>
    <t xml:space="preserve"> TV1N1658334534426136576</t>
  </si>
  <si>
    <t>李玟潮</t>
  </si>
  <si>
    <t>TV1N1658367317710217216</t>
  </si>
  <si>
    <t>胡爽</t>
  </si>
  <si>
    <t xml:space="preserve">TV1N1651854582482395136 </t>
  </si>
  <si>
    <t>王中原</t>
  </si>
  <si>
    <t>TV1N1659027990861484032</t>
  </si>
  <si>
    <t>莫雨润</t>
  </si>
  <si>
    <t>TV1N1657963063002456064</t>
  </si>
  <si>
    <t>王紫璇</t>
  </si>
  <si>
    <t>TV1N1658661616029020160</t>
  </si>
  <si>
    <t>刘昊天</t>
  </si>
  <si>
    <t>TV1N1648986046940356608</t>
  </si>
  <si>
    <t>黄文臣</t>
  </si>
  <si>
    <t>TV1N1651553931814641664</t>
  </si>
  <si>
    <t>上海加急6月20</t>
  </si>
  <si>
    <t>王倩璐</t>
  </si>
  <si>
    <t>TV1N1656569582245675008</t>
  </si>
  <si>
    <t>TV1N1654330285312385024</t>
  </si>
  <si>
    <t>孙思楚</t>
  </si>
  <si>
    <t>TV1N1655901301268623360</t>
  </si>
  <si>
    <t>张瑞芬</t>
  </si>
  <si>
    <t>TV1N1658105457865842688</t>
  </si>
  <si>
    <t>李晓蒙</t>
  </si>
  <si>
    <t>TV1N1658694434230628352</t>
  </si>
  <si>
    <t>舒燕</t>
  </si>
  <si>
    <t xml:space="preserve"> TV1N1658760492899549184</t>
  </si>
  <si>
    <t>谭波儿</t>
  </si>
  <si>
    <t>TV1N1658834191635984384</t>
  </si>
  <si>
    <t>北京加急6月中</t>
  </si>
  <si>
    <t>李坦</t>
  </si>
  <si>
    <t>TV1N1654400639066128384</t>
  </si>
  <si>
    <t>牛晓倩</t>
  </si>
  <si>
    <t>TV1N1658377899419123712</t>
  </si>
  <si>
    <t>盛茂家</t>
  </si>
  <si>
    <t>TV1N1643496722886987776</t>
  </si>
  <si>
    <t>王瑜博</t>
  </si>
  <si>
    <t>TV1N1657959280008679424</t>
  </si>
  <si>
    <t>TV1N1656516094476275712</t>
  </si>
  <si>
    <t>普通多次+快递</t>
  </si>
  <si>
    <t>王雅馨</t>
  </si>
  <si>
    <t>TV1N1659154755407810560</t>
  </si>
  <si>
    <t xml:space="preserve"> TV1N1659128722763804672</t>
  </si>
  <si>
    <t>谭红翠</t>
  </si>
  <si>
    <t>TV1N1654456553714438144</t>
  </si>
  <si>
    <t>王瑞香</t>
  </si>
  <si>
    <t>TV1N1651839417099698176</t>
  </si>
  <si>
    <t>北京正常</t>
  </si>
  <si>
    <t>刘宗钰</t>
  </si>
  <si>
    <t>TV1N1657959661619015680</t>
  </si>
  <si>
    <t>上海加急6月</t>
  </si>
  <si>
    <t>冯韵洁</t>
  </si>
  <si>
    <t>TV1N1648252086455136256</t>
  </si>
  <si>
    <t>北京加急6月</t>
  </si>
  <si>
    <t>杨玉瑜</t>
  </si>
  <si>
    <t>TV1N1656977182879813632</t>
  </si>
  <si>
    <t>叶子萌</t>
  </si>
  <si>
    <t>TV1N1649976450619801600</t>
  </si>
  <si>
    <t>TV1N1659061408630476800</t>
  </si>
  <si>
    <t>李智洋</t>
  </si>
  <si>
    <t>TV1N1660897826973769728</t>
  </si>
  <si>
    <t>Asad Khan客人自付不需要报销</t>
  </si>
  <si>
    <t>TV1N1660659207797317632</t>
  </si>
  <si>
    <t>陈张淼</t>
  </si>
  <si>
    <t>TV1N1654426760612601856</t>
  </si>
  <si>
    <t>薛茗霞</t>
  </si>
  <si>
    <t>TV1N1648835040629727232</t>
  </si>
  <si>
    <t>沈阳6月16前</t>
  </si>
  <si>
    <t>TV1N1659137880787464192</t>
  </si>
  <si>
    <t>沈阳6月10前</t>
  </si>
  <si>
    <t>满松</t>
  </si>
  <si>
    <t>王晓楠客人自付不需要报销</t>
  </si>
  <si>
    <t>TV1N1660033245711654912</t>
  </si>
  <si>
    <t>刘硕</t>
  </si>
  <si>
    <t>TV1N1660887783167602688</t>
  </si>
  <si>
    <t>Billy Teo客人自付不需要报销</t>
  </si>
  <si>
    <t>TV1N1660557416199876608</t>
  </si>
  <si>
    <t>Pei Ling San客人自付不需要报销</t>
  </si>
  <si>
    <t>TV1N1661198198854492160</t>
  </si>
  <si>
    <t>陈俊宏</t>
  </si>
  <si>
    <t>TV1N1660955427325435904</t>
  </si>
  <si>
    <t>支颖-美国加急贴签</t>
  </si>
  <si>
    <t>steven确认</t>
  </si>
  <si>
    <t>加急贴签</t>
  </si>
  <si>
    <t>TV1N1660897765585932288</t>
  </si>
  <si>
    <t>国恩义客人自付不需要报销</t>
  </si>
  <si>
    <t>TV1N1660898592035741696</t>
  </si>
  <si>
    <t>彭龙龙</t>
  </si>
  <si>
    <t>TV1N1661269552509390848</t>
  </si>
  <si>
    <t>TV1N1660940735966171136</t>
  </si>
  <si>
    <t>张怡</t>
  </si>
  <si>
    <t>商务加急+快递</t>
  </si>
  <si>
    <t xml:space="preserve">TV1N1657986858228592640 </t>
  </si>
  <si>
    <t>云爱英</t>
  </si>
  <si>
    <t>TV1N1659413431133593600</t>
  </si>
  <si>
    <t>上海加急6-7月</t>
  </si>
  <si>
    <t>李珍珍</t>
  </si>
  <si>
    <t>沈阳加急6.10之前</t>
  </si>
  <si>
    <t>潘晴</t>
  </si>
  <si>
    <t>TV1N1656951617372213248</t>
  </si>
  <si>
    <t>取消加急</t>
  </si>
  <si>
    <t>刘博</t>
  </si>
  <si>
    <t>TV1N1646115666479300608</t>
  </si>
  <si>
    <t>北京正常约8月</t>
  </si>
  <si>
    <t>宋黎明</t>
  </si>
  <si>
    <t>TV1N1657667483860635648</t>
  </si>
  <si>
    <t>王友祥</t>
  </si>
  <si>
    <t>TV1N1656286280054013952</t>
  </si>
  <si>
    <t>广州加急6月</t>
  </si>
  <si>
    <t>徐大明</t>
  </si>
  <si>
    <t>北京正常8月中</t>
  </si>
  <si>
    <t>何紫薇</t>
  </si>
  <si>
    <t>TV1N1656995327791161344</t>
  </si>
  <si>
    <t>左琼</t>
  </si>
  <si>
    <t>TV1N1650697408716480512</t>
  </si>
  <si>
    <t>任雨</t>
  </si>
  <si>
    <t>TV1N1658510862165159936</t>
  </si>
  <si>
    <t>北京常规</t>
  </si>
  <si>
    <t>吕懿年</t>
  </si>
  <si>
    <t>TV1N1658809942275801088</t>
  </si>
  <si>
    <t>裴宏阳</t>
  </si>
  <si>
    <t>TV1N1660576039387881472</t>
  </si>
  <si>
    <t>TV1N1661572460077457408</t>
  </si>
  <si>
    <t>北京常规8-9月</t>
  </si>
  <si>
    <t>刘棉</t>
  </si>
  <si>
    <t>TV1N1656626710973001728</t>
  </si>
  <si>
    <t>加急费380+签证中心服务费158</t>
  </si>
  <si>
    <t>刘思妍</t>
  </si>
  <si>
    <t>TV1N1646399918596980736</t>
  </si>
  <si>
    <t>杨辉</t>
  </si>
  <si>
    <t>TV1N1657961711362859008</t>
  </si>
  <si>
    <t>实际开票及结算金额</t>
  </si>
  <si>
    <t xml:space="preserve"> Lynn Chan</t>
  </si>
  <si>
    <t>TV1N1658102043656318976</t>
  </si>
  <si>
    <t>张海霞</t>
  </si>
  <si>
    <t xml:space="preserve">TV1N1654746604696440832 </t>
  </si>
  <si>
    <t>沈阳加急6月-7月</t>
  </si>
  <si>
    <t>刘婷婷</t>
  </si>
  <si>
    <t>TV1N1649239750251704320</t>
  </si>
  <si>
    <t>沈阳普通</t>
  </si>
  <si>
    <t>蔡海洪</t>
  </si>
  <si>
    <t>TV1N1656199638710607872</t>
  </si>
  <si>
    <t>沈阳正常7月月14前</t>
  </si>
  <si>
    <t>霍雨薇</t>
  </si>
  <si>
    <t>TV1N1655468331248443392</t>
  </si>
  <si>
    <t>北京5工加急 邮寄</t>
  </si>
  <si>
    <t>Namit-客人自己缴费</t>
  </si>
  <si>
    <t xml:space="preserve"> TV1N1660928879729926144</t>
  </si>
  <si>
    <t>周紫微（5月转）</t>
  </si>
  <si>
    <t>TV1N1657808960943239168</t>
  </si>
  <si>
    <t>TV1N1656916365538938880</t>
  </si>
  <si>
    <t>周润萌</t>
  </si>
  <si>
    <t>TV1N1657945079655628800</t>
  </si>
  <si>
    <t>范嘉佳</t>
  </si>
  <si>
    <t>TV1N1642778186380050432</t>
  </si>
  <si>
    <t>夏晶晶</t>
  </si>
  <si>
    <t>TV1N1650329655543394304</t>
  </si>
  <si>
    <t>周明澍</t>
  </si>
  <si>
    <t xml:space="preserve"> TV1N1656947805794172928</t>
  </si>
  <si>
    <t>张洵</t>
  </si>
  <si>
    <t>TV1N1654751118883328000</t>
  </si>
  <si>
    <t>黄胤</t>
  </si>
  <si>
    <t>TV1N1658302139161395200</t>
  </si>
  <si>
    <t xml:space="preserve"> 马骁</t>
  </si>
  <si>
    <t>TV1N1657833099636613120</t>
  </si>
  <si>
    <t>庄诗彬</t>
  </si>
  <si>
    <t>TV1N1656917149693353984</t>
  </si>
  <si>
    <t>TV1N1658771056937836544</t>
  </si>
  <si>
    <t>陈渝腊</t>
  </si>
  <si>
    <t>TV1N1658071671245635584</t>
  </si>
  <si>
    <t>何胜吾</t>
  </si>
  <si>
    <t xml:space="preserve"> TV1N1658323431780528128</t>
  </si>
  <si>
    <t>邱予晗</t>
  </si>
  <si>
    <t>TV1N1657309302269620224</t>
  </si>
  <si>
    <t>黄文超</t>
  </si>
  <si>
    <t>TV1N1656920436119298048</t>
  </si>
  <si>
    <t>吴尊宇</t>
  </si>
  <si>
    <t>TV1N1658704592532901888</t>
  </si>
  <si>
    <t>黄澈</t>
  </si>
  <si>
    <t>TV1N1658758909121949696</t>
  </si>
  <si>
    <t>李恩惠</t>
  </si>
  <si>
    <t xml:space="preserve"> TV1N1658039601207132160</t>
  </si>
  <si>
    <t>JanWilk吴健</t>
  </si>
  <si>
    <t>TV1N1658835684715819008</t>
  </si>
  <si>
    <t>吴柳津</t>
  </si>
  <si>
    <t>TV1N1657938343699857408</t>
  </si>
  <si>
    <t>Ali Sharafat</t>
  </si>
  <si>
    <t>TV1N1646021890901569536</t>
  </si>
  <si>
    <t>宋孝儒</t>
  </si>
  <si>
    <t>TV1N1658052349265690624</t>
  </si>
  <si>
    <t>周辰漫</t>
  </si>
  <si>
    <t xml:space="preserve"> TV1N1642066732257439744</t>
  </si>
  <si>
    <t>Marcuz Pae</t>
  </si>
  <si>
    <t>TV1N1655863214408806400</t>
  </si>
  <si>
    <t>贾花艳</t>
  </si>
  <si>
    <t>TV1N1651426179950264320</t>
  </si>
  <si>
    <t>余润琦</t>
  </si>
  <si>
    <t>TV1N1651426175860703232</t>
  </si>
  <si>
    <t>周越</t>
  </si>
  <si>
    <t>TV1N1656590077678706688</t>
  </si>
  <si>
    <t>高晓雨</t>
  </si>
  <si>
    <t>TV1N1656932492071563264</t>
  </si>
  <si>
    <t>潘凌云</t>
  </si>
  <si>
    <t>TV1N1656959311067938816</t>
  </si>
  <si>
    <t>Abhishek Karwar</t>
  </si>
  <si>
    <t>TV1N1655797445838880768</t>
  </si>
  <si>
    <t>林鹏</t>
  </si>
  <si>
    <t>TV1N1656577486608769024</t>
  </si>
  <si>
    <t>James Zhang</t>
  </si>
  <si>
    <t>TV1N1656872996221607936</t>
  </si>
  <si>
    <t>夏恩龙</t>
  </si>
  <si>
    <t>TV1N1659457453692772352</t>
  </si>
  <si>
    <t>Zack陈智鸿-本人邮箱未提供收据</t>
  </si>
  <si>
    <t>TV1N1660621793917718528</t>
  </si>
  <si>
    <t>本人邮箱未提供，没有给收据</t>
  </si>
  <si>
    <t>杨徵薇</t>
  </si>
  <si>
    <t>TV1N1663753396168835072</t>
  </si>
  <si>
    <t xml:space="preserve"> TV1N1665598228999098368</t>
  </si>
  <si>
    <t xml:space="preserve"> 张星星</t>
  </si>
  <si>
    <t>TV1N1665598032357490688</t>
  </si>
  <si>
    <t>刘晨晨</t>
  </si>
  <si>
    <t>TV1N1663068667035590656</t>
  </si>
  <si>
    <t xml:space="preserve">李智博 </t>
  </si>
  <si>
    <t>TV1N1666107858552537088</t>
  </si>
  <si>
    <t>Bojie Sun</t>
  </si>
  <si>
    <t>TV1N1665981762280488960</t>
  </si>
  <si>
    <t>周紫微二次申请</t>
  </si>
  <si>
    <t xml:space="preserve"> TV1N1665937806578454528</t>
  </si>
  <si>
    <t>张玉坤</t>
  </si>
  <si>
    <t>TV1N1660816556805677056</t>
  </si>
  <si>
    <t xml:space="preserve">北京5工加急 </t>
  </si>
  <si>
    <t>谢法</t>
  </si>
  <si>
    <t>TV1N1660543407065120768</t>
  </si>
  <si>
    <t>沈阳加急6月中中</t>
  </si>
  <si>
    <t>罗泽荣</t>
  </si>
  <si>
    <t>TV1N1661213568881557504</t>
  </si>
  <si>
    <t>沈阳加急6-7月初</t>
  </si>
  <si>
    <t>张茜-取消已操作</t>
  </si>
  <si>
    <t>TV1N1656541840762568704</t>
  </si>
  <si>
    <t>北京加急7月中前</t>
  </si>
  <si>
    <t>李俨</t>
  </si>
  <si>
    <t xml:space="preserve">TV1N1658369504997810176 </t>
  </si>
  <si>
    <t>沈阳加急6月中</t>
  </si>
  <si>
    <t>李伟鹏</t>
  </si>
  <si>
    <t>TV1N1658370436762341376</t>
  </si>
  <si>
    <t>沈阳普通6月中</t>
  </si>
  <si>
    <t>郭继勇</t>
  </si>
  <si>
    <t>TV1N1655869397156876288</t>
  </si>
  <si>
    <t>北京加急6-7月</t>
  </si>
  <si>
    <t>董烨涛</t>
  </si>
  <si>
    <t>TV1N1658322525550739456</t>
  </si>
  <si>
    <t>加急6-7月</t>
  </si>
  <si>
    <t>梁幕天</t>
  </si>
  <si>
    <t>TV1N1651493215632048128</t>
  </si>
  <si>
    <t>陈昕婕</t>
  </si>
  <si>
    <t>TV1N1661961760896090112</t>
  </si>
  <si>
    <t>黄建</t>
  </si>
  <si>
    <t>TV1N1658702213624381440</t>
  </si>
  <si>
    <t>朱潇放</t>
  </si>
  <si>
    <t>TV1N1663379902604025856</t>
  </si>
  <si>
    <t xml:space="preserve"> Vishal Singh Rajput-客人自己缴费</t>
  </si>
  <si>
    <t>TV1N1655882596711268352</t>
  </si>
  <si>
    <t>王宠慧</t>
  </si>
  <si>
    <t>TV1N1663082550039257088</t>
  </si>
  <si>
    <t>TV1N1662436210112294912</t>
  </si>
  <si>
    <t>邵兆莹</t>
  </si>
  <si>
    <t>TV1N1655494364223856640</t>
  </si>
  <si>
    <t xml:space="preserve"> 向潇</t>
  </si>
  <si>
    <t>TV1N1662006075298992128</t>
  </si>
  <si>
    <t>梁钰丹</t>
  </si>
  <si>
    <t>TV1N1661986573291257856</t>
  </si>
  <si>
    <t>TV1N1663026636443742208</t>
  </si>
  <si>
    <t>鲁逸飞</t>
  </si>
  <si>
    <t>TV1N1663452838056845312</t>
  </si>
  <si>
    <t>廖少愉</t>
  </si>
  <si>
    <t>TV1N1662447068305604608</t>
  </si>
  <si>
    <t>广州加急6-7月</t>
  </si>
  <si>
    <t xml:space="preserve"> TV1N1650710845991460864</t>
  </si>
  <si>
    <t>北京正常9月</t>
  </si>
  <si>
    <t>沈阳加急7-8月</t>
  </si>
  <si>
    <t>王钰莹</t>
  </si>
  <si>
    <t>TV1N1663016256900317184</t>
  </si>
  <si>
    <t>沈阳加急6月</t>
  </si>
  <si>
    <t>TV1N1656597033545904128</t>
  </si>
  <si>
    <t>广州普通</t>
  </si>
  <si>
    <t>雷亚伟</t>
  </si>
  <si>
    <t>TV1N1645684940390842368</t>
  </si>
  <si>
    <t>沈阳加急6-7月</t>
  </si>
  <si>
    <t>周悦成</t>
  </si>
  <si>
    <t xml:space="preserve">TV1N1663090281823494144 </t>
  </si>
  <si>
    <t>沈阳加急7月初</t>
  </si>
  <si>
    <t>林明珠</t>
  </si>
  <si>
    <t>TV1N1663082610470809600</t>
  </si>
  <si>
    <t>正常</t>
  </si>
  <si>
    <t>李玥</t>
  </si>
  <si>
    <t xml:space="preserve"> TV1N1663071735009583104</t>
  </si>
  <si>
    <t>王宇寒-本人邮箱未提供收据</t>
  </si>
  <si>
    <t>TV1N1663025755908358144</t>
  </si>
  <si>
    <t>本人邮箱未提供收据</t>
  </si>
  <si>
    <t>胡思静-本人邮箱未提供收据</t>
  </si>
  <si>
    <t>TV1N1663073859374206976</t>
  </si>
  <si>
    <t>曾倩雯</t>
  </si>
  <si>
    <t>TV1N1663189874926059520</t>
  </si>
  <si>
    <t>陈妮</t>
  </si>
  <si>
    <t xml:space="preserve"> TV1N1663368011584413696</t>
  </si>
  <si>
    <t xml:space="preserve"> TV1N1663849544971821056</t>
  </si>
  <si>
    <t>毛梦颖</t>
  </si>
  <si>
    <t>TV1N1663897534956662784</t>
  </si>
  <si>
    <t>许嘉仪</t>
  </si>
  <si>
    <t>TV1N1658014841882513408</t>
  </si>
  <si>
    <t>加急号480+签证中心其他费158+打车费20</t>
  </si>
  <si>
    <t>蔺楠</t>
  </si>
  <si>
    <t>TV1N1660792106316034048</t>
  </si>
  <si>
    <t>加急号480+签证中心其他费158+打车费18</t>
  </si>
  <si>
    <t>TV1N1662994565239234560</t>
  </si>
  <si>
    <t xml:space="preserve"> 唐松巧</t>
  </si>
  <si>
    <t xml:space="preserve"> TV1N1664175603491872768</t>
  </si>
  <si>
    <t>陆俊男</t>
  </si>
  <si>
    <t>TV1N1663929803897434112</t>
  </si>
  <si>
    <t>张涵</t>
  </si>
  <si>
    <t>TV1N1660862097254137856</t>
  </si>
  <si>
    <t>陈晨</t>
  </si>
  <si>
    <t>TV1N1661922727511826432</t>
  </si>
  <si>
    <t>TV1N1660484109689667584</t>
  </si>
  <si>
    <t>TV1N1646808691845083136</t>
  </si>
  <si>
    <t>上海加急6-8月</t>
  </si>
  <si>
    <t>陈鹤</t>
  </si>
  <si>
    <t>TV1N1657959305262583808</t>
  </si>
  <si>
    <t>宁海</t>
  </si>
  <si>
    <t>TV1N1650338847318581248</t>
  </si>
  <si>
    <t>北京普通9-10月</t>
  </si>
  <si>
    <t>张鸣飞</t>
  </si>
  <si>
    <t>TV1N1654764584050286592</t>
  </si>
  <si>
    <t>北京加急7月</t>
  </si>
  <si>
    <t>朱兆楠</t>
  </si>
  <si>
    <t>TV1N1649344429866373120</t>
  </si>
  <si>
    <t>李大成</t>
  </si>
  <si>
    <t xml:space="preserve">TV1N1660597165933461504 </t>
  </si>
  <si>
    <t>北京正常9-10月</t>
  </si>
  <si>
    <t>戴俊毅</t>
  </si>
  <si>
    <t>TV1N1663372015601295360</t>
  </si>
  <si>
    <t>代传递改面式，北京加急+打车费26</t>
  </si>
  <si>
    <t>陈娇娇</t>
  </si>
  <si>
    <t>TV1N1650467414799122432</t>
  </si>
  <si>
    <t>沈阳普通8月</t>
  </si>
  <si>
    <t>张含笑</t>
  </si>
  <si>
    <t>TV1N1660846800350531584</t>
  </si>
  <si>
    <t>加急号480+签证中心其他费158</t>
  </si>
  <si>
    <t>张白丁</t>
  </si>
  <si>
    <t>TV1N1662104283815698432</t>
  </si>
  <si>
    <t>加急号480+签证中心其他费158+打车费26</t>
  </si>
  <si>
    <t>TV1N1661638911744434176</t>
  </si>
  <si>
    <t>加急号480+签证中心其他费198</t>
  </si>
  <si>
    <t>李弥</t>
  </si>
  <si>
    <t>TV1N1643139759204372480</t>
  </si>
  <si>
    <t>姜之睿</t>
  </si>
  <si>
    <t>TV1N1663524108593090560</t>
  </si>
  <si>
    <t>吴中原</t>
  </si>
  <si>
    <t>TV1N1658662099166609408</t>
  </si>
  <si>
    <t>北京约9-10月普通</t>
  </si>
  <si>
    <t>郭乾乐</t>
  </si>
  <si>
    <t>TV1N1663104206363217920</t>
  </si>
  <si>
    <t>王博</t>
  </si>
  <si>
    <t>TV1N1659799798476963840</t>
  </si>
  <si>
    <t>沈阳普通7-8月</t>
  </si>
  <si>
    <t>陈若雯</t>
  </si>
  <si>
    <t>刘璇</t>
  </si>
  <si>
    <t>TV1N1658717478932144128</t>
  </si>
  <si>
    <t>TV1N1665009571992793088</t>
  </si>
  <si>
    <t>黄文君</t>
  </si>
  <si>
    <t>TV1N1661198935571464192</t>
  </si>
  <si>
    <t xml:space="preserve"> 徐梦琦</t>
  </si>
  <si>
    <t>TV1N1665538863839481856</t>
  </si>
  <si>
    <t>TV1N1664914166030364672</t>
  </si>
  <si>
    <t>TV1N1665029961184067584</t>
  </si>
  <si>
    <t>Helena Lersch--客人自己缴费</t>
  </si>
  <si>
    <t>TV1N1663110203844763648</t>
  </si>
  <si>
    <t>李帅</t>
  </si>
  <si>
    <t xml:space="preserve"> TV1N1664176994121752576</t>
  </si>
  <si>
    <t>曾鸣--客人自己缴费</t>
  </si>
  <si>
    <t xml:space="preserve"> TV1N1665571075490201600</t>
  </si>
  <si>
    <t>曾绍瑞</t>
  </si>
  <si>
    <t>TV1N1660164008318767104</t>
  </si>
  <si>
    <t>李德龙</t>
  </si>
  <si>
    <t>TV1N1656158900589281280</t>
  </si>
  <si>
    <t>雒志炜</t>
  </si>
  <si>
    <t>TV1N1656160019449233408</t>
  </si>
  <si>
    <t>陈一鸣</t>
  </si>
  <si>
    <t>TV1N1662025862360236032</t>
  </si>
  <si>
    <t>加急6-8月</t>
  </si>
  <si>
    <t>北京加急9月中</t>
  </si>
  <si>
    <t>EVUS</t>
  </si>
  <si>
    <t>孙溪悦</t>
  </si>
  <si>
    <t>TV1N1661929879404187648</t>
  </si>
  <si>
    <t>于潇潇</t>
  </si>
  <si>
    <t>TV1N1663508177628254208</t>
  </si>
  <si>
    <t>广州加急6-8月</t>
  </si>
  <si>
    <t>TV1N1663071651236728832</t>
  </si>
  <si>
    <t>李鹏宇</t>
  </si>
  <si>
    <t>TV1N1658356912979963904</t>
  </si>
  <si>
    <t>汪冰蟾</t>
  </si>
  <si>
    <t>TV1N1664191716674125824</t>
  </si>
  <si>
    <t>沈阳普通8月中</t>
  </si>
  <si>
    <t>上官宗杰</t>
  </si>
  <si>
    <t>TV1N1663499154476552192</t>
  </si>
  <si>
    <t>沈阳加急7月20前</t>
  </si>
  <si>
    <t>邮寄15+交通费13</t>
  </si>
  <si>
    <t>TV1N1613859392926961664</t>
  </si>
  <si>
    <t>邮寄15+打车费23</t>
  </si>
  <si>
    <t>外地</t>
  </si>
  <si>
    <t>邮寄18+打车费17</t>
  </si>
  <si>
    <t>邮寄15+交通费27</t>
  </si>
  <si>
    <t>丁亮</t>
  </si>
  <si>
    <t>TV1N1663175672278642688</t>
  </si>
  <si>
    <t>沈阳加急6-7月面试改香港面试</t>
  </si>
  <si>
    <t>周小</t>
  </si>
  <si>
    <t>TV1N1664216656781676544</t>
  </si>
  <si>
    <t>沈阳加急7.21前</t>
  </si>
  <si>
    <t>程梦琪 二次加急</t>
  </si>
  <si>
    <t>加急已预约北京6.14改沈阳7月中</t>
  </si>
  <si>
    <t xml:space="preserve"> 刘梦璇</t>
  </si>
  <si>
    <t xml:space="preserve"> TV1N1662683474848276480</t>
  </si>
  <si>
    <t>Alan</t>
  </si>
  <si>
    <t>TV1N1666714034789163008</t>
  </si>
  <si>
    <t>吕富超</t>
  </si>
  <si>
    <t xml:space="preserve"> TV1N1656220552705654784</t>
  </si>
  <si>
    <t>吴林峰</t>
  </si>
  <si>
    <t>TV1N1666716116418027520</t>
  </si>
  <si>
    <t>何若华</t>
  </si>
  <si>
    <t xml:space="preserve"> TV1N1667000892597358592</t>
  </si>
  <si>
    <t>王婧颖</t>
  </si>
  <si>
    <t>TV1N1664536954718461952</t>
  </si>
  <si>
    <t>沈阳加急7月21前</t>
  </si>
  <si>
    <t>温嘉春</t>
  </si>
  <si>
    <t>TV1N1663778070550388736</t>
  </si>
  <si>
    <t>沈阳加急7月</t>
  </si>
  <si>
    <t>侯俊杰</t>
  </si>
  <si>
    <t>TV1N1664536783918047232</t>
  </si>
  <si>
    <t>TV1N1664505257734004736</t>
  </si>
  <si>
    <t>TV1N1640354550239010816</t>
  </si>
  <si>
    <t>沈阳普通8-9月</t>
  </si>
  <si>
    <t>TV1N1665565485321867264</t>
  </si>
  <si>
    <t>胡柳</t>
  </si>
  <si>
    <t>TV1N1666333537902620672</t>
  </si>
  <si>
    <t>孟子钰</t>
  </si>
  <si>
    <t>TV1N1645256811666898944</t>
  </si>
  <si>
    <t>沈阳加急7月份</t>
  </si>
  <si>
    <t>田光前</t>
  </si>
  <si>
    <t>TV1N1661642611372150784</t>
  </si>
  <si>
    <t>沈阳加急6月-7月初</t>
  </si>
  <si>
    <t>Cathie Gou</t>
  </si>
  <si>
    <t xml:space="preserve"> TV1N1668205182322192384</t>
  </si>
  <si>
    <t>张烨</t>
  </si>
  <si>
    <t>TV1N1658037323498700800</t>
  </si>
  <si>
    <t>TV1N1668270149671055360</t>
  </si>
  <si>
    <t>陈欧婷</t>
  </si>
  <si>
    <t>TV1N1668522285793107968</t>
  </si>
  <si>
    <t xml:space="preserve"> TV1N1668513743287758848</t>
  </si>
  <si>
    <t xml:space="preserve"> 肖慕佳</t>
  </si>
  <si>
    <t>TV1N1666846020585361408</t>
  </si>
  <si>
    <t xml:space="preserve"> Angee Xue</t>
  </si>
  <si>
    <t>TV1N1668181540498554880</t>
  </si>
  <si>
    <t>左龙</t>
  </si>
  <si>
    <t>TV1N1666734351825743872</t>
  </si>
  <si>
    <t>宋衡</t>
  </si>
  <si>
    <t>TV1N1668423972762918912</t>
  </si>
  <si>
    <t>刘婧璐</t>
  </si>
  <si>
    <t>TV1N1667047303946788864</t>
  </si>
  <si>
    <t>TV1N1646059915975061504</t>
  </si>
  <si>
    <t>高姝雅</t>
  </si>
  <si>
    <t>TV1N1663432327142735872</t>
  </si>
  <si>
    <t>周科宇</t>
  </si>
  <si>
    <t>TV1N1659432127235375104</t>
  </si>
  <si>
    <t>北京普通</t>
  </si>
  <si>
    <t>TV1N1663502383134425088</t>
  </si>
  <si>
    <t>吴天星</t>
  </si>
  <si>
    <t>TV1N1663022134298746880</t>
  </si>
  <si>
    <t>TV1N1668145247454486528</t>
  </si>
  <si>
    <t>吴睿鸣</t>
  </si>
  <si>
    <t>TV1N1648567400032088064</t>
  </si>
  <si>
    <t>张鹏</t>
  </si>
  <si>
    <t xml:space="preserve">TV1N1667063426050383872 </t>
  </si>
  <si>
    <t>张俊</t>
  </si>
  <si>
    <t xml:space="preserve">TV1N1658027147597201408 </t>
  </si>
  <si>
    <t>王腾迪</t>
  </si>
  <si>
    <t>TV1N1663823211705233408</t>
  </si>
  <si>
    <t>陈锋杰</t>
  </si>
  <si>
    <t>TV1N1643220994307977216</t>
  </si>
  <si>
    <t>沈阳加急</t>
  </si>
  <si>
    <t>王薪宇</t>
  </si>
  <si>
    <t>TV1N1664324160500858880</t>
  </si>
  <si>
    <t>王敬惠</t>
  </si>
  <si>
    <t>TV1N1661729388728582144</t>
  </si>
  <si>
    <t>王语嫣</t>
  </si>
  <si>
    <t>周子桓</t>
  </si>
  <si>
    <t>TV1N1668120264967581696</t>
  </si>
  <si>
    <t>吴子顼</t>
  </si>
  <si>
    <t>TV1N1666329487849193472</t>
  </si>
  <si>
    <t>陆瀚陶</t>
  </si>
  <si>
    <t>TV1N1664307385713385472</t>
  </si>
  <si>
    <t>TV1N1669383934007926784</t>
  </si>
  <si>
    <t>TV1N1669548612961038336</t>
  </si>
  <si>
    <t>TV1N1669222786763685888</t>
  </si>
  <si>
    <t>李怡萱</t>
  </si>
  <si>
    <t>TV1N1668511237161869312</t>
  </si>
  <si>
    <t>Xin Yi Wua</t>
  </si>
  <si>
    <t>TV1N1669541808034160640</t>
  </si>
  <si>
    <t>TV1N1668850444682117120</t>
  </si>
  <si>
    <t>Christina Jih</t>
  </si>
  <si>
    <t>TV1N1668511623968882688</t>
  </si>
  <si>
    <t>葡萄牙翻译</t>
  </si>
  <si>
    <t>TV1N1697165046735925248</t>
  </si>
  <si>
    <t>翻译费用</t>
  </si>
  <si>
    <t>尹潇潇</t>
  </si>
  <si>
    <t>TV1N1665959368685846528</t>
  </si>
  <si>
    <t>李知亦</t>
  </si>
  <si>
    <t>TV1N1661588314513104896</t>
  </si>
  <si>
    <t>张翻</t>
  </si>
  <si>
    <t>TV1N1668856666202124288</t>
  </si>
  <si>
    <t>王伟其</t>
  </si>
  <si>
    <t>TV1N1660599385575927808</t>
  </si>
  <si>
    <t>普通</t>
  </si>
  <si>
    <t>王舸</t>
  </si>
  <si>
    <t>TV1N1668598792465088512</t>
  </si>
  <si>
    <t>赵嫦雪</t>
  </si>
  <si>
    <t xml:space="preserve"> TV1N1668651597691224064</t>
  </si>
  <si>
    <t>TV1N1669898269327175680</t>
  </si>
  <si>
    <t>林扬帆</t>
  </si>
  <si>
    <t>TV1N1669630497510780928</t>
  </si>
  <si>
    <t>解亚坤</t>
  </si>
  <si>
    <t>TV1N1670707694141054976</t>
  </si>
  <si>
    <t>孙海源</t>
  </si>
  <si>
    <t>TV1N1670663660097826816</t>
  </si>
  <si>
    <t>TV1N1670103697227079680</t>
  </si>
  <si>
    <t>TV1N1666706588867727360</t>
  </si>
  <si>
    <t>TV1N1670671001534930944</t>
  </si>
  <si>
    <t>邵舒</t>
  </si>
  <si>
    <t xml:space="preserve"> TV1N1661691788013690880</t>
  </si>
  <si>
    <t xml:space="preserve"> 北京</t>
  </si>
  <si>
    <t>刘智菡</t>
  </si>
  <si>
    <t>TV1N1665595186979393536</t>
  </si>
  <si>
    <t>多次+快递</t>
  </si>
  <si>
    <t>TV1N1666059678431404032</t>
  </si>
  <si>
    <t>正常+快递</t>
  </si>
  <si>
    <t>黄悦新</t>
  </si>
  <si>
    <t xml:space="preserve"> TV1N1667909343577976832</t>
  </si>
  <si>
    <t>孙雯玉</t>
  </si>
  <si>
    <t xml:space="preserve"> TV1N1666680607218106368</t>
  </si>
  <si>
    <t>加急单次+快递二次</t>
  </si>
  <si>
    <t>TV1N1643928756868444160</t>
  </si>
  <si>
    <t>陈志杰</t>
  </si>
  <si>
    <t xml:space="preserve"> TV1N1666389864863768576</t>
  </si>
  <si>
    <t xml:space="preserve"> TV1N1667390051019280384</t>
  </si>
  <si>
    <t>况庆</t>
  </si>
  <si>
    <t xml:space="preserve"> TV1N1668146539857952768</t>
  </si>
  <si>
    <t>王庆磊</t>
  </si>
  <si>
    <t>TV1N1668227021857554432</t>
  </si>
  <si>
    <t>TV1N1666736344141144064</t>
  </si>
  <si>
    <t>朱霖</t>
  </si>
  <si>
    <t>TV1N1668145854395416576</t>
  </si>
  <si>
    <t>蒲越</t>
  </si>
  <si>
    <t xml:space="preserve"> TV1N1668158689238253568</t>
  </si>
  <si>
    <t>刘思童</t>
  </si>
  <si>
    <t>TV1N1668199919921889280</t>
  </si>
  <si>
    <t>周欣</t>
  </si>
  <si>
    <t>TV1N1655483967638896640</t>
  </si>
  <si>
    <t>TV1N1668846140441198592</t>
  </si>
  <si>
    <t>加急多次快递</t>
  </si>
  <si>
    <t>邮寄18+打车费15</t>
  </si>
  <si>
    <t>邮寄+打车费17</t>
  </si>
  <si>
    <t>TV1N1654334175948763136</t>
  </si>
  <si>
    <t>TV1N1668464774310510592</t>
  </si>
  <si>
    <t>马志凯</t>
  </si>
  <si>
    <t>TV1N1671423730842742784</t>
  </si>
  <si>
    <t>沈吟</t>
  </si>
  <si>
    <t>TV1N1671152546347528192</t>
  </si>
  <si>
    <t>TV1N1671911402883457024</t>
  </si>
  <si>
    <t>王冉</t>
  </si>
  <si>
    <t>TV1N1670786979262488576</t>
  </si>
  <si>
    <t>李悦婷</t>
  </si>
  <si>
    <t>TV1N1668643354973696000</t>
  </si>
  <si>
    <t>袁梓聪</t>
  </si>
  <si>
    <t>TV1N1670634745526517760</t>
  </si>
  <si>
    <t>杨小彦</t>
  </si>
  <si>
    <t xml:space="preserve"> TV1N1668469620946198528 </t>
  </si>
  <si>
    <t>熊飞虎</t>
  </si>
  <si>
    <t>TV1N1668616342078988288</t>
  </si>
  <si>
    <t>张宇杰</t>
  </si>
  <si>
    <t>TV1N1639856941367762944</t>
  </si>
  <si>
    <t>张晓冬</t>
  </si>
  <si>
    <t>TV1N1665919931859927040</t>
  </si>
  <si>
    <t>王韵之</t>
  </si>
  <si>
    <t>TV1N1673203914461941760</t>
  </si>
  <si>
    <t>赵喆</t>
  </si>
  <si>
    <t>TV1N1668086944040878080</t>
  </si>
  <si>
    <t>刘杨阳</t>
  </si>
  <si>
    <t>TV1N1666995786535493632</t>
  </si>
  <si>
    <t>刘洋</t>
  </si>
  <si>
    <t>TV1N1666995025004957696</t>
  </si>
  <si>
    <t>TV1N1640257690547445760</t>
  </si>
  <si>
    <t>陈大维</t>
  </si>
  <si>
    <t>TV1N1666690262354870272</t>
  </si>
  <si>
    <t>邮寄15+打车费25</t>
  </si>
  <si>
    <t>邮寄+打车费35</t>
  </si>
  <si>
    <t>胡亚男</t>
  </si>
  <si>
    <t>TV1N1665921484226416640</t>
  </si>
  <si>
    <t>普通单次快递</t>
  </si>
  <si>
    <t>王华清</t>
  </si>
  <si>
    <t>TV1N1669254722919792640</t>
  </si>
  <si>
    <t>傅焕斌</t>
  </si>
  <si>
    <t>TV1N1672821198281175040</t>
  </si>
  <si>
    <t>陆野</t>
  </si>
  <si>
    <t>TV1N1673161420458119168</t>
  </si>
  <si>
    <t>曹亦欧</t>
  </si>
  <si>
    <t>TV1N1666281073824301056</t>
  </si>
  <si>
    <t>TV1N1666307366242557952</t>
  </si>
  <si>
    <t>TV1N1664162786185355264</t>
  </si>
  <si>
    <t>张斌捷</t>
  </si>
  <si>
    <t>TV1N1673559873948504064</t>
  </si>
  <si>
    <t>10750-32=10718</t>
  </si>
  <si>
    <t>ERP结算金额</t>
  </si>
  <si>
    <t>Hannah Miao</t>
  </si>
  <si>
    <t>TV1N1666242275744768000</t>
  </si>
  <si>
    <t>UppalKaran</t>
  </si>
  <si>
    <t>TV1N1665983249043853312</t>
  </si>
  <si>
    <t>曼曼</t>
  </si>
  <si>
    <t>TV1N1668795195908939776</t>
  </si>
  <si>
    <t>Xin Ting Tan</t>
  </si>
  <si>
    <t>TV1N1668185639432466432</t>
  </si>
  <si>
    <t>杨睿</t>
  </si>
  <si>
    <t>TV1N1669602722670215168</t>
  </si>
  <si>
    <t>TV1N1671435620532649984</t>
  </si>
  <si>
    <t>江培豪</t>
  </si>
  <si>
    <t>TV1N1668079538896523264</t>
  </si>
  <si>
    <t>TV1N1671744852742254592</t>
  </si>
  <si>
    <t>俞斌</t>
  </si>
  <si>
    <t>TV1N1670322807122829312</t>
  </si>
  <si>
    <t>黄悦龄</t>
  </si>
  <si>
    <t>TV1N1672829946689187840</t>
  </si>
  <si>
    <t>Asad Khan</t>
  </si>
  <si>
    <t>TV1N1673148152993816576</t>
  </si>
  <si>
    <t>TV1N1672957626327724032</t>
  </si>
  <si>
    <t>Ahteram Uddin</t>
  </si>
  <si>
    <t>TV1N1673151247819743232</t>
  </si>
  <si>
    <t>苗伟</t>
  </si>
  <si>
    <t>TV1N1669196501005852672</t>
  </si>
  <si>
    <t>宋诗蕊</t>
  </si>
  <si>
    <t>TV1N1671387450561933312</t>
  </si>
  <si>
    <t>Manas Mohan Sabnis</t>
  </si>
  <si>
    <t>TV1N1668498420186710016</t>
  </si>
  <si>
    <t>Jacob John Kuttisseril</t>
  </si>
  <si>
    <t>TV1N1673160134358765568</t>
  </si>
  <si>
    <t>张银</t>
  </si>
  <si>
    <t>TV1N1670971029809930240</t>
  </si>
  <si>
    <t xml:space="preserve"> 李雪莹</t>
  </si>
  <si>
    <t>TV1N1671455446458380288</t>
  </si>
  <si>
    <t>Irene Wan</t>
  </si>
  <si>
    <t>TV1N1672911976491835392</t>
  </si>
  <si>
    <t>唐云昱</t>
  </si>
  <si>
    <t>TV1N1673215383056379904</t>
  </si>
  <si>
    <t>聂梓涵</t>
  </si>
  <si>
    <t>TV1N1673265624145215488</t>
  </si>
  <si>
    <t>宋阳忆</t>
  </si>
  <si>
    <t>TV1N1670483130098249728</t>
  </si>
  <si>
    <t>耿健Joe</t>
  </si>
  <si>
    <t>TV1N1673274434423394304</t>
  </si>
  <si>
    <t>徐阿聪</t>
  </si>
  <si>
    <t>TV1N1673526095049932800</t>
  </si>
  <si>
    <t>TV1N1673177294342750208</t>
  </si>
  <si>
    <t>Maggie She</t>
  </si>
  <si>
    <t>TV1N1673199924579942400</t>
  </si>
  <si>
    <t>Mihir Srivastava</t>
  </si>
  <si>
    <t>TV1N1673528177626742784</t>
  </si>
  <si>
    <t>Alex Hu</t>
  </si>
  <si>
    <t>TV1N1673542144256409600</t>
  </si>
  <si>
    <t>宋梓豪/冯志云/李洪川</t>
  </si>
  <si>
    <t>TV1N1663475946562174976</t>
  </si>
  <si>
    <t>闪送费41.2</t>
  </si>
  <si>
    <t>田倩如</t>
  </si>
  <si>
    <t>TV1N1645306642250776576</t>
  </si>
  <si>
    <t>TV1N1663516535185829888</t>
  </si>
  <si>
    <t>快递费13+2100供应商签证费</t>
  </si>
  <si>
    <t>马凌云</t>
  </si>
  <si>
    <t>TV1N1661000038790066176</t>
  </si>
  <si>
    <t>郁天嵘</t>
  </si>
  <si>
    <t>TV1N1670726569075191808</t>
  </si>
  <si>
    <t xml:space="preserve"> Pei Ling San</t>
  </si>
  <si>
    <t>TV1N1673995860759683072</t>
  </si>
  <si>
    <t>TV1N1669655869644201984</t>
  </si>
  <si>
    <t>TV1N1673982876754771968</t>
  </si>
  <si>
    <t>张宁宁</t>
  </si>
  <si>
    <t>TV1N1673993021513539584</t>
  </si>
  <si>
    <t>黄逸勤</t>
  </si>
  <si>
    <t>TV1N1673869378766708736</t>
  </si>
  <si>
    <t>高端</t>
  </si>
  <si>
    <t>TV1N1674317830197985280</t>
  </si>
  <si>
    <t>周洁</t>
  </si>
  <si>
    <t>TV1N1673897147349356544</t>
  </si>
  <si>
    <t>陆茵茵</t>
  </si>
  <si>
    <t>TV1N1667912266638848000</t>
  </si>
  <si>
    <t>TV1N1669979783264038912</t>
  </si>
  <si>
    <t>TV1N1672124909029564416</t>
  </si>
  <si>
    <t>孙伯杰</t>
  </si>
  <si>
    <t>TV1N1674723104041877504</t>
  </si>
  <si>
    <t>罗茜</t>
  </si>
  <si>
    <t>TV1N1673666476026646528</t>
  </si>
  <si>
    <t>TV1N1645299564287262720</t>
  </si>
  <si>
    <t>刘泽</t>
  </si>
  <si>
    <t>TV1N1658391620677791744</t>
  </si>
  <si>
    <t>刘岩松</t>
  </si>
  <si>
    <t>TV1N1670457567388151808</t>
  </si>
  <si>
    <t>王旭龙</t>
  </si>
  <si>
    <t>TV1N1673578375765839872</t>
  </si>
  <si>
    <t>辛天玮</t>
  </si>
  <si>
    <t>TV1N1654033443378864128</t>
  </si>
  <si>
    <t>赵彩玉</t>
  </si>
  <si>
    <t>TV1N1675782483742691328</t>
  </si>
  <si>
    <t>王乙乔</t>
  </si>
  <si>
    <t>TV1N1672807776533475328</t>
  </si>
  <si>
    <t>TV1N1675697817597681664</t>
  </si>
  <si>
    <t>徐亚</t>
  </si>
  <si>
    <t>TV1N1675782511563522048</t>
  </si>
  <si>
    <t>段博璇</t>
  </si>
  <si>
    <t>TV1N1675785024882794496</t>
  </si>
  <si>
    <t>魏立艳</t>
  </si>
  <si>
    <t>TV1N1675782727616339968</t>
  </si>
  <si>
    <t>张博阳</t>
  </si>
  <si>
    <t>TV1N1675794196705652736</t>
  </si>
  <si>
    <t>马至一</t>
  </si>
  <si>
    <t>TV1N1674377052675764224</t>
  </si>
  <si>
    <t>严孝钧</t>
  </si>
  <si>
    <t>TV1N1673676360696745984</t>
  </si>
  <si>
    <t>施伟</t>
  </si>
  <si>
    <t>TV1N1666697929634893824</t>
  </si>
  <si>
    <t>Afie Noordin</t>
  </si>
  <si>
    <t>TV1N1675687090208034816</t>
  </si>
  <si>
    <t>Shawn Qin（秦英祥）</t>
  </si>
  <si>
    <t>TV1N1670963763425705984</t>
  </si>
  <si>
    <t>许蕊</t>
  </si>
  <si>
    <t>TV1N1675429641051848704</t>
  </si>
  <si>
    <t>苑潇宁</t>
  </si>
  <si>
    <t>TV1N1675788732202917888</t>
  </si>
  <si>
    <t>伍莎莎</t>
  </si>
  <si>
    <t>TV1N1675431411861852160</t>
  </si>
  <si>
    <t>TV1N1663073731347308544</t>
  </si>
  <si>
    <t>TV1N1675867270679502848</t>
  </si>
  <si>
    <t>阮诗卉</t>
  </si>
  <si>
    <t>TV1N1670283602808139776</t>
  </si>
  <si>
    <t>美国EVUS</t>
  </si>
  <si>
    <t>打车费26</t>
  </si>
  <si>
    <t>成杨</t>
  </si>
  <si>
    <t>TV1N1676415588929245184</t>
  </si>
  <si>
    <t>Karen Chan</t>
  </si>
  <si>
    <t>TV1N1676404738533208064</t>
  </si>
  <si>
    <t>仝萌</t>
  </si>
  <si>
    <t>TV1N1670718539315093504</t>
  </si>
  <si>
    <t>谢磊</t>
  </si>
  <si>
    <t>TV1N1661928994397650944</t>
  </si>
  <si>
    <t>周聪</t>
  </si>
  <si>
    <t>TV1N1673877606850310144</t>
  </si>
  <si>
    <t>俞林峰</t>
  </si>
  <si>
    <t>TV1N1673574239666196480</t>
  </si>
  <si>
    <t>打车费17+快递费13</t>
  </si>
  <si>
    <t>打车费20+快递费13</t>
  </si>
  <si>
    <t>快递费20.7</t>
  </si>
  <si>
    <t>TV1N1666631486021021696</t>
  </si>
  <si>
    <t>TV1N1676113149546053632</t>
  </si>
  <si>
    <t>费怡奕</t>
  </si>
  <si>
    <t>TV1N1676782077024776192</t>
  </si>
  <si>
    <t>何安婕</t>
  </si>
  <si>
    <t>TV1N1676985030616715264</t>
  </si>
  <si>
    <t>TV1N1672835826931372032</t>
  </si>
  <si>
    <t>JONATHAN LEE YI JIA</t>
  </si>
  <si>
    <t>TV1N1670603453246242816</t>
  </si>
  <si>
    <t>鲍雪</t>
  </si>
  <si>
    <t>TV1N1646050120127741952</t>
  </si>
  <si>
    <t>2100供应商签证费</t>
  </si>
  <si>
    <t>余灏</t>
  </si>
  <si>
    <t>TV1N1676166627815485440</t>
  </si>
  <si>
    <t>TV1N1669182888610398208</t>
  </si>
  <si>
    <t>加急单次快递费</t>
  </si>
  <si>
    <t>唐晔晨</t>
  </si>
  <si>
    <t xml:space="preserve">TV1N1675704614614110208 </t>
  </si>
  <si>
    <t>谭超</t>
  </si>
  <si>
    <t>TV1N1661279302613557248</t>
  </si>
  <si>
    <t>戴智健</t>
  </si>
  <si>
    <t xml:space="preserve">TV1N1669251585291051008 </t>
  </si>
  <si>
    <t>李深</t>
  </si>
  <si>
    <t>TV1N1675704672529022976</t>
  </si>
  <si>
    <t>王旖岑</t>
  </si>
  <si>
    <t xml:space="preserve">TV1N1674325789208592384 </t>
  </si>
  <si>
    <t>王芳</t>
  </si>
  <si>
    <t>TV1N1674000654014365696</t>
  </si>
  <si>
    <t>赵焕章</t>
  </si>
  <si>
    <t xml:space="preserve">TV1N1674002059739594752 </t>
  </si>
  <si>
    <t>张欣</t>
  </si>
  <si>
    <t>TV1N1673579642055581696</t>
  </si>
  <si>
    <t>TV1N1659441863494176768</t>
  </si>
  <si>
    <t>王珏莹</t>
  </si>
  <si>
    <t>马闯</t>
  </si>
  <si>
    <t>TV1N1678332037692719104</t>
  </si>
  <si>
    <t>张萌</t>
  </si>
  <si>
    <t>TV1N1678661877444554752</t>
  </si>
  <si>
    <t>孙靖峥</t>
  </si>
  <si>
    <t>TV1N1674710959677927424</t>
  </si>
  <si>
    <t>TV1N1671511236770668544</t>
  </si>
  <si>
    <t>叶子豪</t>
  </si>
  <si>
    <t>TV1N1674667332616503296</t>
  </si>
  <si>
    <t>汤洋</t>
  </si>
  <si>
    <t>TV1N1674667332872355840</t>
  </si>
  <si>
    <t>RAHUL RAJ</t>
  </si>
  <si>
    <t>TV1N1677158035221299200</t>
  </si>
  <si>
    <t>郝乾帅</t>
  </si>
  <si>
    <t>单独走项目，不计入本月</t>
  </si>
  <si>
    <t>新西兰</t>
  </si>
  <si>
    <t>签证中心其他杂费110.78</t>
  </si>
  <si>
    <t>徐思桃</t>
  </si>
  <si>
    <t>签证中心其他杂费114.22</t>
  </si>
  <si>
    <t>丁浩</t>
  </si>
  <si>
    <t>章嘉琪</t>
  </si>
  <si>
    <t>王娜</t>
  </si>
  <si>
    <t>TV1N1676231812269920256</t>
  </si>
  <si>
    <t>陈继耘</t>
  </si>
  <si>
    <t>TV1N1679121897210781696</t>
  </si>
  <si>
    <t>潘晨露</t>
  </si>
  <si>
    <t>TV1N1679072302053195776</t>
  </si>
  <si>
    <t>廖伟凯</t>
  </si>
  <si>
    <t>TV1N1673257429892894720</t>
  </si>
  <si>
    <t>TV1N1679363285659779072</t>
  </si>
  <si>
    <t>TV1N1679045239808208896</t>
  </si>
  <si>
    <t>陈鑫鑫</t>
  </si>
  <si>
    <t>TV1N1678301968819617792</t>
  </si>
  <si>
    <t>TV1N1680511295164739584</t>
  </si>
  <si>
    <t>孙溪悦-供应商问题导致签证被注销</t>
  </si>
  <si>
    <t>Hannah Choi</t>
  </si>
  <si>
    <t>TV1N1681241022238302208</t>
  </si>
  <si>
    <t>张浩然</t>
  </si>
  <si>
    <t>TV1N1676184943602868224</t>
  </si>
  <si>
    <t>孙婧雯</t>
  </si>
  <si>
    <t>TV1N1679072197829017600</t>
  </si>
  <si>
    <t>王皓安</t>
  </si>
  <si>
    <t>TV1N1675143783941820416</t>
  </si>
  <si>
    <t>TV1N1681492822824607744</t>
  </si>
  <si>
    <t>蒋晴汕</t>
  </si>
  <si>
    <t>TV1N1646431562259279872</t>
  </si>
  <si>
    <t>赵福磊</t>
  </si>
  <si>
    <t>TV1N1682218901558177792</t>
  </si>
  <si>
    <t>张岚</t>
  </si>
  <si>
    <t>TV1N1646434339488301056</t>
  </si>
  <si>
    <t>陈耀庭</t>
  </si>
  <si>
    <t>TV1N1678743728918192128</t>
  </si>
  <si>
    <t>刘星宇</t>
  </si>
  <si>
    <t>TV1N1680872830722637824</t>
  </si>
  <si>
    <t>李华虎</t>
  </si>
  <si>
    <t>TV1N1682292501833424896</t>
  </si>
  <si>
    <t>左博惠-二次申请</t>
  </si>
  <si>
    <t>TV1N1668948638535331840</t>
  </si>
  <si>
    <t>HO CHIN HOW</t>
  </si>
  <si>
    <t>TV1N1680852430483726336</t>
  </si>
  <si>
    <t>林苏April（周洁）</t>
  </si>
  <si>
    <t>TV1N1682717567838519296</t>
  </si>
  <si>
    <t>刘明娜</t>
  </si>
  <si>
    <t>TV1N1682236588409847808</t>
  </si>
  <si>
    <t>TV1N1683334518520729600</t>
  </si>
  <si>
    <t>卜瑶</t>
  </si>
  <si>
    <t>TV1N1683460560048599040</t>
  </si>
  <si>
    <t>Nikki（陈妮）</t>
  </si>
  <si>
    <t>TV1N1683998811234816000</t>
  </si>
  <si>
    <t>Chris Zhen（甄怀远）</t>
  </si>
  <si>
    <t>TV1N1683451777503330304</t>
  </si>
  <si>
    <t>王懿然</t>
  </si>
  <si>
    <t>TV1N1658736449823649792</t>
  </si>
  <si>
    <t>快递费13+2500供应商签证费</t>
  </si>
  <si>
    <t>TV1N1662435232688529408</t>
  </si>
  <si>
    <t>2500供应商签证费</t>
  </si>
  <si>
    <t>区如茵</t>
  </si>
  <si>
    <t>TV1N1681907527338680320</t>
  </si>
  <si>
    <t>唐心怡</t>
  </si>
  <si>
    <t>TV1N1684126641331593216</t>
  </si>
  <si>
    <t>TV1N1675824607133605888</t>
  </si>
  <si>
    <t>快递费13</t>
  </si>
  <si>
    <t>Stanley Ho</t>
  </si>
  <si>
    <t>TV1N168085243048372633</t>
  </si>
  <si>
    <t>TV1N1683320844129165312</t>
  </si>
  <si>
    <t>TV1N1683664567891419136</t>
  </si>
  <si>
    <t xml:space="preserve"> 梁钰丹</t>
  </si>
  <si>
    <t>TV1N168332393811623526</t>
  </si>
  <si>
    <t>57763.97（不含新西兰）</t>
  </si>
  <si>
    <t>7月本期客户结算金额</t>
  </si>
  <si>
    <t>吴方涛-何睿健</t>
  </si>
  <si>
    <t>TV1N1678712979057815552</t>
  </si>
  <si>
    <t>吴丹妮</t>
  </si>
  <si>
    <t>TV1N1682356793458798592</t>
  </si>
  <si>
    <t>Audrey Liu-刘源源</t>
  </si>
  <si>
    <t>TV1N1684099493489045504</t>
  </si>
  <si>
    <t>TV1N1679716090832568320</t>
  </si>
  <si>
    <t>TV1N1679743716448038912</t>
  </si>
  <si>
    <t>沈舒娴</t>
  </si>
  <si>
    <t>TV1N1679392013257285632</t>
  </si>
  <si>
    <t>TV1N1685857228820115456</t>
  </si>
  <si>
    <t>闫智慧</t>
  </si>
  <si>
    <t>TV1N1685937752376926208</t>
  </si>
  <si>
    <t>冯诗玥（冯叶）</t>
  </si>
  <si>
    <t>TV1N1683738840614072320</t>
  </si>
  <si>
    <t>TV1N1677958842544300032</t>
  </si>
  <si>
    <t>周紫微 Vivi</t>
  </si>
  <si>
    <t>TV1N1684171464830873600</t>
  </si>
  <si>
    <t>罗奕阳（张博阳）</t>
  </si>
  <si>
    <t>TV1N1686236990683983872</t>
  </si>
  <si>
    <t>陈俊杰 Geoff</t>
  </si>
  <si>
    <t>TV1N1686328421155139584</t>
  </si>
  <si>
    <t xml:space="preserve"> 朱华</t>
  </si>
  <si>
    <t>TV1N1686271553938444288</t>
  </si>
  <si>
    <t>沈芳琴 Faith</t>
  </si>
  <si>
    <t>TV1N1683431250013323264</t>
  </si>
  <si>
    <t xml:space="preserve"> Gary Wang</t>
  </si>
  <si>
    <t>TV1N1686207470430056448</t>
  </si>
  <si>
    <t>TV1N1671143824573456384</t>
  </si>
  <si>
    <t>温茜</t>
  </si>
  <si>
    <t>TV1N1686646968037167104</t>
  </si>
  <si>
    <t>TV1N1686616705915682816</t>
  </si>
  <si>
    <t>TV1N1686622747475034112</t>
  </si>
  <si>
    <t>朱冬雨</t>
  </si>
  <si>
    <t>TV1N1684599307507396608</t>
  </si>
  <si>
    <t>刘大伟</t>
  </si>
  <si>
    <t>TV1N1686627038403272704</t>
  </si>
  <si>
    <t>TV1N1685844608322859008</t>
  </si>
  <si>
    <t>马婷婷</t>
  </si>
  <si>
    <t>TV1N1687062132674813952</t>
  </si>
  <si>
    <t>齐子鸣</t>
  </si>
  <si>
    <t>TV1N1687017673677320192</t>
  </si>
  <si>
    <t>罗闻乐</t>
  </si>
  <si>
    <t>TV1N1686718226787491840</t>
  </si>
  <si>
    <t>陈子玥</t>
  </si>
  <si>
    <t>TV1N1681186832115855360</t>
  </si>
  <si>
    <t>快递费13+2500签证费用</t>
  </si>
  <si>
    <t>雍子馨</t>
  </si>
  <si>
    <t>TV1N1684443778092949504</t>
  </si>
  <si>
    <t>2500签证费用</t>
  </si>
  <si>
    <t>侯丹丹</t>
  </si>
  <si>
    <t>TV1N1656839660627402752</t>
  </si>
  <si>
    <t>林臻</t>
  </si>
  <si>
    <t>TV1N1685977689457385472</t>
  </si>
  <si>
    <t>李佳</t>
  </si>
  <si>
    <t>TV1N1681511596256763904</t>
  </si>
  <si>
    <t>夏子然</t>
  </si>
  <si>
    <t>TV1N1684433175651553280</t>
  </si>
  <si>
    <t>柯一雄（8月）</t>
  </si>
  <si>
    <t>TV1N1686630084407480320</t>
  </si>
  <si>
    <t>TV1N1687849950619656192</t>
  </si>
  <si>
    <t>段悦希（胡茜）</t>
  </si>
  <si>
    <t>TV1N1686573443406467072</t>
  </si>
  <si>
    <t>Jed</t>
  </si>
  <si>
    <t>TV1N1687016784669421568</t>
  </si>
  <si>
    <t>TV1N1687324721627553792</t>
  </si>
  <si>
    <t>TV1N1688412732763168768</t>
  </si>
  <si>
    <t>赵卿羽 Anna</t>
  </si>
  <si>
    <t>TV1N1685890136930820096</t>
  </si>
  <si>
    <t>Lorin Gan</t>
  </si>
  <si>
    <t>TV1N1688476221255028736</t>
  </si>
  <si>
    <t>王磊</t>
  </si>
  <si>
    <t>TV1N1684491683449315328</t>
  </si>
  <si>
    <t>肖雨洁Celine</t>
  </si>
  <si>
    <t>TV1N1687326718246281216</t>
  </si>
  <si>
    <t>TV1N1687326980562284544</t>
  </si>
  <si>
    <t>黄瑞婷 Rita</t>
  </si>
  <si>
    <t>TV1N1686664726300827648</t>
  </si>
  <si>
    <t xml:space="preserve"> 柏崴</t>
  </si>
  <si>
    <t>TV1N1683742942899216384</t>
  </si>
  <si>
    <t>高鑫炜</t>
  </si>
  <si>
    <t>TV1N1688734485699940352</t>
  </si>
  <si>
    <t>徐孟知</t>
  </si>
  <si>
    <t>TV1N1683364084941389824</t>
  </si>
  <si>
    <t>Crystal Yanni Kiew</t>
  </si>
  <si>
    <t>TV1N1688814405532823552</t>
  </si>
  <si>
    <t>TV1N1688452665607450624</t>
  </si>
  <si>
    <t>梁晶</t>
  </si>
  <si>
    <t>TV1N1678419431590776832</t>
  </si>
  <si>
    <t>TV1N1676209884440162304</t>
  </si>
  <si>
    <t>李君文</t>
  </si>
  <si>
    <t>TV1N1686734799619207168</t>
  </si>
  <si>
    <t>张宁宁Nydia</t>
  </si>
  <si>
    <t>TV1N1681593530555064320</t>
  </si>
  <si>
    <t>孟辰</t>
  </si>
  <si>
    <t>TV1N1689141354520113152</t>
  </si>
  <si>
    <t>邹振</t>
  </si>
  <si>
    <t>TV1N1675713013380706304</t>
  </si>
  <si>
    <t>Hazel Lin</t>
  </si>
  <si>
    <t>TV1N1640616863152021504</t>
  </si>
  <si>
    <t>Jun Jie Chia</t>
  </si>
  <si>
    <t>TV1N1687383242515804160</t>
  </si>
  <si>
    <t>王志恒</t>
  </si>
  <si>
    <t>TV1N1683514558868815872</t>
  </si>
  <si>
    <t>Anne Sun</t>
  </si>
  <si>
    <t>TV1N1689462817513033728</t>
  </si>
  <si>
    <t>Rahul Jadhav</t>
  </si>
  <si>
    <t>TV1N1686397342684078080</t>
  </si>
  <si>
    <t>TV1N1688385538334613504</t>
  </si>
  <si>
    <t>Phoebe Yuen</t>
  </si>
  <si>
    <t>TV1N1689460843237396480</t>
  </si>
  <si>
    <t>国恩义</t>
  </si>
  <si>
    <t>TV1N1688785444257947648</t>
  </si>
  <si>
    <t>袁博</t>
  </si>
  <si>
    <t>TV1N1689466493468106752</t>
  </si>
  <si>
    <t>TV1N1689558602900672512</t>
  </si>
  <si>
    <t>谢珺莎</t>
  </si>
  <si>
    <t>TV1N1689539914092818432</t>
  </si>
  <si>
    <t>胡茂盛</t>
  </si>
  <si>
    <t>TV1N1689601213472403456</t>
  </si>
  <si>
    <t>刘鹏</t>
  </si>
  <si>
    <t>TV1N1689650892306436096</t>
  </si>
  <si>
    <t>叶懋</t>
  </si>
  <si>
    <t>TV1N1681904382147473408</t>
  </si>
  <si>
    <t>Vivek Balasubramanian</t>
  </si>
  <si>
    <t>TV1N1689781692490317824</t>
  </si>
  <si>
    <t>TV1N1689839772494200832</t>
  </si>
  <si>
    <t>邓淋</t>
  </si>
  <si>
    <t>TV1N1689918372513861632</t>
  </si>
  <si>
    <t>李豪</t>
  </si>
  <si>
    <t>TV1N1666792093496111104</t>
  </si>
  <si>
    <t>Юлиан Юрьевич Иванов</t>
  </si>
  <si>
    <t>TV1N1681968225288822784</t>
  </si>
  <si>
    <t>李辉</t>
  </si>
  <si>
    <t>TV1N1688826906831994880</t>
  </si>
  <si>
    <t>田琳</t>
  </si>
  <si>
    <t>TV1N1690921771636092928</t>
  </si>
  <si>
    <t>阮宜帆</t>
  </si>
  <si>
    <t>TV1N1669281281437413376</t>
  </si>
  <si>
    <t>徐正辉（张鹏飞）</t>
  </si>
  <si>
    <t>TV1N1689198378557763584</t>
  </si>
  <si>
    <t>黄晓民</t>
  </si>
  <si>
    <t>TV1N1689812251551768576</t>
  </si>
  <si>
    <t>占敏</t>
  </si>
  <si>
    <t>TV1N1690202671809081344</t>
  </si>
  <si>
    <t>向洁</t>
  </si>
  <si>
    <t>TV1N1690992472971866112</t>
  </si>
  <si>
    <t>Shirley Koh</t>
  </si>
  <si>
    <t>TV1N1689549522861617152</t>
  </si>
  <si>
    <t>方天枢-孙本昱</t>
  </si>
  <si>
    <t>TV1N1691000827652055040</t>
  </si>
  <si>
    <t>吴莹</t>
  </si>
  <si>
    <t>TV1N1686648995517624320</t>
  </si>
  <si>
    <t>林弘毅-张任远</t>
  </si>
  <si>
    <t>TV1N1689534666372702208</t>
  </si>
  <si>
    <t>TV1N1690578928602210304</t>
  </si>
  <si>
    <t>Vasu Dev Puri</t>
  </si>
  <si>
    <t>TV1N1691347145650282496</t>
  </si>
  <si>
    <t>陈子豪</t>
  </si>
  <si>
    <t>TV1N1691030335763820544</t>
  </si>
  <si>
    <t>杨润波</t>
  </si>
  <si>
    <t>TV1N1691420073842765824</t>
  </si>
  <si>
    <t>谢鸿杰</t>
  </si>
  <si>
    <t>TV1N1692080283414544384</t>
  </si>
  <si>
    <t>徐婉依</t>
  </si>
  <si>
    <t>TV1N1691026530204647424</t>
  </si>
  <si>
    <t>张晖</t>
  </si>
  <si>
    <t>TV1N1692057529772351488</t>
  </si>
  <si>
    <t>郑雯轩</t>
  </si>
  <si>
    <t>TV1N1690964740594622464</t>
  </si>
  <si>
    <t>丁亚奇</t>
  </si>
  <si>
    <t>TV1N1692129290233040896</t>
  </si>
  <si>
    <t>张昭</t>
  </si>
  <si>
    <t>TV1N1689558455797964800</t>
  </si>
  <si>
    <t>TV1N1689541398960271360</t>
  </si>
  <si>
    <t>孙玲超</t>
  </si>
  <si>
    <t>TV1N1692065968435286016</t>
  </si>
  <si>
    <t>邢青箐</t>
  </si>
  <si>
    <t>TV1N1650428788828610560</t>
  </si>
  <si>
    <t>TV1N1684869156624199680</t>
  </si>
  <si>
    <t>Yasu Shibata</t>
  </si>
  <si>
    <t>TV1N1692387366748016640</t>
  </si>
  <si>
    <t>SandhuNikhil</t>
  </si>
  <si>
    <t>TV1N1692443992590864384</t>
  </si>
  <si>
    <t xml:space="preserve"> TV1N1692429213402886144</t>
  </si>
  <si>
    <t>TV1N1693168005923512320</t>
  </si>
  <si>
    <t>柯一雄（9月）</t>
  </si>
  <si>
    <t>TV1N1693565035619512320</t>
  </si>
  <si>
    <t>JiMing Luo</t>
  </si>
  <si>
    <t>TV1N1693524742174142464</t>
  </si>
  <si>
    <t>毛豪爽</t>
  </si>
  <si>
    <t>TV1N1687300135699738624</t>
  </si>
  <si>
    <t>郭帅彬</t>
  </si>
  <si>
    <t xml:space="preserve"> TV1N1687332820056842240</t>
  </si>
  <si>
    <t>TV1N1693883069911605248</t>
  </si>
  <si>
    <t>杨渊 Adeline</t>
  </si>
  <si>
    <t>TV1N1693621152634630144</t>
  </si>
  <si>
    <t>贺庆阳</t>
  </si>
  <si>
    <t>TV1N1693475237139652608</t>
  </si>
  <si>
    <t>TV1N1693452844895625216</t>
  </si>
  <si>
    <t>David Liu</t>
  </si>
  <si>
    <t>TV1N1693446900492992512</t>
  </si>
  <si>
    <t>TV1N1693478693677985792</t>
  </si>
  <si>
    <t>王紫萱</t>
  </si>
  <si>
    <t>TV1N1694226922245877760</t>
  </si>
  <si>
    <t>闫国庆</t>
  </si>
  <si>
    <t>TV1N1692435271374663680</t>
  </si>
  <si>
    <t>TV1N1694228472012029952</t>
  </si>
  <si>
    <t>唐若瑜</t>
  </si>
  <si>
    <t>TV1N1684590852629331968</t>
  </si>
  <si>
    <t>石晋松</t>
  </si>
  <si>
    <t>TV1N1690974180437708800</t>
  </si>
  <si>
    <t>苗汇林</t>
  </si>
  <si>
    <t>TV1N1693829144697077760</t>
  </si>
  <si>
    <t>TV1N1694280353828630528</t>
  </si>
  <si>
    <t>王皓安Oliver</t>
  </si>
  <si>
    <t>TV1N1693877759352139776</t>
  </si>
  <si>
    <t>丁莹</t>
  </si>
  <si>
    <t>TV1N1690242329309913088</t>
  </si>
  <si>
    <t>毕龛</t>
  </si>
  <si>
    <t>TV1N1666320175114342400</t>
  </si>
  <si>
    <t>姜钰祈</t>
  </si>
  <si>
    <t>TV1N1688850457064738816</t>
  </si>
  <si>
    <t xml:space="preserve"> 林苏April-ZHOU JIE</t>
  </si>
  <si>
    <t>TV1N1696087428988915712</t>
  </si>
  <si>
    <t>TV1N1696043410175094784</t>
  </si>
  <si>
    <t>TV1N1696455367369945088</t>
  </si>
  <si>
    <t>TV1N1656232134017839104</t>
  </si>
  <si>
    <t>TV1N1640200329594109952</t>
  </si>
  <si>
    <t xml:space="preserve">签证国家 </t>
  </si>
  <si>
    <t>杂费付款截图</t>
  </si>
  <si>
    <t>赵春玉</t>
  </si>
  <si>
    <t>TV1N1686992573053837312</t>
  </si>
  <si>
    <t>TV1N1692070535591841792</t>
  </si>
  <si>
    <t>印尼（落地签）</t>
  </si>
  <si>
    <t>田宇航</t>
  </si>
  <si>
    <t xml:space="preserve"> TV1N1694255896732848128</t>
  </si>
  <si>
    <t>TV1N1694726211107803136</t>
  </si>
  <si>
    <t>王丽然</t>
  </si>
  <si>
    <t>TV1N1663519153761193984</t>
  </si>
  <si>
    <t>TV1N1693847849829036032</t>
  </si>
  <si>
    <t>史蕊</t>
  </si>
  <si>
    <t>TV1N1696215820665040896</t>
  </si>
  <si>
    <t>Ashley Ma</t>
  </si>
  <si>
    <t>TV1N1696392213675786240</t>
  </si>
  <si>
    <t>刘梦璇</t>
  </si>
  <si>
    <t>TV1N1696377902962298880</t>
  </si>
  <si>
    <t>TV1N1691993326613229568</t>
  </si>
  <si>
    <t>TV1N1687321056779014144</t>
  </si>
  <si>
    <t>姚妮</t>
  </si>
  <si>
    <t>TV1N1686246535363821568</t>
  </si>
  <si>
    <t xml:space="preserve"> </t>
  </si>
  <si>
    <t>TV1N1694253676092252160</t>
  </si>
  <si>
    <t>黄禾</t>
  </si>
  <si>
    <t>TV1N1694297346908659712</t>
  </si>
  <si>
    <t>彭馨瑶</t>
  </si>
  <si>
    <t>TV1N1691088695884304384</t>
  </si>
  <si>
    <t xml:space="preserve"> Lucy Liu</t>
  </si>
  <si>
    <t>TV1N1694232079054729216</t>
  </si>
  <si>
    <t>杨雨</t>
  </si>
  <si>
    <t>TV1N1683308999628582912</t>
  </si>
  <si>
    <t>签证供应商费用</t>
  </si>
  <si>
    <t>美国邮寄</t>
  </si>
  <si>
    <t>赵宁</t>
  </si>
  <si>
    <t>TV1N1692357348533686272</t>
  </si>
  <si>
    <t>刘湍</t>
  </si>
  <si>
    <t>TV1N1692035502613245952</t>
  </si>
  <si>
    <t>张哲易</t>
  </si>
  <si>
    <t>TV1N1697084984955351040</t>
  </si>
  <si>
    <t>TV1N1697218198461915136</t>
  </si>
  <si>
    <t>TV1N1692057359244595200</t>
  </si>
  <si>
    <t>TV1N1696112941891543040</t>
  </si>
  <si>
    <t>叶玉杰</t>
  </si>
  <si>
    <t>TV1N1694606626945753088</t>
  </si>
  <si>
    <t>TV1N1697075559657947136</t>
  </si>
  <si>
    <t>TV1N1697161023718998016</t>
  </si>
  <si>
    <t>张佳雯</t>
  </si>
  <si>
    <t>TV1N1691072171106725888</t>
  </si>
  <si>
    <t>朱辉荣</t>
  </si>
  <si>
    <t>TV1N1697082928404066304</t>
  </si>
  <si>
    <t>TV1N1697201509641048064</t>
  </si>
  <si>
    <t>李尚英</t>
  </si>
  <si>
    <t>TV1N1697180850516967424</t>
  </si>
  <si>
    <t>TV1N1697518423663755264</t>
  </si>
  <si>
    <t>曾文灏</t>
  </si>
  <si>
    <t>TV1N1697264350452629504</t>
  </si>
  <si>
    <t>TV1N1697632285247471616</t>
  </si>
  <si>
    <t>Boyu Zhang</t>
  </si>
  <si>
    <t>TV1N1698519977900339200</t>
  </si>
  <si>
    <t>翟梦男</t>
  </si>
  <si>
    <t>TV1N1697622409704177664</t>
  </si>
  <si>
    <t>TV1N1697550764503138304</t>
  </si>
  <si>
    <t>TV1N1697243718662717440</t>
  </si>
  <si>
    <t>李靖</t>
  </si>
  <si>
    <t>TV1N1698535162451218432</t>
  </si>
  <si>
    <t>TV1N1706130188061171712</t>
  </si>
  <si>
    <t>TV1N1698970867224764416</t>
  </si>
  <si>
    <t>秦天</t>
  </si>
  <si>
    <t>TV1N1706184532856877056</t>
  </si>
  <si>
    <t>苏晗</t>
  </si>
  <si>
    <t>TV1N1706151264744951808</t>
  </si>
  <si>
    <t>罗奕阳</t>
  </si>
  <si>
    <t>TV1N1699661331049451520</t>
  </si>
  <si>
    <t xml:space="preserve">TV1N1661961760896090112 </t>
  </si>
  <si>
    <t>Jodie Liang（叶子萌）</t>
  </si>
  <si>
    <t>TV1N1625893069631049728</t>
  </si>
  <si>
    <t>韩冀豫</t>
  </si>
  <si>
    <t>TV1N1649234603702218752</t>
  </si>
  <si>
    <t>TV1N1697459806717517824</t>
  </si>
  <si>
    <t>TV1N1697076791780745216</t>
  </si>
  <si>
    <t>唐赟</t>
  </si>
  <si>
    <t>TV1N1697627246227443712</t>
  </si>
  <si>
    <t>林林</t>
  </si>
  <si>
    <t>TV1N1696346638490263552</t>
  </si>
  <si>
    <t>TV1N1699321382718676992</t>
  </si>
  <si>
    <t>TV1N1699614870983110656</t>
  </si>
  <si>
    <t>Ruby Hu  胡晓</t>
  </si>
  <si>
    <t>TV1N1686880158676938752</t>
  </si>
  <si>
    <t>TV1N1698939403066155008</t>
  </si>
  <si>
    <t>TV1N1697453590171992064</t>
  </si>
  <si>
    <t>TV1N1694232771731390464</t>
  </si>
  <si>
    <t>柏崴</t>
  </si>
  <si>
    <t>TV1N1699982587699367936</t>
  </si>
  <si>
    <t>TV1N1693502301989281792</t>
  </si>
  <si>
    <t>TV1N1711352394160779264</t>
  </si>
  <si>
    <t>Steve Qu</t>
  </si>
  <si>
    <t>TV1N1700034212392505344</t>
  </si>
  <si>
    <t>崔子曼</t>
  </si>
  <si>
    <t>TV1N1701062897631494144</t>
  </si>
  <si>
    <t>TV1N1699335197741010944</t>
  </si>
  <si>
    <t>陈雨昕</t>
  </si>
  <si>
    <t>TV1N1688854457646342144</t>
  </si>
  <si>
    <t>李嘉敏 Serina</t>
  </si>
  <si>
    <t>TV1N1701145242518663168</t>
  </si>
  <si>
    <t>TV1N1701145546907664384</t>
  </si>
  <si>
    <t>蓝燕 Shirley</t>
  </si>
  <si>
    <t>TV1N1699975649645301760</t>
  </si>
  <si>
    <t>杨丽静</t>
  </si>
  <si>
    <t>TV1N1699729363486588928</t>
  </si>
  <si>
    <t>谢鸿杰（申请延期）</t>
  </si>
  <si>
    <t>TV1N1701501706210902016</t>
  </si>
  <si>
    <t>李晓通</t>
  </si>
  <si>
    <t>TV1N1699727691611803648</t>
  </si>
  <si>
    <t>王雅慧</t>
  </si>
  <si>
    <t>TV1N1696477688344313856</t>
  </si>
  <si>
    <t>李妍</t>
  </si>
  <si>
    <t>TV1N1701244768684347392</t>
  </si>
  <si>
    <t>TV1N1701483435541630976</t>
  </si>
  <si>
    <t>左婧</t>
  </si>
  <si>
    <t>TV1N1701534566611410944</t>
  </si>
  <si>
    <t>李智博 Lavonda</t>
  </si>
  <si>
    <t>TV1N1699685501598703616</t>
  </si>
  <si>
    <t>王若隐</t>
  </si>
  <si>
    <t>TV1N1701474505163804672</t>
  </si>
  <si>
    <t>TV1N1700079729025724416</t>
  </si>
  <si>
    <t>TV1N1698932933494812672</t>
  </si>
  <si>
    <t>周杭军</t>
  </si>
  <si>
    <t>TV1N1646487554275704832</t>
  </si>
  <si>
    <t>陈娇娇（李若雯）</t>
  </si>
  <si>
    <t>TV1N1702199551859630080</t>
  </si>
  <si>
    <t>徐旭 Adam</t>
  </si>
  <si>
    <t>TV1N1702365766947180544</t>
  </si>
  <si>
    <t>TV1N1701120717454327808</t>
  </si>
  <si>
    <t>俞齐</t>
  </si>
  <si>
    <t>TV1N1702583717910749184</t>
  </si>
  <si>
    <t>宋梦溪</t>
  </si>
  <si>
    <t>TV1N1689124021537968128</t>
  </si>
  <si>
    <t>田苗苗</t>
  </si>
  <si>
    <t>TV1N1700081508840853504</t>
  </si>
  <si>
    <t>吴嘉琦</t>
  </si>
  <si>
    <t>TV1N1666771291753242624</t>
  </si>
  <si>
    <t>徐心悦</t>
  </si>
  <si>
    <t>TV1N1702630195953958912</t>
  </si>
  <si>
    <t>TV1N1702635052894982144</t>
  </si>
  <si>
    <t>胥珠珠</t>
  </si>
  <si>
    <t>TV1N1702149512252526592</t>
  </si>
  <si>
    <t>TV1N1703615021271908352</t>
  </si>
  <si>
    <t>Amy Wu</t>
  </si>
  <si>
    <t>TV1N1701838140247625728</t>
  </si>
  <si>
    <t>李佳宁</t>
  </si>
  <si>
    <t>TV1N1699692908152373248</t>
  </si>
  <si>
    <t>票2万，少1.25万发票</t>
  </si>
  <si>
    <t>TV1N1703947536021270528</t>
  </si>
  <si>
    <t>毛锐</t>
  </si>
  <si>
    <t>TV1N1703762673133490176</t>
  </si>
  <si>
    <t>TV1N1703771770453114880</t>
  </si>
  <si>
    <t>Yahan Li</t>
  </si>
  <si>
    <t>TV1N1703969386281369600</t>
  </si>
  <si>
    <t>林弘毅</t>
  </si>
  <si>
    <t>TV1N1704049947620716544</t>
  </si>
  <si>
    <t>陆俊男 July</t>
  </si>
  <si>
    <t>TV1N1704025260580679680</t>
  </si>
  <si>
    <t>TV1N1650710845991460864</t>
  </si>
  <si>
    <t>刘爽</t>
  </si>
  <si>
    <t>TV1N1704044902598524928</t>
  </si>
  <si>
    <t>TV1N1704692933278879744</t>
  </si>
  <si>
    <t>TV1N1704746292539088896</t>
  </si>
  <si>
    <t xml:space="preserve"> TV1N1665919931859927040</t>
  </si>
  <si>
    <t>张栗之</t>
  </si>
  <si>
    <t>TV1N1704748177266196480</t>
  </si>
  <si>
    <t>林苏（周洁）</t>
  </si>
  <si>
    <t xml:space="preserve"> TV1N1705141370440851456</t>
  </si>
  <si>
    <t>TV1N1705062437460582400</t>
  </si>
  <si>
    <t>袁杰伦</t>
  </si>
  <si>
    <t>TV1N1704723763128680448</t>
  </si>
  <si>
    <t>薛悦</t>
  </si>
  <si>
    <t>TV1N1704725483544162304</t>
  </si>
  <si>
    <t>贾秀杨</t>
  </si>
  <si>
    <t>TV1N1705166655068446720</t>
  </si>
  <si>
    <t>梁晓庆</t>
  </si>
  <si>
    <t>TV1N1705409559179501568</t>
  </si>
  <si>
    <t>赵斌</t>
  </si>
  <si>
    <t>TV1N1705167049299476480</t>
  </si>
  <si>
    <t>韩文钊</t>
  </si>
  <si>
    <t>TV1N1705166738757402624</t>
  </si>
  <si>
    <t>TV1N1674325789208592384</t>
  </si>
  <si>
    <t>范艳华 Sophia</t>
  </si>
  <si>
    <t>TV1N1704467000802295808</t>
  </si>
  <si>
    <t>史沛文</t>
  </si>
  <si>
    <t>TV1N1705153753712480256</t>
  </si>
  <si>
    <t>TV1N1706178405830168576</t>
  </si>
  <si>
    <t>TV1N1706141281936441344</t>
  </si>
  <si>
    <t>杨艳丽</t>
  </si>
  <si>
    <t>TV1N1704076220078211072</t>
  </si>
  <si>
    <t>刘玉娟</t>
  </si>
  <si>
    <t>TV1N1704076163983630336</t>
  </si>
  <si>
    <t>王一舟</t>
  </si>
  <si>
    <t>TV1N1704027455912849408</t>
  </si>
  <si>
    <t>唐雯</t>
  </si>
  <si>
    <t>TV1N1706519891461623808</t>
  </si>
  <si>
    <t>徐丽君</t>
  </si>
  <si>
    <t>TV1N1705669472568983552</t>
  </si>
  <si>
    <t>TV1N1706589227392200704</t>
  </si>
  <si>
    <t>TV1N1706917083045429248</t>
  </si>
  <si>
    <t>王文慧</t>
  </si>
  <si>
    <t>TV1N1704403583836012544</t>
  </si>
  <si>
    <t>TV1N1706219060610605056</t>
  </si>
  <si>
    <t>David Liu（刘大伟）</t>
  </si>
  <si>
    <t>TV1N1706951340417593344</t>
  </si>
  <si>
    <t>ASHOK A CHERIAN</t>
  </si>
  <si>
    <t>TV1N1706669529418366976</t>
  </si>
  <si>
    <t>Anthony Liams</t>
  </si>
  <si>
    <t>TV1N1699777287398559744</t>
  </si>
  <si>
    <t>Becky Wu</t>
  </si>
  <si>
    <t>TV1N1701464648004075520</t>
  </si>
  <si>
    <t>TV1N1707693703494709248</t>
  </si>
  <si>
    <t>TV1N1708347050639683584</t>
  </si>
  <si>
    <t>Frédéric Marie-Martinoli</t>
  </si>
  <si>
    <t>TV1N1704415056838733824</t>
  </si>
  <si>
    <t>杨博涵</t>
  </si>
  <si>
    <t>TV1N1709026644262842368</t>
  </si>
  <si>
    <t>Zack陈智鸿</t>
  </si>
  <si>
    <t>TV1N1710471665826791424</t>
  </si>
  <si>
    <t>TV1N1710472268267352064</t>
  </si>
  <si>
    <t>梁建</t>
  </si>
  <si>
    <t>TV1N1710854663235592192</t>
  </si>
  <si>
    <t>徐刚</t>
  </si>
  <si>
    <t>TV1N1710866997446430720</t>
  </si>
  <si>
    <t>韩旭</t>
  </si>
  <si>
    <t>TV1N1710993876971098112</t>
  </si>
  <si>
    <t>张帅奇</t>
  </si>
  <si>
    <t>TV1N1711279604540092416</t>
  </si>
  <si>
    <t>宫晓雪</t>
  </si>
  <si>
    <t>TV1N1709214716602769408</t>
  </si>
  <si>
    <t>TANEYHILL KATHRYN LAURA</t>
  </si>
  <si>
    <t>TV1N1711931757487161344</t>
  </si>
  <si>
    <t>孟紫敏</t>
  </si>
  <si>
    <t>TV1N1711632271472521216</t>
  </si>
  <si>
    <t>可轩（彭珂）</t>
  </si>
  <si>
    <t>TV1N1698514968806678528</t>
  </si>
  <si>
    <t>Julie Gao（高准）</t>
  </si>
  <si>
    <t>TV1N1712336229459927040</t>
  </si>
  <si>
    <t>TV1N1711665481967599616</t>
  </si>
  <si>
    <t>李珊珊</t>
  </si>
  <si>
    <t>TV1N1719208344188919808</t>
  </si>
  <si>
    <t>李佳诺</t>
  </si>
  <si>
    <t>TV1N1712797834505273344</t>
  </si>
  <si>
    <t>TV1N1713503553101684736</t>
  </si>
  <si>
    <t>徐涵</t>
  </si>
  <si>
    <t>TV1N1712844189458153472</t>
  </si>
  <si>
    <t>李博强</t>
  </si>
  <si>
    <t>TV1N1712730665926881280</t>
  </si>
  <si>
    <t>TV1N1713811704845869056</t>
  </si>
  <si>
    <t>林扬帆10.17</t>
  </si>
  <si>
    <t>TV1N1713757142114017280</t>
  </si>
  <si>
    <t>TV1N1711663981149089792</t>
  </si>
  <si>
    <t>高准-2次申请</t>
  </si>
  <si>
    <t>TV1N1713738725306789888</t>
  </si>
  <si>
    <t>TV1N1674002059739594752</t>
  </si>
  <si>
    <t>王学舟Brady</t>
  </si>
  <si>
    <t>TV1N1713816085679054848</t>
  </si>
  <si>
    <t>TV1N1713850203632558080</t>
  </si>
  <si>
    <t>姜北森</t>
  </si>
  <si>
    <t>张弛</t>
  </si>
  <si>
    <t>TV1N1684610693524353024</t>
  </si>
  <si>
    <t>李林晟10.18</t>
  </si>
  <si>
    <t>TV1N1713828926561624064</t>
  </si>
  <si>
    <t>姜琦</t>
  </si>
  <si>
    <t>TV1N1714284232160763904</t>
  </si>
  <si>
    <t>宋索源</t>
  </si>
  <si>
    <t>TV1N1714480955630018560</t>
  </si>
  <si>
    <t>TV1N1714982724407566336</t>
  </si>
  <si>
    <t>TV1N1715343156087451648</t>
  </si>
  <si>
    <t>TV1N1657986858228592640</t>
  </si>
  <si>
    <t>陆雯丽</t>
  </si>
  <si>
    <t>TV1N1715209862012395520</t>
  </si>
  <si>
    <t>宋昊伦</t>
  </si>
  <si>
    <t>TV1N1715204531056168960</t>
  </si>
  <si>
    <t>TV1N1654326996474667008</t>
  </si>
  <si>
    <t>TV1N1713864837550800896</t>
  </si>
  <si>
    <t>TV1N1716289571504697344</t>
  </si>
  <si>
    <t>郑楠</t>
  </si>
  <si>
    <t>TV1N1716309992249663488</t>
  </si>
  <si>
    <t>TV1N1716453980235542528</t>
  </si>
  <si>
    <t>陈梦</t>
  </si>
  <si>
    <t>TV1N1713893585847287808</t>
  </si>
  <si>
    <t>TV1N1716673570911805440</t>
  </si>
  <si>
    <t>TV1N1716729380366983168</t>
  </si>
  <si>
    <t>TV1N1716729470980939776</t>
  </si>
  <si>
    <t>覃宇清</t>
  </si>
  <si>
    <t>TV1N1713767283223945216</t>
  </si>
  <si>
    <t>TV1N1717017753539362816</t>
  </si>
  <si>
    <t>邢青箐Cyan</t>
  </si>
  <si>
    <t>TV1N1667063426050383872</t>
  </si>
  <si>
    <t>叶婷婷</t>
  </si>
  <si>
    <t>TV1N1704956192078729216</t>
  </si>
  <si>
    <t>齐特</t>
  </si>
  <si>
    <t>TV1N1712770439379427328</t>
  </si>
  <si>
    <t>王学舟Brady10.27</t>
  </si>
  <si>
    <t>TV1N1717029204488282112</t>
  </si>
  <si>
    <t>Cici秦潇</t>
  </si>
  <si>
    <t>TV1N1713804323202236416</t>
  </si>
  <si>
    <t>TV1N1717893335911530496</t>
  </si>
  <si>
    <t>丁绪</t>
  </si>
  <si>
    <t>TV1N1718664088286154752</t>
  </si>
  <si>
    <t>David Liu刘大伟</t>
  </si>
  <si>
    <t>TV1N1718826410732412928</t>
  </si>
  <si>
    <t>林扬帆10.31</t>
  </si>
  <si>
    <t>TV1N1718882752272695296</t>
  </si>
  <si>
    <t>李林晟10.31</t>
  </si>
  <si>
    <t>TV1N1718883038362148864</t>
  </si>
  <si>
    <t>陈立</t>
  </si>
  <si>
    <t>TV1N1714247575877419008</t>
  </si>
  <si>
    <t>周品洁</t>
  </si>
  <si>
    <t>TV1N1717430387803885568</t>
  </si>
  <si>
    <t>廖莹</t>
  </si>
  <si>
    <t>TV1N1717427284383924224</t>
  </si>
  <si>
    <t>TV1N1657965046937628672</t>
  </si>
  <si>
    <t>TV1N1660597165933461504</t>
  </si>
  <si>
    <t>TV1N1718881406010302464</t>
  </si>
  <si>
    <t>Isabella Luan</t>
  </si>
  <si>
    <t>TV1N1721461664291106816</t>
  </si>
  <si>
    <t>周子桓（郑思南）</t>
  </si>
  <si>
    <t>TV1N1721751584125526016</t>
  </si>
  <si>
    <t>朱易雯</t>
  </si>
  <si>
    <t>TV1N1718831563539783680</t>
  </si>
  <si>
    <t>TV1N1718919358299967488</t>
  </si>
  <si>
    <t>匈牙利</t>
  </si>
  <si>
    <t>签证中心服务费</t>
  </si>
  <si>
    <t>Cici（秦潇）</t>
  </si>
  <si>
    <t>TV1N1722439152534237184</t>
  </si>
  <si>
    <t>肖仲雄</t>
  </si>
  <si>
    <t>TV1N1722139039861469184</t>
  </si>
  <si>
    <t>TV1N1624980650784120832</t>
  </si>
  <si>
    <t>王紫桐</t>
  </si>
  <si>
    <t>TV1N1724277809868144640</t>
  </si>
  <si>
    <t>许萌</t>
  </si>
  <si>
    <t>TV1N1724352298412744704</t>
  </si>
  <si>
    <t>王梦怡</t>
  </si>
  <si>
    <t>TV1N1724342194200121344</t>
  </si>
  <si>
    <t>TV1N1724716494631710720</t>
  </si>
  <si>
    <t>TV1N1656158845773860864</t>
  </si>
  <si>
    <t>TV1N1725075321826840576</t>
  </si>
  <si>
    <t>邬宁辉</t>
  </si>
  <si>
    <t>TV1N1716671878560649216</t>
  </si>
  <si>
    <t>王灿</t>
  </si>
  <si>
    <t>TV1N1726874018604625920</t>
  </si>
  <si>
    <t>TV1N1725496324218232832</t>
  </si>
  <si>
    <t>朱冬雷</t>
  </si>
  <si>
    <t>TV1N1726455092967972864</t>
  </si>
  <si>
    <t>金旭</t>
  </si>
  <si>
    <t>TV1N1724700289669734400</t>
  </si>
  <si>
    <t>姚远</t>
  </si>
  <si>
    <t>TV1N1726495096750374912</t>
  </si>
  <si>
    <t>秦媛</t>
  </si>
  <si>
    <t>TV1N1726597542617554944</t>
  </si>
  <si>
    <t>邓璐洁</t>
  </si>
  <si>
    <t>TV1N1726567524801605632</t>
  </si>
  <si>
    <t>魏澎</t>
  </si>
  <si>
    <t>TV1N1721376053391679488</t>
  </si>
  <si>
    <t>签证中心服务费91+打印费20</t>
  </si>
  <si>
    <t>李响烁</t>
  </si>
  <si>
    <t>TV1N1719935750797221888</t>
  </si>
  <si>
    <t>签证中心服务费181（服务费91+快递75+短信15）</t>
  </si>
  <si>
    <t>TV1N1726889589366525952</t>
  </si>
  <si>
    <t>季彦军</t>
  </si>
  <si>
    <t>TV1N1726552023102861312</t>
  </si>
  <si>
    <t>TV1N1727237957171580928</t>
  </si>
  <si>
    <t>谢庆</t>
  </si>
  <si>
    <t>TV1N1727246103545802752</t>
  </si>
  <si>
    <t>TV1N1726797337835499520</t>
  </si>
  <si>
    <t>李家智</t>
  </si>
  <si>
    <t>TV1N1726458653043064832</t>
  </si>
  <si>
    <t>傅永先</t>
  </si>
  <si>
    <t>TV1N1725352628227407872</t>
  </si>
  <si>
    <t>TV1N1727932080480428032</t>
  </si>
  <si>
    <t>TV1N1729069604603011072</t>
  </si>
  <si>
    <t>王维</t>
  </si>
  <si>
    <t>TV1N1729433786334765056</t>
  </si>
  <si>
    <t>TV1N1730048995998916608</t>
  </si>
  <si>
    <t>NIKHIL JEEVAN ROLLA</t>
  </si>
  <si>
    <t>TV1N1730165472697581568</t>
  </si>
  <si>
    <t>TV1N1729761897781723136</t>
  </si>
  <si>
    <t>高赛霞</t>
  </si>
  <si>
    <t>TV1N1730425823893032960</t>
  </si>
  <si>
    <t>TV1N1730464958250573824</t>
  </si>
  <si>
    <t>TV1N1731503069009489920</t>
  </si>
  <si>
    <t xml:space="preserve"> TV1N1730491363235569664</t>
  </si>
  <si>
    <t>郑剑宇</t>
  </si>
  <si>
    <t>TV1N1731570991467741184</t>
  </si>
  <si>
    <t>TV1N1731594362326532096</t>
  </si>
  <si>
    <t xml:space="preserve"> TV1N1731926630379208704</t>
  </si>
  <si>
    <t>TV1N1731908049310810112</t>
  </si>
  <si>
    <t>TV1N1731944967264194560</t>
  </si>
  <si>
    <t>TV1N1732221126023602176</t>
  </si>
  <si>
    <t>TV1N1732052377807015936</t>
  </si>
  <si>
    <t xml:space="preserve"> 陈小青</t>
  </si>
  <si>
    <t>TV1N1732229085764009984</t>
  </si>
  <si>
    <t>龚朕</t>
  </si>
  <si>
    <t>TV1N1732248702506688512</t>
  </si>
  <si>
    <t>TV1N1732231264130334720</t>
  </si>
  <si>
    <t>TV1N1731936868834967552</t>
  </si>
  <si>
    <t>李江苏</t>
  </si>
  <si>
    <t>TV1N1732275847144587264</t>
  </si>
  <si>
    <t>张屹綮</t>
  </si>
  <si>
    <t xml:space="preserve"> TV1N1732275390053916672</t>
  </si>
  <si>
    <t>TV1N1732233738161029120</t>
  </si>
  <si>
    <t>Charlie Cheng</t>
  </si>
  <si>
    <t xml:space="preserve"> TV1N1732293981411246080</t>
  </si>
  <si>
    <t>TV1N1732308923740901376</t>
  </si>
  <si>
    <t>李子竞</t>
  </si>
  <si>
    <t>TV1N1732245470900690944</t>
  </si>
  <si>
    <t>丁文龙</t>
  </si>
  <si>
    <t>TV1N1732249966112440320</t>
  </si>
  <si>
    <t>TV1N1732372749513314304</t>
  </si>
  <si>
    <t>安铁辉</t>
  </si>
  <si>
    <t>TV1N1732593552788103168</t>
  </si>
  <si>
    <t>牛磊</t>
  </si>
  <si>
    <t>TV1N1732423174967087104</t>
  </si>
  <si>
    <t>郝岩</t>
  </si>
  <si>
    <t>TV1N1732589192863203328</t>
  </si>
  <si>
    <t>柴淞</t>
  </si>
  <si>
    <t>TV1N1732424030135287808</t>
  </si>
  <si>
    <t>杨南海</t>
  </si>
  <si>
    <t>TV1N1732281774224740352</t>
  </si>
  <si>
    <t>王明月</t>
  </si>
  <si>
    <t>TV1N1732277321547706368</t>
  </si>
  <si>
    <t>TV1N1732343842604773376</t>
  </si>
  <si>
    <t>陆金星</t>
  </si>
  <si>
    <t>TV1N1732265879779598336</t>
  </si>
  <si>
    <t>TV1N1732083574708670464</t>
  </si>
  <si>
    <t>陈睿豪</t>
  </si>
  <si>
    <t>TV1N1730183884253532160</t>
  </si>
  <si>
    <t>Eason-王轩春</t>
  </si>
  <si>
    <t>TV1N1732623536583532544</t>
  </si>
  <si>
    <t>陈正昕</t>
  </si>
  <si>
    <t>TV1N1732592337492295680</t>
  </si>
  <si>
    <t>周堃</t>
  </si>
  <si>
    <t>TV1N1732647587934724096</t>
  </si>
  <si>
    <t>TV1N1732404954301816832</t>
  </si>
  <si>
    <t>黄亚军</t>
  </si>
  <si>
    <t>TV1N1732277740893700096</t>
  </si>
  <si>
    <t>柳林林</t>
  </si>
  <si>
    <t>TV1N1732316653532631040</t>
  </si>
  <si>
    <t xml:space="preserve"> TV1N1732649926561734656</t>
  </si>
  <si>
    <t>王莹</t>
  </si>
  <si>
    <t>TV1N1732309943342657536</t>
  </si>
  <si>
    <t>Lingyuan Ke</t>
  </si>
  <si>
    <t>TV1N1732456775422664704</t>
  </si>
  <si>
    <t xml:space="preserve"> TV1N1732319963929149440</t>
  </si>
  <si>
    <t>李志辉</t>
  </si>
  <si>
    <t>TV1N1732330629708312576</t>
  </si>
  <si>
    <t>TV1N1732461030938832896</t>
  </si>
  <si>
    <t xml:space="preserve"> TV1N1732846922241265664</t>
  </si>
  <si>
    <t>吴佳时</t>
  </si>
  <si>
    <t>TV1N1732560337897627648</t>
  </si>
  <si>
    <t>吴文静</t>
  </si>
  <si>
    <t>TV1N1732754329453047808</t>
  </si>
  <si>
    <t>TV1N1732599083669688320</t>
  </si>
  <si>
    <t>Angee Xue</t>
  </si>
  <si>
    <t>TV1N1732600389301997568</t>
  </si>
  <si>
    <t xml:space="preserve"> Xin Yi Wua</t>
  </si>
  <si>
    <t>TV1N1732600944204554240</t>
  </si>
  <si>
    <t>赵竹韵</t>
  </si>
  <si>
    <t>TV1N1732751640069525504</t>
  </si>
  <si>
    <t>TV1N1732618028913352704</t>
  </si>
  <si>
    <t>王宁</t>
  </si>
  <si>
    <t>TV1N1732772326611283968</t>
  </si>
  <si>
    <t>李金蔓</t>
  </si>
  <si>
    <t>TV1N1732778450559279104</t>
  </si>
  <si>
    <t>姜志</t>
  </si>
  <si>
    <t>TV1N1732388888125722624</t>
  </si>
  <si>
    <t>薛锐</t>
  </si>
  <si>
    <t>TV1N1732299036831043584</t>
  </si>
  <si>
    <t>陈曦</t>
  </si>
  <si>
    <t>TV1N1732631386643267584</t>
  </si>
  <si>
    <t>TV1N1732334323200086016</t>
  </si>
  <si>
    <t>王震宇</t>
  </si>
  <si>
    <t xml:space="preserve"> TV1N1732707469719429120</t>
  </si>
  <si>
    <t>孙小轩</t>
  </si>
  <si>
    <t>TV1N1732772228301385728</t>
  </si>
  <si>
    <t>杨常青</t>
  </si>
  <si>
    <t>TV1N1732328575778971648</t>
  </si>
  <si>
    <t>杨越</t>
  </si>
  <si>
    <t>TV1N1732256769105305600</t>
  </si>
  <si>
    <t>TV1N1732947667640754176</t>
  </si>
  <si>
    <t>TV1N1732954412169682944</t>
  </si>
  <si>
    <t>高梓尧</t>
  </si>
  <si>
    <t xml:space="preserve">TV1N1734160242793545728 </t>
  </si>
  <si>
    <t>李晓裕</t>
  </si>
  <si>
    <t>TV1N1733008928395087872</t>
  </si>
  <si>
    <t>TV1N1732692489079455744</t>
  </si>
  <si>
    <t>杨宵</t>
  </si>
  <si>
    <t>TV1N1732997352728416256</t>
  </si>
  <si>
    <t>TV1N1733015109272461312</t>
  </si>
  <si>
    <t>TV1N1732731028776980480</t>
  </si>
  <si>
    <t>Tao Baecklund</t>
  </si>
  <si>
    <t>TV1N1733010968680161280</t>
  </si>
  <si>
    <t>林鸿元</t>
  </si>
  <si>
    <t>TV1N1733007977751339008</t>
  </si>
  <si>
    <t>王要习</t>
  </si>
  <si>
    <t>TV1N1733003151596412928</t>
  </si>
  <si>
    <t>高婧</t>
  </si>
  <si>
    <t>TV1N1733029159573757952</t>
  </si>
  <si>
    <t>TV1N1733030507564326912</t>
  </si>
  <si>
    <t>依茹</t>
  </si>
  <si>
    <t>TV1N1657016085825310720</t>
  </si>
  <si>
    <t>TV1N1732986464159588352</t>
  </si>
  <si>
    <t>TV1N1733023603681320960</t>
  </si>
  <si>
    <t>翁健</t>
  </si>
  <si>
    <t>TV1N1733012344600719360</t>
  </si>
  <si>
    <t>TV1N1732734437966307328</t>
  </si>
  <si>
    <t>TV1N1733708548972576768</t>
  </si>
  <si>
    <t>王勉之</t>
  </si>
  <si>
    <t xml:space="preserve"> TV1N1733011240085729280</t>
  </si>
  <si>
    <t>许广瑞</t>
  </si>
  <si>
    <t>TV1N1733010623246213120</t>
  </si>
  <si>
    <t>汪琦鹏</t>
  </si>
  <si>
    <t>TV1N1733049763174154240</t>
  </si>
  <si>
    <t>李玥宇-方怡</t>
  </si>
  <si>
    <t>TV1N1732965751910948864</t>
  </si>
  <si>
    <t>何超</t>
  </si>
  <si>
    <t>TV1N1733735711528120320</t>
  </si>
  <si>
    <t>王学舟</t>
  </si>
  <si>
    <t>TV1N1734043045891039232</t>
  </si>
  <si>
    <t>TV1N1734048552130895872</t>
  </si>
  <si>
    <t>蔡定伦</t>
  </si>
  <si>
    <t>TV1N1733850111832293376</t>
  </si>
  <si>
    <t>徐正飞-张鹏飞</t>
  </si>
  <si>
    <t>TV1N1734021137967448064</t>
  </si>
  <si>
    <t>TV1N1732587861939691520</t>
  </si>
  <si>
    <t>萧鹏</t>
  </si>
  <si>
    <t>TV1N1733410799940640768</t>
  </si>
  <si>
    <t>郭文涛</t>
  </si>
  <si>
    <t xml:space="preserve"> TV1N1732298338827276288</t>
  </si>
  <si>
    <t>TV1N1734047680491511808</t>
  </si>
  <si>
    <t>TV1N1734080814843203584</t>
  </si>
  <si>
    <t>连天野</t>
  </si>
  <si>
    <t>TV1N1734070775969411072</t>
  </si>
  <si>
    <t>TV1N1732750410572210176</t>
  </si>
  <si>
    <t>黄沛</t>
  </si>
  <si>
    <t>TV1N1733150025351536640</t>
  </si>
  <si>
    <t>魏冬玲</t>
  </si>
  <si>
    <t>TV1N1734080868924817408</t>
  </si>
  <si>
    <t>Lucy Liu</t>
  </si>
  <si>
    <t>TV1N1734099141552332800</t>
  </si>
  <si>
    <t>翁忻辰</t>
  </si>
  <si>
    <t>TV1N1733033896150917120</t>
  </si>
  <si>
    <t>周仕成</t>
  </si>
  <si>
    <t>TV1N1734091677528293376</t>
  </si>
  <si>
    <t>李泽峰</t>
  </si>
  <si>
    <t>TV1N1733007506219384832</t>
  </si>
  <si>
    <t>朱凤洁</t>
  </si>
  <si>
    <t>TV1N1734077026400923648</t>
  </si>
  <si>
    <t>TV1N1734102835266695168</t>
  </si>
  <si>
    <t>端瑞</t>
  </si>
  <si>
    <t>TV1N1733125192417402880</t>
  </si>
  <si>
    <t>陆露露</t>
  </si>
  <si>
    <t>TV1N1733867472166170624</t>
  </si>
  <si>
    <t>吴嘉麟</t>
  </si>
  <si>
    <t>TV1N1734130971090001920</t>
  </si>
  <si>
    <t>TV1N1734137515420082176</t>
  </si>
  <si>
    <t>张正易-郑华文</t>
  </si>
  <si>
    <t>TV1N1733022928352681984</t>
  </si>
  <si>
    <t>李一</t>
  </si>
  <si>
    <t>TV1N1728067621117157376</t>
  </si>
  <si>
    <t>张天桑</t>
  </si>
  <si>
    <t>TV1N1728022881243824128</t>
  </si>
  <si>
    <t>丁瑞萍</t>
  </si>
  <si>
    <t>TV1N1734400103853162496</t>
  </si>
  <si>
    <t>金慧莹</t>
  </si>
  <si>
    <t xml:space="preserve"> TV1N1734086156947619840</t>
  </si>
  <si>
    <t>潘峰</t>
  </si>
  <si>
    <t>TV1N1733153042826657792</t>
  </si>
  <si>
    <t>向婕</t>
  </si>
  <si>
    <t>TV1N1733766796501168128</t>
  </si>
  <si>
    <t>TV1N1734235666369830912</t>
  </si>
  <si>
    <t xml:space="preserve"> Steve Swain</t>
  </si>
  <si>
    <t>TV1N1734345245791997952</t>
  </si>
  <si>
    <t>单泽</t>
  </si>
  <si>
    <t>TV1N1734107870616199168</t>
  </si>
  <si>
    <t>TV1N1734126011564457984</t>
  </si>
  <si>
    <t>石同享</t>
  </si>
  <si>
    <t>TV1N1734422160192217088</t>
  </si>
  <si>
    <t>胡钺曦</t>
  </si>
  <si>
    <t>TV1N1734159773643988992</t>
  </si>
  <si>
    <t>法安立</t>
  </si>
  <si>
    <t>TV1N1734251942253355008</t>
  </si>
  <si>
    <t>何千雨</t>
  </si>
  <si>
    <t>TV1N1734341186070179840</t>
  </si>
  <si>
    <t>TV1N1734467039764602880</t>
  </si>
  <si>
    <t>TV1N1675704614614110208</t>
  </si>
  <si>
    <t xml:space="preserve"> TV1N1734183131383242752</t>
  </si>
  <si>
    <t>李德宝</t>
  </si>
  <si>
    <t>TV1N1724619794843910144</t>
  </si>
  <si>
    <t>俞磊</t>
  </si>
  <si>
    <t>TV1N1729454461577584640</t>
  </si>
  <si>
    <t>王常宝</t>
  </si>
  <si>
    <t>TV1N1734488081165901824</t>
  </si>
  <si>
    <t>杨丽丽</t>
  </si>
  <si>
    <t>TV1N1734499026067972096</t>
  </si>
  <si>
    <t>TV1N1732759227464790016</t>
  </si>
  <si>
    <t>TV1N1734489506453823488</t>
  </si>
  <si>
    <t>余颖雯</t>
  </si>
  <si>
    <t>TV1N1734506248613765120</t>
  </si>
  <si>
    <t>彭楚然-彭蓓</t>
  </si>
  <si>
    <t>TV1N1732987328773406720</t>
  </si>
  <si>
    <t>翁琪茗(Kymin Weng)</t>
  </si>
  <si>
    <t>TV1N1734142199002144768</t>
  </si>
  <si>
    <t xml:space="preserve">金强强 </t>
  </si>
  <si>
    <t>TV1N1734478737967976448</t>
  </si>
  <si>
    <t>TV1N1734478942322622464</t>
  </si>
  <si>
    <t>TV1N1732763737155248128</t>
  </si>
  <si>
    <t xml:space="preserve"> Nguyễn Hữu Huy</t>
  </si>
  <si>
    <t>TV1N1734759259520557056</t>
  </si>
  <si>
    <t>贾然淞</t>
  </si>
  <si>
    <t>TV1N1734836442871996416</t>
  </si>
  <si>
    <t xml:space="preserve"> 杨溢</t>
  </si>
  <si>
    <t xml:space="preserve"> TV1N1734781440074358784</t>
  </si>
  <si>
    <t>刘超群</t>
  </si>
  <si>
    <t>TV1N1734388266252218368</t>
  </si>
  <si>
    <t>刘腾</t>
  </si>
  <si>
    <t>TV1N1734781445819965440</t>
  </si>
  <si>
    <t>傅永先Anson</t>
  </si>
  <si>
    <t>TV1N1734863013586493440</t>
  </si>
  <si>
    <t>TV1N1734882522544906240</t>
  </si>
  <si>
    <t>Nikki-陈妮</t>
  </si>
  <si>
    <t>TV1N1734227273614254080</t>
  </si>
  <si>
    <t>周乾</t>
  </si>
  <si>
    <t>TV1N1734033763300106240</t>
  </si>
  <si>
    <t>TV1N1733868013222453248</t>
  </si>
  <si>
    <t>TV1N1733138873213636608</t>
  </si>
  <si>
    <t>TV1N1734865522841444352</t>
  </si>
  <si>
    <t>Jayden Yang-杨靖波</t>
  </si>
  <si>
    <t>TV1N1735133029984821248</t>
  </si>
  <si>
    <t>TV1N1734884879278125056</t>
  </si>
  <si>
    <t>TV1N1735169369649041408</t>
  </si>
  <si>
    <t>TV1N1734904889001705472</t>
  </si>
  <si>
    <t>曹诗雨</t>
  </si>
  <si>
    <t>TV1N1735159655669882880</t>
  </si>
  <si>
    <t>肖瑾瑜</t>
  </si>
  <si>
    <t>TV1N1735169477710635008</t>
  </si>
  <si>
    <t>杨振</t>
  </si>
  <si>
    <t>TV1N1735192283483561984</t>
  </si>
  <si>
    <t>项天-来翔</t>
  </si>
  <si>
    <t>TV1N1735191108231282688</t>
  </si>
  <si>
    <t>徐璐冉</t>
  </si>
  <si>
    <t>TV1N1734893626662707200</t>
  </si>
  <si>
    <t>TV1N1711342773102911488</t>
  </si>
  <si>
    <t>德国</t>
  </si>
  <si>
    <t>签证中心服务费148+使馆快递费68+快递费18</t>
  </si>
  <si>
    <t>Kris（许萌）</t>
  </si>
  <si>
    <t>TV1N1733074190942900224</t>
  </si>
  <si>
    <t>何旭坤</t>
  </si>
  <si>
    <t>TV1N1733071973372788736</t>
  </si>
  <si>
    <t>张海芳</t>
  </si>
  <si>
    <t xml:space="preserve"> TV1N1734935130537648128</t>
  </si>
  <si>
    <t>黄钰</t>
  </si>
  <si>
    <t>TV1N1735180736724586496</t>
  </si>
  <si>
    <t>朱辉</t>
  </si>
  <si>
    <t>TV1N1735203252528513024</t>
  </si>
  <si>
    <t>TV1N1739935021321097216</t>
  </si>
  <si>
    <t>秦欣吟</t>
  </si>
  <si>
    <t>TV1N1735223497280626688</t>
  </si>
  <si>
    <t>杨义辰</t>
  </si>
  <si>
    <t>TV1N1735214988597587968</t>
  </si>
  <si>
    <t>崔弦毅</t>
  </si>
  <si>
    <t>TV1N1735253388810158080</t>
  </si>
  <si>
    <t>TV1N1735480143529152512</t>
  </si>
  <si>
    <t>TV1N1735296367344115712</t>
  </si>
  <si>
    <t>TV1N1735285799509385216</t>
  </si>
  <si>
    <t>TV1N1737435366527746048</t>
  </si>
  <si>
    <t>尹锴</t>
  </si>
  <si>
    <t>TV1N1732908978625699840</t>
  </si>
  <si>
    <t>TV1N1735443128599564288</t>
  </si>
  <si>
    <t>石小强</t>
  </si>
  <si>
    <t>TV1N1733154852324352000</t>
  </si>
  <si>
    <t>谢坤</t>
  </si>
  <si>
    <t xml:space="preserve"> TV1N1735182280894775296</t>
  </si>
  <si>
    <t>TV1N1735270753240793088</t>
  </si>
  <si>
    <t>TV1N1735488964246724608</t>
  </si>
  <si>
    <t>张志强</t>
  </si>
  <si>
    <t>TV1N1735168259076583424</t>
  </si>
  <si>
    <t>TV1N1735481054205083648</t>
  </si>
  <si>
    <t>何川</t>
  </si>
  <si>
    <t>TV1N1735549729091805184</t>
  </si>
  <si>
    <t xml:space="preserve">王皓安Oliver </t>
  </si>
  <si>
    <t xml:space="preserve">TV1N1734615641464414208 </t>
  </si>
  <si>
    <t>林孝天</t>
  </si>
  <si>
    <t>TV1N1735589434777337856</t>
  </si>
  <si>
    <t>卢明昊</t>
  </si>
  <si>
    <t>TV1N1735622576644980736</t>
  </si>
  <si>
    <t>杨飚</t>
  </si>
  <si>
    <t>TV1N1736346329880317952</t>
  </si>
  <si>
    <t>丁见亚</t>
  </si>
  <si>
    <t>TV1N1734852602912940032</t>
  </si>
  <si>
    <t>商胜楠</t>
  </si>
  <si>
    <t>TV1N1735607756537323520</t>
  </si>
  <si>
    <t>黄莉</t>
  </si>
  <si>
    <t>TV1N1736427441617072128</t>
  </si>
  <si>
    <t>莫凯凯-曹仁浩</t>
  </si>
  <si>
    <t>TV1N1732353798309601280</t>
  </si>
  <si>
    <t>刘长林-赵明智</t>
  </si>
  <si>
    <t>TV1N1736574413900447744</t>
  </si>
  <si>
    <t xml:space="preserve"> 龙禹</t>
  </si>
  <si>
    <t>TV1N1736603329004478464</t>
  </si>
  <si>
    <t>汪瀚滨-王声宇</t>
  </si>
  <si>
    <t>TV1N1735949165048057856</t>
  </si>
  <si>
    <t>闫虹洋</t>
  </si>
  <si>
    <t>TV1N1736598181058306048</t>
  </si>
  <si>
    <t>吉晔</t>
  </si>
  <si>
    <t>TV1N1736632758804013056</t>
  </si>
  <si>
    <t xml:space="preserve">朱昆博 </t>
  </si>
  <si>
    <t>TV1N1735205465183379456</t>
  </si>
  <si>
    <t>唱丽娜</t>
  </si>
  <si>
    <t>TV1N1736720113359163392</t>
  </si>
  <si>
    <t>宗雅莉</t>
  </si>
  <si>
    <t>TV1N1736929774880903168</t>
  </si>
  <si>
    <t>聂磊</t>
  </si>
  <si>
    <t>TV1N1733071797644034048</t>
  </si>
  <si>
    <t>TV1N1612776596435374080</t>
  </si>
  <si>
    <t>俞奇</t>
  </si>
  <si>
    <t>TV1N1722909474215575552</t>
  </si>
  <si>
    <t>李林晟</t>
  </si>
  <si>
    <t>TV1N1725460896882864128</t>
  </si>
  <si>
    <t>王曌</t>
  </si>
  <si>
    <t>TV1N1733714678742409216</t>
  </si>
  <si>
    <t>王秋怡</t>
  </si>
  <si>
    <t>TV1N1737690987495907328</t>
  </si>
  <si>
    <t>温茜   （延期 ）</t>
  </si>
  <si>
    <t>TV1N1738045333400141824</t>
  </si>
  <si>
    <t>周楗颢</t>
  </si>
  <si>
    <t>TV1N1734088467674136576</t>
  </si>
  <si>
    <t>赵航</t>
  </si>
  <si>
    <t>TV1N1737726440957657088</t>
  </si>
  <si>
    <t>傅荃</t>
  </si>
  <si>
    <t>TV1N1738023687167471616</t>
  </si>
  <si>
    <t>TV1N1739171806206951424</t>
  </si>
  <si>
    <t>丁新磊</t>
  </si>
  <si>
    <t>TV1N1739171676930146304</t>
  </si>
  <si>
    <t>游悠然</t>
  </si>
  <si>
    <t>TV1N1739117624938627072</t>
  </si>
  <si>
    <t>张馨予</t>
  </si>
  <si>
    <t>TV1N1739208911628955648</t>
  </si>
  <si>
    <t>丁乙</t>
  </si>
  <si>
    <t>TV1N1736975165625765888</t>
  </si>
  <si>
    <t>陈紫薇</t>
  </si>
  <si>
    <t>TV1N1702156027701239808</t>
  </si>
  <si>
    <t>Dharambir Singh</t>
  </si>
  <si>
    <t>TV1N1727988557823995904</t>
  </si>
  <si>
    <t>王玉梅</t>
  </si>
  <si>
    <t>TV1N1739215582610833408</t>
  </si>
  <si>
    <t>郭丹阳</t>
  </si>
  <si>
    <t>TV1N1739171812124958720</t>
  </si>
  <si>
    <t>万千依-康逸</t>
  </si>
  <si>
    <t>TV1N1739174688624799744</t>
  </si>
  <si>
    <t>TV1N1739595864861876224</t>
  </si>
  <si>
    <t>俊鹏</t>
  </si>
  <si>
    <t>TV1N1739174800000446464</t>
  </si>
  <si>
    <t>需力个人退款244.77</t>
  </si>
  <si>
    <t>Eddie Zhao-赵鹏</t>
  </si>
  <si>
    <t>TV1N1739826034382417920</t>
  </si>
  <si>
    <t>于紫琪</t>
  </si>
  <si>
    <t>TV1N1739133112196329472</t>
  </si>
  <si>
    <t>TV1N1739887083307618304</t>
  </si>
  <si>
    <t>TV1N1739910645154521088</t>
  </si>
  <si>
    <t>Pritej Saggu</t>
  </si>
  <si>
    <t>TV1N1739945169183727616</t>
  </si>
  <si>
    <t>高毅茜</t>
  </si>
  <si>
    <t>TV1N1736637952715563008</t>
  </si>
  <si>
    <t>需供应商对公退款2513</t>
  </si>
  <si>
    <t>费用描述</t>
  </si>
  <si>
    <t>币种</t>
  </si>
  <si>
    <t>夏雯-5.23</t>
  </si>
  <si>
    <t>TV1N1775376044600913920</t>
  </si>
  <si>
    <t>葡萄牙</t>
  </si>
  <si>
    <t>签证中心费262+快递费80+短信费18+VIP费282+打印费50</t>
  </si>
  <si>
    <t>签证费</t>
  </si>
  <si>
    <t>CNY</t>
  </si>
  <si>
    <t>余润琦-操作后取消5.23</t>
  </si>
  <si>
    <t>TV1N1775153396704800768</t>
  </si>
  <si>
    <t>史从强-5.23</t>
  </si>
  <si>
    <t xml:space="preserve">TV1N1797468432107499520 </t>
  </si>
  <si>
    <t>签证中心费262+快递费80+短信费18+VIP费282</t>
  </si>
  <si>
    <t>朱姗姗-5.13</t>
  </si>
  <si>
    <t>TV1N1783131608508485632</t>
  </si>
  <si>
    <t>签证中心费117+快递费70+照片打印20+优选380</t>
  </si>
  <si>
    <t>刘姿君-5.23</t>
  </si>
  <si>
    <t>TV1N1802937782289641472</t>
  </si>
  <si>
    <t>黄蒙蒙-5.28</t>
  </si>
  <si>
    <t>TV1N1773175617821937664</t>
  </si>
  <si>
    <t>南京</t>
  </si>
  <si>
    <t>签证中心费117+快递费70+照片费40+优选号380</t>
  </si>
  <si>
    <t>王志强-5.13</t>
  </si>
  <si>
    <t>TV1N1767823602442637312</t>
  </si>
  <si>
    <t>签证中心费196+快递费60</t>
  </si>
  <si>
    <t>汪安-5.14</t>
  </si>
  <si>
    <t>TV1N1774969288427110400</t>
  </si>
  <si>
    <t>签证中心费70+短信费15</t>
  </si>
  <si>
    <t>张浩</t>
  </si>
  <si>
    <t>TV1N1788143798622564352</t>
  </si>
  <si>
    <t>手续费</t>
  </si>
  <si>
    <t>刘玉娟-5.15</t>
  </si>
  <si>
    <t>TV1N1784438758871212032</t>
  </si>
  <si>
    <t>签证中心费117+快递费70+照片费40+打印费8</t>
  </si>
  <si>
    <t>王存中王宝清-6.3</t>
  </si>
  <si>
    <t>TV1N1780765305567244288</t>
  </si>
  <si>
    <t>钟敏-5.21</t>
  </si>
  <si>
    <t>TV1N1768871963686146048</t>
  </si>
  <si>
    <t>黄漪敏-操作后取消</t>
  </si>
  <si>
    <t>TV1N1775453086361104384</t>
  </si>
  <si>
    <t>柏雪-操作后取消</t>
  </si>
  <si>
    <t>TV1N1775453351378071552</t>
  </si>
  <si>
    <t>韩赟儒-操作后取消</t>
  </si>
  <si>
    <t>TV1N1750434510230499328</t>
  </si>
  <si>
    <t>王昊翀-6.14</t>
  </si>
  <si>
    <t>TV1N1788123791381442560</t>
  </si>
  <si>
    <t>张文倩-5.20</t>
  </si>
  <si>
    <t>TV1N1778027679311532032</t>
  </si>
  <si>
    <t>涂凡</t>
  </si>
  <si>
    <t>TV1N1789187860402266112</t>
  </si>
  <si>
    <t>凌冰</t>
  </si>
  <si>
    <t>TV1N1783482111138410496</t>
  </si>
  <si>
    <t>TV1N1783148495657713664</t>
  </si>
  <si>
    <t>牛小宁</t>
  </si>
  <si>
    <t>TV1N1788830412894101504</t>
  </si>
  <si>
    <t>Hui Wang</t>
  </si>
  <si>
    <t>TV1N1788067144952963072</t>
  </si>
  <si>
    <t>汤雨舟</t>
  </si>
  <si>
    <t>TV1N1778783490606428160</t>
  </si>
  <si>
    <t>俞璐</t>
  </si>
  <si>
    <t>TV1N1789133697010077696</t>
  </si>
  <si>
    <t>孙夕子</t>
  </si>
  <si>
    <t>TV1N1764463343003086848</t>
  </si>
  <si>
    <t>Wenqian Sun</t>
  </si>
  <si>
    <t>TV1N1789853334563737600</t>
  </si>
  <si>
    <t>范遥航</t>
  </si>
  <si>
    <t>TV1N1788430019341008896</t>
  </si>
  <si>
    <t>周建仁</t>
  </si>
  <si>
    <t>TV1N1789858526193496064</t>
  </si>
  <si>
    <t>TV1N1789851879190540288</t>
  </si>
  <si>
    <t>Shengting Ding</t>
  </si>
  <si>
    <t>TV1N1789901036303437824</t>
  </si>
  <si>
    <t>袁雨璇-暂停操作寄回</t>
  </si>
  <si>
    <t>TV1N1775454206273867776</t>
  </si>
  <si>
    <t>Henry</t>
  </si>
  <si>
    <t>TV1N1789921668789346304</t>
  </si>
  <si>
    <t>TV1N1788137254350753792</t>
  </si>
  <si>
    <t>廖希密</t>
  </si>
  <si>
    <t>TV1N1789941744942989312</t>
  </si>
  <si>
    <t>苏绍华</t>
  </si>
  <si>
    <t>TV1N1789915832608366592</t>
  </si>
  <si>
    <t>Henry-代付单次</t>
  </si>
  <si>
    <t>TV1N1785347285634744320</t>
  </si>
  <si>
    <t>胡玥 Anastasia Hu-单次代付</t>
  </si>
  <si>
    <t>TV1N1787384073631039488</t>
  </si>
  <si>
    <t>TV1N1783098645439795200</t>
  </si>
  <si>
    <t>张约晟</t>
  </si>
  <si>
    <t>TV1N1783341283120742400</t>
  </si>
  <si>
    <t>林嘉伟</t>
  </si>
  <si>
    <t>TV1N1789926690617049088</t>
  </si>
  <si>
    <t>叶键晖</t>
  </si>
  <si>
    <t>TV1N1788143330487910400</t>
  </si>
  <si>
    <t>杨太辉</t>
  </si>
  <si>
    <t>TV1N1790045796066361344</t>
  </si>
  <si>
    <t>Gaozhao Li</t>
  </si>
  <si>
    <t>TV1N1790212030263205888</t>
  </si>
  <si>
    <t>李鹏斌</t>
  </si>
  <si>
    <t>TV1N1789914365533044736</t>
  </si>
  <si>
    <t>Mingyu Ma</t>
  </si>
  <si>
    <t>TV1N1790221728400023552</t>
  </si>
  <si>
    <t>di zeng</t>
  </si>
  <si>
    <t>TV1N1789958449027010560</t>
  </si>
  <si>
    <t>曾波</t>
  </si>
  <si>
    <t>TV1N1784091617959116800</t>
  </si>
  <si>
    <t>王亚云</t>
  </si>
  <si>
    <t xml:space="preserve"> TV1N1790040421107699712</t>
  </si>
  <si>
    <t>신원영</t>
  </si>
  <si>
    <t>TV1N1790541555392004096</t>
  </si>
  <si>
    <t>张家铭</t>
  </si>
  <si>
    <t>TV1N1754174501771517952</t>
  </si>
  <si>
    <t>德国快递</t>
  </si>
  <si>
    <t>施婉艺 单次</t>
  </si>
  <si>
    <t>TV1N1785183426206683136</t>
  </si>
  <si>
    <t>宋之珣</t>
  </si>
  <si>
    <t>TV1N1789868204298317824</t>
  </si>
  <si>
    <t>李泽顺-孙逸青</t>
  </si>
  <si>
    <t>TV1N1790924243894472704</t>
  </si>
  <si>
    <t>Ma. Jinelle Coloso</t>
  </si>
  <si>
    <t>TV1N1742503180574240768</t>
  </si>
  <si>
    <t>衣蕾-5.23</t>
  </si>
  <si>
    <t>TV1N1788858236698894336</t>
  </si>
  <si>
    <t>签证中心费117+快递费70+照片费40+打印费10</t>
  </si>
  <si>
    <t>李冬妮-6.12</t>
  </si>
  <si>
    <t>TV1N1789852777828585472</t>
  </si>
  <si>
    <t>罗美淇</t>
  </si>
  <si>
    <t>TV1N1791012011643412480</t>
  </si>
  <si>
    <t>TV1N1791020675683078144</t>
  </si>
  <si>
    <t>单云曦（单小琴）-6.11</t>
  </si>
  <si>
    <t>TV1N1782982847014125568</t>
  </si>
  <si>
    <t>戴超</t>
  </si>
  <si>
    <t>TV1N1791006133347405824</t>
  </si>
  <si>
    <t>王帆-操作后取消4.30</t>
  </si>
  <si>
    <t>TV1N1776959909983490048</t>
  </si>
  <si>
    <t>车宗轩</t>
  </si>
  <si>
    <t>TV1N1791012728374497280</t>
  </si>
  <si>
    <t>TV1N1790999759385243648</t>
  </si>
  <si>
    <t>张琳娜（吴红艺）</t>
  </si>
  <si>
    <t>TV1N1791029935741579264</t>
  </si>
  <si>
    <t>陈轶伦-操作后取消寄回</t>
  </si>
  <si>
    <t>TV1N1777526665035030528</t>
  </si>
  <si>
    <t>北京/上海</t>
  </si>
  <si>
    <t>陈功-6.24</t>
  </si>
  <si>
    <t>TV1N1788616829371432960</t>
  </si>
  <si>
    <t>皮桑利</t>
  </si>
  <si>
    <t>TV1N1791060287369531392</t>
  </si>
  <si>
    <t>仪雯</t>
  </si>
  <si>
    <t>TV1N1788516899814297600</t>
  </si>
  <si>
    <t>万青青 Naomi Wan</t>
  </si>
  <si>
    <t>TV1N1791365090507186176</t>
  </si>
  <si>
    <t>时祎然-5.24</t>
  </si>
  <si>
    <t xml:space="preserve">TV1N1787748683110367232 </t>
  </si>
  <si>
    <t>黄嘉懿</t>
  </si>
  <si>
    <t>TV1N1788568992168251392</t>
  </si>
  <si>
    <t>陆家星</t>
  </si>
  <si>
    <t>TV1N1789864830869979136</t>
  </si>
  <si>
    <t>马倩茹-5.27</t>
  </si>
  <si>
    <t>TV1N1767483640669167616</t>
  </si>
  <si>
    <t>刘梦然</t>
  </si>
  <si>
    <t>TV1N1791033712699740160</t>
  </si>
  <si>
    <t>黄俊-6.7</t>
  </si>
  <si>
    <t>TV1N1780523547394547712</t>
  </si>
  <si>
    <t>刘容含</t>
  </si>
  <si>
    <t>TV1N1789902223576584192</t>
  </si>
  <si>
    <t>TV1N1791357825309945856</t>
  </si>
  <si>
    <t>TV1N1791331119484338176</t>
  </si>
  <si>
    <t>Lucia Liu</t>
  </si>
  <si>
    <t>TV1N1791793044806676480</t>
  </si>
  <si>
    <t>TV1N1791385485826297856</t>
  </si>
  <si>
    <t>李润钊</t>
  </si>
  <si>
    <t>TV1N1790348079605952512</t>
  </si>
  <si>
    <t>尹书婷</t>
  </si>
  <si>
    <t>TV1N1791395054602420224</t>
  </si>
  <si>
    <t>Athina Karydia</t>
  </si>
  <si>
    <t>TV1N1788213100834983936</t>
  </si>
  <si>
    <t>王雨薇</t>
  </si>
  <si>
    <t>TV1N1792476344168763392</t>
  </si>
  <si>
    <t>Cindy支颖</t>
  </si>
  <si>
    <t>TV1N1792488985318674432</t>
  </si>
  <si>
    <t>TV1N1792469796046503936</t>
  </si>
  <si>
    <t>TV1N1791406804827607040</t>
  </si>
  <si>
    <t>毕晓东</t>
  </si>
  <si>
    <t>TV1N1792744028601057280</t>
  </si>
  <si>
    <t>金子-6.17</t>
  </si>
  <si>
    <t>TV1N1780514996622143488</t>
  </si>
  <si>
    <t>王香怡</t>
  </si>
  <si>
    <t>TV1N1778982557668126720</t>
  </si>
  <si>
    <t>高铁闪送费357.4+预约费1000</t>
  </si>
  <si>
    <t>吴卓诗-5.27</t>
  </si>
  <si>
    <t>TV1N1781116856383012864</t>
  </si>
  <si>
    <t>Nikhil Sandhu</t>
  </si>
  <si>
    <t>TV1N1792750852054192128</t>
  </si>
  <si>
    <t>Jade Yoon</t>
  </si>
  <si>
    <t>TV1N1792805891191865344</t>
  </si>
  <si>
    <t>TV1N1792820716332650496</t>
  </si>
  <si>
    <t>黄芳</t>
  </si>
  <si>
    <t>TV1N1792752960153337856</t>
  </si>
  <si>
    <t>TV1N1792450453057314816</t>
  </si>
  <si>
    <t>王杰明</t>
  </si>
  <si>
    <t>TV1N1792356044315766784</t>
  </si>
  <si>
    <t>Rebecca Sebastian</t>
  </si>
  <si>
    <t>TV1N1788215247953670144</t>
  </si>
  <si>
    <t>张逢春</t>
  </si>
  <si>
    <t>TV1N1792884629870968832</t>
  </si>
  <si>
    <t>黄照容</t>
  </si>
  <si>
    <t xml:space="preserve">TV1N1792858389222993920 </t>
  </si>
  <si>
    <t>嵇登浩-5.30</t>
  </si>
  <si>
    <t>TV1N1788885038620172288</t>
  </si>
  <si>
    <t>签证中心费117+快递费70+照片40</t>
  </si>
  <si>
    <t>余辉</t>
  </si>
  <si>
    <t>TV1N1792464434534801408</t>
  </si>
  <si>
    <t>TV1N1793175988888674304</t>
  </si>
  <si>
    <t>倪嘉宝</t>
  </si>
  <si>
    <t>TV1N1791588640417595392</t>
  </si>
  <si>
    <t>邹志刚</t>
  </si>
  <si>
    <t>TV1N1791053683572002816</t>
  </si>
  <si>
    <t>胡惟楚</t>
  </si>
  <si>
    <t>TV1N1793204927740710912</t>
  </si>
  <si>
    <t>郭甲子</t>
  </si>
  <si>
    <t>TV1N1792489078310567936</t>
  </si>
  <si>
    <t>及然</t>
  </si>
  <si>
    <t>TV1N1793101396392226816</t>
  </si>
  <si>
    <t>吴捷程</t>
  </si>
  <si>
    <t>TV1N1793150282741751808</t>
  </si>
  <si>
    <t>TV1N1793168365518794752</t>
  </si>
  <si>
    <t>曲海刚</t>
  </si>
  <si>
    <t>TV1N1793484042091868160</t>
  </si>
  <si>
    <t>张炎蒸-5.30</t>
  </si>
  <si>
    <t>TV1N1791309676721733632</t>
  </si>
  <si>
    <t>TV1N1793183658458693632</t>
  </si>
  <si>
    <t>王琛</t>
  </si>
  <si>
    <t>TV1N1793132941379358720</t>
  </si>
  <si>
    <t>刘威</t>
  </si>
  <si>
    <t>TV1N1793525053014884352</t>
  </si>
  <si>
    <t>TV1N1793493348153528320</t>
  </si>
  <si>
    <t>TV1N1793525012418215936</t>
  </si>
  <si>
    <t>范治国</t>
  </si>
  <si>
    <t>TV1N1793185927807815680</t>
  </si>
  <si>
    <t>肖思圆-5.29</t>
  </si>
  <si>
    <t>TV1N1788459842914488320</t>
  </si>
  <si>
    <t>廖思然</t>
  </si>
  <si>
    <t>TV1N1793560952255823872</t>
  </si>
  <si>
    <t>刘天欣</t>
  </si>
  <si>
    <t>TV1N1778339206027591680</t>
  </si>
  <si>
    <t>快递15.3</t>
  </si>
  <si>
    <t>雷明</t>
  </si>
  <si>
    <t>TV1N1793542574774341632</t>
  </si>
  <si>
    <t>季思远</t>
  </si>
  <si>
    <t>TV1N1793484328747323392</t>
  </si>
  <si>
    <t>叶彬彬</t>
  </si>
  <si>
    <t>TV1N1793548369452797952</t>
  </si>
  <si>
    <t>TV1N1793598156931780608</t>
  </si>
  <si>
    <t>王一飞</t>
  </si>
  <si>
    <t xml:space="preserve"> TV1N1793535473322786816</t>
  </si>
  <si>
    <t>艾迎迎</t>
  </si>
  <si>
    <t>TV1N1793583106154299392</t>
  </si>
  <si>
    <t>蔡芸芸</t>
  </si>
  <si>
    <t>TV1N1712475120464654336</t>
  </si>
  <si>
    <t>戴勇</t>
  </si>
  <si>
    <t>TV1N1793857636252749824</t>
  </si>
  <si>
    <t>胡学聪</t>
  </si>
  <si>
    <t>TV1N1793541939161223168</t>
  </si>
  <si>
    <t>TV1N1793649112893558784</t>
  </si>
  <si>
    <t>谢严</t>
  </si>
  <si>
    <t>TV1N1793680651014627328</t>
  </si>
  <si>
    <t>郭燠琳</t>
  </si>
  <si>
    <t>TV1N1793190736422248448</t>
  </si>
  <si>
    <t>高梦琪 Marisol</t>
  </si>
  <si>
    <t>TV1N1790658832732954624</t>
  </si>
  <si>
    <t>孔德蔚</t>
  </si>
  <si>
    <t>TV1N1793558086904393728</t>
  </si>
  <si>
    <t>杨振宇</t>
  </si>
  <si>
    <t>TV1N1793893508616531968</t>
  </si>
  <si>
    <t>徐珊-6.21</t>
  </si>
  <si>
    <t>TV1N1751021200133128192</t>
  </si>
  <si>
    <t>吴迪-6.25</t>
  </si>
  <si>
    <t>TV1N1789247835023585280</t>
  </si>
  <si>
    <t>王书涵</t>
  </si>
  <si>
    <t>TV1N1793204922166489088</t>
  </si>
  <si>
    <t>王可意</t>
  </si>
  <si>
    <t>TV1N1793863968905191424</t>
  </si>
  <si>
    <t>丁圣婷</t>
  </si>
  <si>
    <t xml:space="preserve">TV1N1793479325559214080 </t>
  </si>
  <si>
    <t>王杰-6.24</t>
  </si>
  <si>
    <t>TV1N1789251446759731200</t>
  </si>
  <si>
    <t>TV1N1794546549640376320</t>
  </si>
  <si>
    <t>TV1N1794714082775408640</t>
  </si>
  <si>
    <t>TV1N1793967950436782080</t>
  </si>
  <si>
    <t>孟楠</t>
  </si>
  <si>
    <t>TV1N1793968328028958720</t>
  </si>
  <si>
    <t>潘相茹</t>
  </si>
  <si>
    <t>TV1N1794154119296397312</t>
  </si>
  <si>
    <t>Roy Ng</t>
  </si>
  <si>
    <t xml:space="preserve">TV1N1793823076127289344 </t>
  </si>
  <si>
    <t>赵瑜梅</t>
  </si>
  <si>
    <t>TV1N1761950053685301248</t>
  </si>
  <si>
    <t>快递费11.05</t>
  </si>
  <si>
    <t>TV1N1794966000215003136</t>
  </si>
  <si>
    <t>郑伟-6.4</t>
  </si>
  <si>
    <t>TV1N1789876084984463360</t>
  </si>
  <si>
    <t xml:space="preserve">曾辉 </t>
  </si>
  <si>
    <t>TV1N1792444441357209600</t>
  </si>
  <si>
    <t>吴伟哲</t>
  </si>
  <si>
    <t>TV1N1795005034135998464</t>
  </si>
  <si>
    <t>张鑫-陈昕昊</t>
  </si>
  <si>
    <t>TV1N1795018153155612672</t>
  </si>
  <si>
    <t>杨艺</t>
  </si>
  <si>
    <t>TV1N1792805715525996544</t>
  </si>
  <si>
    <t>沈小龙</t>
  </si>
  <si>
    <t>TV1N1795011242247020544</t>
  </si>
  <si>
    <t>张文来</t>
  </si>
  <si>
    <t>TV1N1795294594606845952</t>
  </si>
  <si>
    <t>彭森</t>
  </si>
  <si>
    <t>TV1N1794959514382336000</t>
  </si>
  <si>
    <t>谢贤文</t>
  </si>
  <si>
    <t>TV1N1795099446916628480</t>
  </si>
  <si>
    <t>朱晓磊 单次商务</t>
  </si>
  <si>
    <t>TV1N1792464481645236224</t>
  </si>
  <si>
    <t>周雪花-5.31</t>
  </si>
  <si>
    <t>TV1N1781428626138013696</t>
  </si>
  <si>
    <t>签证中心费116+快递费70+照片费40</t>
  </si>
  <si>
    <t>姜荟秀</t>
  </si>
  <si>
    <t>TV1N1795078217539260416</t>
  </si>
  <si>
    <t>郝燚州</t>
  </si>
  <si>
    <t>TV1N1795397645514571776</t>
  </si>
  <si>
    <t>童可-童轶豪</t>
  </si>
  <si>
    <t>TV1N1795302867061944320</t>
  </si>
  <si>
    <t>高烨</t>
  </si>
  <si>
    <t>TV1N1795454253301178368</t>
  </si>
  <si>
    <t>Shraddha Bhavsar</t>
  </si>
  <si>
    <t>TV1N1795293044576632832</t>
  </si>
  <si>
    <t>TV1N1795709204120231936</t>
  </si>
  <si>
    <t>TV1N1795525078083436544</t>
  </si>
  <si>
    <t>夏冰冰-胡蘭丹</t>
  </si>
  <si>
    <t>TV1N1795694753975439360</t>
  </si>
  <si>
    <t>TV1N1792053811284004864</t>
  </si>
  <si>
    <t>王亚云-一年多次</t>
  </si>
  <si>
    <t xml:space="preserve">TV1N1787290724760760320  </t>
  </si>
  <si>
    <t>徐玉莹 一年多次</t>
  </si>
  <si>
    <t>TV1N1784513620868493312</t>
  </si>
  <si>
    <t>毛也霏</t>
  </si>
  <si>
    <t>TV1N1796104223939391488</t>
  </si>
  <si>
    <t>王迅</t>
  </si>
  <si>
    <t>TV1N1795041656923701248</t>
  </si>
  <si>
    <t>TV1N1795738823938670592</t>
  </si>
  <si>
    <t>王佳媚</t>
  </si>
  <si>
    <t>TV1N1777176152422187008</t>
  </si>
  <si>
    <t>邢瑛琦</t>
  </si>
  <si>
    <t>TV1N1795435521279447040</t>
  </si>
  <si>
    <t>吴呓-杨东爽</t>
  </si>
  <si>
    <t>TV1N1796356880608481280</t>
  </si>
  <si>
    <t>蔡伟龙</t>
  </si>
  <si>
    <t>TV1N1796421227720478720</t>
  </si>
  <si>
    <t>桑孟雷</t>
  </si>
  <si>
    <t>TV1N1796455434102497280</t>
  </si>
  <si>
    <t>李博</t>
  </si>
  <si>
    <t>TV1N1796455070707933184</t>
  </si>
  <si>
    <t>朱玉璞</t>
  </si>
  <si>
    <t>TV1N1796096513541873664</t>
  </si>
  <si>
    <t>陈宇</t>
  </si>
  <si>
    <t>TV1N1797480621484756992</t>
  </si>
  <si>
    <t xml:space="preserve">高斌 </t>
  </si>
  <si>
    <t>TV1N1790982831287566366</t>
  </si>
  <si>
    <t>黄晓雪</t>
  </si>
  <si>
    <t>TV1N1797542885705379840</t>
  </si>
  <si>
    <t>James Jolly Vattamoglel</t>
  </si>
  <si>
    <t>TV1N1795671478909947904</t>
  </si>
  <si>
    <t>TV1N1749697270676152320</t>
  </si>
  <si>
    <t>快递13</t>
  </si>
  <si>
    <t>TV1N1797511804985745408</t>
  </si>
  <si>
    <t>TV1N1796145089399869440</t>
  </si>
  <si>
    <t>刘昊东</t>
  </si>
  <si>
    <t>TV1N1760930443687137280</t>
  </si>
  <si>
    <t>高毅茜-6.11</t>
  </si>
  <si>
    <t>TV1N1766118607049568256</t>
  </si>
  <si>
    <t>廖希密-6.6</t>
  </si>
  <si>
    <t>TV1N1784521430054367232</t>
  </si>
  <si>
    <t>武汉</t>
  </si>
  <si>
    <t>邓华光-6.5 付费后改约</t>
  </si>
  <si>
    <t>TV1N1778321244138708992</t>
  </si>
  <si>
    <t>贺鑫-6.5</t>
  </si>
  <si>
    <t>TV1N1785172923493363712</t>
  </si>
  <si>
    <t>签证中心费149</t>
  </si>
  <si>
    <t>王晏-6.3 只预约</t>
  </si>
  <si>
    <t>TV1N1790988056224325632</t>
  </si>
  <si>
    <t>奥地利</t>
  </si>
  <si>
    <t>签证中心费215</t>
  </si>
  <si>
    <t>张尧-6.5</t>
  </si>
  <si>
    <t>TV1N1791836979767783424</t>
  </si>
  <si>
    <t>签证中心费218+快递75+复印1</t>
  </si>
  <si>
    <t>芦逸青-6.3</t>
  </si>
  <si>
    <t>TV1N1784423596121980928</t>
  </si>
  <si>
    <t>签证中心费150+VIP费281</t>
  </si>
  <si>
    <t>梁民忞-6.3</t>
  </si>
  <si>
    <t>TV1N1759019678163976192</t>
  </si>
  <si>
    <t>吴春龙 -6.3</t>
  </si>
  <si>
    <t>TV1N1787366142419369984</t>
  </si>
  <si>
    <t>王军帅 -6.3</t>
  </si>
  <si>
    <t>TV1N1787805624373350400</t>
  </si>
  <si>
    <t>罗浩-6.3</t>
  </si>
  <si>
    <t>TV1N1788110772580614144</t>
  </si>
  <si>
    <t>郑晓旭-绿通6.6</t>
  </si>
  <si>
    <t>TV1N1796023292767559680</t>
  </si>
  <si>
    <t>签证中心费196+快递费18</t>
  </si>
  <si>
    <t>TV1N1797904865704235008</t>
  </si>
  <si>
    <t>董依蕃</t>
  </si>
  <si>
    <t>TV1N1796704993579880448</t>
  </si>
  <si>
    <t>何铸辉</t>
  </si>
  <si>
    <t>TV1N1797957300825067520</t>
  </si>
  <si>
    <t>何欢</t>
  </si>
  <si>
    <t xml:space="preserve">TV1N1797940068506132480 </t>
  </si>
  <si>
    <t>TV1N1798217336428134400</t>
  </si>
  <si>
    <t>可轩</t>
  </si>
  <si>
    <t>TV1N1798181317821599744</t>
  </si>
  <si>
    <t>TV1N1795994828404314112</t>
  </si>
  <si>
    <t>TV1N1798248801287192576</t>
  </si>
  <si>
    <t>TV1N1798259736177479680</t>
  </si>
  <si>
    <t>郭春威</t>
  </si>
  <si>
    <t>TV1N1798001611750948864</t>
  </si>
  <si>
    <t>李路远-6.6</t>
  </si>
  <si>
    <t>TV1N1782620086606712832</t>
  </si>
  <si>
    <t>签证中心费267+80快递+短信18</t>
  </si>
  <si>
    <t>任世豪-6.6</t>
  </si>
  <si>
    <t>TV1N1782475741761597440</t>
  </si>
  <si>
    <t xml:space="preserve">上海 </t>
  </si>
  <si>
    <t>王丹Alice-绿通6.6</t>
  </si>
  <si>
    <t>TV1N1796011532190781440</t>
  </si>
  <si>
    <t xml:space="preserve">王梦园-绿通6.6 </t>
  </si>
  <si>
    <t>TV1N1788087524899905536</t>
  </si>
  <si>
    <t>签证中心费196+快递费21.2</t>
  </si>
  <si>
    <t>张之馨-6.6</t>
  </si>
  <si>
    <t>TV1N1792509143642808320</t>
  </si>
  <si>
    <t>签证中心费267+80快递+短信18+WALKIN282</t>
  </si>
  <si>
    <t>骆世豪</t>
  </si>
  <si>
    <t>TV1N1798255827371360256</t>
  </si>
  <si>
    <t>简荣军</t>
  </si>
  <si>
    <t>TV1N1798151602821906432</t>
  </si>
  <si>
    <t>李文俊</t>
  </si>
  <si>
    <t>TV1N1797909472195055616</t>
  </si>
  <si>
    <t>周耀辉-6.19</t>
  </si>
  <si>
    <t>TV1N1792836206044057600</t>
  </si>
  <si>
    <t>叶书颜-张玥</t>
  </si>
  <si>
    <t>TV1N1795018221023617024</t>
  </si>
  <si>
    <t>李奕增</t>
  </si>
  <si>
    <t>TV1N1795711504880594944</t>
  </si>
  <si>
    <t>周婷</t>
  </si>
  <si>
    <t>TV1N1797929157183639552</t>
  </si>
  <si>
    <t>洪曈</t>
  </si>
  <si>
    <t xml:space="preserve">TV1N1795709000591544320 </t>
  </si>
  <si>
    <t>屈哲 Elaine-6.7</t>
  </si>
  <si>
    <t>TV1N1792807210531164160</t>
  </si>
  <si>
    <t>签证中心费116+快递70+照相40+优选号380</t>
  </si>
  <si>
    <t>王昕彤-绿通6.7</t>
  </si>
  <si>
    <t>TV1N1798252786433884160</t>
  </si>
  <si>
    <t>签证中心费196+快递60</t>
  </si>
  <si>
    <t>TV1N1792445853440872448</t>
  </si>
  <si>
    <t>Tianyang Liu</t>
  </si>
  <si>
    <t>TV1N1798485061490712576</t>
  </si>
  <si>
    <t>TV1N1798747625843843072</t>
  </si>
  <si>
    <t>王江-房才智</t>
  </si>
  <si>
    <t>TV1N1797506841115090944</t>
  </si>
  <si>
    <t>杨佳顺</t>
  </si>
  <si>
    <t>TV1N1798678840189382656</t>
  </si>
  <si>
    <t>TV1N1798916012792340480</t>
  </si>
  <si>
    <t>TV1N1798916633536716800</t>
  </si>
  <si>
    <t>王彬</t>
  </si>
  <si>
    <t>TV1N1798920171692236800</t>
  </si>
  <si>
    <t>林楚-董敏敏</t>
  </si>
  <si>
    <t>TV1N1798899777631428608</t>
  </si>
  <si>
    <t>李文彬-李彬</t>
  </si>
  <si>
    <t>TV1N1798922879866228736</t>
  </si>
  <si>
    <t>廖伟Wei Liao</t>
  </si>
  <si>
    <t>TV1N1799011504519847936</t>
  </si>
  <si>
    <t>TV1N1798923909370732544</t>
  </si>
  <si>
    <t>Harry Ha</t>
  </si>
  <si>
    <t>TV1N1799856601922764800</t>
  </si>
  <si>
    <t>TV1N1798431232334168064</t>
  </si>
  <si>
    <t>方昱Alisa</t>
  </si>
  <si>
    <t>TV1N1799764398957305856</t>
  </si>
  <si>
    <t>汪雷</t>
  </si>
  <si>
    <t>TV1N1799127003517911040</t>
  </si>
  <si>
    <t xml:space="preserve"> TV1N1783318712253370368</t>
  </si>
  <si>
    <t>李超尘</t>
  </si>
  <si>
    <t>TV1N1799014262513827840</t>
  </si>
  <si>
    <t>Michael (Fan) Gao</t>
  </si>
  <si>
    <t>TV1N1798247100668940288</t>
  </si>
  <si>
    <t>井汤博</t>
  </si>
  <si>
    <t>TV1N1782340386223374336</t>
  </si>
  <si>
    <t>TV1N1783318712253370368</t>
  </si>
  <si>
    <t>Bishal Raul</t>
  </si>
  <si>
    <t>TV1N1798599950783733760</t>
  </si>
  <si>
    <t>刘文豪</t>
  </si>
  <si>
    <t>TV1N1800350526672412672</t>
  </si>
  <si>
    <t>TV1N1800175665941487616</t>
  </si>
  <si>
    <t>TV1N1799596291408203776</t>
  </si>
  <si>
    <t>董昊</t>
  </si>
  <si>
    <t>TV1N1800393718327377920</t>
  </si>
  <si>
    <t>曾雯 Wen</t>
  </si>
  <si>
    <t>TV1N1799100907284025344</t>
  </si>
  <si>
    <t>Eric Kee 一年多次</t>
  </si>
  <si>
    <t>TV1N1798939710144385024</t>
  </si>
  <si>
    <t>徐洋 单次</t>
  </si>
  <si>
    <t>TV1N1798581401658834944</t>
  </si>
  <si>
    <t>赵满 单次</t>
  </si>
  <si>
    <t>TV1N1798701550802034688</t>
  </si>
  <si>
    <t>马赛</t>
  </si>
  <si>
    <t xml:space="preserve">TV1N1800393657988124672 </t>
  </si>
  <si>
    <t>TV1N1799419352592633856</t>
  </si>
  <si>
    <t>张咪</t>
  </si>
  <si>
    <t>TV1N1800427129343512576</t>
  </si>
  <si>
    <t>吴邦宪</t>
  </si>
  <si>
    <t>TV1N1798917264469098496</t>
  </si>
  <si>
    <t>张健</t>
  </si>
  <si>
    <t>TV1N1800353704939888640</t>
  </si>
  <si>
    <t>Regina Shao邵瑞娟</t>
  </si>
  <si>
    <t>TV1N1780423219013795840</t>
  </si>
  <si>
    <t>鲍冰楠</t>
  </si>
  <si>
    <t>TV1N1800357233574236160</t>
  </si>
  <si>
    <t>TV1N1800376295956086784</t>
  </si>
  <si>
    <t>陈美玲</t>
  </si>
  <si>
    <t>TV1N1799006370133901312</t>
  </si>
  <si>
    <t>韦芳玉 一年多次</t>
  </si>
  <si>
    <t xml:space="preserve">TV1N1798020353025372160 </t>
  </si>
  <si>
    <t>夏晶晶 一年多次</t>
  </si>
  <si>
    <t>TV1N1795330594859069440</t>
  </si>
  <si>
    <t>杨鑫阳</t>
  </si>
  <si>
    <t>TV1N1800760667611828224</t>
  </si>
  <si>
    <t>TV1N1800546151741476864</t>
  </si>
  <si>
    <t>徐芷薇</t>
  </si>
  <si>
    <t>TV1N1798182371762094080</t>
  </si>
  <si>
    <t>TV1N1800484353487114240</t>
  </si>
  <si>
    <t>郭晓峰</t>
  </si>
  <si>
    <t>TV1N1800825538185465856</t>
  </si>
  <si>
    <t>许国超</t>
  </si>
  <si>
    <t>TV1N1799050013716766720</t>
  </si>
  <si>
    <t>潘晓梦</t>
  </si>
  <si>
    <t>TV1N1800838331781529600</t>
  </si>
  <si>
    <t>磐石-丁廷杰</t>
  </si>
  <si>
    <t xml:space="preserve">TV1N1800375197941850112 </t>
  </si>
  <si>
    <t>张文君</t>
  </si>
  <si>
    <t xml:space="preserve">TV1N1800902348533383168 </t>
  </si>
  <si>
    <t>刘大为</t>
  </si>
  <si>
    <t>TV1N1799044675718303744</t>
  </si>
  <si>
    <t>李茜茜</t>
  </si>
  <si>
    <t>TV1N1795665048375095296</t>
  </si>
  <si>
    <t>蒋箫霄</t>
  </si>
  <si>
    <t>TV1N1800411962069204992</t>
  </si>
  <si>
    <t>陈妮Nikki</t>
  </si>
  <si>
    <t>TV1N1798635716159148032</t>
  </si>
  <si>
    <t>秦余可</t>
  </si>
  <si>
    <t>TV1N1800863542811738112</t>
  </si>
  <si>
    <t>TV1N1800867557826084864</t>
  </si>
  <si>
    <t>TV1N1800890420117340160</t>
  </si>
  <si>
    <t>TV1N1800510977465131008</t>
  </si>
  <si>
    <t>曹智铭</t>
  </si>
  <si>
    <t>TV1N1801086681034518528</t>
  </si>
  <si>
    <t>胡钺曦Zara</t>
  </si>
  <si>
    <t>TV1N1800786634086539264</t>
  </si>
  <si>
    <t>黄世鑫</t>
  </si>
  <si>
    <t>TV1N1797931367447646208</t>
  </si>
  <si>
    <t>TV1N1797963322880954368</t>
  </si>
  <si>
    <t>杨玉洁</t>
  </si>
  <si>
    <t>TV1N1801152096548933632</t>
  </si>
  <si>
    <t>TV1N1800101855481516032</t>
  </si>
  <si>
    <t>罗杰-徐思杰</t>
  </si>
  <si>
    <t>TV1N1801170988419764224</t>
  </si>
  <si>
    <t>谢萍</t>
  </si>
  <si>
    <t>TV1N1801182574509301760</t>
  </si>
  <si>
    <t>胡昳</t>
  </si>
  <si>
    <t xml:space="preserve"> TV1N1801503154039164928</t>
  </si>
  <si>
    <t>宋一诺</t>
  </si>
  <si>
    <t>TV1N1801503158954823680</t>
  </si>
  <si>
    <t>井雪</t>
  </si>
  <si>
    <t>TV1N1798920017874509824</t>
  </si>
  <si>
    <t>沙舟</t>
  </si>
  <si>
    <t>TV1N1793527449006870528</t>
  </si>
  <si>
    <t>澳大利亚</t>
  </si>
  <si>
    <t>刘静</t>
  </si>
  <si>
    <t>TV1N1798965897575010304</t>
  </si>
  <si>
    <t>方波</t>
  </si>
  <si>
    <t>TV1N1790975009158021120</t>
  </si>
  <si>
    <t>TV1N1798516653189730304</t>
  </si>
  <si>
    <t>赵世梁</t>
  </si>
  <si>
    <t>TV1N1796054032439980032</t>
  </si>
  <si>
    <t>吴昊珊</t>
  </si>
  <si>
    <t>TV1N1796535761055518720</t>
  </si>
  <si>
    <t>张士帅</t>
  </si>
  <si>
    <t>TV1N1800448296905347072</t>
  </si>
  <si>
    <t>曾辰</t>
  </si>
  <si>
    <t>TV1N1800732133681995776</t>
  </si>
  <si>
    <t>黄志超</t>
  </si>
  <si>
    <t>TV1N1801190897639948288</t>
  </si>
  <si>
    <t>姜雨竹</t>
  </si>
  <si>
    <t>TV1N1743537659434704896</t>
  </si>
  <si>
    <t>快递18</t>
  </si>
  <si>
    <t>郑恒达 -6.21</t>
  </si>
  <si>
    <t>TV1N1799194228513841152</t>
  </si>
  <si>
    <t>金宇秋</t>
  </si>
  <si>
    <t>TV1N174247031192332697</t>
  </si>
  <si>
    <t>余润琦-6.12</t>
  </si>
  <si>
    <t>签证中心费267+快递80+短信18+282walkin</t>
  </si>
  <si>
    <t>汪励颢-6.17</t>
  </si>
  <si>
    <t xml:space="preserve">TV1N1792435923241644032 </t>
  </si>
  <si>
    <t>签证中心费218+快递费78+快递18</t>
  </si>
  <si>
    <t>冯天时-6.13 3天内取消产生了费用</t>
  </si>
  <si>
    <t>TV1N1793852961050824704</t>
  </si>
  <si>
    <t>济南</t>
  </si>
  <si>
    <t>取消</t>
  </si>
  <si>
    <t>签证中心费70</t>
  </si>
  <si>
    <t>吴烨-6.14</t>
  </si>
  <si>
    <t>TV1N1788431883172282368</t>
  </si>
  <si>
    <t>签证中心费218+75+15</t>
  </si>
  <si>
    <t xml:space="preserve">杨立伟-绿通6.12 </t>
  </si>
  <si>
    <t>TV1N1797478465327341568</t>
  </si>
  <si>
    <t>签证中心费196+优选380+快递18</t>
  </si>
  <si>
    <t xml:space="preserve">朱雨蒙-绿通6.14 </t>
  </si>
  <si>
    <t>TV1N1794970864231829504</t>
  </si>
  <si>
    <t>签证中心费196+打印费6.5+快递呢18</t>
  </si>
  <si>
    <t>陈婧文-绿通6.11</t>
  </si>
  <si>
    <t>TV1N1795404110086459392</t>
  </si>
  <si>
    <t>签证中心费196+快递18</t>
  </si>
  <si>
    <t>何灵利-绿通6.12</t>
  </si>
  <si>
    <t>TV1N1797500303042338816</t>
  </si>
  <si>
    <t>李蕙成-绿通6.12</t>
  </si>
  <si>
    <t>TV1N1790302325986263040</t>
  </si>
  <si>
    <t>签证中心费196+快递13</t>
  </si>
  <si>
    <t>冯亦梁-绿通6.13</t>
  </si>
  <si>
    <t>TV1N1798678629475930112</t>
  </si>
  <si>
    <t>王艾-6.13</t>
  </si>
  <si>
    <t>TV1N1794986176281055232</t>
  </si>
  <si>
    <t>签证中心费116+快递70+照片40</t>
  </si>
  <si>
    <t>杨小勇6.13walkin</t>
  </si>
  <si>
    <t>TV1N1797864115998302208</t>
  </si>
  <si>
    <t>签证中心费275+walkin75+70快递</t>
  </si>
  <si>
    <t>杨天宇-6.14</t>
  </si>
  <si>
    <t>TV1N1800590497241071616</t>
  </si>
  <si>
    <t>签证中心费196+打印费4+闪送15.6</t>
  </si>
  <si>
    <t>TV1N1801207416818229248</t>
  </si>
  <si>
    <t>吴怡璇</t>
  </si>
  <si>
    <t>TV1N1797982677693845504</t>
  </si>
  <si>
    <t>TV1N1789908983687380992</t>
  </si>
  <si>
    <t>Anshu Lal</t>
  </si>
  <si>
    <t>TV1N1801460669875212288</t>
  </si>
  <si>
    <t>曾辉</t>
  </si>
  <si>
    <t>TV1N1802526095853920256</t>
  </si>
  <si>
    <t>高鹏杨</t>
  </si>
  <si>
    <t>TV1N1801527470491389952</t>
  </si>
  <si>
    <t>曹梦阳</t>
  </si>
  <si>
    <t>TV1N1801555582948139008</t>
  </si>
  <si>
    <t>张辰宇</t>
  </si>
  <si>
    <t>TV1N1802325900746776576</t>
  </si>
  <si>
    <t>陈之骄</t>
  </si>
  <si>
    <t>TV1N1801496296142372864</t>
  </si>
  <si>
    <t>陈佳艺</t>
  </si>
  <si>
    <t>TV1N1801564511426060288</t>
  </si>
  <si>
    <t>焦韩松</t>
  </si>
  <si>
    <t>TV1N1800821221848244224</t>
  </si>
  <si>
    <t>成珍珠-马晶晶</t>
  </si>
  <si>
    <t>TV1N1802537136528814080</t>
  </si>
  <si>
    <t>周璐</t>
  </si>
  <si>
    <t>TV1N1801494011878236160</t>
  </si>
  <si>
    <t>TV1N1800358774360162304</t>
  </si>
  <si>
    <t>张烙</t>
  </si>
  <si>
    <t>TV1N1773579607785119744</t>
  </si>
  <si>
    <t>宋钦迟</t>
  </si>
  <si>
    <t>TV1N1802638133674622976</t>
  </si>
  <si>
    <t>TV1N1796445311762178048</t>
  </si>
  <si>
    <t>黄志超 单次商务</t>
  </si>
  <si>
    <t>TV1N1800278512288882688</t>
  </si>
  <si>
    <t>董思文</t>
  </si>
  <si>
    <t>TV1N1801586785529106432</t>
  </si>
  <si>
    <t>唐静 单次</t>
  </si>
  <si>
    <t>TV1N1800362551800676352</t>
  </si>
  <si>
    <t>杨玉洁 一年多次</t>
  </si>
  <si>
    <t>TV1N1801094592758550528</t>
  </si>
  <si>
    <t>TV1N1801557828356202496</t>
  </si>
  <si>
    <t>王鲁月 5工</t>
  </si>
  <si>
    <t>TV1N1801530477329256448</t>
  </si>
  <si>
    <t>加急5工</t>
  </si>
  <si>
    <t>洪谦Cedric</t>
  </si>
  <si>
    <t>TV1N1802931907663593472</t>
  </si>
  <si>
    <t>有停留许可</t>
  </si>
  <si>
    <t xml:space="preserve">陈子豪 </t>
  </si>
  <si>
    <t>TV1N1802915661945565184</t>
  </si>
  <si>
    <t>刘蓓</t>
  </si>
  <si>
    <t>TV1N1795699291071393792</t>
  </si>
  <si>
    <t>顾芷玮</t>
  </si>
  <si>
    <t>TV1N1795697870741729280</t>
  </si>
  <si>
    <t>张正普</t>
  </si>
  <si>
    <t>TV1N1797962813214289920</t>
  </si>
  <si>
    <t xml:space="preserve">贺佳昕 </t>
  </si>
  <si>
    <t>TV1N1783815138612404224</t>
  </si>
  <si>
    <t>希悦-项蕾蕾6.26</t>
  </si>
  <si>
    <t>TV1N1687417615684202496</t>
  </si>
  <si>
    <t>甘敏怡-绿通6.17</t>
  </si>
  <si>
    <t>TV1N1782284677100163072</t>
  </si>
  <si>
    <t>邬琳萍-绿通6.18</t>
  </si>
  <si>
    <t>TV1N1799046844387385344</t>
  </si>
  <si>
    <t>签证中心费196</t>
  </si>
  <si>
    <t>陈星-6.18 walkin</t>
  </si>
  <si>
    <t>TV1N1797817903618150400</t>
  </si>
  <si>
    <t xml:space="preserve"> 匈牙利</t>
  </si>
  <si>
    <t>签证中心费275+walkin70+快递75</t>
  </si>
  <si>
    <t>陈健伟-改约6.18</t>
  </si>
  <si>
    <t>TV1N1797871858536603648</t>
  </si>
  <si>
    <t>签证中心费275+walkin70+快递76</t>
  </si>
  <si>
    <t>TV1N1802647144826314752</t>
  </si>
  <si>
    <t>TV1N1802894616970649600</t>
  </si>
  <si>
    <t>TV1N1801218683033292800</t>
  </si>
  <si>
    <t>王琼</t>
  </si>
  <si>
    <t>TV1N1802957707657875456</t>
  </si>
  <si>
    <t>陈安东</t>
  </si>
  <si>
    <t>TV1N1802915728865632256</t>
  </si>
  <si>
    <t>陈安</t>
  </si>
  <si>
    <t>TV1N1798365514016182272</t>
  </si>
  <si>
    <t>TV1N1802903436170199040</t>
  </si>
  <si>
    <t>徐延辉</t>
  </si>
  <si>
    <t>TV1N1800437161137233920</t>
  </si>
  <si>
    <t>TV1N1795697775249920000</t>
  </si>
  <si>
    <t>曹玉娇 Lily</t>
  </si>
  <si>
    <t>TV1N1762369523209842688</t>
  </si>
  <si>
    <t>冯传仁</t>
  </si>
  <si>
    <t>TV1N1796125244046327808</t>
  </si>
  <si>
    <t>TV1N1802961161109434368</t>
  </si>
  <si>
    <t>TV1N1803321154786639872</t>
  </si>
  <si>
    <t>邱磊</t>
  </si>
  <si>
    <t>TV1N1800829036935438336</t>
  </si>
  <si>
    <t>颜菊香</t>
  </si>
  <si>
    <t>TV1N1800829876802863104</t>
  </si>
  <si>
    <t>TV1N1803306431173234688</t>
  </si>
  <si>
    <t>江鑫</t>
  </si>
  <si>
    <t>TV1N1803258068193050624</t>
  </si>
  <si>
    <t>TV1N1803314408659775488</t>
  </si>
  <si>
    <t>陈洪超</t>
  </si>
  <si>
    <t>TV1N1802913746599903232</t>
  </si>
  <si>
    <t>单佳文</t>
  </si>
  <si>
    <t xml:space="preserve"> TV1N1803356264093290496</t>
  </si>
  <si>
    <t>TV1N1802911203081576448</t>
  </si>
  <si>
    <t>龙华君</t>
  </si>
  <si>
    <t>TV1N1802674759956152320</t>
  </si>
  <si>
    <t>朱碧芸</t>
  </si>
  <si>
    <t>TV1N1802950917004181504</t>
  </si>
  <si>
    <t xml:space="preserve"> 加拿大 </t>
  </si>
  <si>
    <t>程洁菲</t>
  </si>
  <si>
    <t>TV1N1803028907184775168</t>
  </si>
  <si>
    <t>尤景冬</t>
  </si>
  <si>
    <t>TV1N1795270620950732800</t>
  </si>
  <si>
    <t>陈政锟</t>
  </si>
  <si>
    <t>TV1N1803633456136232960</t>
  </si>
  <si>
    <t>张正易</t>
  </si>
  <si>
    <t>TV1N1803621740992106496</t>
  </si>
  <si>
    <t>张文亮</t>
  </si>
  <si>
    <t>TV1N1803669980890402816</t>
  </si>
  <si>
    <t>TV1N1803296458854768640</t>
  </si>
  <si>
    <t>吴尚</t>
  </si>
  <si>
    <t>TV1N1803382160615452672</t>
  </si>
  <si>
    <t>钱浚雅 Junya Qian</t>
  </si>
  <si>
    <t>TV1N1802961817140563968</t>
  </si>
  <si>
    <t>TV1N1802939238967152640</t>
  </si>
  <si>
    <t>林志渊</t>
  </si>
  <si>
    <t>TV1N1803416985267208192</t>
  </si>
  <si>
    <t>TV1N1803282244920590336</t>
  </si>
  <si>
    <t>TV1N1802329531084644352</t>
  </si>
  <si>
    <t>翁珏</t>
  </si>
  <si>
    <t>TV1N1803596237505622016</t>
  </si>
  <si>
    <t>张沁园</t>
  </si>
  <si>
    <t>TV1N1802924482260692992</t>
  </si>
  <si>
    <t>高超</t>
  </si>
  <si>
    <t>TV1N1803693031094878208</t>
  </si>
  <si>
    <t>谢珩-应韵</t>
  </si>
  <si>
    <t>TV1N1803659961033637888</t>
  </si>
  <si>
    <t>TV1N1801212401194827776</t>
  </si>
  <si>
    <t>TV1N1801159446345228288</t>
  </si>
  <si>
    <t>林俊杰</t>
  </si>
  <si>
    <t>TV1N1803994925168164864</t>
  </si>
  <si>
    <t>魏铃子</t>
  </si>
  <si>
    <t>TV1N1803679720408150016</t>
  </si>
  <si>
    <t>周文义</t>
  </si>
  <si>
    <t>TV1N1803392463126269952</t>
  </si>
  <si>
    <t>徐奥</t>
  </si>
  <si>
    <t xml:space="preserve">TV1N1804046747589283840 </t>
  </si>
  <si>
    <t>周颖</t>
  </si>
  <si>
    <t>TV1N1803987933498245120</t>
  </si>
  <si>
    <t>关晓青</t>
  </si>
  <si>
    <t>TV1N1804065369892143104</t>
  </si>
  <si>
    <t>岳凡</t>
  </si>
  <si>
    <t>TV1N1803720775979626496</t>
  </si>
  <si>
    <t>TV1N1803995625306554368</t>
  </si>
  <si>
    <t>TV1N1803617115983491072</t>
  </si>
  <si>
    <t>李玥宇</t>
  </si>
  <si>
    <t>TV1N1803437600648884224</t>
  </si>
  <si>
    <t>赵满</t>
  </si>
  <si>
    <t>TV1N1804734398084497408</t>
  </si>
  <si>
    <t>刘聪</t>
  </si>
  <si>
    <t xml:space="preserve">TV1N1803984423184617472提交人：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</si>
</sst>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42">
    <font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9.75"/>
      <color rgb="FFFFFFFF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10.5"/>
      <color rgb="FF1F2329"/>
      <name val="等线"/>
      <charset val="134"/>
      <scheme val="minor"/>
    </font>
    <font>
      <b/>
      <sz val="9.75"/>
      <color rgb="FFFFFFFF"/>
      <name val="等线"/>
      <charset val="134"/>
      <scheme val="minor"/>
    </font>
    <font>
      <sz val="9.75"/>
      <color rgb="FFFFFFFF"/>
      <name val="等线"/>
      <charset val="134"/>
      <scheme val="minor"/>
    </font>
    <font>
      <sz val="9.75"/>
      <color rgb="FF373C43"/>
      <name val="等线"/>
      <charset val="134"/>
      <scheme val="minor"/>
    </font>
    <font>
      <b/>
      <sz val="9.75"/>
      <color rgb="FF373C43"/>
      <name val="等线"/>
      <charset val="134"/>
      <scheme val="minor"/>
    </font>
    <font>
      <b/>
      <sz val="9.75"/>
      <color rgb="FFFFF258"/>
      <name val="等线"/>
      <charset val="134"/>
      <scheme val="minor"/>
    </font>
    <font>
      <sz val="9.75"/>
      <color rgb="FFFFF258"/>
      <name val="等线"/>
      <charset val="134"/>
      <scheme val="minor"/>
    </font>
    <font>
      <b/>
      <sz val="9.75"/>
      <color rgb="FFF54A45"/>
      <name val="等线"/>
      <charset val="134"/>
      <scheme val="minor"/>
    </font>
    <font>
      <sz val="9.75"/>
      <color rgb="FFF54A45"/>
      <name val="等线"/>
      <charset val="134"/>
      <scheme val="minor"/>
    </font>
    <font>
      <sz val="9"/>
      <color rgb="FF606266"/>
      <name val="等线"/>
      <charset val="134"/>
      <scheme val="minor"/>
    </font>
    <font>
      <sz val="10.5"/>
      <color rgb="FF373C43"/>
      <name val="等线"/>
      <charset val="134"/>
      <scheme val="minor"/>
    </font>
    <font>
      <sz val="10.5"/>
      <color rgb="FFF54A45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9.75"/>
      <color rgb="FFFF0000"/>
      <name val="等线"/>
      <charset val="134"/>
      <scheme val="minor"/>
    </font>
    <font>
      <u/>
      <sz val="9.75"/>
      <color rgb="FF000000"/>
      <name val="等线"/>
      <charset val="134"/>
      <scheme val="minor"/>
    </font>
    <font>
      <b/>
      <sz val="9.75"/>
      <color rgb="FF1F232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rgb="FF686767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7EDAFB"/>
        <bgColor indexed="64"/>
      </patternFill>
    </fill>
    <fill>
      <patternFill patternType="solid">
        <fgColor rgb="FF049FD7"/>
        <bgColor indexed="64"/>
      </patternFill>
    </fill>
    <fill>
      <patternFill patternType="solid">
        <fgColor rgb="FF8EE085"/>
        <bgColor indexed="64"/>
      </patternFill>
    </fill>
    <fill>
      <patternFill patternType="solid">
        <fgColor rgb="FF186010"/>
        <bgColor indexed="64"/>
      </patternFill>
    </fill>
    <fill>
      <patternFill patternType="solid">
        <fgColor rgb="FFDC9B04"/>
        <bgColor indexed="64"/>
      </patternFill>
    </fill>
    <fill>
      <patternFill patternType="solid">
        <fgColor rgb="FFF76964"/>
        <bgColor indexed="64"/>
      </patternFill>
    </fill>
    <fill>
      <patternFill patternType="solid">
        <fgColor rgb="FFDE7802"/>
        <bgColor indexed="64"/>
      </patternFill>
    </fill>
    <fill>
      <patternFill patternType="solid">
        <fgColor rgb="FF686767"/>
        <bgColor indexed="64"/>
      </patternFill>
    </fill>
    <fill>
      <patternFill patternType="solid">
        <fgColor rgb="FF64E8D6"/>
        <bgColor indexed="64"/>
      </patternFill>
    </fill>
    <fill>
      <patternFill patternType="solid">
        <fgColor rgb="FF8F959E"/>
        <bgColor indexed="64"/>
      </patternFill>
    </fill>
    <fill>
      <patternFill patternType="solid">
        <fgColor rgb="FF6C6B66"/>
        <bgColor indexed="64"/>
      </patternFill>
    </fill>
    <fill>
      <patternFill patternType="solid">
        <fgColor rgb="FFF54A45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00D6B9"/>
        <bgColor indexed="64"/>
      </patternFill>
    </fill>
    <fill>
      <patternFill patternType="solid">
        <fgColor rgb="FFFBBFB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14C0FF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3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4" borderId="5" applyNumberFormat="0" applyAlignment="0" applyProtection="0">
      <alignment vertical="center"/>
    </xf>
    <xf numFmtId="0" fontId="31" fillId="25" borderId="6" applyNumberFormat="0" applyAlignment="0" applyProtection="0">
      <alignment vertical="center"/>
    </xf>
    <xf numFmtId="0" fontId="32" fillId="25" borderId="5" applyNumberFormat="0" applyAlignment="0" applyProtection="0">
      <alignment vertical="center"/>
    </xf>
    <xf numFmtId="0" fontId="33" fillId="26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</cellStyleXfs>
  <cellXfs count="147">
    <xf numFmtId="0" fontId="0" fillId="0" borderId="0" xfId="0" applyAlignment="1">
      <alignment vertical="center"/>
    </xf>
    <xf numFmtId="0" fontId="1" fillId="0" borderId="0" xfId="0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2" fillId="11" borderId="0" xfId="0" applyFont="1" applyFill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3" fillId="13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2" fontId="3" fillId="13" borderId="0" xfId="0" applyNumberFormat="1" applyFont="1" applyFill="1" applyAlignment="1">
      <alignment horizontal="center" vertical="center"/>
    </xf>
    <xf numFmtId="0" fontId="3" fillId="13" borderId="0" xfId="0" applyFont="1" applyFill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13" borderId="0" xfId="0" applyFont="1" applyFill="1" applyAlignment="1">
      <alignment vertical="center" wrapText="1"/>
    </xf>
    <xf numFmtId="2" fontId="4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14" borderId="0" xfId="0" applyFont="1" applyFill="1" applyAlignment="1">
      <alignment horizontal="center" vertical="center"/>
    </xf>
    <xf numFmtId="0" fontId="4" fillId="14" borderId="0" xfId="0" applyFont="1" applyFill="1" applyAlignment="1">
      <alignment vertical="center"/>
    </xf>
    <xf numFmtId="0" fontId="4" fillId="14" borderId="0" xfId="0" applyFont="1" applyFill="1" applyAlignment="1">
      <alignment horizontal="left" vertical="center"/>
    </xf>
    <xf numFmtId="0" fontId="4" fillId="1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2" fillId="14" borderId="0" xfId="0" applyNumberFormat="1" applyFont="1" applyFill="1" applyAlignment="1">
      <alignment horizontal="center" vertical="center"/>
    </xf>
    <xf numFmtId="2" fontId="3" fillId="14" borderId="0" xfId="0" applyNumberFormat="1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2" fillId="15" borderId="0" xfId="0" applyFont="1" applyFill="1" applyAlignment="1">
      <alignment horizontal="right" vertical="center"/>
    </xf>
    <xf numFmtId="2" fontId="2" fillId="2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2" fontId="9" fillId="0" borderId="0" xfId="0" applyNumberFormat="1" applyFont="1" applyAlignment="1">
      <alignment horizontal="left" vertical="center"/>
    </xf>
    <xf numFmtId="0" fontId="8" fillId="16" borderId="0" xfId="0" applyFont="1" applyFill="1" applyAlignment="1">
      <alignment horizontal="center" vertical="center"/>
    </xf>
    <xf numFmtId="0" fontId="8" fillId="16" borderId="0" xfId="0" applyFont="1" applyFill="1" applyAlignment="1">
      <alignment vertical="center"/>
    </xf>
    <xf numFmtId="0" fontId="3" fillId="16" borderId="0" xfId="0" applyFont="1" applyFill="1" applyAlignment="1">
      <alignment horizontal="center" vertical="center"/>
    </xf>
    <xf numFmtId="0" fontId="9" fillId="15" borderId="0" xfId="0" applyFont="1" applyFill="1" applyAlignment="1">
      <alignment horizontal="right" vertical="center"/>
    </xf>
    <xf numFmtId="2" fontId="3" fillId="16" borderId="0" xfId="0" applyNumberFormat="1" applyFont="1" applyFill="1" applyAlignment="1">
      <alignment vertical="center"/>
    </xf>
    <xf numFmtId="2" fontId="10" fillId="16" borderId="0" xfId="0" applyNumberFormat="1" applyFont="1" applyFill="1" applyAlignment="1">
      <alignment horizontal="center" vertical="center"/>
    </xf>
    <xf numFmtId="2" fontId="3" fillId="16" borderId="0" xfId="0" applyNumberFormat="1" applyFont="1" applyFill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11" fillId="16" borderId="0" xfId="0" applyNumberFormat="1" applyFont="1" applyFill="1" applyAlignment="1">
      <alignment horizontal="center" vertical="center"/>
    </xf>
    <xf numFmtId="2" fontId="9" fillId="16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2" fontId="12" fillId="2" borderId="0" xfId="0" applyNumberFormat="1" applyFont="1" applyFill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16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3" fillId="16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2" fontId="2" fillId="15" borderId="0" xfId="0" applyNumberFormat="1" applyFont="1" applyFill="1" applyAlignment="1">
      <alignment horizontal="center" vertical="center"/>
    </xf>
    <xf numFmtId="2" fontId="12" fillId="0" borderId="0" xfId="0" applyNumberFormat="1" applyFont="1" applyAlignment="1">
      <alignment horizontal="center" vertical="center" wrapText="1"/>
    </xf>
    <xf numFmtId="2" fontId="2" fillId="16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17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2" fontId="2" fillId="6" borderId="0" xfId="0" applyNumberFormat="1" applyFont="1" applyFill="1" applyAlignment="1">
      <alignment horizontal="center" vertical="center"/>
    </xf>
    <xf numFmtId="0" fontId="3" fillId="18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18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2" fontId="2" fillId="5" borderId="0" xfId="0" applyNumberFormat="1" applyFont="1" applyFill="1" applyAlignment="1">
      <alignment horizontal="center" vertical="center"/>
    </xf>
    <xf numFmtId="2" fontId="2" fillId="7" borderId="0" xfId="0" applyNumberFormat="1" applyFont="1" applyFill="1" applyAlignment="1">
      <alignment horizontal="center" vertical="center" wrapText="1"/>
    </xf>
    <xf numFmtId="2" fontId="2" fillId="5" borderId="0" xfId="0" applyNumberFormat="1" applyFont="1" applyFill="1" applyAlignment="1">
      <alignment horizontal="center" vertical="center" wrapText="1"/>
    </xf>
    <xf numFmtId="2" fontId="3" fillId="19" borderId="0" xfId="0" applyNumberFormat="1" applyFont="1" applyFill="1" applyAlignment="1">
      <alignment horizontal="center" vertical="center"/>
    </xf>
    <xf numFmtId="2" fontId="2" fillId="8" borderId="0" xfId="0" applyNumberFormat="1" applyFont="1" applyFill="1" applyAlignment="1">
      <alignment horizontal="center" vertical="center"/>
    </xf>
    <xf numFmtId="2" fontId="2" fillId="9" borderId="0" xfId="0" applyNumberFormat="1" applyFont="1" applyFill="1" applyAlignment="1">
      <alignment horizontal="center" vertical="center" wrapText="1"/>
    </xf>
    <xf numFmtId="2" fontId="2" fillId="10" borderId="0" xfId="0" applyNumberFormat="1" applyFont="1" applyFill="1" applyAlignment="1">
      <alignment horizontal="center" vertical="center" wrapText="1"/>
    </xf>
    <xf numFmtId="2" fontId="2" fillId="11" borderId="0" xfId="0" applyNumberFormat="1" applyFont="1" applyFill="1" applyAlignment="1">
      <alignment horizontal="center" vertical="center" wrapText="1"/>
    </xf>
    <xf numFmtId="2" fontId="2" fillId="11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2" fontId="18" fillId="20" borderId="0" xfId="0" applyNumberFormat="1" applyFont="1" applyFill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2" fontId="2" fillId="5" borderId="0" xfId="0" applyNumberFormat="1" applyFont="1" applyFill="1" applyAlignment="1">
      <alignment horizontal="left" vertical="center"/>
    </xf>
    <xf numFmtId="2" fontId="1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16" borderId="0" xfId="0" applyFont="1" applyFill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3" fillId="16" borderId="0" xfId="0" applyFont="1" applyFill="1" applyAlignment="1">
      <alignment horizontal="center" vertical="center"/>
    </xf>
    <xf numFmtId="2" fontId="3" fillId="16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1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2" fontId="3" fillId="18" borderId="0" xfId="0" applyNumberFormat="1" applyFont="1" applyFill="1" applyAlignment="1">
      <alignment horizontal="center" vertical="center"/>
    </xf>
    <xf numFmtId="0" fontId="3" fillId="22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2" fontId="2" fillId="6" borderId="0" xfId="0" applyNumberFormat="1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7" fillId="16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38100</xdr:colOff>
      <xdr:row>267</xdr:row>
      <xdr:rowOff>38100</xdr:rowOff>
    </xdr:from>
    <xdr:to>
      <xdr:col>11</xdr:col>
      <xdr:colOff>-38100</xdr:colOff>
      <xdr:row>268</xdr:row>
      <xdr:rowOff>-38100</xdr:rowOff>
    </xdr:to>
    <xdr:pic>
      <xdr:nvPicPr>
        <xdr:cNvPr id="2" name="Picture 2" descr="kRyaXN"/>
        <xdr:cNvPicPr/>
      </xdr:nvPicPr>
      <xdr:blipFill>
        <a:blip r:embed="rId1"/>
        <a:stretch>
          <a:fillRect/>
        </a:stretch>
      </xdr:blipFill>
      <xdr:spPr>
        <a:xfrm>
          <a:off x="9707880" y="48869600"/>
          <a:ext cx="1089660" cy="2974975"/>
        </a:xfrm>
        <a:prstGeom prst="rect">
          <a:avLst/>
        </a:prstGeom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38100</xdr:colOff>
      <xdr:row>272</xdr:row>
      <xdr:rowOff>38100</xdr:rowOff>
    </xdr:from>
    <xdr:to>
      <xdr:col>10</xdr:col>
      <xdr:colOff>-38100</xdr:colOff>
      <xdr:row>273</xdr:row>
      <xdr:rowOff>-38100</xdr:rowOff>
    </xdr:to>
    <xdr:pic>
      <xdr:nvPicPr>
        <xdr:cNvPr id="2" name="Picture 2" descr="sLgvzI"/>
        <xdr:cNvPicPr/>
      </xdr:nvPicPr>
      <xdr:blipFill>
        <a:blip r:embed="rId1"/>
        <a:stretch>
          <a:fillRect/>
        </a:stretch>
      </xdr:blipFill>
      <xdr:spPr>
        <a:xfrm>
          <a:off x="8610600" y="48684180"/>
          <a:ext cx="1501140" cy="1119505"/>
        </a:xfrm>
        <a:prstGeom prst="rect">
          <a:avLst/>
        </a:prstGeom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38100</xdr:colOff>
      <xdr:row>228</xdr:row>
      <xdr:rowOff>38100</xdr:rowOff>
    </xdr:from>
    <xdr:to>
      <xdr:col>15</xdr:col>
      <xdr:colOff>-38100</xdr:colOff>
      <xdr:row>229</xdr:row>
      <xdr:rowOff>-38100</xdr:rowOff>
    </xdr:to>
    <xdr:pic>
      <xdr:nvPicPr>
        <xdr:cNvPr id="2" name="Picture 2" descr="OfzHgW"/>
        <xdr:cNvPicPr/>
      </xdr:nvPicPr>
      <xdr:blipFill>
        <a:blip r:embed="rId1"/>
        <a:stretch>
          <a:fillRect/>
        </a:stretch>
      </xdr:blipFill>
      <xdr:spPr>
        <a:xfrm>
          <a:off x="15400020" y="39512240"/>
          <a:ext cx="746760" cy="458470"/>
        </a:xfrm>
        <a:prstGeom prst="rect">
          <a:avLst/>
        </a:prstGeom>
      </xdr:spPr>
    </xdr:pic>
    <xdr:clientData fLocksWithSheet="0"/>
  </xdr:twoCellAnchor>
  <xdr:twoCellAnchor>
    <xdr:from>
      <xdr:col>14</xdr:col>
      <xdr:colOff>38100</xdr:colOff>
      <xdr:row>227</xdr:row>
      <xdr:rowOff>38100</xdr:rowOff>
    </xdr:from>
    <xdr:to>
      <xdr:col>15</xdr:col>
      <xdr:colOff>-38100</xdr:colOff>
      <xdr:row>228</xdr:row>
      <xdr:rowOff>-38100</xdr:rowOff>
    </xdr:to>
    <xdr:pic>
      <xdr:nvPicPr>
        <xdr:cNvPr id="3" name="Picture 3" descr="sexMgS"/>
        <xdr:cNvPicPr/>
      </xdr:nvPicPr>
      <xdr:blipFill>
        <a:blip r:embed="rId1"/>
        <a:stretch>
          <a:fillRect/>
        </a:stretch>
      </xdr:blipFill>
      <xdr:spPr>
        <a:xfrm>
          <a:off x="15400020" y="38977570"/>
          <a:ext cx="746760" cy="458470"/>
        </a:xfrm>
        <a:prstGeom prst="rect">
          <a:avLst/>
        </a:prstGeom>
      </xdr:spPr>
    </xdr:pic>
    <xdr:clientData fLocksWithSheet="0"/>
  </xdr:twoCellAnchor>
  <xdr:twoCellAnchor>
    <xdr:from>
      <xdr:col>14</xdr:col>
      <xdr:colOff>38100</xdr:colOff>
      <xdr:row>240</xdr:row>
      <xdr:rowOff>38100</xdr:rowOff>
    </xdr:from>
    <xdr:to>
      <xdr:col>15</xdr:col>
      <xdr:colOff>-38100</xdr:colOff>
      <xdr:row>241</xdr:row>
      <xdr:rowOff>-38100</xdr:rowOff>
    </xdr:to>
    <xdr:pic>
      <xdr:nvPicPr>
        <xdr:cNvPr id="4" name="Picture 4" descr="muZcqA"/>
        <xdr:cNvPicPr/>
      </xdr:nvPicPr>
      <xdr:blipFill>
        <a:blip r:embed="rId2"/>
        <a:stretch>
          <a:fillRect/>
        </a:stretch>
      </xdr:blipFill>
      <xdr:spPr>
        <a:xfrm>
          <a:off x="15400020" y="42701210"/>
          <a:ext cx="746760" cy="3369945"/>
        </a:xfrm>
        <a:prstGeom prst="rect">
          <a:avLst/>
        </a:prstGeom>
      </xdr:spPr>
    </xdr:pic>
    <xdr:clientData fLocksWithSheet="0"/>
  </xdr:twoCellAnchor>
  <xdr:twoCellAnchor>
    <xdr:from>
      <xdr:col>14</xdr:col>
      <xdr:colOff>38100</xdr:colOff>
      <xdr:row>217</xdr:row>
      <xdr:rowOff>38100</xdr:rowOff>
    </xdr:from>
    <xdr:to>
      <xdr:col>15</xdr:col>
      <xdr:colOff>-38100</xdr:colOff>
      <xdr:row>218</xdr:row>
      <xdr:rowOff>-38100</xdr:rowOff>
    </xdr:to>
    <xdr:pic>
      <xdr:nvPicPr>
        <xdr:cNvPr id="5" name="Picture 5" descr="MFfxji"/>
        <xdr:cNvPicPr/>
      </xdr:nvPicPr>
      <xdr:blipFill>
        <a:blip r:embed="rId1"/>
        <a:stretch>
          <a:fillRect/>
        </a:stretch>
      </xdr:blipFill>
      <xdr:spPr>
        <a:xfrm>
          <a:off x="15400020" y="36934140"/>
          <a:ext cx="746760" cy="45847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D245"/>
  <sheetViews>
    <sheetView workbookViewId="0">
      <selection activeCell="A1" sqref="A1"/>
    </sheetView>
  </sheetViews>
  <sheetFormatPr defaultColWidth="14" defaultRowHeight="13.2"/>
  <cols>
    <col min="1" max="1" width="6" customWidth="1"/>
    <col min="2" max="2" width="13" customWidth="1"/>
    <col min="3" max="3" width="25" customWidth="1"/>
    <col min="4" max="4" width="7" customWidth="1"/>
    <col min="5" max="5" width="12" customWidth="1"/>
    <col min="6" max="6" width="6" customWidth="1"/>
    <col min="7" max="7" width="9" customWidth="1"/>
    <col min="8" max="9" width="12" customWidth="1"/>
    <col min="10" max="10" width="25" customWidth="1"/>
    <col min="11" max="11" width="10" customWidth="1"/>
    <col min="12" max="12" width="13" customWidth="1"/>
    <col min="13" max="13" width="14" customWidth="1"/>
    <col min="14" max="14" width="15" customWidth="1"/>
    <col min="15" max="15" width="22" customWidth="1"/>
    <col min="16" max="19" width="17" customWidth="1"/>
    <col min="20" max="21" width="24" customWidth="1"/>
    <col min="22" max="25" width="19" customWidth="1"/>
    <col min="26" max="27" width="14" customWidth="1"/>
    <col min="28" max="28" width="20" customWidth="1"/>
    <col min="29" max="29" width="24" customWidth="1"/>
    <col min="30" max="30" width="17" customWidth="1"/>
  </cols>
  <sheetData>
    <row r="1" ht="28" customHeight="1" spans="1:30">
      <c r="A1" s="2"/>
      <c r="B1" s="2"/>
      <c r="C1" s="2"/>
      <c r="D1" s="2"/>
      <c r="E1" s="2"/>
      <c r="F1" s="2"/>
      <c r="G1" s="2"/>
      <c r="H1" s="2"/>
      <c r="I1" s="2"/>
      <c r="J1" s="56"/>
      <c r="K1" s="56"/>
      <c r="L1" s="56"/>
      <c r="M1" s="14"/>
      <c r="N1" s="15"/>
      <c r="O1" s="15"/>
      <c r="P1" s="15"/>
      <c r="Q1" s="2"/>
      <c r="R1" s="15"/>
      <c r="S1" s="17"/>
      <c r="T1" s="18"/>
      <c r="U1" s="22"/>
      <c r="V1" s="23"/>
      <c r="W1" s="24"/>
      <c r="X1" s="2"/>
      <c r="Y1" s="76"/>
      <c r="Z1" s="76" t="s">
        <v>0</v>
      </c>
      <c r="AA1" s="76"/>
      <c r="AB1" s="76" t="s">
        <v>1</v>
      </c>
      <c r="AC1" s="76" t="s">
        <v>2</v>
      </c>
      <c r="AD1" s="76" t="s">
        <v>3</v>
      </c>
    </row>
    <row r="2" ht="54" customHeight="1" spans="1:30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56" t="s">
        <v>13</v>
      </c>
      <c r="K2" s="12" t="s">
        <v>14</v>
      </c>
      <c r="L2" s="12" t="s">
        <v>15</v>
      </c>
      <c r="M2" s="14" t="s">
        <v>16</v>
      </c>
      <c r="N2" s="15" t="s">
        <v>17</v>
      </c>
      <c r="O2" s="15" t="s">
        <v>18</v>
      </c>
      <c r="P2" s="15" t="s">
        <v>19</v>
      </c>
      <c r="Q2" s="2" t="s">
        <v>20</v>
      </c>
      <c r="R2" s="15" t="s">
        <v>21</v>
      </c>
      <c r="S2" s="17" t="s">
        <v>22</v>
      </c>
      <c r="T2" s="18" t="s">
        <v>23</v>
      </c>
      <c r="U2" s="22" t="s">
        <v>24</v>
      </c>
      <c r="V2" s="23" t="s">
        <v>25</v>
      </c>
      <c r="W2" s="24" t="s">
        <v>26</v>
      </c>
      <c r="X2" s="2" t="s">
        <v>27</v>
      </c>
      <c r="Y2" s="2" t="s">
        <v>28</v>
      </c>
      <c r="Z2" s="2" t="s">
        <v>29</v>
      </c>
      <c r="AA2" s="2" t="s">
        <v>30</v>
      </c>
      <c r="AB2" s="58" t="s">
        <v>31</v>
      </c>
      <c r="AC2" s="2" t="s">
        <v>32</v>
      </c>
      <c r="AD2" s="2" t="s">
        <v>32</v>
      </c>
    </row>
    <row r="3" spans="1:30">
      <c r="A3" s="57">
        <v>1</v>
      </c>
      <c r="B3" s="57" t="s">
        <v>33</v>
      </c>
      <c r="C3" s="3" t="s">
        <v>34</v>
      </c>
      <c r="D3" s="57" t="s">
        <v>35</v>
      </c>
      <c r="E3" s="57" t="s">
        <v>36</v>
      </c>
      <c r="F3" s="57" t="s">
        <v>37</v>
      </c>
      <c r="G3" s="57" t="s">
        <v>36</v>
      </c>
      <c r="H3" s="57" t="s">
        <v>38</v>
      </c>
      <c r="I3" s="57" t="s">
        <v>39</v>
      </c>
      <c r="J3" s="21">
        <v>155.62</v>
      </c>
      <c r="K3" s="21"/>
      <c r="L3" s="21"/>
      <c r="M3" s="140">
        <v>146</v>
      </c>
      <c r="N3" s="141"/>
      <c r="O3" s="142"/>
      <c r="P3" s="21"/>
      <c r="Q3" s="21"/>
      <c r="R3" s="21"/>
      <c r="S3" s="21">
        <f t="shared" ref="S3:S48" si="0">N3*1.06</f>
        <v>0</v>
      </c>
      <c r="T3" s="21">
        <f t="shared" ref="T3:T48" si="1">J3+M3+S3</f>
        <v>301.62</v>
      </c>
      <c r="U3" s="21">
        <f t="shared" ref="U3:U48" si="2">J3+(M3+S3)*1.06</f>
        <v>310.38</v>
      </c>
      <c r="V3" s="21">
        <f t="shared" ref="V3:V48" si="3">(S3+M3)*0.06</f>
        <v>8.76</v>
      </c>
      <c r="W3" s="21">
        <f t="shared" ref="W3:W48" si="4">U3-V3</f>
        <v>301.62</v>
      </c>
      <c r="X3" s="57">
        <f t="shared" ref="X3:X48" si="5">J3</f>
        <v>155.62</v>
      </c>
      <c r="Y3" s="21">
        <f t="shared" ref="Y3:Y48" si="6">(S3+M3)*1.06</f>
        <v>154.76</v>
      </c>
      <c r="Z3" s="21">
        <f t="shared" ref="Z3:Z48" si="7">Q3</f>
        <v>0</v>
      </c>
      <c r="AA3" s="21">
        <f t="shared" ref="AA3:AA11" si="8">200-J3</f>
        <v>44.38</v>
      </c>
      <c r="AB3" s="21">
        <f t="shared" ref="AB3:AB16" si="9">(M3+S3)-Z3-AA3</f>
        <v>101.62</v>
      </c>
      <c r="AC3" s="21">
        <f t="shared" ref="AC3:AC48" si="10">AB3/2</f>
        <v>50.81</v>
      </c>
      <c r="AD3" s="21">
        <f t="shared" ref="AD3:AD48" si="11">AB3/2</f>
        <v>50.81</v>
      </c>
    </row>
    <row r="4" spans="1:30">
      <c r="A4" s="57">
        <v>2</v>
      </c>
      <c r="B4" s="57" t="s">
        <v>40</v>
      </c>
      <c r="C4" s="3" t="s">
        <v>41</v>
      </c>
      <c r="D4" s="57" t="s">
        <v>35</v>
      </c>
      <c r="E4" s="57" t="s">
        <v>36</v>
      </c>
      <c r="F4" s="57" t="s">
        <v>37</v>
      </c>
      <c r="G4" s="57" t="s">
        <v>36</v>
      </c>
      <c r="H4" s="57" t="s">
        <v>38</v>
      </c>
      <c r="I4" s="57" t="s">
        <v>39</v>
      </c>
      <c r="J4" s="21">
        <v>158.21</v>
      </c>
      <c r="K4" s="21"/>
      <c r="L4" s="21"/>
      <c r="M4" s="140">
        <v>146</v>
      </c>
      <c r="N4" s="141"/>
      <c r="O4" s="28"/>
      <c r="P4" s="21"/>
      <c r="Q4" s="21"/>
      <c r="R4" s="21"/>
      <c r="S4" s="21">
        <f t="shared" si="0"/>
        <v>0</v>
      </c>
      <c r="T4" s="21">
        <f t="shared" si="1"/>
        <v>304.21</v>
      </c>
      <c r="U4" s="21">
        <f t="shared" si="2"/>
        <v>312.97</v>
      </c>
      <c r="V4" s="21">
        <f t="shared" si="3"/>
        <v>8.76</v>
      </c>
      <c r="W4" s="21">
        <f t="shared" si="4"/>
        <v>304.21</v>
      </c>
      <c r="X4" s="57">
        <f t="shared" si="5"/>
        <v>158.21</v>
      </c>
      <c r="Y4" s="21">
        <f t="shared" si="6"/>
        <v>154.76</v>
      </c>
      <c r="Z4" s="21">
        <f t="shared" si="7"/>
        <v>0</v>
      </c>
      <c r="AA4" s="21">
        <f t="shared" si="8"/>
        <v>41.79</v>
      </c>
      <c r="AB4" s="21">
        <f t="shared" si="9"/>
        <v>104.21</v>
      </c>
      <c r="AC4" s="21">
        <f t="shared" si="10"/>
        <v>52.105</v>
      </c>
      <c r="AD4" s="21">
        <f t="shared" si="11"/>
        <v>52.105</v>
      </c>
    </row>
    <row r="5" spans="1:30">
      <c r="A5" s="57">
        <v>3</v>
      </c>
      <c r="B5" s="57" t="s">
        <v>42</v>
      </c>
      <c r="C5" s="3" t="s">
        <v>43</v>
      </c>
      <c r="D5" s="57" t="s">
        <v>35</v>
      </c>
      <c r="E5" s="57" t="s">
        <v>36</v>
      </c>
      <c r="F5" s="57" t="s">
        <v>37</v>
      </c>
      <c r="G5" s="57" t="s">
        <v>36</v>
      </c>
      <c r="H5" s="57" t="s">
        <v>38</v>
      </c>
      <c r="I5" s="57" t="s">
        <v>39</v>
      </c>
      <c r="J5" s="21">
        <v>158.21</v>
      </c>
      <c r="K5" s="21"/>
      <c r="L5" s="21"/>
      <c r="M5" s="140">
        <v>146</v>
      </c>
      <c r="N5" s="41"/>
      <c r="O5" s="28"/>
      <c r="P5" s="21"/>
      <c r="Q5" s="21"/>
      <c r="R5" s="21"/>
      <c r="S5" s="21">
        <f t="shared" si="0"/>
        <v>0</v>
      </c>
      <c r="T5" s="21">
        <f t="shared" si="1"/>
        <v>304.21</v>
      </c>
      <c r="U5" s="21">
        <f t="shared" si="2"/>
        <v>312.97</v>
      </c>
      <c r="V5" s="21">
        <f t="shared" si="3"/>
        <v>8.76</v>
      </c>
      <c r="W5" s="21">
        <f t="shared" si="4"/>
        <v>304.21</v>
      </c>
      <c r="X5" s="57">
        <f t="shared" si="5"/>
        <v>158.21</v>
      </c>
      <c r="Y5" s="21">
        <f t="shared" si="6"/>
        <v>154.76</v>
      </c>
      <c r="Z5" s="21">
        <f t="shared" si="7"/>
        <v>0</v>
      </c>
      <c r="AA5" s="21">
        <f t="shared" si="8"/>
        <v>41.79</v>
      </c>
      <c r="AB5" s="21">
        <f t="shared" si="9"/>
        <v>104.21</v>
      </c>
      <c r="AC5" s="21">
        <f t="shared" si="10"/>
        <v>52.105</v>
      </c>
      <c r="AD5" s="21">
        <f t="shared" si="11"/>
        <v>52.105</v>
      </c>
    </row>
    <row r="6" spans="1:30">
      <c r="A6" s="57">
        <v>4</v>
      </c>
      <c r="B6" s="57" t="s">
        <v>44</v>
      </c>
      <c r="C6" s="3" t="s">
        <v>45</v>
      </c>
      <c r="D6" s="57" t="s">
        <v>35</v>
      </c>
      <c r="E6" s="57" t="s">
        <v>36</v>
      </c>
      <c r="F6" s="57" t="s">
        <v>37</v>
      </c>
      <c r="G6" s="57" t="s">
        <v>36</v>
      </c>
      <c r="H6" s="57" t="s">
        <v>38</v>
      </c>
      <c r="I6" s="57" t="s">
        <v>39</v>
      </c>
      <c r="J6" s="21">
        <v>158.21</v>
      </c>
      <c r="K6" s="21"/>
      <c r="L6" s="21"/>
      <c r="M6" s="140">
        <v>146</v>
      </c>
      <c r="N6" s="41"/>
      <c r="O6" s="28"/>
      <c r="P6" s="21"/>
      <c r="Q6" s="21"/>
      <c r="R6" s="21"/>
      <c r="S6" s="21">
        <f t="shared" si="0"/>
        <v>0</v>
      </c>
      <c r="T6" s="21">
        <f t="shared" si="1"/>
        <v>304.21</v>
      </c>
      <c r="U6" s="21">
        <f t="shared" si="2"/>
        <v>312.97</v>
      </c>
      <c r="V6" s="21">
        <f t="shared" si="3"/>
        <v>8.76</v>
      </c>
      <c r="W6" s="21">
        <f t="shared" si="4"/>
        <v>304.21</v>
      </c>
      <c r="X6" s="57">
        <f t="shared" si="5"/>
        <v>158.21</v>
      </c>
      <c r="Y6" s="21">
        <f t="shared" si="6"/>
        <v>154.76</v>
      </c>
      <c r="Z6" s="21">
        <f t="shared" si="7"/>
        <v>0</v>
      </c>
      <c r="AA6" s="21">
        <f t="shared" si="8"/>
        <v>41.79</v>
      </c>
      <c r="AB6" s="21">
        <f t="shared" si="9"/>
        <v>104.21</v>
      </c>
      <c r="AC6" s="21">
        <f t="shared" si="10"/>
        <v>52.105</v>
      </c>
      <c r="AD6" s="21">
        <f t="shared" si="11"/>
        <v>52.105</v>
      </c>
    </row>
    <row r="7" spans="1:30">
      <c r="A7" s="57">
        <v>5</v>
      </c>
      <c r="B7" s="57" t="s">
        <v>46</v>
      </c>
      <c r="C7" s="3" t="s">
        <v>47</v>
      </c>
      <c r="D7" s="57" t="s">
        <v>35</v>
      </c>
      <c r="E7" s="57" t="s">
        <v>36</v>
      </c>
      <c r="F7" s="57" t="s">
        <v>37</v>
      </c>
      <c r="G7" s="57" t="s">
        <v>36</v>
      </c>
      <c r="H7" s="57" t="s">
        <v>38</v>
      </c>
      <c r="I7" s="57" t="s">
        <v>39</v>
      </c>
      <c r="J7" s="21">
        <v>157.65</v>
      </c>
      <c r="K7" s="21"/>
      <c r="L7" s="21"/>
      <c r="M7" s="140">
        <v>146</v>
      </c>
      <c r="N7" s="41"/>
      <c r="O7" s="28"/>
      <c r="P7" s="21"/>
      <c r="Q7" s="21"/>
      <c r="R7" s="21"/>
      <c r="S7" s="21">
        <f t="shared" si="0"/>
        <v>0</v>
      </c>
      <c r="T7" s="21">
        <f t="shared" si="1"/>
        <v>303.65</v>
      </c>
      <c r="U7" s="21">
        <f t="shared" si="2"/>
        <v>312.41</v>
      </c>
      <c r="V7" s="21">
        <f t="shared" si="3"/>
        <v>8.76</v>
      </c>
      <c r="W7" s="21">
        <f t="shared" si="4"/>
        <v>303.65</v>
      </c>
      <c r="X7" s="57">
        <f t="shared" si="5"/>
        <v>157.65</v>
      </c>
      <c r="Y7" s="21">
        <f t="shared" si="6"/>
        <v>154.76</v>
      </c>
      <c r="Z7" s="21">
        <f t="shared" si="7"/>
        <v>0</v>
      </c>
      <c r="AA7" s="21">
        <f t="shared" si="8"/>
        <v>42.35</v>
      </c>
      <c r="AB7" s="21">
        <f t="shared" si="9"/>
        <v>103.65</v>
      </c>
      <c r="AC7" s="21">
        <f t="shared" si="10"/>
        <v>51.825</v>
      </c>
      <c r="AD7" s="21">
        <f t="shared" si="11"/>
        <v>51.825</v>
      </c>
    </row>
    <row r="8" spans="1:30">
      <c r="A8" s="57">
        <v>6</v>
      </c>
      <c r="B8" s="57" t="s">
        <v>48</v>
      </c>
      <c r="C8" s="3" t="s">
        <v>49</v>
      </c>
      <c r="D8" s="57" t="s">
        <v>35</v>
      </c>
      <c r="E8" s="57" t="s">
        <v>36</v>
      </c>
      <c r="F8" s="57" t="s">
        <v>37</v>
      </c>
      <c r="G8" s="57" t="s">
        <v>36</v>
      </c>
      <c r="H8" s="57" t="s">
        <v>38</v>
      </c>
      <c r="I8" s="57" t="s">
        <v>39</v>
      </c>
      <c r="J8" s="21">
        <v>157.65</v>
      </c>
      <c r="K8" s="21"/>
      <c r="L8" s="21"/>
      <c r="M8" s="140">
        <v>146</v>
      </c>
      <c r="N8" s="41"/>
      <c r="O8" s="28"/>
      <c r="P8" s="21"/>
      <c r="Q8" s="21"/>
      <c r="R8" s="21"/>
      <c r="S8" s="21">
        <f t="shared" si="0"/>
        <v>0</v>
      </c>
      <c r="T8" s="21">
        <f t="shared" si="1"/>
        <v>303.65</v>
      </c>
      <c r="U8" s="21">
        <f t="shared" si="2"/>
        <v>312.41</v>
      </c>
      <c r="V8" s="21">
        <f t="shared" si="3"/>
        <v>8.76</v>
      </c>
      <c r="W8" s="21">
        <f t="shared" si="4"/>
        <v>303.65</v>
      </c>
      <c r="X8" s="57">
        <f t="shared" si="5"/>
        <v>157.65</v>
      </c>
      <c r="Y8" s="21">
        <f t="shared" si="6"/>
        <v>154.76</v>
      </c>
      <c r="Z8" s="21">
        <f t="shared" si="7"/>
        <v>0</v>
      </c>
      <c r="AA8" s="21">
        <f t="shared" si="8"/>
        <v>42.35</v>
      </c>
      <c r="AB8" s="21">
        <f t="shared" si="9"/>
        <v>103.65</v>
      </c>
      <c r="AC8" s="21">
        <f t="shared" si="10"/>
        <v>51.825</v>
      </c>
      <c r="AD8" s="21">
        <f t="shared" si="11"/>
        <v>51.825</v>
      </c>
    </row>
    <row r="9" spans="1:30">
      <c r="A9" s="57">
        <v>7</v>
      </c>
      <c r="B9" s="57" t="s">
        <v>50</v>
      </c>
      <c r="C9" s="3" t="s">
        <v>51</v>
      </c>
      <c r="D9" s="57" t="s">
        <v>35</v>
      </c>
      <c r="E9" s="57" t="s">
        <v>36</v>
      </c>
      <c r="F9" s="57" t="s">
        <v>37</v>
      </c>
      <c r="G9" s="57" t="s">
        <v>36</v>
      </c>
      <c r="H9" s="57" t="s">
        <v>38</v>
      </c>
      <c r="I9" s="57" t="s">
        <v>39</v>
      </c>
      <c r="J9" s="21">
        <v>158.21</v>
      </c>
      <c r="K9" s="21"/>
      <c r="L9" s="21"/>
      <c r="M9" s="140">
        <v>146</v>
      </c>
      <c r="N9" s="41"/>
      <c r="O9" s="28"/>
      <c r="P9" s="21"/>
      <c r="Q9" s="21"/>
      <c r="R9" s="21"/>
      <c r="S9" s="21">
        <f t="shared" si="0"/>
        <v>0</v>
      </c>
      <c r="T9" s="21">
        <f t="shared" si="1"/>
        <v>304.21</v>
      </c>
      <c r="U9" s="21">
        <f t="shared" si="2"/>
        <v>312.97</v>
      </c>
      <c r="V9" s="21">
        <f t="shared" si="3"/>
        <v>8.76</v>
      </c>
      <c r="W9" s="21">
        <f t="shared" si="4"/>
        <v>304.21</v>
      </c>
      <c r="X9" s="57">
        <f t="shared" si="5"/>
        <v>158.21</v>
      </c>
      <c r="Y9" s="21">
        <f t="shared" si="6"/>
        <v>154.76</v>
      </c>
      <c r="Z9" s="21">
        <f t="shared" si="7"/>
        <v>0</v>
      </c>
      <c r="AA9" s="21">
        <f t="shared" si="8"/>
        <v>41.79</v>
      </c>
      <c r="AB9" s="21">
        <f t="shared" si="9"/>
        <v>104.21</v>
      </c>
      <c r="AC9" s="21">
        <f t="shared" si="10"/>
        <v>52.105</v>
      </c>
      <c r="AD9" s="21">
        <f t="shared" si="11"/>
        <v>52.105</v>
      </c>
    </row>
    <row r="10" spans="1:30">
      <c r="A10" s="57">
        <v>8</v>
      </c>
      <c r="B10" s="57" t="s">
        <v>52</v>
      </c>
      <c r="C10" s="3" t="s">
        <v>53</v>
      </c>
      <c r="D10" s="57" t="s">
        <v>35</v>
      </c>
      <c r="E10" s="57" t="s">
        <v>36</v>
      </c>
      <c r="F10" s="57" t="s">
        <v>37</v>
      </c>
      <c r="G10" s="57" t="s">
        <v>36</v>
      </c>
      <c r="H10" s="57" t="s">
        <v>38</v>
      </c>
      <c r="I10" s="57" t="s">
        <v>39</v>
      </c>
      <c r="J10" s="21">
        <v>158.21</v>
      </c>
      <c r="K10" s="21"/>
      <c r="L10" s="21"/>
      <c r="M10" s="140">
        <v>146</v>
      </c>
      <c r="N10" s="41"/>
      <c r="O10" s="28"/>
      <c r="P10" s="21"/>
      <c r="Q10" s="21"/>
      <c r="R10" s="21"/>
      <c r="S10" s="21">
        <f t="shared" si="0"/>
        <v>0</v>
      </c>
      <c r="T10" s="21">
        <f t="shared" si="1"/>
        <v>304.21</v>
      </c>
      <c r="U10" s="21">
        <f t="shared" si="2"/>
        <v>312.97</v>
      </c>
      <c r="V10" s="21">
        <f t="shared" si="3"/>
        <v>8.76</v>
      </c>
      <c r="W10" s="21">
        <f t="shared" si="4"/>
        <v>304.21</v>
      </c>
      <c r="X10" s="57">
        <f t="shared" si="5"/>
        <v>158.21</v>
      </c>
      <c r="Y10" s="21">
        <f t="shared" si="6"/>
        <v>154.76</v>
      </c>
      <c r="Z10" s="21">
        <f t="shared" si="7"/>
        <v>0</v>
      </c>
      <c r="AA10" s="21">
        <f t="shared" si="8"/>
        <v>41.79</v>
      </c>
      <c r="AB10" s="21">
        <f t="shared" si="9"/>
        <v>104.21</v>
      </c>
      <c r="AC10" s="21">
        <f t="shared" si="10"/>
        <v>52.105</v>
      </c>
      <c r="AD10" s="21">
        <f t="shared" si="11"/>
        <v>52.105</v>
      </c>
    </row>
    <row r="11" spans="1:30">
      <c r="A11" s="57">
        <v>9</v>
      </c>
      <c r="B11" s="57" t="s">
        <v>54</v>
      </c>
      <c r="C11" s="3" t="s">
        <v>55</v>
      </c>
      <c r="D11" s="57" t="s">
        <v>35</v>
      </c>
      <c r="E11" s="57" t="s">
        <v>36</v>
      </c>
      <c r="F11" s="57" t="s">
        <v>37</v>
      </c>
      <c r="G11" s="57" t="s">
        <v>36</v>
      </c>
      <c r="H11" s="57" t="s">
        <v>38</v>
      </c>
      <c r="I11" s="57" t="s">
        <v>39</v>
      </c>
      <c r="J11" s="21">
        <v>158.21</v>
      </c>
      <c r="K11" s="21"/>
      <c r="L11" s="21"/>
      <c r="M11" s="140">
        <v>146</v>
      </c>
      <c r="N11" s="41"/>
      <c r="O11" s="28"/>
      <c r="P11" s="21"/>
      <c r="Q11" s="21"/>
      <c r="R11" s="21"/>
      <c r="S11" s="21">
        <f t="shared" si="0"/>
        <v>0</v>
      </c>
      <c r="T11" s="21">
        <f t="shared" si="1"/>
        <v>304.21</v>
      </c>
      <c r="U11" s="21">
        <f t="shared" si="2"/>
        <v>312.97</v>
      </c>
      <c r="V11" s="21">
        <f t="shared" si="3"/>
        <v>8.76</v>
      </c>
      <c r="W11" s="21">
        <f t="shared" si="4"/>
        <v>304.21</v>
      </c>
      <c r="X11" s="57">
        <f t="shared" si="5"/>
        <v>158.21</v>
      </c>
      <c r="Y11" s="21">
        <f t="shared" si="6"/>
        <v>154.76</v>
      </c>
      <c r="Z11" s="21">
        <f t="shared" si="7"/>
        <v>0</v>
      </c>
      <c r="AA11" s="21">
        <f t="shared" si="8"/>
        <v>41.79</v>
      </c>
      <c r="AB11" s="21">
        <f t="shared" si="9"/>
        <v>104.21</v>
      </c>
      <c r="AC11" s="21">
        <f t="shared" si="10"/>
        <v>52.105</v>
      </c>
      <c r="AD11" s="21">
        <f t="shared" si="11"/>
        <v>52.105</v>
      </c>
    </row>
    <row r="12" spans="1:30">
      <c r="A12" s="57">
        <v>10</v>
      </c>
      <c r="B12" s="57" t="s">
        <v>56</v>
      </c>
      <c r="C12" s="3" t="s">
        <v>57</v>
      </c>
      <c r="D12" s="57" t="s">
        <v>35</v>
      </c>
      <c r="E12" s="57" t="s">
        <v>58</v>
      </c>
      <c r="F12" s="57" t="s">
        <v>37</v>
      </c>
      <c r="G12" s="57" t="s">
        <v>58</v>
      </c>
      <c r="H12" s="57" t="s">
        <v>38</v>
      </c>
      <c r="I12" s="57" t="s">
        <v>59</v>
      </c>
      <c r="J12" s="21">
        <v>887</v>
      </c>
      <c r="K12" s="21"/>
      <c r="L12" s="21"/>
      <c r="M12" s="21">
        <v>400</v>
      </c>
      <c r="N12" s="41"/>
      <c r="O12" s="28"/>
      <c r="P12" s="21"/>
      <c r="Q12" s="21"/>
      <c r="R12" s="21"/>
      <c r="S12" s="21">
        <f t="shared" si="0"/>
        <v>0</v>
      </c>
      <c r="T12" s="21">
        <f t="shared" si="1"/>
        <v>1287</v>
      </c>
      <c r="U12" s="21">
        <f t="shared" si="2"/>
        <v>1311</v>
      </c>
      <c r="V12" s="21">
        <f t="shared" si="3"/>
        <v>24</v>
      </c>
      <c r="W12" s="21">
        <f t="shared" si="4"/>
        <v>1287</v>
      </c>
      <c r="X12" s="57">
        <f t="shared" si="5"/>
        <v>887</v>
      </c>
      <c r="Y12" s="21">
        <f t="shared" si="6"/>
        <v>424</v>
      </c>
      <c r="Z12" s="21">
        <f t="shared" si="7"/>
        <v>0</v>
      </c>
      <c r="AA12" s="21">
        <v>60</v>
      </c>
      <c r="AB12" s="21">
        <f t="shared" si="9"/>
        <v>340</v>
      </c>
      <c r="AC12" s="21">
        <f t="shared" si="10"/>
        <v>170</v>
      </c>
      <c r="AD12" s="21">
        <f t="shared" si="11"/>
        <v>170</v>
      </c>
    </row>
    <row r="13" spans="1:30">
      <c r="A13" s="57">
        <v>11</v>
      </c>
      <c r="B13" s="57" t="s">
        <v>60</v>
      </c>
      <c r="C13" s="3" t="s">
        <v>61</v>
      </c>
      <c r="D13" s="57" t="s">
        <v>35</v>
      </c>
      <c r="E13" s="57" t="s">
        <v>36</v>
      </c>
      <c r="F13" s="57" t="s">
        <v>37</v>
      </c>
      <c r="G13" s="57" t="s">
        <v>36</v>
      </c>
      <c r="H13" s="57" t="s">
        <v>38</v>
      </c>
      <c r="I13" s="57" t="s">
        <v>39</v>
      </c>
      <c r="J13" s="21">
        <v>158.21</v>
      </c>
      <c r="K13" s="21"/>
      <c r="L13" s="21"/>
      <c r="M13" s="140">
        <v>146</v>
      </c>
      <c r="N13" s="41"/>
      <c r="O13" s="28"/>
      <c r="P13" s="21"/>
      <c r="Q13" s="21"/>
      <c r="R13" s="21"/>
      <c r="S13" s="21">
        <f t="shared" si="0"/>
        <v>0</v>
      </c>
      <c r="T13" s="21">
        <f t="shared" si="1"/>
        <v>304.21</v>
      </c>
      <c r="U13" s="21">
        <f t="shared" si="2"/>
        <v>312.97</v>
      </c>
      <c r="V13" s="21">
        <f t="shared" si="3"/>
        <v>8.76</v>
      </c>
      <c r="W13" s="21">
        <f t="shared" si="4"/>
        <v>304.21</v>
      </c>
      <c r="X13" s="57">
        <f t="shared" si="5"/>
        <v>158.21</v>
      </c>
      <c r="Y13" s="21">
        <f t="shared" si="6"/>
        <v>154.76</v>
      </c>
      <c r="Z13" s="21">
        <f t="shared" si="7"/>
        <v>0</v>
      </c>
      <c r="AA13" s="21">
        <f>200-J13</f>
        <v>41.79</v>
      </c>
      <c r="AB13" s="21">
        <f t="shared" si="9"/>
        <v>104.21</v>
      </c>
      <c r="AC13" s="21">
        <f t="shared" si="10"/>
        <v>52.105</v>
      </c>
      <c r="AD13" s="21">
        <f t="shared" si="11"/>
        <v>52.105</v>
      </c>
    </row>
    <row r="14" spans="1:30">
      <c r="A14" s="57">
        <v>12</v>
      </c>
      <c r="B14" s="57" t="s">
        <v>62</v>
      </c>
      <c r="C14" s="3" t="s">
        <v>63</v>
      </c>
      <c r="D14" s="57" t="s">
        <v>35</v>
      </c>
      <c r="E14" s="57" t="s">
        <v>36</v>
      </c>
      <c r="F14" s="57" t="s">
        <v>37</v>
      </c>
      <c r="G14" s="57" t="s">
        <v>36</v>
      </c>
      <c r="H14" s="57" t="s">
        <v>64</v>
      </c>
      <c r="I14" s="57" t="s">
        <v>39</v>
      </c>
      <c r="J14" s="21">
        <v>0</v>
      </c>
      <c r="K14" s="21"/>
      <c r="L14" s="21"/>
      <c r="M14" s="21">
        <v>150</v>
      </c>
      <c r="N14" s="41">
        <v>15</v>
      </c>
      <c r="O14" s="28" t="s">
        <v>65</v>
      </c>
      <c r="P14" s="21"/>
      <c r="Q14" s="21">
        <v>15</v>
      </c>
      <c r="R14" s="21"/>
      <c r="S14" s="21">
        <f t="shared" si="0"/>
        <v>15.9</v>
      </c>
      <c r="T14" s="21">
        <f t="shared" si="1"/>
        <v>165.9</v>
      </c>
      <c r="U14" s="21">
        <f t="shared" si="2"/>
        <v>175.854</v>
      </c>
      <c r="V14" s="21">
        <f t="shared" si="3"/>
        <v>9.954</v>
      </c>
      <c r="W14" s="21">
        <f t="shared" si="4"/>
        <v>165.9</v>
      </c>
      <c r="X14" s="57">
        <f t="shared" si="5"/>
        <v>0</v>
      </c>
      <c r="Y14" s="21">
        <f t="shared" si="6"/>
        <v>175.854</v>
      </c>
      <c r="Z14" s="21">
        <f t="shared" si="7"/>
        <v>15</v>
      </c>
      <c r="AA14" s="21">
        <v>50</v>
      </c>
      <c r="AB14" s="21">
        <f t="shared" si="9"/>
        <v>100.9</v>
      </c>
      <c r="AC14" s="21">
        <f t="shared" si="10"/>
        <v>50.45</v>
      </c>
      <c r="AD14" s="21">
        <f t="shared" si="11"/>
        <v>50.45</v>
      </c>
    </row>
    <row r="15" spans="1:30">
      <c r="A15" s="57">
        <v>13</v>
      </c>
      <c r="B15" s="57" t="s">
        <v>66</v>
      </c>
      <c r="C15" s="3" t="s">
        <v>67</v>
      </c>
      <c r="D15" s="57" t="s">
        <v>35</v>
      </c>
      <c r="E15" s="57" t="s">
        <v>58</v>
      </c>
      <c r="F15" s="57" t="s">
        <v>68</v>
      </c>
      <c r="G15" s="57" t="s">
        <v>58</v>
      </c>
      <c r="H15" s="57" t="s">
        <v>38</v>
      </c>
      <c r="I15" s="57" t="s">
        <v>69</v>
      </c>
      <c r="J15" s="21">
        <v>888</v>
      </c>
      <c r="K15" s="21"/>
      <c r="L15" s="21"/>
      <c r="M15" s="21">
        <v>400</v>
      </c>
      <c r="N15" s="41"/>
      <c r="O15" s="28"/>
      <c r="P15" s="21"/>
      <c r="Q15" s="21"/>
      <c r="R15" s="21"/>
      <c r="S15" s="21">
        <f t="shared" si="0"/>
        <v>0</v>
      </c>
      <c r="T15" s="21">
        <f t="shared" si="1"/>
        <v>1288</v>
      </c>
      <c r="U15" s="21">
        <f t="shared" si="2"/>
        <v>1312</v>
      </c>
      <c r="V15" s="21">
        <f t="shared" si="3"/>
        <v>24</v>
      </c>
      <c r="W15" s="21">
        <f t="shared" si="4"/>
        <v>1288</v>
      </c>
      <c r="X15" s="57">
        <f t="shared" si="5"/>
        <v>888</v>
      </c>
      <c r="Y15" s="21">
        <f t="shared" si="6"/>
        <v>424</v>
      </c>
      <c r="Z15" s="21">
        <f t="shared" si="7"/>
        <v>0</v>
      </c>
      <c r="AA15" s="21">
        <v>60</v>
      </c>
      <c r="AB15" s="21">
        <f t="shared" si="9"/>
        <v>340</v>
      </c>
      <c r="AC15" s="21">
        <f t="shared" si="10"/>
        <v>170</v>
      </c>
      <c r="AD15" s="21">
        <f t="shared" si="11"/>
        <v>170</v>
      </c>
    </row>
    <row r="16" spans="1:30">
      <c r="A16" s="57">
        <v>14</v>
      </c>
      <c r="B16" s="57" t="s">
        <v>70</v>
      </c>
      <c r="C16" s="3" t="s">
        <v>71</v>
      </c>
      <c r="D16" s="57" t="s">
        <v>35</v>
      </c>
      <c r="E16" s="57" t="s">
        <v>36</v>
      </c>
      <c r="F16" s="57" t="s">
        <v>37</v>
      </c>
      <c r="G16" s="57" t="s">
        <v>36</v>
      </c>
      <c r="H16" s="57" t="s">
        <v>38</v>
      </c>
      <c r="I16" s="57" t="s">
        <v>39</v>
      </c>
      <c r="J16" s="21">
        <v>157.51</v>
      </c>
      <c r="K16" s="21"/>
      <c r="L16" s="21"/>
      <c r="M16" s="140">
        <v>146</v>
      </c>
      <c r="N16" s="41"/>
      <c r="O16" s="28"/>
      <c r="P16" s="21"/>
      <c r="Q16" s="21"/>
      <c r="R16" s="21"/>
      <c r="S16" s="21">
        <f t="shared" si="0"/>
        <v>0</v>
      </c>
      <c r="T16" s="21">
        <f t="shared" si="1"/>
        <v>303.51</v>
      </c>
      <c r="U16" s="21">
        <f t="shared" si="2"/>
        <v>312.27</v>
      </c>
      <c r="V16" s="21">
        <f t="shared" si="3"/>
        <v>8.76</v>
      </c>
      <c r="W16" s="21">
        <f t="shared" si="4"/>
        <v>303.51</v>
      </c>
      <c r="X16" s="57">
        <f t="shared" si="5"/>
        <v>157.51</v>
      </c>
      <c r="Y16" s="21">
        <f t="shared" si="6"/>
        <v>154.76</v>
      </c>
      <c r="Z16" s="21">
        <f t="shared" si="7"/>
        <v>0</v>
      </c>
      <c r="AA16" s="140">
        <f>200-J16</f>
        <v>42.49</v>
      </c>
      <c r="AB16" s="21">
        <f t="shared" si="9"/>
        <v>103.51</v>
      </c>
      <c r="AC16" s="21">
        <f t="shared" si="10"/>
        <v>51.755</v>
      </c>
      <c r="AD16" s="21">
        <f t="shared" si="11"/>
        <v>51.755</v>
      </c>
    </row>
    <row r="17" spans="1:30">
      <c r="A17" s="57">
        <v>15</v>
      </c>
      <c r="B17" s="57" t="s">
        <v>72</v>
      </c>
      <c r="C17" s="3" t="s">
        <v>73</v>
      </c>
      <c r="D17" s="57" t="s">
        <v>35</v>
      </c>
      <c r="E17" s="57" t="s">
        <v>58</v>
      </c>
      <c r="F17" s="57" t="s">
        <v>37</v>
      </c>
      <c r="G17" s="57" t="s">
        <v>58</v>
      </c>
      <c r="H17" s="57" t="s">
        <v>38</v>
      </c>
      <c r="I17" s="57" t="s">
        <v>59</v>
      </c>
      <c r="J17" s="21">
        <v>888</v>
      </c>
      <c r="K17" s="21"/>
      <c r="L17" s="21"/>
      <c r="M17" s="21">
        <v>400</v>
      </c>
      <c r="N17" s="41"/>
      <c r="O17" s="28"/>
      <c r="P17" s="21"/>
      <c r="Q17" s="21"/>
      <c r="R17" s="21"/>
      <c r="S17" s="21">
        <f t="shared" si="0"/>
        <v>0</v>
      </c>
      <c r="T17" s="21">
        <f t="shared" si="1"/>
        <v>1288</v>
      </c>
      <c r="U17" s="21">
        <f t="shared" si="2"/>
        <v>1312</v>
      </c>
      <c r="V17" s="21">
        <f t="shared" si="3"/>
        <v>24</v>
      </c>
      <c r="W17" s="21">
        <f t="shared" si="4"/>
        <v>1288</v>
      </c>
      <c r="X17" s="57">
        <f t="shared" si="5"/>
        <v>888</v>
      </c>
      <c r="Y17" s="21">
        <f t="shared" si="6"/>
        <v>424</v>
      </c>
      <c r="Z17" s="21">
        <f t="shared" si="7"/>
        <v>0</v>
      </c>
      <c r="AA17" s="21">
        <v>60</v>
      </c>
      <c r="AB17" s="21">
        <v>0</v>
      </c>
      <c r="AC17" s="21">
        <f t="shared" si="10"/>
        <v>0</v>
      </c>
      <c r="AD17" s="21">
        <f t="shared" si="11"/>
        <v>0</v>
      </c>
    </row>
    <row r="18" spans="1:30">
      <c r="A18" s="57">
        <v>16</v>
      </c>
      <c r="B18" s="57" t="s">
        <v>74</v>
      </c>
      <c r="C18" s="3" t="s">
        <v>75</v>
      </c>
      <c r="D18" s="57" t="s">
        <v>35</v>
      </c>
      <c r="E18" s="57" t="s">
        <v>36</v>
      </c>
      <c r="F18" s="57" t="s">
        <v>37</v>
      </c>
      <c r="G18" s="57" t="s">
        <v>36</v>
      </c>
      <c r="H18" s="57" t="s">
        <v>38</v>
      </c>
      <c r="I18" s="57" t="s">
        <v>39</v>
      </c>
      <c r="J18" s="21">
        <v>157.51</v>
      </c>
      <c r="K18" s="21"/>
      <c r="L18" s="21"/>
      <c r="M18" s="140">
        <v>146</v>
      </c>
      <c r="N18" s="41"/>
      <c r="O18" s="28"/>
      <c r="P18" s="21"/>
      <c r="Q18" s="21"/>
      <c r="R18" s="21"/>
      <c r="S18" s="21">
        <f t="shared" si="0"/>
        <v>0</v>
      </c>
      <c r="T18" s="21">
        <f t="shared" si="1"/>
        <v>303.51</v>
      </c>
      <c r="U18" s="21">
        <f t="shared" si="2"/>
        <v>312.27</v>
      </c>
      <c r="V18" s="21">
        <f t="shared" si="3"/>
        <v>8.76</v>
      </c>
      <c r="W18" s="21">
        <f t="shared" si="4"/>
        <v>303.51</v>
      </c>
      <c r="X18" s="57">
        <f t="shared" si="5"/>
        <v>157.51</v>
      </c>
      <c r="Y18" s="21">
        <f t="shared" si="6"/>
        <v>154.76</v>
      </c>
      <c r="Z18" s="21">
        <f t="shared" si="7"/>
        <v>0</v>
      </c>
      <c r="AA18" s="140">
        <f>200-J18</f>
        <v>42.49</v>
      </c>
      <c r="AB18" s="21">
        <f t="shared" ref="AB18:AB48" si="12">(M18+S18)-Z18-AA18</f>
        <v>103.51</v>
      </c>
      <c r="AC18" s="21">
        <f t="shared" si="10"/>
        <v>51.755</v>
      </c>
      <c r="AD18" s="21">
        <f t="shared" si="11"/>
        <v>51.755</v>
      </c>
    </row>
    <row r="19" spans="1:30">
      <c r="A19" s="57">
        <v>17</v>
      </c>
      <c r="B19" s="57" t="s">
        <v>76</v>
      </c>
      <c r="C19" s="3" t="s">
        <v>77</v>
      </c>
      <c r="D19" s="57" t="s">
        <v>35</v>
      </c>
      <c r="E19" s="57" t="s">
        <v>58</v>
      </c>
      <c r="F19" s="57" t="s">
        <v>37</v>
      </c>
      <c r="G19" s="57" t="s">
        <v>58</v>
      </c>
      <c r="H19" s="57" t="s">
        <v>38</v>
      </c>
      <c r="I19" s="57" t="s">
        <v>59</v>
      </c>
      <c r="J19" s="21">
        <v>888</v>
      </c>
      <c r="K19" s="21"/>
      <c r="L19" s="21"/>
      <c r="M19" s="21">
        <v>400</v>
      </c>
      <c r="N19" s="41"/>
      <c r="O19" s="28"/>
      <c r="P19" s="21"/>
      <c r="Q19" s="21"/>
      <c r="R19" s="21"/>
      <c r="S19" s="21">
        <f t="shared" si="0"/>
        <v>0</v>
      </c>
      <c r="T19" s="21">
        <f t="shared" si="1"/>
        <v>1288</v>
      </c>
      <c r="U19" s="21">
        <f t="shared" si="2"/>
        <v>1312</v>
      </c>
      <c r="V19" s="21">
        <f t="shared" si="3"/>
        <v>24</v>
      </c>
      <c r="W19" s="21">
        <f t="shared" si="4"/>
        <v>1288</v>
      </c>
      <c r="X19" s="57">
        <f t="shared" si="5"/>
        <v>888</v>
      </c>
      <c r="Y19" s="21">
        <f t="shared" si="6"/>
        <v>424</v>
      </c>
      <c r="Z19" s="21">
        <f t="shared" si="7"/>
        <v>0</v>
      </c>
      <c r="AA19" s="21">
        <v>60</v>
      </c>
      <c r="AB19" s="21">
        <f t="shared" si="12"/>
        <v>340</v>
      </c>
      <c r="AC19" s="21">
        <f t="shared" si="10"/>
        <v>170</v>
      </c>
      <c r="AD19" s="21">
        <f t="shared" si="11"/>
        <v>170</v>
      </c>
    </row>
    <row r="20" spans="1:30">
      <c r="A20" s="57">
        <v>18</v>
      </c>
      <c r="B20" s="57" t="s">
        <v>78</v>
      </c>
      <c r="C20" s="3" t="s">
        <v>79</v>
      </c>
      <c r="D20" s="57" t="s">
        <v>35</v>
      </c>
      <c r="E20" s="57" t="s">
        <v>36</v>
      </c>
      <c r="F20" s="57" t="s">
        <v>37</v>
      </c>
      <c r="G20" s="57" t="s">
        <v>36</v>
      </c>
      <c r="H20" s="57" t="s">
        <v>38</v>
      </c>
      <c r="I20" s="57" t="s">
        <v>39</v>
      </c>
      <c r="J20" s="21">
        <v>157.14</v>
      </c>
      <c r="K20" s="21"/>
      <c r="L20" s="21"/>
      <c r="M20" s="140">
        <v>146</v>
      </c>
      <c r="N20" s="41"/>
      <c r="O20" s="28"/>
      <c r="P20" s="21"/>
      <c r="Q20" s="21"/>
      <c r="R20" s="21"/>
      <c r="S20" s="21">
        <f t="shared" si="0"/>
        <v>0</v>
      </c>
      <c r="T20" s="21">
        <f t="shared" si="1"/>
        <v>303.14</v>
      </c>
      <c r="U20" s="21">
        <f t="shared" si="2"/>
        <v>311.9</v>
      </c>
      <c r="V20" s="21">
        <f t="shared" si="3"/>
        <v>8.76</v>
      </c>
      <c r="W20" s="21">
        <f t="shared" si="4"/>
        <v>303.14</v>
      </c>
      <c r="X20" s="57">
        <f t="shared" si="5"/>
        <v>157.14</v>
      </c>
      <c r="Y20" s="21">
        <f t="shared" si="6"/>
        <v>154.76</v>
      </c>
      <c r="Z20" s="21">
        <f t="shared" si="7"/>
        <v>0</v>
      </c>
      <c r="AA20" s="140">
        <f>200-J20</f>
        <v>42.86</v>
      </c>
      <c r="AB20" s="21">
        <f t="shared" si="12"/>
        <v>103.14</v>
      </c>
      <c r="AC20" s="21">
        <f t="shared" si="10"/>
        <v>51.57</v>
      </c>
      <c r="AD20" s="21">
        <f t="shared" si="11"/>
        <v>51.57</v>
      </c>
    </row>
    <row r="21" spans="1:30">
      <c r="A21" s="57">
        <v>19</v>
      </c>
      <c r="B21" s="57" t="s">
        <v>80</v>
      </c>
      <c r="C21" s="3" t="s">
        <v>81</v>
      </c>
      <c r="D21" s="57" t="s">
        <v>35</v>
      </c>
      <c r="E21" s="57" t="s">
        <v>82</v>
      </c>
      <c r="F21" s="57" t="s">
        <v>37</v>
      </c>
      <c r="G21" s="57" t="s">
        <v>82</v>
      </c>
      <c r="H21" s="57" t="s">
        <v>83</v>
      </c>
      <c r="I21" s="57" t="s">
        <v>84</v>
      </c>
      <c r="J21" s="21">
        <v>0</v>
      </c>
      <c r="K21" s="21"/>
      <c r="L21" s="21"/>
      <c r="M21" s="21">
        <v>0</v>
      </c>
      <c r="N21" s="41">
        <v>600</v>
      </c>
      <c r="O21" s="28" t="s">
        <v>85</v>
      </c>
      <c r="P21" s="21"/>
      <c r="Q21" s="21">
        <v>300</v>
      </c>
      <c r="R21" s="21"/>
      <c r="S21" s="21">
        <f t="shared" si="0"/>
        <v>636</v>
      </c>
      <c r="T21" s="21">
        <f t="shared" si="1"/>
        <v>636</v>
      </c>
      <c r="U21" s="21">
        <f t="shared" si="2"/>
        <v>674.16</v>
      </c>
      <c r="V21" s="21">
        <f t="shared" si="3"/>
        <v>38.16</v>
      </c>
      <c r="W21" s="21">
        <f t="shared" si="4"/>
        <v>636</v>
      </c>
      <c r="X21" s="57">
        <f t="shared" si="5"/>
        <v>0</v>
      </c>
      <c r="Y21" s="21">
        <f t="shared" si="6"/>
        <v>674.16</v>
      </c>
      <c r="Z21" s="21">
        <f t="shared" si="7"/>
        <v>300</v>
      </c>
      <c r="AA21" s="21">
        <v>0</v>
      </c>
      <c r="AB21" s="21">
        <f t="shared" si="12"/>
        <v>336</v>
      </c>
      <c r="AC21" s="21">
        <f t="shared" si="10"/>
        <v>168</v>
      </c>
      <c r="AD21" s="21">
        <f t="shared" si="11"/>
        <v>168</v>
      </c>
    </row>
    <row r="22" spans="1:30">
      <c r="A22" s="57">
        <v>20</v>
      </c>
      <c r="B22" s="57" t="s">
        <v>86</v>
      </c>
      <c r="C22" s="3" t="s">
        <v>87</v>
      </c>
      <c r="D22" s="57" t="s">
        <v>35</v>
      </c>
      <c r="E22" s="57" t="s">
        <v>36</v>
      </c>
      <c r="F22" s="57" t="s">
        <v>37</v>
      </c>
      <c r="G22" s="57" t="s">
        <v>36</v>
      </c>
      <c r="H22" s="57" t="s">
        <v>38</v>
      </c>
      <c r="I22" s="57" t="s">
        <v>39</v>
      </c>
      <c r="J22" s="21">
        <v>157.14</v>
      </c>
      <c r="K22" s="21"/>
      <c r="L22" s="21"/>
      <c r="M22" s="140">
        <v>146</v>
      </c>
      <c r="N22" s="41"/>
      <c r="O22" s="28"/>
      <c r="P22" s="21"/>
      <c r="Q22" s="21"/>
      <c r="R22" s="21"/>
      <c r="S22" s="21">
        <f t="shared" si="0"/>
        <v>0</v>
      </c>
      <c r="T22" s="21">
        <f t="shared" si="1"/>
        <v>303.14</v>
      </c>
      <c r="U22" s="21">
        <f t="shared" si="2"/>
        <v>311.9</v>
      </c>
      <c r="V22" s="21">
        <f t="shared" si="3"/>
        <v>8.76</v>
      </c>
      <c r="W22" s="21">
        <f t="shared" si="4"/>
        <v>303.14</v>
      </c>
      <c r="X22" s="57">
        <f t="shared" si="5"/>
        <v>157.14</v>
      </c>
      <c r="Y22" s="21">
        <f t="shared" si="6"/>
        <v>154.76</v>
      </c>
      <c r="Z22" s="21">
        <f t="shared" si="7"/>
        <v>0</v>
      </c>
      <c r="AA22" s="140">
        <f>200-J22</f>
        <v>42.86</v>
      </c>
      <c r="AB22" s="21">
        <f t="shared" si="12"/>
        <v>103.14</v>
      </c>
      <c r="AC22" s="21">
        <f t="shared" si="10"/>
        <v>51.57</v>
      </c>
      <c r="AD22" s="21">
        <f t="shared" si="11"/>
        <v>51.57</v>
      </c>
    </row>
    <row r="23" spans="1:30">
      <c r="A23" s="57">
        <v>21</v>
      </c>
      <c r="B23" s="57" t="s">
        <v>88</v>
      </c>
      <c r="C23" s="3" t="s">
        <v>89</v>
      </c>
      <c r="D23" s="57" t="s">
        <v>35</v>
      </c>
      <c r="E23" s="57" t="s">
        <v>36</v>
      </c>
      <c r="F23" s="57" t="s">
        <v>37</v>
      </c>
      <c r="G23" s="57" t="s">
        <v>36</v>
      </c>
      <c r="H23" s="57" t="s">
        <v>38</v>
      </c>
      <c r="I23" s="57" t="s">
        <v>39</v>
      </c>
      <c r="J23" s="21">
        <v>157.51</v>
      </c>
      <c r="K23" s="21"/>
      <c r="L23" s="21"/>
      <c r="M23" s="140">
        <v>146</v>
      </c>
      <c r="N23" s="41"/>
      <c r="O23" s="28"/>
      <c r="P23" s="21"/>
      <c r="Q23" s="21"/>
      <c r="R23" s="21"/>
      <c r="S23" s="21">
        <f t="shared" si="0"/>
        <v>0</v>
      </c>
      <c r="T23" s="21">
        <f t="shared" si="1"/>
        <v>303.51</v>
      </c>
      <c r="U23" s="21">
        <f t="shared" si="2"/>
        <v>312.27</v>
      </c>
      <c r="V23" s="21">
        <f t="shared" si="3"/>
        <v>8.76</v>
      </c>
      <c r="W23" s="21">
        <f t="shared" si="4"/>
        <v>303.51</v>
      </c>
      <c r="X23" s="57">
        <f t="shared" si="5"/>
        <v>157.51</v>
      </c>
      <c r="Y23" s="21">
        <f t="shared" si="6"/>
        <v>154.76</v>
      </c>
      <c r="Z23" s="21">
        <f t="shared" si="7"/>
        <v>0</v>
      </c>
      <c r="AA23" s="140">
        <f>200-J23</f>
        <v>42.49</v>
      </c>
      <c r="AB23" s="21">
        <f t="shared" si="12"/>
        <v>103.51</v>
      </c>
      <c r="AC23" s="21">
        <f t="shared" si="10"/>
        <v>51.755</v>
      </c>
      <c r="AD23" s="21">
        <f t="shared" si="11"/>
        <v>51.755</v>
      </c>
    </row>
    <row r="24" spans="1:30">
      <c r="A24" s="57">
        <v>22</v>
      </c>
      <c r="B24" s="57" t="s">
        <v>90</v>
      </c>
      <c r="C24" s="3" t="s">
        <v>91</v>
      </c>
      <c r="D24" s="57" t="s">
        <v>35</v>
      </c>
      <c r="E24" s="57" t="s">
        <v>36</v>
      </c>
      <c r="F24" s="57" t="s">
        <v>37</v>
      </c>
      <c r="G24" s="57" t="s">
        <v>36</v>
      </c>
      <c r="H24" s="57" t="s">
        <v>38</v>
      </c>
      <c r="I24" s="57" t="s">
        <v>39</v>
      </c>
      <c r="J24" s="21">
        <v>157.51</v>
      </c>
      <c r="K24" s="21"/>
      <c r="L24" s="21"/>
      <c r="M24" s="140">
        <v>146</v>
      </c>
      <c r="N24" s="41"/>
      <c r="O24" s="28"/>
      <c r="P24" s="21"/>
      <c r="Q24" s="21"/>
      <c r="R24" s="21"/>
      <c r="S24" s="21">
        <f t="shared" si="0"/>
        <v>0</v>
      </c>
      <c r="T24" s="21">
        <f t="shared" si="1"/>
        <v>303.51</v>
      </c>
      <c r="U24" s="21">
        <f t="shared" si="2"/>
        <v>312.27</v>
      </c>
      <c r="V24" s="21">
        <f t="shared" si="3"/>
        <v>8.76</v>
      </c>
      <c r="W24" s="21">
        <f t="shared" si="4"/>
        <v>303.51</v>
      </c>
      <c r="X24" s="57">
        <f t="shared" si="5"/>
        <v>157.51</v>
      </c>
      <c r="Y24" s="21">
        <f t="shared" si="6"/>
        <v>154.76</v>
      </c>
      <c r="Z24" s="21">
        <f t="shared" si="7"/>
        <v>0</v>
      </c>
      <c r="AA24" s="140">
        <f>200-J24</f>
        <v>42.49</v>
      </c>
      <c r="AB24" s="21">
        <f t="shared" si="12"/>
        <v>103.51</v>
      </c>
      <c r="AC24" s="21">
        <f t="shared" si="10"/>
        <v>51.755</v>
      </c>
      <c r="AD24" s="21">
        <f t="shared" si="11"/>
        <v>51.755</v>
      </c>
    </row>
    <row r="25" spans="1:30">
      <c r="A25" s="57">
        <v>23</v>
      </c>
      <c r="B25" s="57" t="s">
        <v>92</v>
      </c>
      <c r="C25" s="3" t="s">
        <v>93</v>
      </c>
      <c r="D25" s="57" t="s">
        <v>35</v>
      </c>
      <c r="E25" s="57" t="s">
        <v>58</v>
      </c>
      <c r="F25" s="57" t="s">
        <v>37</v>
      </c>
      <c r="G25" s="57" t="s">
        <v>58</v>
      </c>
      <c r="H25" s="57" t="s">
        <v>38</v>
      </c>
      <c r="I25" s="57" t="s">
        <v>59</v>
      </c>
      <c r="J25" s="21">
        <v>888</v>
      </c>
      <c r="K25" s="21"/>
      <c r="L25" s="21"/>
      <c r="M25" s="21">
        <v>400</v>
      </c>
      <c r="N25" s="41"/>
      <c r="O25" s="28"/>
      <c r="P25" s="21"/>
      <c r="Q25" s="21"/>
      <c r="R25" s="21"/>
      <c r="S25" s="21">
        <f t="shared" si="0"/>
        <v>0</v>
      </c>
      <c r="T25" s="21">
        <f t="shared" si="1"/>
        <v>1288</v>
      </c>
      <c r="U25" s="21">
        <f t="shared" si="2"/>
        <v>1312</v>
      </c>
      <c r="V25" s="21">
        <f t="shared" si="3"/>
        <v>24</v>
      </c>
      <c r="W25" s="21">
        <f t="shared" si="4"/>
        <v>1288</v>
      </c>
      <c r="X25" s="57">
        <f t="shared" si="5"/>
        <v>888</v>
      </c>
      <c r="Y25" s="21">
        <f t="shared" si="6"/>
        <v>424</v>
      </c>
      <c r="Z25" s="21">
        <f t="shared" si="7"/>
        <v>0</v>
      </c>
      <c r="AA25" s="21">
        <v>60</v>
      </c>
      <c r="AB25" s="21">
        <f t="shared" si="12"/>
        <v>340</v>
      </c>
      <c r="AC25" s="21">
        <f t="shared" si="10"/>
        <v>170</v>
      </c>
      <c r="AD25" s="21">
        <f t="shared" si="11"/>
        <v>170</v>
      </c>
    </row>
    <row r="26" spans="1:30">
      <c r="A26" s="57">
        <v>24</v>
      </c>
      <c r="B26" s="57" t="s">
        <v>94</v>
      </c>
      <c r="C26" s="3" t="s">
        <v>95</v>
      </c>
      <c r="D26" s="57" t="s">
        <v>35</v>
      </c>
      <c r="E26" s="57" t="s">
        <v>96</v>
      </c>
      <c r="F26" s="57" t="s">
        <v>37</v>
      </c>
      <c r="G26" s="57" t="s">
        <v>96</v>
      </c>
      <c r="H26" s="57" t="s">
        <v>97</v>
      </c>
      <c r="I26" s="57" t="s">
        <v>98</v>
      </c>
      <c r="J26" s="21">
        <v>0</v>
      </c>
      <c r="K26" s="21"/>
      <c r="L26" s="21"/>
      <c r="M26" s="21">
        <v>2800</v>
      </c>
      <c r="N26" s="41"/>
      <c r="O26" s="28"/>
      <c r="P26" s="21"/>
      <c r="Q26" s="135">
        <v>2273</v>
      </c>
      <c r="R26" s="21"/>
      <c r="S26" s="21">
        <f t="shared" si="0"/>
        <v>0</v>
      </c>
      <c r="T26" s="21">
        <f t="shared" si="1"/>
        <v>2800</v>
      </c>
      <c r="U26" s="21">
        <f t="shared" si="2"/>
        <v>2968</v>
      </c>
      <c r="V26" s="21">
        <f t="shared" si="3"/>
        <v>168</v>
      </c>
      <c r="W26" s="21">
        <f t="shared" si="4"/>
        <v>2800</v>
      </c>
      <c r="X26" s="57">
        <f t="shared" si="5"/>
        <v>0</v>
      </c>
      <c r="Y26" s="21">
        <f t="shared" si="6"/>
        <v>2968</v>
      </c>
      <c r="Z26" s="21">
        <f t="shared" si="7"/>
        <v>2273</v>
      </c>
      <c r="AA26" s="21">
        <v>0</v>
      </c>
      <c r="AB26" s="21">
        <f t="shared" si="12"/>
        <v>527</v>
      </c>
      <c r="AC26" s="21">
        <f t="shared" si="10"/>
        <v>263.5</v>
      </c>
      <c r="AD26" s="21">
        <f t="shared" si="11"/>
        <v>263.5</v>
      </c>
    </row>
    <row r="27" spans="1:30">
      <c r="A27" s="57">
        <v>25</v>
      </c>
      <c r="B27" s="57" t="s">
        <v>99</v>
      </c>
      <c r="C27" s="3" t="s">
        <v>100</v>
      </c>
      <c r="D27" s="57" t="s">
        <v>35</v>
      </c>
      <c r="E27" s="57" t="s">
        <v>96</v>
      </c>
      <c r="F27" s="57" t="s">
        <v>37</v>
      </c>
      <c r="G27" s="57" t="s">
        <v>96</v>
      </c>
      <c r="H27" s="57" t="s">
        <v>97</v>
      </c>
      <c r="I27" s="57" t="s">
        <v>98</v>
      </c>
      <c r="J27" s="21">
        <v>0</v>
      </c>
      <c r="K27" s="21"/>
      <c r="L27" s="21"/>
      <c r="M27" s="21">
        <v>2800</v>
      </c>
      <c r="N27" s="41"/>
      <c r="O27" s="28"/>
      <c r="P27" s="21"/>
      <c r="Q27" s="135">
        <v>2273</v>
      </c>
      <c r="R27" s="21"/>
      <c r="S27" s="21">
        <f t="shared" si="0"/>
        <v>0</v>
      </c>
      <c r="T27" s="21">
        <f t="shared" si="1"/>
        <v>2800</v>
      </c>
      <c r="U27" s="21">
        <f t="shared" si="2"/>
        <v>2968</v>
      </c>
      <c r="V27" s="21">
        <f t="shared" si="3"/>
        <v>168</v>
      </c>
      <c r="W27" s="21">
        <f t="shared" si="4"/>
        <v>2800</v>
      </c>
      <c r="X27" s="57">
        <f t="shared" si="5"/>
        <v>0</v>
      </c>
      <c r="Y27" s="21">
        <f t="shared" si="6"/>
        <v>2968</v>
      </c>
      <c r="Z27" s="21">
        <f t="shared" si="7"/>
        <v>2273</v>
      </c>
      <c r="AA27" s="21">
        <v>0</v>
      </c>
      <c r="AB27" s="21">
        <f t="shared" si="12"/>
        <v>527</v>
      </c>
      <c r="AC27" s="21">
        <f t="shared" si="10"/>
        <v>263.5</v>
      </c>
      <c r="AD27" s="21">
        <f t="shared" si="11"/>
        <v>263.5</v>
      </c>
    </row>
    <row r="28" spans="1:30">
      <c r="A28" s="57">
        <v>26</v>
      </c>
      <c r="B28" s="57" t="s">
        <v>101</v>
      </c>
      <c r="C28" s="3" t="s">
        <v>102</v>
      </c>
      <c r="D28" s="57" t="s">
        <v>35</v>
      </c>
      <c r="E28" s="57" t="s">
        <v>96</v>
      </c>
      <c r="F28" s="57" t="s">
        <v>37</v>
      </c>
      <c r="G28" s="57" t="s">
        <v>96</v>
      </c>
      <c r="H28" s="57" t="s">
        <v>97</v>
      </c>
      <c r="I28" s="57" t="s">
        <v>98</v>
      </c>
      <c r="J28" s="21">
        <v>0</v>
      </c>
      <c r="K28" s="21"/>
      <c r="L28" s="21"/>
      <c r="M28" s="21">
        <v>2800</v>
      </c>
      <c r="N28" s="41"/>
      <c r="O28" s="28"/>
      <c r="P28" s="21"/>
      <c r="Q28" s="135">
        <v>2273</v>
      </c>
      <c r="R28" s="21"/>
      <c r="S28" s="21">
        <f t="shared" si="0"/>
        <v>0</v>
      </c>
      <c r="T28" s="21">
        <f t="shared" si="1"/>
        <v>2800</v>
      </c>
      <c r="U28" s="21">
        <f t="shared" si="2"/>
        <v>2968</v>
      </c>
      <c r="V28" s="21">
        <f t="shared" si="3"/>
        <v>168</v>
      </c>
      <c r="W28" s="21">
        <f t="shared" si="4"/>
        <v>2800</v>
      </c>
      <c r="X28" s="57">
        <f t="shared" si="5"/>
        <v>0</v>
      </c>
      <c r="Y28" s="21">
        <f t="shared" si="6"/>
        <v>2968</v>
      </c>
      <c r="Z28" s="21">
        <f t="shared" si="7"/>
        <v>2273</v>
      </c>
      <c r="AA28" s="21">
        <v>0</v>
      </c>
      <c r="AB28" s="21">
        <f t="shared" si="12"/>
        <v>527</v>
      </c>
      <c r="AC28" s="21">
        <f t="shared" si="10"/>
        <v>263.5</v>
      </c>
      <c r="AD28" s="21">
        <f t="shared" si="11"/>
        <v>263.5</v>
      </c>
    </row>
    <row r="29" spans="1:30">
      <c r="A29" s="57">
        <v>27</v>
      </c>
      <c r="B29" s="57" t="s">
        <v>103</v>
      </c>
      <c r="C29" s="3" t="s">
        <v>104</v>
      </c>
      <c r="D29" s="57" t="s">
        <v>35</v>
      </c>
      <c r="E29" s="57" t="s">
        <v>96</v>
      </c>
      <c r="F29" s="57" t="s">
        <v>37</v>
      </c>
      <c r="G29" s="57" t="s">
        <v>96</v>
      </c>
      <c r="H29" s="57" t="s">
        <v>97</v>
      </c>
      <c r="I29" s="57" t="s">
        <v>98</v>
      </c>
      <c r="J29" s="21">
        <v>0</v>
      </c>
      <c r="K29" s="21"/>
      <c r="L29" s="21"/>
      <c r="M29" s="21">
        <v>2800</v>
      </c>
      <c r="N29" s="32"/>
      <c r="O29" s="126"/>
      <c r="P29" s="21"/>
      <c r="Q29" s="135">
        <v>2273</v>
      </c>
      <c r="R29" s="21"/>
      <c r="S29" s="21">
        <f t="shared" si="0"/>
        <v>0</v>
      </c>
      <c r="T29" s="21">
        <f t="shared" si="1"/>
        <v>2800</v>
      </c>
      <c r="U29" s="21">
        <f t="shared" si="2"/>
        <v>2968</v>
      </c>
      <c r="V29" s="21">
        <f t="shared" si="3"/>
        <v>168</v>
      </c>
      <c r="W29" s="21">
        <f t="shared" si="4"/>
        <v>2800</v>
      </c>
      <c r="X29" s="57">
        <f t="shared" si="5"/>
        <v>0</v>
      </c>
      <c r="Y29" s="21">
        <f t="shared" si="6"/>
        <v>2968</v>
      </c>
      <c r="Z29" s="21">
        <f t="shared" si="7"/>
        <v>2273</v>
      </c>
      <c r="AA29" s="21">
        <v>0</v>
      </c>
      <c r="AB29" s="21">
        <f t="shared" si="12"/>
        <v>527</v>
      </c>
      <c r="AC29" s="21">
        <f t="shared" si="10"/>
        <v>263.5</v>
      </c>
      <c r="AD29" s="21">
        <f t="shared" si="11"/>
        <v>263.5</v>
      </c>
    </row>
    <row r="30" spans="1:30">
      <c r="A30" s="57">
        <v>28</v>
      </c>
      <c r="B30" s="57" t="s">
        <v>105</v>
      </c>
      <c r="C30" s="3" t="s">
        <v>106</v>
      </c>
      <c r="D30" s="57" t="s">
        <v>35</v>
      </c>
      <c r="E30" s="57" t="s">
        <v>96</v>
      </c>
      <c r="F30" s="57" t="s">
        <v>37</v>
      </c>
      <c r="G30" s="57" t="s">
        <v>96</v>
      </c>
      <c r="H30" s="57" t="s">
        <v>97</v>
      </c>
      <c r="I30" s="57" t="s">
        <v>98</v>
      </c>
      <c r="J30" s="21">
        <v>0</v>
      </c>
      <c r="K30" s="21"/>
      <c r="L30" s="21"/>
      <c r="M30" s="21">
        <v>2800</v>
      </c>
      <c r="N30" s="32"/>
      <c r="O30" s="126"/>
      <c r="P30" s="21"/>
      <c r="Q30" s="135">
        <v>2273</v>
      </c>
      <c r="R30" s="21"/>
      <c r="S30" s="21">
        <f t="shared" si="0"/>
        <v>0</v>
      </c>
      <c r="T30" s="21">
        <f t="shared" si="1"/>
        <v>2800</v>
      </c>
      <c r="U30" s="21">
        <f t="shared" si="2"/>
        <v>2968</v>
      </c>
      <c r="V30" s="21">
        <f t="shared" si="3"/>
        <v>168</v>
      </c>
      <c r="W30" s="21">
        <f t="shared" si="4"/>
        <v>2800</v>
      </c>
      <c r="X30" s="57">
        <f t="shared" si="5"/>
        <v>0</v>
      </c>
      <c r="Y30" s="21">
        <f t="shared" si="6"/>
        <v>2968</v>
      </c>
      <c r="Z30" s="21">
        <f t="shared" si="7"/>
        <v>2273</v>
      </c>
      <c r="AA30" s="21">
        <v>0</v>
      </c>
      <c r="AB30" s="21">
        <f t="shared" si="12"/>
        <v>527</v>
      </c>
      <c r="AC30" s="21">
        <f t="shared" si="10"/>
        <v>263.5</v>
      </c>
      <c r="AD30" s="21">
        <f t="shared" si="11"/>
        <v>263.5</v>
      </c>
    </row>
    <row r="31" spans="1:30">
      <c r="A31" s="57">
        <v>29</v>
      </c>
      <c r="B31" s="57" t="s">
        <v>107</v>
      </c>
      <c r="C31" s="3" t="s">
        <v>108</v>
      </c>
      <c r="D31" s="57" t="s">
        <v>35</v>
      </c>
      <c r="E31" s="57" t="s">
        <v>96</v>
      </c>
      <c r="F31" s="57" t="s">
        <v>37</v>
      </c>
      <c r="G31" s="57" t="s">
        <v>96</v>
      </c>
      <c r="H31" s="57" t="s">
        <v>97</v>
      </c>
      <c r="I31" s="57" t="s">
        <v>98</v>
      </c>
      <c r="J31" s="21">
        <v>0</v>
      </c>
      <c r="K31" s="21"/>
      <c r="L31" s="21"/>
      <c r="M31" s="21">
        <v>2800</v>
      </c>
      <c r="N31" s="32"/>
      <c r="O31" s="126"/>
      <c r="P31" s="21"/>
      <c r="Q31" s="135">
        <v>2273</v>
      </c>
      <c r="R31" s="21"/>
      <c r="S31" s="21">
        <f t="shared" si="0"/>
        <v>0</v>
      </c>
      <c r="T31" s="21">
        <f t="shared" si="1"/>
        <v>2800</v>
      </c>
      <c r="U31" s="21">
        <f t="shared" si="2"/>
        <v>2968</v>
      </c>
      <c r="V31" s="21">
        <f t="shared" si="3"/>
        <v>168</v>
      </c>
      <c r="W31" s="21">
        <f t="shared" si="4"/>
        <v>2800</v>
      </c>
      <c r="X31" s="57">
        <f t="shared" si="5"/>
        <v>0</v>
      </c>
      <c r="Y31" s="21">
        <f t="shared" si="6"/>
        <v>2968</v>
      </c>
      <c r="Z31" s="21">
        <f t="shared" si="7"/>
        <v>2273</v>
      </c>
      <c r="AA31" s="21">
        <v>0</v>
      </c>
      <c r="AB31" s="21">
        <f t="shared" si="12"/>
        <v>527</v>
      </c>
      <c r="AC31" s="21">
        <f t="shared" si="10"/>
        <v>263.5</v>
      </c>
      <c r="AD31" s="21">
        <f t="shared" si="11"/>
        <v>263.5</v>
      </c>
    </row>
    <row r="32" spans="1:30">
      <c r="A32" s="57">
        <v>30</v>
      </c>
      <c r="B32" s="57" t="s">
        <v>109</v>
      </c>
      <c r="C32" s="3" t="s">
        <v>110</v>
      </c>
      <c r="D32" s="57" t="s">
        <v>35</v>
      </c>
      <c r="E32" s="57" t="s">
        <v>36</v>
      </c>
      <c r="F32" s="57" t="s">
        <v>37</v>
      </c>
      <c r="G32" s="57" t="s">
        <v>36</v>
      </c>
      <c r="H32" s="57" t="s">
        <v>38</v>
      </c>
      <c r="I32" s="57" t="s">
        <v>39</v>
      </c>
      <c r="J32" s="21">
        <v>158.14</v>
      </c>
      <c r="K32" s="21"/>
      <c r="L32" s="21"/>
      <c r="M32" s="140">
        <v>146</v>
      </c>
      <c r="N32" s="32"/>
      <c r="O32" s="126"/>
      <c r="P32" s="21"/>
      <c r="Q32" s="21"/>
      <c r="R32" s="21"/>
      <c r="S32" s="21">
        <f t="shared" si="0"/>
        <v>0</v>
      </c>
      <c r="T32" s="21">
        <f t="shared" si="1"/>
        <v>304.14</v>
      </c>
      <c r="U32" s="21">
        <f t="shared" si="2"/>
        <v>312.9</v>
      </c>
      <c r="V32" s="21">
        <f t="shared" si="3"/>
        <v>8.76</v>
      </c>
      <c r="W32" s="21">
        <f t="shared" si="4"/>
        <v>304.14</v>
      </c>
      <c r="X32" s="57">
        <f t="shared" si="5"/>
        <v>158.14</v>
      </c>
      <c r="Y32" s="21">
        <f t="shared" si="6"/>
        <v>154.76</v>
      </c>
      <c r="Z32" s="21">
        <f t="shared" si="7"/>
        <v>0</v>
      </c>
      <c r="AA32" s="140">
        <f>200-J32</f>
        <v>41.86</v>
      </c>
      <c r="AB32" s="21">
        <f t="shared" si="12"/>
        <v>104.14</v>
      </c>
      <c r="AC32" s="21">
        <f t="shared" si="10"/>
        <v>52.07</v>
      </c>
      <c r="AD32" s="21">
        <f t="shared" si="11"/>
        <v>52.07</v>
      </c>
    </row>
    <row r="33" spans="1:30">
      <c r="A33" s="57">
        <v>31</v>
      </c>
      <c r="B33" s="57" t="s">
        <v>111</v>
      </c>
      <c r="C33" s="3" t="s">
        <v>112</v>
      </c>
      <c r="D33" s="57" t="s">
        <v>35</v>
      </c>
      <c r="E33" s="57" t="s">
        <v>113</v>
      </c>
      <c r="F33" s="57" t="s">
        <v>37</v>
      </c>
      <c r="G33" s="57" t="s">
        <v>113</v>
      </c>
      <c r="H33" s="57" t="s">
        <v>38</v>
      </c>
      <c r="I33" s="57" t="s">
        <v>59</v>
      </c>
      <c r="J33" s="21">
        <v>748</v>
      </c>
      <c r="K33" s="21"/>
      <c r="L33" s="21"/>
      <c r="M33" s="21">
        <v>300</v>
      </c>
      <c r="N33" s="32"/>
      <c r="O33" s="126"/>
      <c r="P33" s="21"/>
      <c r="Q33" s="21"/>
      <c r="R33" s="21"/>
      <c r="S33" s="21">
        <f t="shared" si="0"/>
        <v>0</v>
      </c>
      <c r="T33" s="21">
        <f t="shared" si="1"/>
        <v>1048</v>
      </c>
      <c r="U33" s="21">
        <f t="shared" si="2"/>
        <v>1066</v>
      </c>
      <c r="V33" s="21">
        <f t="shared" si="3"/>
        <v>18</v>
      </c>
      <c r="W33" s="21">
        <f t="shared" si="4"/>
        <v>1048</v>
      </c>
      <c r="X33" s="57">
        <f t="shared" si="5"/>
        <v>748</v>
      </c>
      <c r="Y33" s="21">
        <f t="shared" si="6"/>
        <v>318</v>
      </c>
      <c r="Z33" s="21">
        <f t="shared" si="7"/>
        <v>0</v>
      </c>
      <c r="AA33" s="21">
        <v>60</v>
      </c>
      <c r="AB33" s="21">
        <f t="shared" si="12"/>
        <v>240</v>
      </c>
      <c r="AC33" s="21">
        <f t="shared" si="10"/>
        <v>120</v>
      </c>
      <c r="AD33" s="21">
        <f t="shared" si="11"/>
        <v>120</v>
      </c>
    </row>
    <row r="34" spans="1:30">
      <c r="A34" s="57">
        <v>32</v>
      </c>
      <c r="B34" s="57" t="s">
        <v>114</v>
      </c>
      <c r="C34" s="3" t="s">
        <v>115</v>
      </c>
      <c r="D34" s="57" t="s">
        <v>35</v>
      </c>
      <c r="E34" s="57" t="s">
        <v>113</v>
      </c>
      <c r="F34" s="57" t="s">
        <v>37</v>
      </c>
      <c r="G34" s="57" t="s">
        <v>113</v>
      </c>
      <c r="H34" s="57" t="s">
        <v>38</v>
      </c>
      <c r="I34" s="57" t="s">
        <v>59</v>
      </c>
      <c r="J34" s="21">
        <v>748</v>
      </c>
      <c r="K34" s="21"/>
      <c r="L34" s="21"/>
      <c r="M34" s="21">
        <v>300</v>
      </c>
      <c r="N34" s="32"/>
      <c r="O34" s="126"/>
      <c r="P34" s="21"/>
      <c r="Q34" s="21"/>
      <c r="R34" s="21"/>
      <c r="S34" s="21">
        <f t="shared" si="0"/>
        <v>0</v>
      </c>
      <c r="T34" s="21">
        <f t="shared" si="1"/>
        <v>1048</v>
      </c>
      <c r="U34" s="21">
        <f t="shared" si="2"/>
        <v>1066</v>
      </c>
      <c r="V34" s="21">
        <f t="shared" si="3"/>
        <v>18</v>
      </c>
      <c r="W34" s="21">
        <f t="shared" si="4"/>
        <v>1048</v>
      </c>
      <c r="X34" s="57">
        <f t="shared" si="5"/>
        <v>748</v>
      </c>
      <c r="Y34" s="21">
        <f t="shared" si="6"/>
        <v>318</v>
      </c>
      <c r="Z34" s="21">
        <f t="shared" si="7"/>
        <v>0</v>
      </c>
      <c r="AA34" s="21">
        <v>60</v>
      </c>
      <c r="AB34" s="21">
        <f t="shared" si="12"/>
        <v>240</v>
      </c>
      <c r="AC34" s="21">
        <f t="shared" si="10"/>
        <v>120</v>
      </c>
      <c r="AD34" s="21">
        <f t="shared" si="11"/>
        <v>120</v>
      </c>
    </row>
    <row r="35" spans="1:30">
      <c r="A35" s="57">
        <v>33</v>
      </c>
      <c r="B35" s="57" t="s">
        <v>116</v>
      </c>
      <c r="C35" s="3" t="s">
        <v>117</v>
      </c>
      <c r="D35" s="57" t="s">
        <v>35</v>
      </c>
      <c r="E35" s="57" t="s">
        <v>118</v>
      </c>
      <c r="F35" s="57" t="s">
        <v>37</v>
      </c>
      <c r="G35" s="57" t="s">
        <v>118</v>
      </c>
      <c r="H35" s="57" t="s">
        <v>119</v>
      </c>
      <c r="I35" s="57" t="s">
        <v>39</v>
      </c>
      <c r="J35" s="21">
        <v>910</v>
      </c>
      <c r="K35" s="21"/>
      <c r="L35" s="21"/>
      <c r="M35" s="21">
        <v>150</v>
      </c>
      <c r="N35" s="21">
        <v>15</v>
      </c>
      <c r="O35" s="57" t="s">
        <v>65</v>
      </c>
      <c r="P35" s="21"/>
      <c r="Q35" s="21">
        <v>15</v>
      </c>
      <c r="R35" s="21"/>
      <c r="S35" s="21">
        <f t="shared" si="0"/>
        <v>15.9</v>
      </c>
      <c r="T35" s="21">
        <f t="shared" si="1"/>
        <v>1075.9</v>
      </c>
      <c r="U35" s="21">
        <f t="shared" si="2"/>
        <v>1085.854</v>
      </c>
      <c r="V35" s="21">
        <f t="shared" si="3"/>
        <v>9.954</v>
      </c>
      <c r="W35" s="21">
        <f t="shared" si="4"/>
        <v>1075.9</v>
      </c>
      <c r="X35" s="57">
        <f t="shared" si="5"/>
        <v>910</v>
      </c>
      <c r="Y35" s="21">
        <f t="shared" si="6"/>
        <v>175.854</v>
      </c>
      <c r="Z35" s="21">
        <f t="shared" si="7"/>
        <v>15</v>
      </c>
      <c r="AA35" s="21">
        <v>50</v>
      </c>
      <c r="AB35" s="21">
        <f t="shared" si="12"/>
        <v>100.9</v>
      </c>
      <c r="AC35" s="21">
        <f t="shared" si="10"/>
        <v>50.45</v>
      </c>
      <c r="AD35" s="21">
        <f t="shared" si="11"/>
        <v>50.45</v>
      </c>
    </row>
    <row r="36" spans="1:30">
      <c r="A36" s="57">
        <v>34</v>
      </c>
      <c r="B36" s="57" t="s">
        <v>120</v>
      </c>
      <c r="C36" s="3" t="s">
        <v>121</v>
      </c>
      <c r="D36" s="57" t="s">
        <v>35</v>
      </c>
      <c r="E36" s="57" t="s">
        <v>118</v>
      </c>
      <c r="F36" s="57" t="s">
        <v>37</v>
      </c>
      <c r="G36" s="57" t="s">
        <v>118</v>
      </c>
      <c r="H36" s="57" t="s">
        <v>38</v>
      </c>
      <c r="I36" s="57" t="s">
        <v>98</v>
      </c>
      <c r="J36" s="21">
        <v>280</v>
      </c>
      <c r="K36" s="21"/>
      <c r="L36" s="21"/>
      <c r="M36" s="21">
        <v>150</v>
      </c>
      <c r="N36" s="21">
        <v>30</v>
      </c>
      <c r="O36" s="57" t="s">
        <v>65</v>
      </c>
      <c r="P36" s="21"/>
      <c r="Q36" s="21">
        <v>30</v>
      </c>
      <c r="R36" s="21"/>
      <c r="S36" s="21">
        <f t="shared" si="0"/>
        <v>31.8</v>
      </c>
      <c r="T36" s="21">
        <f t="shared" si="1"/>
        <v>461.8</v>
      </c>
      <c r="U36" s="21">
        <f t="shared" si="2"/>
        <v>472.708</v>
      </c>
      <c r="V36" s="21">
        <f t="shared" si="3"/>
        <v>10.908</v>
      </c>
      <c r="W36" s="21">
        <f t="shared" si="4"/>
        <v>461.8</v>
      </c>
      <c r="X36" s="57">
        <f t="shared" si="5"/>
        <v>280</v>
      </c>
      <c r="Y36" s="21">
        <f t="shared" si="6"/>
        <v>192.708</v>
      </c>
      <c r="Z36" s="21">
        <f t="shared" si="7"/>
        <v>30</v>
      </c>
      <c r="AA36" s="21">
        <v>50</v>
      </c>
      <c r="AB36" s="21">
        <f t="shared" si="12"/>
        <v>101.8</v>
      </c>
      <c r="AC36" s="21">
        <f t="shared" si="10"/>
        <v>50.9</v>
      </c>
      <c r="AD36" s="21">
        <f t="shared" si="11"/>
        <v>50.9</v>
      </c>
    </row>
    <row r="37" spans="1:30">
      <c r="A37" s="57">
        <v>35</v>
      </c>
      <c r="B37" s="131" t="s">
        <v>122</v>
      </c>
      <c r="C37" s="3"/>
      <c r="D37" s="57" t="s">
        <v>35</v>
      </c>
      <c r="E37" s="57"/>
      <c r="F37" s="57" t="s">
        <v>37</v>
      </c>
      <c r="G37" s="57"/>
      <c r="H37" s="57" t="s">
        <v>83</v>
      </c>
      <c r="I37" s="57" t="s">
        <v>84</v>
      </c>
      <c r="J37" s="21">
        <v>0</v>
      </c>
      <c r="K37" s="21"/>
      <c r="L37" s="21"/>
      <c r="M37" s="21">
        <v>0</v>
      </c>
      <c r="N37" s="21">
        <v>150</v>
      </c>
      <c r="O37" s="57" t="s">
        <v>85</v>
      </c>
      <c r="P37" s="21"/>
      <c r="Q37" s="21">
        <v>100</v>
      </c>
      <c r="R37" s="21"/>
      <c r="S37" s="21">
        <f t="shared" si="0"/>
        <v>159</v>
      </c>
      <c r="T37" s="21">
        <f t="shared" si="1"/>
        <v>159</v>
      </c>
      <c r="U37" s="21">
        <f t="shared" si="2"/>
        <v>168.54</v>
      </c>
      <c r="V37" s="21">
        <f t="shared" si="3"/>
        <v>9.54</v>
      </c>
      <c r="W37" s="21">
        <f t="shared" si="4"/>
        <v>159</v>
      </c>
      <c r="X37" s="57">
        <f t="shared" si="5"/>
        <v>0</v>
      </c>
      <c r="Y37" s="21">
        <f t="shared" si="6"/>
        <v>168.54</v>
      </c>
      <c r="Z37" s="21">
        <f t="shared" si="7"/>
        <v>100</v>
      </c>
      <c r="AA37" s="21">
        <v>0</v>
      </c>
      <c r="AB37" s="21">
        <f t="shared" si="12"/>
        <v>59</v>
      </c>
      <c r="AC37" s="21">
        <f t="shared" si="10"/>
        <v>29.5</v>
      </c>
      <c r="AD37" s="21">
        <f t="shared" si="11"/>
        <v>29.5</v>
      </c>
    </row>
    <row r="38" spans="1:30">
      <c r="A38" s="57">
        <v>36</v>
      </c>
      <c r="B38" s="57" t="s">
        <v>123</v>
      </c>
      <c r="C38" s="3" t="s">
        <v>124</v>
      </c>
      <c r="D38" s="57" t="s">
        <v>35</v>
      </c>
      <c r="E38" s="3" t="s">
        <v>125</v>
      </c>
      <c r="F38" s="57" t="s">
        <v>37</v>
      </c>
      <c r="G38" s="57" t="s">
        <v>96</v>
      </c>
      <c r="H38" s="57" t="s">
        <v>126</v>
      </c>
      <c r="I38" s="57" t="s">
        <v>84</v>
      </c>
      <c r="J38" s="21">
        <v>0</v>
      </c>
      <c r="K38" s="21"/>
      <c r="L38" s="21"/>
      <c r="M38" s="21">
        <v>850</v>
      </c>
      <c r="N38" s="21"/>
      <c r="O38" s="57"/>
      <c r="P38" s="21"/>
      <c r="Q38" s="135">
        <v>556</v>
      </c>
      <c r="R38" s="21"/>
      <c r="S38" s="21">
        <f t="shared" si="0"/>
        <v>0</v>
      </c>
      <c r="T38" s="21">
        <f t="shared" si="1"/>
        <v>850</v>
      </c>
      <c r="U38" s="21">
        <f t="shared" si="2"/>
        <v>901</v>
      </c>
      <c r="V38" s="21">
        <f t="shared" si="3"/>
        <v>51</v>
      </c>
      <c r="W38" s="21">
        <f t="shared" si="4"/>
        <v>850</v>
      </c>
      <c r="X38" s="57">
        <f t="shared" si="5"/>
        <v>0</v>
      </c>
      <c r="Y38" s="21">
        <f t="shared" si="6"/>
        <v>901</v>
      </c>
      <c r="Z38" s="21">
        <f t="shared" si="7"/>
        <v>556</v>
      </c>
      <c r="AA38" s="21">
        <v>0</v>
      </c>
      <c r="AB38" s="21">
        <f t="shared" si="12"/>
        <v>294</v>
      </c>
      <c r="AC38" s="21">
        <f t="shared" si="10"/>
        <v>147</v>
      </c>
      <c r="AD38" s="21">
        <f t="shared" si="11"/>
        <v>147</v>
      </c>
    </row>
    <row r="39" spans="1:30">
      <c r="A39" s="57">
        <v>37</v>
      </c>
      <c r="B39" s="57" t="s">
        <v>127</v>
      </c>
      <c r="C39" s="3" t="s">
        <v>128</v>
      </c>
      <c r="D39" s="57" t="s">
        <v>35</v>
      </c>
      <c r="E39" s="3" t="s">
        <v>125</v>
      </c>
      <c r="F39" s="57" t="s">
        <v>37</v>
      </c>
      <c r="G39" s="57" t="s">
        <v>96</v>
      </c>
      <c r="H39" s="57" t="s">
        <v>126</v>
      </c>
      <c r="I39" s="57" t="s">
        <v>84</v>
      </c>
      <c r="J39" s="21">
        <v>0</v>
      </c>
      <c r="K39" s="21"/>
      <c r="L39" s="21"/>
      <c r="M39" s="21">
        <v>850</v>
      </c>
      <c r="N39" s="21"/>
      <c r="O39" s="57"/>
      <c r="P39" s="21"/>
      <c r="Q39" s="135">
        <v>556</v>
      </c>
      <c r="R39" s="21"/>
      <c r="S39" s="21">
        <f t="shared" si="0"/>
        <v>0</v>
      </c>
      <c r="T39" s="21">
        <f t="shared" si="1"/>
        <v>850</v>
      </c>
      <c r="U39" s="21">
        <f t="shared" si="2"/>
        <v>901</v>
      </c>
      <c r="V39" s="21">
        <f t="shared" si="3"/>
        <v>51</v>
      </c>
      <c r="W39" s="21">
        <f t="shared" si="4"/>
        <v>850</v>
      </c>
      <c r="X39" s="57">
        <f t="shared" si="5"/>
        <v>0</v>
      </c>
      <c r="Y39" s="21">
        <f t="shared" si="6"/>
        <v>901</v>
      </c>
      <c r="Z39" s="21">
        <f t="shared" si="7"/>
        <v>556</v>
      </c>
      <c r="AA39" s="21">
        <v>0</v>
      </c>
      <c r="AB39" s="21">
        <f t="shared" si="12"/>
        <v>294</v>
      </c>
      <c r="AC39" s="21">
        <f t="shared" si="10"/>
        <v>147</v>
      </c>
      <c r="AD39" s="21">
        <f t="shared" si="11"/>
        <v>147</v>
      </c>
    </row>
    <row r="40" spans="1:30">
      <c r="A40" s="57">
        <v>38</v>
      </c>
      <c r="B40" s="57" t="s">
        <v>129</v>
      </c>
      <c r="C40" s="3" t="s">
        <v>130</v>
      </c>
      <c r="D40" s="57" t="s">
        <v>35</v>
      </c>
      <c r="E40" s="3" t="s">
        <v>125</v>
      </c>
      <c r="F40" s="57" t="s">
        <v>37</v>
      </c>
      <c r="G40" s="57" t="s">
        <v>96</v>
      </c>
      <c r="H40" s="57" t="s">
        <v>126</v>
      </c>
      <c r="I40" s="57" t="s">
        <v>84</v>
      </c>
      <c r="J40" s="21">
        <v>0</v>
      </c>
      <c r="K40" s="21"/>
      <c r="L40" s="21"/>
      <c r="M40" s="21">
        <v>850</v>
      </c>
      <c r="N40" s="21"/>
      <c r="O40" s="57"/>
      <c r="P40" s="21"/>
      <c r="Q40" s="135">
        <v>556</v>
      </c>
      <c r="R40" s="21"/>
      <c r="S40" s="21">
        <f t="shared" si="0"/>
        <v>0</v>
      </c>
      <c r="T40" s="21">
        <f t="shared" si="1"/>
        <v>850</v>
      </c>
      <c r="U40" s="21">
        <f t="shared" si="2"/>
        <v>901</v>
      </c>
      <c r="V40" s="21">
        <f t="shared" si="3"/>
        <v>51</v>
      </c>
      <c r="W40" s="21">
        <f t="shared" si="4"/>
        <v>850</v>
      </c>
      <c r="X40" s="57">
        <f t="shared" si="5"/>
        <v>0</v>
      </c>
      <c r="Y40" s="21">
        <f t="shared" si="6"/>
        <v>901</v>
      </c>
      <c r="Z40" s="21">
        <f t="shared" si="7"/>
        <v>556</v>
      </c>
      <c r="AA40" s="21">
        <v>0</v>
      </c>
      <c r="AB40" s="21">
        <f t="shared" si="12"/>
        <v>294</v>
      </c>
      <c r="AC40" s="21">
        <f t="shared" si="10"/>
        <v>147</v>
      </c>
      <c r="AD40" s="21">
        <f t="shared" si="11"/>
        <v>147</v>
      </c>
    </row>
    <row r="41" spans="1:30">
      <c r="A41" s="57">
        <v>39</v>
      </c>
      <c r="B41" s="57" t="s">
        <v>72</v>
      </c>
      <c r="C41" s="3" t="s">
        <v>131</v>
      </c>
      <c r="D41" s="57" t="s">
        <v>35</v>
      </c>
      <c r="E41" s="57" t="s">
        <v>82</v>
      </c>
      <c r="F41" s="57" t="s">
        <v>37</v>
      </c>
      <c r="G41" s="57" t="s">
        <v>82</v>
      </c>
      <c r="H41" s="57" t="s">
        <v>38</v>
      </c>
      <c r="I41" s="57" t="s">
        <v>59</v>
      </c>
      <c r="J41" s="21">
        <v>910</v>
      </c>
      <c r="K41" s="21"/>
      <c r="L41" s="21"/>
      <c r="M41" s="21">
        <v>300</v>
      </c>
      <c r="N41" s="21">
        <v>18.1</v>
      </c>
      <c r="O41" s="57" t="s">
        <v>132</v>
      </c>
      <c r="P41" s="21"/>
      <c r="Q41" s="21">
        <v>18.1</v>
      </c>
      <c r="R41" s="21"/>
      <c r="S41" s="21">
        <f t="shared" si="0"/>
        <v>19.186</v>
      </c>
      <c r="T41" s="21">
        <f t="shared" si="1"/>
        <v>1229.186</v>
      </c>
      <c r="U41" s="21">
        <f t="shared" si="2"/>
        <v>1248.33716</v>
      </c>
      <c r="V41" s="21">
        <f t="shared" si="3"/>
        <v>19.15116</v>
      </c>
      <c r="W41" s="21">
        <f t="shared" si="4"/>
        <v>1229.186</v>
      </c>
      <c r="X41" s="57">
        <f t="shared" si="5"/>
        <v>910</v>
      </c>
      <c r="Y41" s="21">
        <f t="shared" si="6"/>
        <v>338.33716</v>
      </c>
      <c r="Z41" s="21">
        <f t="shared" si="7"/>
        <v>18.1</v>
      </c>
      <c r="AA41" s="21">
        <v>60</v>
      </c>
      <c r="AB41" s="21">
        <f t="shared" si="12"/>
        <v>241.086</v>
      </c>
      <c r="AC41" s="21">
        <f t="shared" si="10"/>
        <v>120.543</v>
      </c>
      <c r="AD41" s="21">
        <f t="shared" si="11"/>
        <v>120.543</v>
      </c>
    </row>
    <row r="42" spans="1:30">
      <c r="A42" s="57">
        <v>40</v>
      </c>
      <c r="B42" s="57" t="s">
        <v>76</v>
      </c>
      <c r="C42" s="3" t="s">
        <v>133</v>
      </c>
      <c r="D42" s="57" t="s">
        <v>35</v>
      </c>
      <c r="E42" s="57" t="s">
        <v>36</v>
      </c>
      <c r="F42" s="57" t="s">
        <v>37</v>
      </c>
      <c r="G42" s="57" t="s">
        <v>36</v>
      </c>
      <c r="H42" s="57" t="s">
        <v>38</v>
      </c>
      <c r="I42" s="57" t="s">
        <v>69</v>
      </c>
      <c r="J42" s="21">
        <v>158.14</v>
      </c>
      <c r="K42" s="21"/>
      <c r="L42" s="21"/>
      <c r="M42" s="140">
        <v>146</v>
      </c>
      <c r="N42" s="32"/>
      <c r="O42" s="126"/>
      <c r="P42" s="21"/>
      <c r="Q42" s="21"/>
      <c r="R42" s="21"/>
      <c r="S42" s="21">
        <f t="shared" si="0"/>
        <v>0</v>
      </c>
      <c r="T42" s="21">
        <f t="shared" si="1"/>
        <v>304.14</v>
      </c>
      <c r="U42" s="21">
        <f t="shared" si="2"/>
        <v>312.9</v>
      </c>
      <c r="V42" s="21">
        <f t="shared" si="3"/>
        <v>8.76</v>
      </c>
      <c r="W42" s="21">
        <f t="shared" si="4"/>
        <v>304.14</v>
      </c>
      <c r="X42" s="57">
        <f t="shared" si="5"/>
        <v>158.14</v>
      </c>
      <c r="Y42" s="21">
        <f t="shared" si="6"/>
        <v>154.76</v>
      </c>
      <c r="Z42" s="21">
        <f t="shared" si="7"/>
        <v>0</v>
      </c>
      <c r="AA42" s="140">
        <f>200-J42</f>
        <v>41.86</v>
      </c>
      <c r="AB42" s="21">
        <f t="shared" si="12"/>
        <v>104.14</v>
      </c>
      <c r="AC42" s="21">
        <f t="shared" si="10"/>
        <v>52.07</v>
      </c>
      <c r="AD42" s="21">
        <f t="shared" si="11"/>
        <v>52.07</v>
      </c>
    </row>
    <row r="43" spans="1:30">
      <c r="A43" s="57">
        <v>41</v>
      </c>
      <c r="B43" s="57" t="s">
        <v>48</v>
      </c>
      <c r="C43" s="19" t="s">
        <v>134</v>
      </c>
      <c r="D43" s="57" t="s">
        <v>35</v>
      </c>
      <c r="E43" s="57" t="s">
        <v>58</v>
      </c>
      <c r="F43" s="57" t="s">
        <v>37</v>
      </c>
      <c r="G43" s="57" t="s">
        <v>58</v>
      </c>
      <c r="H43" s="57" t="s">
        <v>38</v>
      </c>
      <c r="I43" s="57" t="s">
        <v>69</v>
      </c>
      <c r="J43" s="21">
        <v>883</v>
      </c>
      <c r="K43" s="21"/>
      <c r="L43" s="21"/>
      <c r="M43" s="21">
        <v>400</v>
      </c>
      <c r="N43" s="32"/>
      <c r="O43" s="126"/>
      <c r="P43" s="21"/>
      <c r="Q43" s="21"/>
      <c r="R43" s="21"/>
      <c r="S43" s="21">
        <f t="shared" si="0"/>
        <v>0</v>
      </c>
      <c r="T43" s="21">
        <f t="shared" si="1"/>
        <v>1283</v>
      </c>
      <c r="U43" s="21">
        <f t="shared" si="2"/>
        <v>1307</v>
      </c>
      <c r="V43" s="21">
        <f t="shared" si="3"/>
        <v>24</v>
      </c>
      <c r="W43" s="21">
        <f t="shared" si="4"/>
        <v>1283</v>
      </c>
      <c r="X43" s="57">
        <f t="shared" si="5"/>
        <v>883</v>
      </c>
      <c r="Y43" s="21">
        <f t="shared" si="6"/>
        <v>424</v>
      </c>
      <c r="Z43" s="21">
        <f t="shared" si="7"/>
        <v>0</v>
      </c>
      <c r="AA43" s="21">
        <v>60</v>
      </c>
      <c r="AB43" s="21">
        <f t="shared" si="12"/>
        <v>340</v>
      </c>
      <c r="AC43" s="21">
        <f t="shared" si="10"/>
        <v>170</v>
      </c>
      <c r="AD43" s="21">
        <f t="shared" si="11"/>
        <v>170</v>
      </c>
    </row>
    <row r="44" spans="1:30">
      <c r="A44" s="57">
        <v>42</v>
      </c>
      <c r="B44" s="57" t="s">
        <v>135</v>
      </c>
      <c r="C44" s="19" t="s">
        <v>136</v>
      </c>
      <c r="D44" s="57" t="s">
        <v>35</v>
      </c>
      <c r="E44" s="57" t="s">
        <v>58</v>
      </c>
      <c r="F44" s="57" t="s">
        <v>137</v>
      </c>
      <c r="G44" s="57" t="s">
        <v>58</v>
      </c>
      <c r="H44" s="57" t="s">
        <v>38</v>
      </c>
      <c r="I44" s="57" t="s">
        <v>69</v>
      </c>
      <c r="J44" s="21">
        <v>883</v>
      </c>
      <c r="K44" s="21"/>
      <c r="L44" s="21"/>
      <c r="M44" s="21">
        <v>400</v>
      </c>
      <c r="N44" s="32"/>
      <c r="O44" s="126"/>
      <c r="P44" s="21"/>
      <c r="Q44" s="21"/>
      <c r="R44" s="21"/>
      <c r="S44" s="21">
        <f t="shared" si="0"/>
        <v>0</v>
      </c>
      <c r="T44" s="21">
        <f t="shared" si="1"/>
        <v>1283</v>
      </c>
      <c r="U44" s="21">
        <f t="shared" si="2"/>
        <v>1307</v>
      </c>
      <c r="V44" s="21">
        <f t="shared" si="3"/>
        <v>24</v>
      </c>
      <c r="W44" s="21">
        <f t="shared" si="4"/>
        <v>1283</v>
      </c>
      <c r="X44" s="57">
        <f t="shared" si="5"/>
        <v>883</v>
      </c>
      <c r="Y44" s="21">
        <f t="shared" si="6"/>
        <v>424</v>
      </c>
      <c r="Z44" s="21">
        <f t="shared" si="7"/>
        <v>0</v>
      </c>
      <c r="AA44" s="21">
        <v>60</v>
      </c>
      <c r="AB44" s="21">
        <f t="shared" si="12"/>
        <v>340</v>
      </c>
      <c r="AC44" s="21">
        <f t="shared" si="10"/>
        <v>170</v>
      </c>
      <c r="AD44" s="21">
        <f t="shared" si="11"/>
        <v>170</v>
      </c>
    </row>
    <row r="45" spans="1:30">
      <c r="A45" s="57">
        <v>43</v>
      </c>
      <c r="B45" s="57" t="s">
        <v>138</v>
      </c>
      <c r="C45" s="19" t="s">
        <v>139</v>
      </c>
      <c r="D45" s="57" t="s">
        <v>35</v>
      </c>
      <c r="E45" s="57" t="s">
        <v>58</v>
      </c>
      <c r="F45" s="57" t="s">
        <v>37</v>
      </c>
      <c r="G45" s="57" t="s">
        <v>58</v>
      </c>
      <c r="H45" s="57" t="s">
        <v>38</v>
      </c>
      <c r="I45" s="57" t="s">
        <v>69</v>
      </c>
      <c r="J45" s="21">
        <v>883</v>
      </c>
      <c r="K45" s="21"/>
      <c r="L45" s="21"/>
      <c r="M45" s="21">
        <v>400</v>
      </c>
      <c r="N45" s="32"/>
      <c r="O45" s="126"/>
      <c r="P45" s="21"/>
      <c r="Q45" s="21"/>
      <c r="R45" s="21"/>
      <c r="S45" s="21">
        <f t="shared" si="0"/>
        <v>0</v>
      </c>
      <c r="T45" s="21">
        <f t="shared" si="1"/>
        <v>1283</v>
      </c>
      <c r="U45" s="21">
        <f t="shared" si="2"/>
        <v>1307</v>
      </c>
      <c r="V45" s="21">
        <f t="shared" si="3"/>
        <v>24</v>
      </c>
      <c r="W45" s="21">
        <f t="shared" si="4"/>
        <v>1283</v>
      </c>
      <c r="X45" s="57">
        <f t="shared" si="5"/>
        <v>883</v>
      </c>
      <c r="Y45" s="21">
        <f t="shared" si="6"/>
        <v>424</v>
      </c>
      <c r="Z45" s="21">
        <f t="shared" si="7"/>
        <v>0</v>
      </c>
      <c r="AA45" s="21">
        <v>60</v>
      </c>
      <c r="AB45" s="21">
        <f t="shared" si="12"/>
        <v>340</v>
      </c>
      <c r="AC45" s="21">
        <f t="shared" si="10"/>
        <v>170</v>
      </c>
      <c r="AD45" s="21">
        <f t="shared" si="11"/>
        <v>170</v>
      </c>
    </row>
    <row r="46" spans="1:30">
      <c r="A46" s="57">
        <v>44</v>
      </c>
      <c r="B46" s="57" t="s">
        <v>140</v>
      </c>
      <c r="C46" s="57" t="s">
        <v>141</v>
      </c>
      <c r="D46" s="57" t="s">
        <v>35</v>
      </c>
      <c r="E46" s="57" t="s">
        <v>58</v>
      </c>
      <c r="F46" s="57" t="s">
        <v>142</v>
      </c>
      <c r="G46" s="57" t="s">
        <v>58</v>
      </c>
      <c r="H46" s="57" t="s">
        <v>38</v>
      </c>
      <c r="I46" s="57" t="s">
        <v>69</v>
      </c>
      <c r="J46" s="21">
        <v>883</v>
      </c>
      <c r="K46" s="21"/>
      <c r="L46" s="21"/>
      <c r="M46" s="21">
        <v>400</v>
      </c>
      <c r="N46" s="32"/>
      <c r="O46" s="126"/>
      <c r="P46" s="21"/>
      <c r="Q46" s="21"/>
      <c r="R46" s="21"/>
      <c r="S46" s="21">
        <f t="shared" si="0"/>
        <v>0</v>
      </c>
      <c r="T46" s="21">
        <f t="shared" si="1"/>
        <v>1283</v>
      </c>
      <c r="U46" s="21">
        <f t="shared" si="2"/>
        <v>1307</v>
      </c>
      <c r="V46" s="21">
        <f t="shared" si="3"/>
        <v>24</v>
      </c>
      <c r="W46" s="21">
        <f t="shared" si="4"/>
        <v>1283</v>
      </c>
      <c r="X46" s="57">
        <f t="shared" si="5"/>
        <v>883</v>
      </c>
      <c r="Y46" s="21">
        <f t="shared" si="6"/>
        <v>424</v>
      </c>
      <c r="Z46" s="21">
        <f t="shared" si="7"/>
        <v>0</v>
      </c>
      <c r="AA46" s="21">
        <v>60</v>
      </c>
      <c r="AB46" s="21">
        <f t="shared" si="12"/>
        <v>340</v>
      </c>
      <c r="AC46" s="21">
        <f t="shared" si="10"/>
        <v>170</v>
      </c>
      <c r="AD46" s="21">
        <f t="shared" si="11"/>
        <v>170</v>
      </c>
    </row>
    <row r="47" spans="1:30">
      <c r="A47" s="57">
        <v>45</v>
      </c>
      <c r="B47" s="57" t="s">
        <v>143</v>
      </c>
      <c r="C47" s="3" t="s">
        <v>144</v>
      </c>
      <c r="D47" s="57" t="s">
        <v>35</v>
      </c>
      <c r="E47" s="57" t="s">
        <v>58</v>
      </c>
      <c r="F47" s="57" t="s">
        <v>37</v>
      </c>
      <c r="G47" s="57" t="s">
        <v>58</v>
      </c>
      <c r="H47" s="57" t="s">
        <v>38</v>
      </c>
      <c r="I47" s="57" t="s">
        <v>69</v>
      </c>
      <c r="J47" s="21">
        <v>873</v>
      </c>
      <c r="K47" s="21"/>
      <c r="L47" s="21"/>
      <c r="M47" s="21">
        <v>400</v>
      </c>
      <c r="N47" s="32"/>
      <c r="O47" s="126"/>
      <c r="P47" s="21"/>
      <c r="Q47" s="21"/>
      <c r="R47" s="21"/>
      <c r="S47" s="21">
        <f t="shared" si="0"/>
        <v>0</v>
      </c>
      <c r="T47" s="21">
        <f t="shared" si="1"/>
        <v>1273</v>
      </c>
      <c r="U47" s="21">
        <f t="shared" si="2"/>
        <v>1297</v>
      </c>
      <c r="V47" s="21">
        <f t="shared" si="3"/>
        <v>24</v>
      </c>
      <c r="W47" s="21">
        <f t="shared" si="4"/>
        <v>1273</v>
      </c>
      <c r="X47" s="57">
        <f t="shared" si="5"/>
        <v>873</v>
      </c>
      <c r="Y47" s="21">
        <f t="shared" si="6"/>
        <v>424</v>
      </c>
      <c r="Z47" s="21">
        <f t="shared" si="7"/>
        <v>0</v>
      </c>
      <c r="AA47" s="21">
        <v>60</v>
      </c>
      <c r="AB47" s="21">
        <f t="shared" si="12"/>
        <v>340</v>
      </c>
      <c r="AC47" s="21">
        <f t="shared" si="10"/>
        <v>170</v>
      </c>
      <c r="AD47" s="21">
        <f t="shared" si="11"/>
        <v>170</v>
      </c>
    </row>
    <row r="48" spans="1:30">
      <c r="A48" s="133"/>
      <c r="B48" s="100"/>
      <c r="C48" s="133"/>
      <c r="D48" s="133"/>
      <c r="E48" s="133"/>
      <c r="F48" s="133"/>
      <c r="G48" s="100"/>
      <c r="H48" s="57"/>
      <c r="I48" s="57"/>
      <c r="J48" s="32"/>
      <c r="K48" s="32"/>
      <c r="L48" s="32"/>
      <c r="M48" s="32"/>
      <c r="N48" s="32"/>
      <c r="O48" s="126"/>
      <c r="P48" s="21"/>
      <c r="Q48" s="21"/>
      <c r="R48" s="21"/>
      <c r="S48" s="21">
        <f t="shared" si="0"/>
        <v>0</v>
      </c>
      <c r="T48" s="21">
        <f t="shared" si="1"/>
        <v>0</v>
      </c>
      <c r="U48" s="21">
        <f t="shared" si="2"/>
        <v>0</v>
      </c>
      <c r="V48" s="21">
        <f t="shared" si="3"/>
        <v>0</v>
      </c>
      <c r="W48" s="21">
        <f t="shared" si="4"/>
        <v>0</v>
      </c>
      <c r="X48" s="57">
        <f t="shared" si="5"/>
        <v>0</v>
      </c>
      <c r="Y48" s="21">
        <f t="shared" si="6"/>
        <v>0</v>
      </c>
      <c r="Z48" s="21">
        <f t="shared" si="7"/>
        <v>0</v>
      </c>
      <c r="AA48" s="21"/>
      <c r="AB48" s="21">
        <f t="shared" si="12"/>
        <v>0</v>
      </c>
      <c r="AC48" s="21">
        <f t="shared" si="10"/>
        <v>0</v>
      </c>
      <c r="AD48" s="21">
        <f t="shared" si="11"/>
        <v>0</v>
      </c>
    </row>
    <row r="49" spans="1:30">
      <c r="A49" s="94" t="s">
        <v>145</v>
      </c>
      <c r="B49" s="2"/>
      <c r="C49" s="94"/>
      <c r="D49" s="94"/>
      <c r="E49" s="94"/>
      <c r="F49" s="94"/>
      <c r="G49" s="94"/>
      <c r="H49" s="2"/>
      <c r="I49" s="2"/>
      <c r="J49" s="143">
        <f>SUM(J3:J48)</f>
        <v>15278.99</v>
      </c>
      <c r="K49" s="143"/>
      <c r="L49" s="143"/>
      <c r="M49" s="143">
        <f>SUM(M3:M48)</f>
        <v>27328</v>
      </c>
      <c r="N49" s="143">
        <f>SUM(N3:N48)</f>
        <v>828.1</v>
      </c>
      <c r="O49" s="144"/>
      <c r="P49" s="143"/>
      <c r="Q49" s="145">
        <f>SUM(Q3:Q48)</f>
        <v>15784.1</v>
      </c>
      <c r="R49" s="143"/>
      <c r="S49" s="143">
        <f t="shared" ref="S49:AD49" si="13">SUM(S3:S48)</f>
        <v>877.786</v>
      </c>
      <c r="T49" s="143">
        <f t="shared" si="13"/>
        <v>43484.776</v>
      </c>
      <c r="U49" s="143">
        <f t="shared" si="13"/>
        <v>45177.12316</v>
      </c>
      <c r="V49" s="143">
        <f t="shared" si="13"/>
        <v>1692.34716</v>
      </c>
      <c r="W49" s="143">
        <f t="shared" si="13"/>
        <v>43484.776</v>
      </c>
      <c r="X49" s="143">
        <f t="shared" si="13"/>
        <v>15278.99</v>
      </c>
      <c r="Y49" s="143">
        <f t="shared" si="13"/>
        <v>29898.13316</v>
      </c>
      <c r="Z49" s="144">
        <f t="shared" si="13"/>
        <v>15784.1</v>
      </c>
      <c r="AA49" s="146">
        <f t="shared" si="13"/>
        <v>1691.01</v>
      </c>
      <c r="AB49" s="144">
        <f t="shared" si="13"/>
        <v>10390.676</v>
      </c>
      <c r="AC49" s="146">
        <f t="shared" si="13"/>
        <v>5195.338</v>
      </c>
      <c r="AD49" s="144">
        <f t="shared" si="13"/>
        <v>5195.338</v>
      </c>
    </row>
    <row r="50" spans="1:3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2:9">
      <c r="B198" s="3"/>
      <c r="H198" s="3"/>
      <c r="I198" s="3"/>
    </row>
    <row r="199" spans="2:9">
      <c r="B199" s="3"/>
      <c r="H199" s="3"/>
      <c r="I199" s="3"/>
    </row>
    <row r="200" spans="2:9">
      <c r="B200" s="3"/>
      <c r="H200" s="3"/>
      <c r="I200" s="3"/>
    </row>
    <row r="201" spans="2:9">
      <c r="B201" s="3"/>
      <c r="H201" s="3"/>
      <c r="I201" s="3"/>
    </row>
    <row r="202" spans="2:9">
      <c r="B202" s="3"/>
      <c r="H202" s="3"/>
      <c r="I202" s="3"/>
    </row>
    <row r="203" spans="2:9">
      <c r="B203" s="3"/>
      <c r="H203" s="3"/>
      <c r="I203" s="3"/>
    </row>
    <row r="204" spans="2:9">
      <c r="B204" s="3"/>
      <c r="H204" s="3"/>
      <c r="I204" s="3"/>
    </row>
    <row r="205" spans="2:9">
      <c r="B205" s="3"/>
      <c r="H205" s="3"/>
      <c r="I205" s="3"/>
    </row>
    <row r="206" spans="2:9">
      <c r="B206" s="3"/>
      <c r="H206" s="3"/>
      <c r="I206" s="3"/>
    </row>
    <row r="207" spans="2:9">
      <c r="B207" s="3"/>
      <c r="H207" s="3"/>
      <c r="I207" s="3"/>
    </row>
    <row r="208" spans="2:9">
      <c r="B208" s="3"/>
      <c r="H208" s="3"/>
      <c r="I208" s="3"/>
    </row>
    <row r="209" spans="2:9">
      <c r="B209" s="3"/>
      <c r="H209" s="3"/>
      <c r="I209" s="3"/>
    </row>
    <row r="210" spans="2:9">
      <c r="B210" s="3"/>
      <c r="H210" s="3"/>
      <c r="I210" s="3"/>
    </row>
    <row r="211" spans="2:9">
      <c r="B211" s="3"/>
      <c r="H211" s="3"/>
      <c r="I211" s="3"/>
    </row>
    <row r="212" spans="2:9">
      <c r="B212" s="3"/>
      <c r="H212" s="3"/>
      <c r="I212" s="3"/>
    </row>
    <row r="213" spans="2:9">
      <c r="B213" s="3"/>
      <c r="H213" s="3"/>
      <c r="I213" s="3"/>
    </row>
    <row r="214" spans="2:9">
      <c r="B214" s="3"/>
      <c r="H214" s="3"/>
      <c r="I214" s="3"/>
    </row>
    <row r="215" spans="2:9">
      <c r="B215" s="3"/>
      <c r="H215" s="3"/>
      <c r="I215" s="3"/>
    </row>
    <row r="216" spans="2:9">
      <c r="B216" s="3"/>
      <c r="H216" s="3"/>
      <c r="I216" s="3"/>
    </row>
    <row r="217" spans="2:9">
      <c r="B217" s="3"/>
      <c r="H217" s="3"/>
      <c r="I217" s="3"/>
    </row>
    <row r="218" spans="2:9">
      <c r="B218" s="3"/>
      <c r="H218" s="3"/>
      <c r="I218" s="3"/>
    </row>
    <row r="219" spans="2:9">
      <c r="B219" s="3"/>
      <c r="H219" s="3"/>
      <c r="I219" s="3"/>
    </row>
    <row r="220" spans="2:9">
      <c r="B220" s="3"/>
      <c r="H220" s="3"/>
      <c r="I220" s="3"/>
    </row>
    <row r="221" spans="2:9">
      <c r="B221" s="3"/>
      <c r="H221" s="3"/>
      <c r="I221" s="3"/>
    </row>
    <row r="222" spans="2:9">
      <c r="B222" s="3"/>
      <c r="H222" s="3"/>
      <c r="I222" s="3"/>
    </row>
    <row r="223" spans="2:9">
      <c r="B223" s="3"/>
      <c r="H223" s="3"/>
      <c r="I223" s="3"/>
    </row>
    <row r="224" spans="2:9">
      <c r="B224" s="3"/>
      <c r="H224" s="3"/>
      <c r="I224" s="3"/>
    </row>
    <row r="225" spans="2:9">
      <c r="B225" s="3"/>
      <c r="H225" s="3"/>
      <c r="I225" s="3"/>
    </row>
    <row r="226" spans="2:9">
      <c r="B226" s="3"/>
      <c r="H226" s="3"/>
      <c r="I226" s="3"/>
    </row>
    <row r="227" spans="2:9">
      <c r="B227" s="3"/>
      <c r="H227" s="3"/>
      <c r="I227" s="3"/>
    </row>
    <row r="228" spans="2:9">
      <c r="B228" s="3"/>
      <c r="H228" s="3"/>
      <c r="I228" s="3"/>
    </row>
    <row r="229" spans="2:9">
      <c r="B229" s="3"/>
      <c r="H229" s="3"/>
      <c r="I229" s="3"/>
    </row>
    <row r="230" spans="2:9">
      <c r="B230" s="3"/>
      <c r="H230" s="3"/>
      <c r="I230" s="3"/>
    </row>
    <row r="231" spans="2:9">
      <c r="B231" s="3"/>
      <c r="H231" s="3"/>
      <c r="I231" s="3"/>
    </row>
    <row r="232" spans="2:9">
      <c r="B232" s="3"/>
      <c r="H232" s="3"/>
      <c r="I232" s="3"/>
    </row>
    <row r="233" spans="2:9">
      <c r="B233" s="3"/>
      <c r="H233" s="3"/>
      <c r="I233" s="3"/>
    </row>
    <row r="234" spans="2:9">
      <c r="B234" s="3"/>
      <c r="H234" s="3"/>
      <c r="I234" s="3"/>
    </row>
    <row r="235" spans="2:9">
      <c r="B235" s="3"/>
      <c r="H235" s="3"/>
      <c r="I235" s="3"/>
    </row>
    <row r="236" spans="2:9">
      <c r="B236" s="3"/>
      <c r="H236" s="3"/>
      <c r="I236" s="3"/>
    </row>
    <row r="237" spans="2:9">
      <c r="B237" s="3"/>
      <c r="H237" s="3"/>
      <c r="I237" s="3"/>
    </row>
    <row r="238" spans="2:9">
      <c r="B238" s="3"/>
      <c r="H238" s="3"/>
      <c r="I238" s="3"/>
    </row>
    <row r="239" spans="2:9">
      <c r="B239" s="3"/>
      <c r="H239" s="3"/>
      <c r="I239" s="3"/>
    </row>
    <row r="240" spans="2:9">
      <c r="B240" s="3"/>
      <c r="H240" s="3"/>
      <c r="I240" s="3"/>
    </row>
    <row r="241" spans="2:9">
      <c r="B241" s="3"/>
      <c r="H241" s="3"/>
      <c r="I241" s="3"/>
    </row>
    <row r="242" spans="2:9">
      <c r="B242" s="3"/>
      <c r="H242" s="3"/>
      <c r="I242" s="3"/>
    </row>
    <row r="243" spans="2:9">
      <c r="B243" s="3"/>
      <c r="H243" s="3"/>
      <c r="I243" s="3"/>
    </row>
    <row r="244" spans="2:9">
      <c r="B244" s="3"/>
      <c r="H244" s="3"/>
      <c r="I244" s="3"/>
    </row>
    <row r="245" spans="2:9">
      <c r="B245" s="3"/>
      <c r="H245" s="3"/>
      <c r="I245" s="3"/>
    </row>
  </sheetData>
  <mergeCells count="2">
    <mergeCell ref="Z1:AA1"/>
    <mergeCell ref="A49:I49"/>
  </mergeCells>
  <dataValidations count="2">
    <dataValidation type="list" allowBlank="1" showErrorMessage="1" sqref="H3:H48">
      <formula1>"商务,旅游,包签,转移签,翻译,照片,落地签"</formula1>
    </dataValidation>
    <dataValidation type="list" allowBlank="1" showErrorMessage="1" sqref="I3:I48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D309"/>
  <sheetViews>
    <sheetView workbookViewId="0">
      <pane ySplit="3" topLeftCell="A4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23" customWidth="1"/>
    <col min="3" max="3" width="24" customWidth="1"/>
    <col min="4" max="4" width="11" customWidth="1"/>
    <col min="5" max="5" width="12" customWidth="1"/>
    <col min="6" max="6" width="14" customWidth="1"/>
    <col min="7" max="7" width="12" customWidth="1"/>
    <col min="8" max="8" width="13" customWidth="1"/>
    <col min="9" max="9" width="10" customWidth="1"/>
    <col min="10" max="10" width="14" customWidth="1"/>
    <col min="11" max="11" width="12" customWidth="1"/>
    <col min="12" max="12" width="16" customWidth="1"/>
    <col min="13" max="13" width="23" customWidth="1"/>
    <col min="14" max="19" width="31" customWidth="1"/>
    <col min="20" max="20" width="33" customWidth="1"/>
    <col min="21" max="29" width="31" customWidth="1"/>
    <col min="30" max="30" width="24" customWidth="1"/>
  </cols>
  <sheetData>
    <row r="1" spans="1:29">
      <c r="A1" s="2"/>
      <c r="B1" s="2"/>
      <c r="C1" s="2"/>
      <c r="D1" s="2"/>
      <c r="E1" s="2"/>
      <c r="F1" s="2"/>
      <c r="G1" s="2"/>
      <c r="H1" s="2"/>
      <c r="I1" s="56"/>
      <c r="J1" s="56"/>
      <c r="K1" s="56"/>
      <c r="L1" s="14"/>
      <c r="M1" s="15"/>
      <c r="N1" s="15"/>
      <c r="O1" s="15"/>
      <c r="P1" s="2"/>
      <c r="Q1" s="15"/>
      <c r="R1" s="17"/>
      <c r="S1" s="18"/>
      <c r="T1" s="22"/>
      <c r="U1" s="23"/>
      <c r="V1" s="24"/>
      <c r="W1" s="2"/>
      <c r="X1" s="76"/>
      <c r="Y1" s="76" t="s">
        <v>0</v>
      </c>
      <c r="Z1" s="76"/>
      <c r="AA1" s="76" t="s">
        <v>1</v>
      </c>
      <c r="AB1" s="76" t="s">
        <v>2</v>
      </c>
      <c r="AC1" s="76" t="s">
        <v>3</v>
      </c>
    </row>
    <row r="2" ht="49" customHeight="1" spans="1:29">
      <c r="A2" s="2" t="s">
        <v>4</v>
      </c>
      <c r="B2" s="2" t="s">
        <v>5</v>
      </c>
      <c r="C2" s="2" t="s">
        <v>6</v>
      </c>
      <c r="D2" s="2" t="s">
        <v>7</v>
      </c>
      <c r="E2" s="2" t="s">
        <v>9</v>
      </c>
      <c r="F2" s="2" t="s">
        <v>4072</v>
      </c>
      <c r="G2" s="2" t="s">
        <v>11</v>
      </c>
      <c r="H2" s="2" t="s">
        <v>12</v>
      </c>
      <c r="I2" s="12" t="s">
        <v>13</v>
      </c>
      <c r="J2" s="56" t="s">
        <v>13</v>
      </c>
      <c r="K2" s="12" t="s">
        <v>15</v>
      </c>
      <c r="L2" s="14" t="s">
        <v>16</v>
      </c>
      <c r="M2" s="15" t="s">
        <v>17</v>
      </c>
      <c r="N2" s="15" t="s">
        <v>18</v>
      </c>
      <c r="O2" s="15" t="s">
        <v>19</v>
      </c>
      <c r="P2" s="2" t="s">
        <v>20</v>
      </c>
      <c r="Q2" s="15" t="s">
        <v>4073</v>
      </c>
      <c r="R2" s="17" t="s">
        <v>22</v>
      </c>
      <c r="S2" s="18" t="s">
        <v>23</v>
      </c>
      <c r="T2" s="22" t="s">
        <v>24</v>
      </c>
      <c r="U2" s="23" t="s">
        <v>25</v>
      </c>
      <c r="V2" s="24" t="s">
        <v>26</v>
      </c>
      <c r="W2" s="2" t="s">
        <v>27</v>
      </c>
      <c r="X2" s="2" t="s">
        <v>28</v>
      </c>
      <c r="Y2" s="2" t="s">
        <v>29</v>
      </c>
      <c r="Z2" s="2" t="s">
        <v>30</v>
      </c>
      <c r="AA2" s="58" t="s">
        <v>31</v>
      </c>
      <c r="AB2" s="2" t="s">
        <v>32</v>
      </c>
      <c r="AC2" s="2" t="s">
        <v>32</v>
      </c>
    </row>
    <row r="3" spans="1:29">
      <c r="A3" s="3">
        <v>1</v>
      </c>
      <c r="B3" s="8" t="s">
        <v>4074</v>
      </c>
      <c r="C3" s="8" t="s">
        <v>4075</v>
      </c>
      <c r="D3" s="3" t="s">
        <v>35</v>
      </c>
      <c r="E3" s="3" t="s">
        <v>37</v>
      </c>
      <c r="F3" s="3" t="s">
        <v>1534</v>
      </c>
      <c r="G3" s="3" t="s">
        <v>38</v>
      </c>
      <c r="H3" s="3" t="s">
        <v>98</v>
      </c>
      <c r="I3" s="20">
        <v>0</v>
      </c>
      <c r="J3" s="3"/>
      <c r="L3" s="20">
        <v>400</v>
      </c>
      <c r="M3" s="20">
        <v>2513</v>
      </c>
      <c r="N3" s="3" t="s">
        <v>3889</v>
      </c>
      <c r="P3" s="3">
        <v>2513</v>
      </c>
      <c r="R3" s="21">
        <f t="shared" ref="R3:R66" si="0">M3*1.06</f>
        <v>2663.78</v>
      </c>
      <c r="S3" s="21">
        <f t="shared" ref="S3:S66" si="1">I3+L3+R3</f>
        <v>3063.78</v>
      </c>
      <c r="T3" s="21">
        <f t="shared" ref="T3:T66" si="2">I3+(L3+R3)*1.06</f>
        <v>3247.6068</v>
      </c>
      <c r="U3" s="21">
        <f t="shared" ref="U3:U66" si="3">(R3+L3)*0.06</f>
        <v>183.8268</v>
      </c>
      <c r="V3" s="21">
        <f t="shared" ref="V3:V66" si="4">T3-U3</f>
        <v>3063.78</v>
      </c>
      <c r="W3" s="57">
        <f t="shared" ref="W3:W66" si="5">I3</f>
        <v>0</v>
      </c>
      <c r="X3" s="21">
        <f t="shared" ref="X3:X66" si="6">(R3+L3)*1.06</f>
        <v>3247.6068</v>
      </c>
      <c r="Y3" s="21">
        <f t="shared" ref="Y3:Y66" si="7">P3</f>
        <v>2513</v>
      </c>
      <c r="Z3" s="3">
        <v>60</v>
      </c>
      <c r="AA3" s="21">
        <f t="shared" ref="AA3:AA66" si="8">(L3+R3)-Y3-Z3</f>
        <v>490.78</v>
      </c>
      <c r="AB3" s="21">
        <f t="shared" ref="AB3:AB66" si="9">AA3/2</f>
        <v>245.39</v>
      </c>
      <c r="AC3" s="21">
        <f t="shared" ref="AC3:AC66" si="10">AA3/2</f>
        <v>245.39</v>
      </c>
    </row>
    <row r="4" ht="18" customHeight="1" spans="1:30">
      <c r="A4" s="3">
        <v>2</v>
      </c>
      <c r="B4" s="8" t="s">
        <v>2679</v>
      </c>
      <c r="C4" s="8" t="s">
        <v>4076</v>
      </c>
      <c r="D4" s="3" t="s">
        <v>35</v>
      </c>
      <c r="E4" s="3" t="s">
        <v>37</v>
      </c>
      <c r="F4" s="3" t="s">
        <v>4077</v>
      </c>
      <c r="G4" s="3" t="s">
        <v>38</v>
      </c>
      <c r="H4" s="3" t="s">
        <v>39</v>
      </c>
      <c r="I4" s="3">
        <v>253.32</v>
      </c>
      <c r="J4" s="3"/>
      <c r="K4" s="8"/>
      <c r="L4" s="20">
        <v>100</v>
      </c>
      <c r="M4" s="20">
        <v>0</v>
      </c>
      <c r="N4" s="3"/>
      <c r="O4" s="8"/>
      <c r="P4" s="3">
        <v>0</v>
      </c>
      <c r="Q4" s="8"/>
      <c r="R4" s="21">
        <f t="shared" si="0"/>
        <v>0</v>
      </c>
      <c r="S4" s="21">
        <f t="shared" si="1"/>
        <v>353.32</v>
      </c>
      <c r="T4" s="21">
        <f t="shared" si="2"/>
        <v>359.32</v>
      </c>
      <c r="U4" s="21">
        <f t="shared" si="3"/>
        <v>6</v>
      </c>
      <c r="V4" s="21">
        <f t="shared" si="4"/>
        <v>353.32</v>
      </c>
      <c r="W4" s="57">
        <f t="shared" si="5"/>
        <v>253.32</v>
      </c>
      <c r="X4" s="21">
        <f t="shared" si="6"/>
        <v>106</v>
      </c>
      <c r="Y4" s="21">
        <f t="shared" si="7"/>
        <v>0</v>
      </c>
      <c r="Z4" s="3">
        <v>20</v>
      </c>
      <c r="AA4" s="21">
        <f t="shared" si="8"/>
        <v>80</v>
      </c>
      <c r="AB4" s="21">
        <f t="shared" si="9"/>
        <v>40</v>
      </c>
      <c r="AC4" s="21">
        <f t="shared" si="10"/>
        <v>40</v>
      </c>
      <c r="AD4" s="8"/>
    </row>
    <row r="5" spans="1:30">
      <c r="A5" s="3">
        <v>3</v>
      </c>
      <c r="B5" s="8" t="s">
        <v>4078</v>
      </c>
      <c r="C5" s="8" t="s">
        <v>4079</v>
      </c>
      <c r="D5" s="3" t="s">
        <v>35</v>
      </c>
      <c r="E5" s="3" t="s">
        <v>37</v>
      </c>
      <c r="F5" s="3" t="s">
        <v>4077</v>
      </c>
      <c r="G5" s="3" t="s">
        <v>38</v>
      </c>
      <c r="H5" s="3" t="s">
        <v>39</v>
      </c>
      <c r="I5" s="3">
        <v>253.32</v>
      </c>
      <c r="J5" s="3"/>
      <c r="K5" s="8"/>
      <c r="L5" s="20">
        <v>100</v>
      </c>
      <c r="M5" s="20">
        <v>0</v>
      </c>
      <c r="N5" s="3"/>
      <c r="O5" s="8"/>
      <c r="P5" s="3">
        <v>0</v>
      </c>
      <c r="Q5" s="8"/>
      <c r="R5" s="21">
        <f t="shared" si="0"/>
        <v>0</v>
      </c>
      <c r="S5" s="21">
        <f t="shared" si="1"/>
        <v>353.32</v>
      </c>
      <c r="T5" s="21">
        <f t="shared" si="2"/>
        <v>359.32</v>
      </c>
      <c r="U5" s="21">
        <f t="shared" si="3"/>
        <v>6</v>
      </c>
      <c r="V5" s="21">
        <f t="shared" si="4"/>
        <v>353.32</v>
      </c>
      <c r="W5" s="57">
        <f t="shared" si="5"/>
        <v>253.32</v>
      </c>
      <c r="X5" s="21">
        <f t="shared" si="6"/>
        <v>106</v>
      </c>
      <c r="Y5" s="21">
        <f t="shared" si="7"/>
        <v>0</v>
      </c>
      <c r="Z5" s="3">
        <v>20</v>
      </c>
      <c r="AA5" s="21">
        <f t="shared" si="8"/>
        <v>80</v>
      </c>
      <c r="AB5" s="21">
        <f t="shared" si="9"/>
        <v>40</v>
      </c>
      <c r="AC5" s="21">
        <f t="shared" si="10"/>
        <v>40</v>
      </c>
      <c r="AD5" s="8"/>
    </row>
    <row r="6" spans="1:30">
      <c r="A6" s="3">
        <v>4</v>
      </c>
      <c r="B6" s="8" t="s">
        <v>1760</v>
      </c>
      <c r="C6" s="8" t="s">
        <v>4080</v>
      </c>
      <c r="D6" s="3" t="s">
        <v>35</v>
      </c>
      <c r="E6" s="3" t="s">
        <v>37</v>
      </c>
      <c r="F6" s="3" t="s">
        <v>4077</v>
      </c>
      <c r="G6" s="3" t="s">
        <v>38</v>
      </c>
      <c r="H6" s="3" t="s">
        <v>39</v>
      </c>
      <c r="I6" s="3">
        <v>253.32</v>
      </c>
      <c r="J6" s="3"/>
      <c r="K6" s="8"/>
      <c r="L6" s="20">
        <v>100</v>
      </c>
      <c r="M6" s="20">
        <v>0</v>
      </c>
      <c r="N6" s="3"/>
      <c r="O6" s="8"/>
      <c r="P6" s="3">
        <v>0</v>
      </c>
      <c r="Q6" s="8"/>
      <c r="R6" s="21">
        <f t="shared" si="0"/>
        <v>0</v>
      </c>
      <c r="S6" s="21">
        <f t="shared" si="1"/>
        <v>353.32</v>
      </c>
      <c r="T6" s="21">
        <f t="shared" si="2"/>
        <v>359.32</v>
      </c>
      <c r="U6" s="21">
        <f t="shared" si="3"/>
        <v>6</v>
      </c>
      <c r="V6" s="21">
        <f t="shared" si="4"/>
        <v>353.32</v>
      </c>
      <c r="W6" s="57">
        <f t="shared" si="5"/>
        <v>253.32</v>
      </c>
      <c r="X6" s="21">
        <f t="shared" si="6"/>
        <v>106</v>
      </c>
      <c r="Y6" s="21">
        <f t="shared" si="7"/>
        <v>0</v>
      </c>
      <c r="Z6" s="3">
        <v>20</v>
      </c>
      <c r="AA6" s="21">
        <f t="shared" si="8"/>
        <v>80</v>
      </c>
      <c r="AB6" s="21">
        <f t="shared" si="9"/>
        <v>40</v>
      </c>
      <c r="AC6" s="21">
        <f t="shared" si="10"/>
        <v>40</v>
      </c>
      <c r="AD6" s="8"/>
    </row>
    <row r="7" spans="1:30">
      <c r="A7" s="3">
        <v>5</v>
      </c>
      <c r="B7" s="8" t="s">
        <v>4081</v>
      </c>
      <c r="C7" s="8" t="s">
        <v>4082</v>
      </c>
      <c r="D7" s="3" t="s">
        <v>35</v>
      </c>
      <c r="E7" s="3" t="s">
        <v>37</v>
      </c>
      <c r="F7" s="3" t="s">
        <v>4077</v>
      </c>
      <c r="G7" s="3" t="s">
        <v>38</v>
      </c>
      <c r="H7" s="3" t="s">
        <v>39</v>
      </c>
      <c r="I7" s="3">
        <v>253.32</v>
      </c>
      <c r="J7" s="3"/>
      <c r="K7" s="8"/>
      <c r="L7" s="20">
        <v>100</v>
      </c>
      <c r="M7" s="20">
        <v>0</v>
      </c>
      <c r="N7" s="3"/>
      <c r="O7" s="8"/>
      <c r="P7" s="3">
        <v>0</v>
      </c>
      <c r="Q7" s="8"/>
      <c r="R7" s="21">
        <f t="shared" si="0"/>
        <v>0</v>
      </c>
      <c r="S7" s="21">
        <f t="shared" si="1"/>
        <v>353.32</v>
      </c>
      <c r="T7" s="21">
        <f t="shared" si="2"/>
        <v>359.32</v>
      </c>
      <c r="U7" s="21">
        <f t="shared" si="3"/>
        <v>6</v>
      </c>
      <c r="V7" s="21">
        <f t="shared" si="4"/>
        <v>353.32</v>
      </c>
      <c r="W7" s="57">
        <f t="shared" si="5"/>
        <v>253.32</v>
      </c>
      <c r="X7" s="21">
        <f t="shared" si="6"/>
        <v>106</v>
      </c>
      <c r="Y7" s="21">
        <f t="shared" si="7"/>
        <v>0</v>
      </c>
      <c r="Z7" s="3">
        <v>20</v>
      </c>
      <c r="AA7" s="21">
        <f t="shared" si="8"/>
        <v>80</v>
      </c>
      <c r="AB7" s="21">
        <f t="shared" si="9"/>
        <v>40</v>
      </c>
      <c r="AC7" s="21">
        <f t="shared" si="10"/>
        <v>40</v>
      </c>
      <c r="AD7" s="8"/>
    </row>
    <row r="8" spans="1:30">
      <c r="A8" s="3">
        <v>6</v>
      </c>
      <c r="B8" s="8" t="s">
        <v>2218</v>
      </c>
      <c r="C8" s="8" t="s">
        <v>4083</v>
      </c>
      <c r="D8" s="3" t="s">
        <v>35</v>
      </c>
      <c r="E8" s="3" t="s">
        <v>37</v>
      </c>
      <c r="F8" s="3" t="s">
        <v>4077</v>
      </c>
      <c r="G8" s="3" t="s">
        <v>38</v>
      </c>
      <c r="H8" s="3" t="s">
        <v>39</v>
      </c>
      <c r="I8" s="3">
        <v>255.48</v>
      </c>
      <c r="J8" s="3"/>
      <c r="K8" s="8"/>
      <c r="L8" s="20">
        <v>100</v>
      </c>
      <c r="M8" s="20">
        <v>0</v>
      </c>
      <c r="N8" s="3"/>
      <c r="O8" s="8"/>
      <c r="P8" s="3">
        <v>0</v>
      </c>
      <c r="Q8" s="8"/>
      <c r="R8" s="21">
        <f t="shared" si="0"/>
        <v>0</v>
      </c>
      <c r="S8" s="21">
        <f t="shared" si="1"/>
        <v>355.48</v>
      </c>
      <c r="T8" s="21">
        <f t="shared" si="2"/>
        <v>361.48</v>
      </c>
      <c r="U8" s="21">
        <f t="shared" si="3"/>
        <v>6</v>
      </c>
      <c r="V8" s="21">
        <f t="shared" si="4"/>
        <v>355.48</v>
      </c>
      <c r="W8" s="57">
        <f t="shared" si="5"/>
        <v>255.48</v>
      </c>
      <c r="X8" s="21">
        <f t="shared" si="6"/>
        <v>106</v>
      </c>
      <c r="Y8" s="21">
        <f t="shared" si="7"/>
        <v>0</v>
      </c>
      <c r="Z8" s="3">
        <v>20</v>
      </c>
      <c r="AA8" s="21">
        <f t="shared" si="8"/>
        <v>80</v>
      </c>
      <c r="AB8" s="21">
        <f t="shared" si="9"/>
        <v>40</v>
      </c>
      <c r="AC8" s="21">
        <f t="shared" si="10"/>
        <v>40</v>
      </c>
      <c r="AD8" s="8"/>
    </row>
    <row r="9" spans="1:30">
      <c r="A9" s="3">
        <v>7</v>
      </c>
      <c r="B9" s="8" t="s">
        <v>4084</v>
      </c>
      <c r="C9" s="8" t="s">
        <v>4085</v>
      </c>
      <c r="D9" s="3" t="s">
        <v>35</v>
      </c>
      <c r="E9" s="3" t="s">
        <v>37</v>
      </c>
      <c r="F9" s="3" t="s">
        <v>4077</v>
      </c>
      <c r="G9" s="3" t="s">
        <v>38</v>
      </c>
      <c r="H9" s="3" t="s">
        <v>39</v>
      </c>
      <c r="I9" s="3">
        <v>255.48</v>
      </c>
      <c r="J9" s="3"/>
      <c r="K9" s="8"/>
      <c r="L9" s="20">
        <v>100</v>
      </c>
      <c r="M9" s="20">
        <v>0</v>
      </c>
      <c r="N9" s="3"/>
      <c r="O9" s="8"/>
      <c r="P9" s="3">
        <v>0</v>
      </c>
      <c r="Q9" s="8"/>
      <c r="R9" s="21">
        <f t="shared" si="0"/>
        <v>0</v>
      </c>
      <c r="S9" s="21">
        <f t="shared" si="1"/>
        <v>355.48</v>
      </c>
      <c r="T9" s="21">
        <f t="shared" si="2"/>
        <v>361.48</v>
      </c>
      <c r="U9" s="21">
        <f t="shared" si="3"/>
        <v>6</v>
      </c>
      <c r="V9" s="21">
        <f t="shared" si="4"/>
        <v>355.48</v>
      </c>
      <c r="W9" s="57">
        <f t="shared" si="5"/>
        <v>255.48</v>
      </c>
      <c r="X9" s="21">
        <f t="shared" si="6"/>
        <v>106</v>
      </c>
      <c r="Y9" s="21">
        <f t="shared" si="7"/>
        <v>0</v>
      </c>
      <c r="Z9" s="3">
        <v>20</v>
      </c>
      <c r="AA9" s="21">
        <f t="shared" si="8"/>
        <v>80</v>
      </c>
      <c r="AB9" s="21">
        <f t="shared" si="9"/>
        <v>40</v>
      </c>
      <c r="AC9" s="21">
        <f t="shared" si="10"/>
        <v>40</v>
      </c>
      <c r="AD9" s="8"/>
    </row>
    <row r="10" spans="1:30">
      <c r="A10" s="3">
        <v>8</v>
      </c>
      <c r="B10" s="8" t="s">
        <v>4086</v>
      </c>
      <c r="C10" s="8" t="s">
        <v>4087</v>
      </c>
      <c r="D10" s="3" t="s">
        <v>35</v>
      </c>
      <c r="E10" s="3" t="s">
        <v>37</v>
      </c>
      <c r="F10" s="3" t="s">
        <v>4077</v>
      </c>
      <c r="G10" s="3" t="s">
        <v>38</v>
      </c>
      <c r="H10" s="3" t="s">
        <v>39</v>
      </c>
      <c r="I10" s="3">
        <v>255.48</v>
      </c>
      <c r="J10" s="8"/>
      <c r="K10" s="8"/>
      <c r="L10" s="20">
        <v>100</v>
      </c>
      <c r="M10" s="20">
        <v>0</v>
      </c>
      <c r="N10" s="3"/>
      <c r="O10" s="8"/>
      <c r="P10" s="3">
        <v>0</v>
      </c>
      <c r="Q10" s="8"/>
      <c r="R10" s="21">
        <f t="shared" si="0"/>
        <v>0</v>
      </c>
      <c r="S10" s="21">
        <f t="shared" si="1"/>
        <v>355.48</v>
      </c>
      <c r="T10" s="21">
        <f t="shared" si="2"/>
        <v>361.48</v>
      </c>
      <c r="U10" s="21">
        <f t="shared" si="3"/>
        <v>6</v>
      </c>
      <c r="V10" s="21">
        <f t="shared" si="4"/>
        <v>355.48</v>
      </c>
      <c r="W10" s="57">
        <f t="shared" si="5"/>
        <v>255.48</v>
      </c>
      <c r="X10" s="21">
        <f t="shared" si="6"/>
        <v>106</v>
      </c>
      <c r="Y10" s="21">
        <f t="shared" si="7"/>
        <v>0</v>
      </c>
      <c r="Z10" s="3">
        <v>20</v>
      </c>
      <c r="AA10" s="21">
        <f t="shared" si="8"/>
        <v>80</v>
      </c>
      <c r="AB10" s="21">
        <f t="shared" si="9"/>
        <v>40</v>
      </c>
      <c r="AC10" s="21">
        <f t="shared" si="10"/>
        <v>40</v>
      </c>
      <c r="AD10" s="8"/>
    </row>
    <row r="11" spans="1:30">
      <c r="A11" s="3">
        <v>9</v>
      </c>
      <c r="B11" s="8" t="s">
        <v>4088</v>
      </c>
      <c r="C11" s="8" t="s">
        <v>4089</v>
      </c>
      <c r="D11" s="3" t="s">
        <v>35</v>
      </c>
      <c r="E11" s="3" t="s">
        <v>37</v>
      </c>
      <c r="F11" s="3" t="s">
        <v>4077</v>
      </c>
      <c r="G11" s="3" t="s">
        <v>38</v>
      </c>
      <c r="H11" s="3" t="s">
        <v>39</v>
      </c>
      <c r="I11" s="3">
        <v>255.48</v>
      </c>
      <c r="J11" s="3"/>
      <c r="K11" s="8"/>
      <c r="L11" s="20">
        <v>100</v>
      </c>
      <c r="M11" s="20">
        <v>0</v>
      </c>
      <c r="N11" s="3"/>
      <c r="O11" s="8"/>
      <c r="P11" s="3">
        <v>0</v>
      </c>
      <c r="Q11" s="8"/>
      <c r="R11" s="21">
        <f t="shared" si="0"/>
        <v>0</v>
      </c>
      <c r="S11" s="21">
        <f t="shared" si="1"/>
        <v>355.48</v>
      </c>
      <c r="T11" s="21">
        <f t="shared" si="2"/>
        <v>361.48</v>
      </c>
      <c r="U11" s="21">
        <f t="shared" si="3"/>
        <v>6</v>
      </c>
      <c r="V11" s="21">
        <f t="shared" si="4"/>
        <v>355.48</v>
      </c>
      <c r="W11" s="57">
        <f t="shared" si="5"/>
        <v>255.48</v>
      </c>
      <c r="X11" s="21">
        <f t="shared" si="6"/>
        <v>106</v>
      </c>
      <c r="Y11" s="21">
        <f t="shared" si="7"/>
        <v>0</v>
      </c>
      <c r="Z11" s="3">
        <v>20</v>
      </c>
      <c r="AA11" s="21">
        <f t="shared" si="8"/>
        <v>80</v>
      </c>
      <c r="AB11" s="21">
        <f t="shared" si="9"/>
        <v>40</v>
      </c>
      <c r="AC11" s="21">
        <f t="shared" si="10"/>
        <v>40</v>
      </c>
      <c r="AD11" s="8"/>
    </row>
    <row r="12" spans="1:30">
      <c r="A12" s="3">
        <v>10</v>
      </c>
      <c r="B12" s="8" t="s">
        <v>3627</v>
      </c>
      <c r="C12" s="8" t="s">
        <v>4090</v>
      </c>
      <c r="D12" s="3" t="s">
        <v>35</v>
      </c>
      <c r="E12" s="3" t="s">
        <v>37</v>
      </c>
      <c r="F12" s="3" t="s">
        <v>4077</v>
      </c>
      <c r="G12" s="3" t="s">
        <v>38</v>
      </c>
      <c r="H12" s="3" t="s">
        <v>39</v>
      </c>
      <c r="I12" s="3">
        <v>257.12</v>
      </c>
      <c r="J12" s="3"/>
      <c r="K12" s="8"/>
      <c r="L12" s="20">
        <v>100</v>
      </c>
      <c r="M12" s="20">
        <v>0</v>
      </c>
      <c r="N12" s="3"/>
      <c r="O12" s="8"/>
      <c r="P12" s="3">
        <v>0</v>
      </c>
      <c r="Q12" s="8"/>
      <c r="R12" s="21">
        <f t="shared" si="0"/>
        <v>0</v>
      </c>
      <c r="S12" s="21">
        <f t="shared" si="1"/>
        <v>357.12</v>
      </c>
      <c r="T12" s="21">
        <f t="shared" si="2"/>
        <v>363.12</v>
      </c>
      <c r="U12" s="21">
        <f t="shared" si="3"/>
        <v>6</v>
      </c>
      <c r="V12" s="21">
        <f t="shared" si="4"/>
        <v>357.12</v>
      </c>
      <c r="W12" s="57">
        <f t="shared" si="5"/>
        <v>257.12</v>
      </c>
      <c r="X12" s="21">
        <f t="shared" si="6"/>
        <v>106</v>
      </c>
      <c r="Y12" s="21">
        <f t="shared" si="7"/>
        <v>0</v>
      </c>
      <c r="Z12" s="3">
        <v>20</v>
      </c>
      <c r="AA12" s="21">
        <f t="shared" si="8"/>
        <v>80</v>
      </c>
      <c r="AB12" s="21">
        <f t="shared" si="9"/>
        <v>40</v>
      </c>
      <c r="AC12" s="21">
        <f t="shared" si="10"/>
        <v>40</v>
      </c>
      <c r="AD12" s="8"/>
    </row>
    <row r="13" spans="1:30">
      <c r="A13" s="3">
        <v>11</v>
      </c>
      <c r="B13" s="8" t="s">
        <v>3132</v>
      </c>
      <c r="C13" s="8" t="s">
        <v>4091</v>
      </c>
      <c r="D13" s="3" t="s">
        <v>35</v>
      </c>
      <c r="E13" s="3" t="s">
        <v>37</v>
      </c>
      <c r="F13" s="3" t="s">
        <v>4077</v>
      </c>
      <c r="G13" s="3" t="s">
        <v>38</v>
      </c>
      <c r="H13" s="3" t="s">
        <v>39</v>
      </c>
      <c r="I13" s="3">
        <v>257.12</v>
      </c>
      <c r="J13" s="3"/>
      <c r="K13" s="8"/>
      <c r="L13" s="20">
        <v>100</v>
      </c>
      <c r="M13" s="20">
        <v>0</v>
      </c>
      <c r="N13" s="3"/>
      <c r="O13" s="8"/>
      <c r="P13" s="3">
        <v>0</v>
      </c>
      <c r="Q13" s="8"/>
      <c r="R13" s="21">
        <f t="shared" si="0"/>
        <v>0</v>
      </c>
      <c r="S13" s="21">
        <f t="shared" si="1"/>
        <v>357.12</v>
      </c>
      <c r="T13" s="21">
        <f t="shared" si="2"/>
        <v>363.12</v>
      </c>
      <c r="U13" s="21">
        <f t="shared" si="3"/>
        <v>6</v>
      </c>
      <c r="V13" s="21">
        <f t="shared" si="4"/>
        <v>357.12</v>
      </c>
      <c r="W13" s="57">
        <f t="shared" si="5"/>
        <v>257.12</v>
      </c>
      <c r="X13" s="21">
        <f t="shared" si="6"/>
        <v>106</v>
      </c>
      <c r="Y13" s="21">
        <f t="shared" si="7"/>
        <v>0</v>
      </c>
      <c r="Z13" s="3">
        <v>20</v>
      </c>
      <c r="AA13" s="21">
        <f t="shared" si="8"/>
        <v>80</v>
      </c>
      <c r="AB13" s="21">
        <f t="shared" si="9"/>
        <v>40</v>
      </c>
      <c r="AC13" s="21">
        <f t="shared" si="10"/>
        <v>40</v>
      </c>
      <c r="AD13" s="8"/>
    </row>
    <row r="14" spans="1:30">
      <c r="A14" s="3">
        <v>12</v>
      </c>
      <c r="B14" s="8" t="s">
        <v>4092</v>
      </c>
      <c r="C14" s="8" t="s">
        <v>4093</v>
      </c>
      <c r="D14" s="3" t="s">
        <v>35</v>
      </c>
      <c r="E14" s="3" t="s">
        <v>37</v>
      </c>
      <c r="F14" s="3" t="s">
        <v>4077</v>
      </c>
      <c r="G14" s="3" t="s">
        <v>38</v>
      </c>
      <c r="H14" s="3" t="s">
        <v>39</v>
      </c>
      <c r="I14" s="3">
        <v>257.12</v>
      </c>
      <c r="J14" s="3"/>
      <c r="K14" s="8" t="s">
        <v>4094</v>
      </c>
      <c r="L14" s="20">
        <v>100</v>
      </c>
      <c r="M14" s="20">
        <v>0</v>
      </c>
      <c r="N14" s="3"/>
      <c r="O14" s="8"/>
      <c r="P14" s="3">
        <v>0</v>
      </c>
      <c r="Q14" s="8"/>
      <c r="R14" s="21">
        <f t="shared" si="0"/>
        <v>0</v>
      </c>
      <c r="S14" s="21">
        <f t="shared" si="1"/>
        <v>357.12</v>
      </c>
      <c r="T14" s="21">
        <f t="shared" si="2"/>
        <v>363.12</v>
      </c>
      <c r="U14" s="21">
        <f t="shared" si="3"/>
        <v>6</v>
      </c>
      <c r="V14" s="21">
        <f t="shared" si="4"/>
        <v>357.12</v>
      </c>
      <c r="W14" s="57">
        <f t="shared" si="5"/>
        <v>257.12</v>
      </c>
      <c r="X14" s="21">
        <f t="shared" si="6"/>
        <v>106</v>
      </c>
      <c r="Y14" s="21">
        <f t="shared" si="7"/>
        <v>0</v>
      </c>
      <c r="Z14" s="3">
        <v>20</v>
      </c>
      <c r="AA14" s="21">
        <f t="shared" si="8"/>
        <v>80</v>
      </c>
      <c r="AB14" s="21">
        <f t="shared" si="9"/>
        <v>40</v>
      </c>
      <c r="AC14" s="21">
        <f t="shared" si="10"/>
        <v>40</v>
      </c>
      <c r="AD14" s="8"/>
    </row>
    <row r="15" spans="1:30">
      <c r="A15" s="3">
        <v>13</v>
      </c>
      <c r="B15" s="8" t="s">
        <v>2642</v>
      </c>
      <c r="C15" s="8" t="s">
        <v>4095</v>
      </c>
      <c r="D15" s="3" t="s">
        <v>35</v>
      </c>
      <c r="E15" s="3" t="s">
        <v>37</v>
      </c>
      <c r="F15" s="3" t="s">
        <v>4077</v>
      </c>
      <c r="G15" s="3" t="s">
        <v>38</v>
      </c>
      <c r="H15" s="3" t="s">
        <v>39</v>
      </c>
      <c r="I15" s="3">
        <v>257.12</v>
      </c>
      <c r="J15" s="3"/>
      <c r="K15" s="8"/>
      <c r="L15" s="20">
        <v>100</v>
      </c>
      <c r="M15" s="20">
        <v>0</v>
      </c>
      <c r="N15" s="3"/>
      <c r="O15" s="8"/>
      <c r="P15" s="3">
        <v>0</v>
      </c>
      <c r="Q15" s="8"/>
      <c r="R15" s="21">
        <f t="shared" si="0"/>
        <v>0</v>
      </c>
      <c r="S15" s="21">
        <f t="shared" si="1"/>
        <v>357.12</v>
      </c>
      <c r="T15" s="21">
        <f t="shared" si="2"/>
        <v>363.12</v>
      </c>
      <c r="U15" s="21">
        <f t="shared" si="3"/>
        <v>6</v>
      </c>
      <c r="V15" s="21">
        <f t="shared" si="4"/>
        <v>357.12</v>
      </c>
      <c r="W15" s="57">
        <f t="shared" si="5"/>
        <v>257.12</v>
      </c>
      <c r="X15" s="21">
        <f t="shared" si="6"/>
        <v>106</v>
      </c>
      <c r="Y15" s="21">
        <f t="shared" si="7"/>
        <v>0</v>
      </c>
      <c r="Z15" s="3">
        <v>20</v>
      </c>
      <c r="AA15" s="21">
        <f t="shared" si="8"/>
        <v>80</v>
      </c>
      <c r="AB15" s="21">
        <f t="shared" si="9"/>
        <v>40</v>
      </c>
      <c r="AC15" s="21">
        <f t="shared" si="10"/>
        <v>40</v>
      </c>
      <c r="AD15" s="8"/>
    </row>
    <row r="16" spans="1:30">
      <c r="A16" s="3">
        <v>14</v>
      </c>
      <c r="B16" s="8" t="s">
        <v>4096</v>
      </c>
      <c r="C16" s="8" t="s">
        <v>4097</v>
      </c>
      <c r="D16" s="3" t="s">
        <v>35</v>
      </c>
      <c r="E16" s="3" t="s">
        <v>37</v>
      </c>
      <c r="F16" s="3" t="s">
        <v>4077</v>
      </c>
      <c r="G16" s="3" t="s">
        <v>38</v>
      </c>
      <c r="H16" s="3" t="s">
        <v>39</v>
      </c>
      <c r="I16" s="3">
        <v>255.48</v>
      </c>
      <c r="J16" s="3"/>
      <c r="K16" s="8"/>
      <c r="L16" s="20">
        <v>100</v>
      </c>
      <c r="M16" s="20">
        <v>0</v>
      </c>
      <c r="N16" s="3"/>
      <c r="O16" s="8"/>
      <c r="P16" s="3">
        <v>0</v>
      </c>
      <c r="Q16" s="8"/>
      <c r="R16" s="21">
        <f t="shared" si="0"/>
        <v>0</v>
      </c>
      <c r="S16" s="21">
        <f t="shared" si="1"/>
        <v>355.48</v>
      </c>
      <c r="T16" s="21">
        <f t="shared" si="2"/>
        <v>361.48</v>
      </c>
      <c r="U16" s="21">
        <f t="shared" si="3"/>
        <v>6</v>
      </c>
      <c r="V16" s="21">
        <f t="shared" si="4"/>
        <v>355.48</v>
      </c>
      <c r="W16" s="57">
        <f t="shared" si="5"/>
        <v>255.48</v>
      </c>
      <c r="X16" s="21">
        <f t="shared" si="6"/>
        <v>106</v>
      </c>
      <c r="Y16" s="21">
        <f t="shared" si="7"/>
        <v>0</v>
      </c>
      <c r="Z16" s="3">
        <v>20</v>
      </c>
      <c r="AA16" s="21">
        <f t="shared" si="8"/>
        <v>80</v>
      </c>
      <c r="AB16" s="21">
        <f t="shared" si="9"/>
        <v>40</v>
      </c>
      <c r="AC16" s="21">
        <f t="shared" si="10"/>
        <v>40</v>
      </c>
      <c r="AD16" s="8"/>
    </row>
    <row r="17" spans="1:30">
      <c r="A17" s="3">
        <v>15</v>
      </c>
      <c r="B17" s="8" t="s">
        <v>4098</v>
      </c>
      <c r="C17" s="8" t="s">
        <v>4099</v>
      </c>
      <c r="D17" s="3" t="s">
        <v>35</v>
      </c>
      <c r="E17" s="3" t="s">
        <v>37</v>
      </c>
      <c r="F17" s="3" t="s">
        <v>4077</v>
      </c>
      <c r="G17" s="3" t="s">
        <v>38</v>
      </c>
      <c r="H17" s="3" t="s">
        <v>39</v>
      </c>
      <c r="I17" s="3">
        <v>257.46</v>
      </c>
      <c r="J17" s="3"/>
      <c r="K17" s="8"/>
      <c r="L17" s="20">
        <v>100</v>
      </c>
      <c r="M17" s="20">
        <v>0</v>
      </c>
      <c r="N17" s="3"/>
      <c r="O17" s="8"/>
      <c r="P17" s="3">
        <v>0</v>
      </c>
      <c r="Q17" s="8"/>
      <c r="R17" s="21">
        <f t="shared" si="0"/>
        <v>0</v>
      </c>
      <c r="S17" s="21">
        <f t="shared" si="1"/>
        <v>357.46</v>
      </c>
      <c r="T17" s="21">
        <f t="shared" si="2"/>
        <v>363.46</v>
      </c>
      <c r="U17" s="21">
        <f t="shared" si="3"/>
        <v>6</v>
      </c>
      <c r="V17" s="21">
        <f t="shared" si="4"/>
        <v>357.46</v>
      </c>
      <c r="W17" s="57">
        <f t="shared" si="5"/>
        <v>257.46</v>
      </c>
      <c r="X17" s="21">
        <f t="shared" si="6"/>
        <v>106</v>
      </c>
      <c r="Y17" s="21">
        <f t="shared" si="7"/>
        <v>0</v>
      </c>
      <c r="Z17" s="3">
        <v>20</v>
      </c>
      <c r="AA17" s="21">
        <f t="shared" si="8"/>
        <v>80</v>
      </c>
      <c r="AB17" s="21">
        <f t="shared" si="9"/>
        <v>40</v>
      </c>
      <c r="AC17" s="21">
        <f t="shared" si="10"/>
        <v>40</v>
      </c>
      <c r="AD17" s="8"/>
    </row>
    <row r="18" spans="1:30">
      <c r="A18" s="3">
        <v>16</v>
      </c>
      <c r="B18" s="8" t="s">
        <v>4100</v>
      </c>
      <c r="C18" s="8" t="s">
        <v>4101</v>
      </c>
      <c r="D18" s="3" t="s">
        <v>35</v>
      </c>
      <c r="E18" s="3" t="s">
        <v>37</v>
      </c>
      <c r="F18" s="3" t="s">
        <v>4077</v>
      </c>
      <c r="G18" s="3" t="s">
        <v>38</v>
      </c>
      <c r="H18" s="3" t="s">
        <v>39</v>
      </c>
      <c r="I18" s="3">
        <v>257.46</v>
      </c>
      <c r="J18" s="3"/>
      <c r="K18" s="8"/>
      <c r="L18" s="20">
        <v>100</v>
      </c>
      <c r="M18" s="20">
        <v>0</v>
      </c>
      <c r="N18" s="3"/>
      <c r="O18" s="8"/>
      <c r="P18" s="3">
        <v>0</v>
      </c>
      <c r="Q18" s="8"/>
      <c r="R18" s="21">
        <f t="shared" si="0"/>
        <v>0</v>
      </c>
      <c r="S18" s="21">
        <f t="shared" si="1"/>
        <v>357.46</v>
      </c>
      <c r="T18" s="21">
        <f t="shared" si="2"/>
        <v>363.46</v>
      </c>
      <c r="U18" s="21">
        <f t="shared" si="3"/>
        <v>6</v>
      </c>
      <c r="V18" s="21">
        <f t="shared" si="4"/>
        <v>357.46</v>
      </c>
      <c r="W18" s="57">
        <f t="shared" si="5"/>
        <v>257.46</v>
      </c>
      <c r="X18" s="21">
        <f t="shared" si="6"/>
        <v>106</v>
      </c>
      <c r="Y18" s="21">
        <f t="shared" si="7"/>
        <v>0</v>
      </c>
      <c r="Z18" s="3">
        <v>20</v>
      </c>
      <c r="AA18" s="21">
        <f t="shared" si="8"/>
        <v>80</v>
      </c>
      <c r="AB18" s="21">
        <f t="shared" si="9"/>
        <v>40</v>
      </c>
      <c r="AC18" s="21">
        <f t="shared" si="10"/>
        <v>40</v>
      </c>
      <c r="AD18" s="8"/>
    </row>
    <row r="19" spans="1:29">
      <c r="A19" s="3">
        <v>17</v>
      </c>
      <c r="B19" s="8" t="s">
        <v>4102</v>
      </c>
      <c r="C19" t="s">
        <v>4103</v>
      </c>
      <c r="D19" s="3" t="s">
        <v>35</v>
      </c>
      <c r="E19" s="3" t="s">
        <v>37</v>
      </c>
      <c r="F19" s="3" t="s">
        <v>96</v>
      </c>
      <c r="G19" s="3" t="s">
        <v>38</v>
      </c>
      <c r="H19" s="3" t="s">
        <v>39</v>
      </c>
      <c r="I19" s="20">
        <v>0</v>
      </c>
      <c r="J19" s="3"/>
      <c r="L19" s="20">
        <v>0</v>
      </c>
      <c r="M19" s="20">
        <v>2800</v>
      </c>
      <c r="N19" s="3" t="s">
        <v>4104</v>
      </c>
      <c r="P19" s="3">
        <v>2323</v>
      </c>
      <c r="Q19" s="74"/>
      <c r="R19" s="21">
        <f t="shared" si="0"/>
        <v>2968</v>
      </c>
      <c r="S19" s="21">
        <f t="shared" si="1"/>
        <v>2968</v>
      </c>
      <c r="T19" s="21">
        <f t="shared" si="2"/>
        <v>3146.08</v>
      </c>
      <c r="U19" s="21">
        <f t="shared" si="3"/>
        <v>178.08</v>
      </c>
      <c r="V19" s="21">
        <f t="shared" si="4"/>
        <v>2968</v>
      </c>
      <c r="W19" s="57">
        <f t="shared" si="5"/>
        <v>0</v>
      </c>
      <c r="X19" s="21">
        <f t="shared" si="6"/>
        <v>3146.08</v>
      </c>
      <c r="Y19" s="21">
        <f t="shared" si="7"/>
        <v>2323</v>
      </c>
      <c r="Z19" s="3">
        <v>0</v>
      </c>
      <c r="AA19" s="21">
        <f t="shared" si="8"/>
        <v>645</v>
      </c>
      <c r="AB19" s="21">
        <f t="shared" si="9"/>
        <v>322.5</v>
      </c>
      <c r="AC19" s="21">
        <f t="shared" si="10"/>
        <v>322.5</v>
      </c>
    </row>
    <row r="20" spans="1:29">
      <c r="A20" s="3">
        <v>18</v>
      </c>
      <c r="B20" s="8" t="s">
        <v>2990</v>
      </c>
      <c r="C20" s="8" t="s">
        <v>2991</v>
      </c>
      <c r="D20" s="3" t="s">
        <v>35</v>
      </c>
      <c r="E20" s="3" t="s">
        <v>37</v>
      </c>
      <c r="F20" s="3" t="s">
        <v>3702</v>
      </c>
      <c r="G20" s="3" t="s">
        <v>38</v>
      </c>
      <c r="H20" s="3" t="s">
        <v>39</v>
      </c>
      <c r="I20" s="20">
        <v>0</v>
      </c>
      <c r="J20" s="3"/>
      <c r="L20" s="20">
        <v>100</v>
      </c>
      <c r="M20" s="20">
        <v>13</v>
      </c>
      <c r="N20" s="3" t="s">
        <v>65</v>
      </c>
      <c r="P20" s="3">
        <v>13</v>
      </c>
      <c r="R20" s="21">
        <f t="shared" si="0"/>
        <v>13.78</v>
      </c>
      <c r="S20" s="21">
        <f t="shared" si="1"/>
        <v>113.78</v>
      </c>
      <c r="T20" s="21">
        <f t="shared" si="2"/>
        <v>120.6068</v>
      </c>
      <c r="U20" s="21">
        <f t="shared" si="3"/>
        <v>6.8268</v>
      </c>
      <c r="V20" s="21">
        <f t="shared" si="4"/>
        <v>113.78</v>
      </c>
      <c r="W20" s="57">
        <f t="shared" si="5"/>
        <v>0</v>
      </c>
      <c r="X20" s="21">
        <f t="shared" si="6"/>
        <v>120.6068</v>
      </c>
      <c r="Y20" s="21">
        <f t="shared" si="7"/>
        <v>13</v>
      </c>
      <c r="Z20" s="3">
        <v>20</v>
      </c>
      <c r="AA20" s="21">
        <f t="shared" si="8"/>
        <v>80.78</v>
      </c>
      <c r="AB20" s="21">
        <f t="shared" si="9"/>
        <v>40.39</v>
      </c>
      <c r="AC20" s="21">
        <f t="shared" si="10"/>
        <v>40.39</v>
      </c>
    </row>
    <row r="21" spans="1:29">
      <c r="A21" s="3">
        <v>19</v>
      </c>
      <c r="B21" s="8" t="s">
        <v>1828</v>
      </c>
      <c r="C21" s="8" t="s">
        <v>1829</v>
      </c>
      <c r="D21" s="3" t="s">
        <v>35</v>
      </c>
      <c r="E21" s="3" t="s">
        <v>37</v>
      </c>
      <c r="F21" s="3" t="s">
        <v>4105</v>
      </c>
      <c r="G21" s="3" t="s">
        <v>38</v>
      </c>
      <c r="H21" s="3" t="s">
        <v>39</v>
      </c>
      <c r="I21" s="20">
        <v>0</v>
      </c>
      <c r="J21" s="3"/>
      <c r="L21" s="20">
        <v>0</v>
      </c>
      <c r="M21" s="20">
        <v>13</v>
      </c>
      <c r="N21" s="3" t="s">
        <v>65</v>
      </c>
      <c r="O21" s="74"/>
      <c r="P21" s="3">
        <v>13</v>
      </c>
      <c r="R21" s="21">
        <f t="shared" si="0"/>
        <v>13.78</v>
      </c>
      <c r="S21" s="21">
        <f t="shared" si="1"/>
        <v>13.78</v>
      </c>
      <c r="T21" s="21">
        <f t="shared" si="2"/>
        <v>14.6068</v>
      </c>
      <c r="U21" s="21">
        <f t="shared" si="3"/>
        <v>0.8268</v>
      </c>
      <c r="V21" s="21">
        <f t="shared" si="4"/>
        <v>13.78</v>
      </c>
      <c r="W21" s="57">
        <f t="shared" si="5"/>
        <v>0</v>
      </c>
      <c r="X21" s="21">
        <f t="shared" si="6"/>
        <v>14.6068</v>
      </c>
      <c r="Y21" s="21">
        <f t="shared" si="7"/>
        <v>13</v>
      </c>
      <c r="Z21" s="3">
        <v>0</v>
      </c>
      <c r="AA21" s="21">
        <f t="shared" si="8"/>
        <v>0.780000000000001</v>
      </c>
      <c r="AB21" s="21">
        <f t="shared" si="9"/>
        <v>0.390000000000001</v>
      </c>
      <c r="AC21" s="21">
        <f t="shared" si="10"/>
        <v>0.390000000000001</v>
      </c>
    </row>
    <row r="22" spans="1:29">
      <c r="A22" s="3">
        <v>20</v>
      </c>
      <c r="B22" s="8" t="s">
        <v>4106</v>
      </c>
      <c r="C22" s="8" t="s">
        <v>4107</v>
      </c>
      <c r="D22" s="3" t="s">
        <v>35</v>
      </c>
      <c r="E22" s="3" t="s">
        <v>37</v>
      </c>
      <c r="F22" s="3" t="s">
        <v>1534</v>
      </c>
      <c r="G22" s="3" t="s">
        <v>38</v>
      </c>
      <c r="H22" s="3" t="s">
        <v>98</v>
      </c>
      <c r="I22" s="20">
        <v>0</v>
      </c>
      <c r="J22" s="3"/>
      <c r="L22" s="20">
        <v>400</v>
      </c>
      <c r="M22" s="20">
        <v>2513</v>
      </c>
      <c r="N22" s="3" t="s">
        <v>3889</v>
      </c>
      <c r="P22" s="3">
        <v>2513</v>
      </c>
      <c r="R22" s="21">
        <f t="shared" si="0"/>
        <v>2663.78</v>
      </c>
      <c r="S22" s="21">
        <f t="shared" si="1"/>
        <v>3063.78</v>
      </c>
      <c r="T22" s="21">
        <f t="shared" si="2"/>
        <v>3247.6068</v>
      </c>
      <c r="U22" s="21">
        <f t="shared" si="3"/>
        <v>183.8268</v>
      </c>
      <c r="V22" s="21">
        <f t="shared" si="4"/>
        <v>3063.78</v>
      </c>
      <c r="W22" s="57">
        <f t="shared" si="5"/>
        <v>0</v>
      </c>
      <c r="X22" s="21">
        <f t="shared" si="6"/>
        <v>3247.6068</v>
      </c>
      <c r="Y22" s="21">
        <f t="shared" si="7"/>
        <v>2513</v>
      </c>
      <c r="Z22" s="3">
        <v>60</v>
      </c>
      <c r="AA22" s="21">
        <f t="shared" si="8"/>
        <v>490.78</v>
      </c>
      <c r="AB22" s="21">
        <f t="shared" si="9"/>
        <v>245.39</v>
      </c>
      <c r="AC22" s="21">
        <f t="shared" si="10"/>
        <v>245.39</v>
      </c>
    </row>
    <row r="23" spans="1:29">
      <c r="A23" s="3">
        <v>21</v>
      </c>
      <c r="B23" s="8" t="s">
        <v>4108</v>
      </c>
      <c r="C23" s="8" t="s">
        <v>4109</v>
      </c>
      <c r="D23" s="3" t="s">
        <v>35</v>
      </c>
      <c r="E23" s="3" t="s">
        <v>37</v>
      </c>
      <c r="F23" s="3" t="s">
        <v>1534</v>
      </c>
      <c r="G23" s="3" t="s">
        <v>38</v>
      </c>
      <c r="H23" s="3" t="s">
        <v>98</v>
      </c>
      <c r="I23" s="20">
        <v>0</v>
      </c>
      <c r="J23" s="3"/>
      <c r="L23" s="20">
        <v>400</v>
      </c>
      <c r="M23" s="20">
        <v>2513</v>
      </c>
      <c r="N23" s="3" t="s">
        <v>3889</v>
      </c>
      <c r="P23" s="3">
        <v>2513</v>
      </c>
      <c r="R23" s="21">
        <f t="shared" si="0"/>
        <v>2663.78</v>
      </c>
      <c r="S23" s="21">
        <f t="shared" si="1"/>
        <v>3063.78</v>
      </c>
      <c r="T23" s="21">
        <f t="shared" si="2"/>
        <v>3247.6068</v>
      </c>
      <c r="U23" s="21">
        <f t="shared" si="3"/>
        <v>183.8268</v>
      </c>
      <c r="V23" s="21">
        <f t="shared" si="4"/>
        <v>3063.78</v>
      </c>
      <c r="W23" s="57">
        <f t="shared" si="5"/>
        <v>0</v>
      </c>
      <c r="X23" s="21">
        <f t="shared" si="6"/>
        <v>3247.6068</v>
      </c>
      <c r="Y23" s="21">
        <f t="shared" si="7"/>
        <v>2513</v>
      </c>
      <c r="Z23" s="3">
        <v>60</v>
      </c>
      <c r="AA23" s="21">
        <f t="shared" si="8"/>
        <v>490.78</v>
      </c>
      <c r="AB23" s="21">
        <f t="shared" si="9"/>
        <v>245.39</v>
      </c>
      <c r="AC23" s="21">
        <f t="shared" si="10"/>
        <v>245.39</v>
      </c>
    </row>
    <row r="24" spans="1:30">
      <c r="A24" s="3">
        <v>22</v>
      </c>
      <c r="B24" s="8" t="s">
        <v>4110</v>
      </c>
      <c r="C24" s="8" t="s">
        <v>4111</v>
      </c>
      <c r="D24" s="3" t="s">
        <v>35</v>
      </c>
      <c r="E24" s="3" t="s">
        <v>37</v>
      </c>
      <c r="F24" s="3" t="s">
        <v>4077</v>
      </c>
      <c r="G24" s="3" t="s">
        <v>38</v>
      </c>
      <c r="H24" s="3" t="s">
        <v>39</v>
      </c>
      <c r="I24" s="3">
        <v>257.46</v>
      </c>
      <c r="J24" s="3"/>
      <c r="K24" s="8"/>
      <c r="L24" s="20">
        <v>100</v>
      </c>
      <c r="M24" s="20">
        <v>0</v>
      </c>
      <c r="N24" s="3"/>
      <c r="O24" s="8"/>
      <c r="P24" s="3">
        <v>0</v>
      </c>
      <c r="Q24" s="8"/>
      <c r="R24" s="21">
        <f t="shared" si="0"/>
        <v>0</v>
      </c>
      <c r="S24" s="21">
        <f t="shared" si="1"/>
        <v>357.46</v>
      </c>
      <c r="T24" s="21">
        <f t="shared" si="2"/>
        <v>363.46</v>
      </c>
      <c r="U24" s="21">
        <f t="shared" si="3"/>
        <v>6</v>
      </c>
      <c r="V24" s="21">
        <f t="shared" si="4"/>
        <v>357.46</v>
      </c>
      <c r="W24" s="57">
        <f t="shared" si="5"/>
        <v>257.46</v>
      </c>
      <c r="X24" s="21">
        <f t="shared" si="6"/>
        <v>106</v>
      </c>
      <c r="Y24" s="21">
        <f t="shared" si="7"/>
        <v>0</v>
      </c>
      <c r="Z24" s="3">
        <v>20</v>
      </c>
      <c r="AA24" s="21">
        <f t="shared" si="8"/>
        <v>80</v>
      </c>
      <c r="AB24" s="21">
        <f t="shared" si="9"/>
        <v>40</v>
      </c>
      <c r="AC24" s="21">
        <f t="shared" si="10"/>
        <v>40</v>
      </c>
      <c r="AD24" s="8"/>
    </row>
    <row r="25" spans="1:30">
      <c r="A25" s="3">
        <v>23</v>
      </c>
      <c r="B25" s="8" t="s">
        <v>3978</v>
      </c>
      <c r="C25" s="8" t="s">
        <v>4112</v>
      </c>
      <c r="D25" s="3" t="s">
        <v>35</v>
      </c>
      <c r="E25" s="3" t="s">
        <v>37</v>
      </c>
      <c r="F25" s="3" t="s">
        <v>4077</v>
      </c>
      <c r="G25" s="3" t="s">
        <v>38</v>
      </c>
      <c r="H25" s="3" t="s">
        <v>39</v>
      </c>
      <c r="I25" s="3">
        <v>257.46</v>
      </c>
      <c r="J25" s="3"/>
      <c r="K25" s="8"/>
      <c r="L25" s="20">
        <v>100</v>
      </c>
      <c r="M25" s="20">
        <v>0</v>
      </c>
      <c r="N25" s="3"/>
      <c r="O25" s="8"/>
      <c r="P25" s="3">
        <v>0</v>
      </c>
      <c r="Q25" s="8"/>
      <c r="R25" s="21">
        <f t="shared" si="0"/>
        <v>0</v>
      </c>
      <c r="S25" s="21">
        <f t="shared" si="1"/>
        <v>357.46</v>
      </c>
      <c r="T25" s="21">
        <f t="shared" si="2"/>
        <v>363.46</v>
      </c>
      <c r="U25" s="21">
        <f t="shared" si="3"/>
        <v>6</v>
      </c>
      <c r="V25" s="21">
        <f t="shared" si="4"/>
        <v>357.46</v>
      </c>
      <c r="W25" s="57">
        <f t="shared" si="5"/>
        <v>257.46</v>
      </c>
      <c r="X25" s="21">
        <f t="shared" si="6"/>
        <v>106</v>
      </c>
      <c r="Y25" s="21">
        <f t="shared" si="7"/>
        <v>0</v>
      </c>
      <c r="Z25" s="3">
        <v>20</v>
      </c>
      <c r="AA25" s="21">
        <f t="shared" si="8"/>
        <v>80</v>
      </c>
      <c r="AB25" s="21">
        <f t="shared" si="9"/>
        <v>40</v>
      </c>
      <c r="AC25" s="21">
        <f t="shared" si="10"/>
        <v>40</v>
      </c>
      <c r="AD25" s="8"/>
    </row>
    <row r="26" spans="1:30">
      <c r="A26" s="3">
        <v>24</v>
      </c>
      <c r="B26" s="19" t="s">
        <v>2435</v>
      </c>
      <c r="C26" s="19" t="s">
        <v>4113</v>
      </c>
      <c r="D26" s="3" t="s">
        <v>35</v>
      </c>
      <c r="E26" s="3" t="s">
        <v>37</v>
      </c>
      <c r="F26" s="3" t="s">
        <v>4077</v>
      </c>
      <c r="G26" s="3" t="s">
        <v>38</v>
      </c>
      <c r="H26" s="3" t="s">
        <v>39</v>
      </c>
      <c r="I26" s="3">
        <v>252.11</v>
      </c>
      <c r="J26" s="3"/>
      <c r="K26" s="19"/>
      <c r="L26" s="20">
        <v>100</v>
      </c>
      <c r="M26" s="20">
        <v>0</v>
      </c>
      <c r="N26" s="19"/>
      <c r="O26" s="19"/>
      <c r="P26" s="3">
        <v>0</v>
      </c>
      <c r="Q26" s="19"/>
      <c r="R26" s="21">
        <f t="shared" si="0"/>
        <v>0</v>
      </c>
      <c r="S26" s="21">
        <f t="shared" si="1"/>
        <v>352.11</v>
      </c>
      <c r="T26" s="21">
        <f t="shared" si="2"/>
        <v>358.11</v>
      </c>
      <c r="U26" s="21">
        <f t="shared" si="3"/>
        <v>6</v>
      </c>
      <c r="V26" s="21">
        <f t="shared" si="4"/>
        <v>352.11</v>
      </c>
      <c r="W26" s="57">
        <f t="shared" si="5"/>
        <v>252.11</v>
      </c>
      <c r="X26" s="21">
        <f t="shared" si="6"/>
        <v>106</v>
      </c>
      <c r="Y26" s="21">
        <f t="shared" si="7"/>
        <v>0</v>
      </c>
      <c r="Z26" s="3">
        <v>20</v>
      </c>
      <c r="AA26" s="21">
        <f t="shared" si="8"/>
        <v>80</v>
      </c>
      <c r="AB26" s="21">
        <f t="shared" si="9"/>
        <v>40</v>
      </c>
      <c r="AC26" s="21">
        <f t="shared" si="10"/>
        <v>40</v>
      </c>
      <c r="AD26" s="19"/>
    </row>
    <row r="27" spans="1:30">
      <c r="A27" s="3">
        <v>25</v>
      </c>
      <c r="B27" s="19" t="s">
        <v>184</v>
      </c>
      <c r="C27" s="19" t="s">
        <v>4114</v>
      </c>
      <c r="D27" s="3" t="s">
        <v>35</v>
      </c>
      <c r="E27" s="3" t="s">
        <v>37</v>
      </c>
      <c r="F27" s="3" t="s">
        <v>4077</v>
      </c>
      <c r="G27" s="3" t="s">
        <v>38</v>
      </c>
      <c r="H27" s="3" t="s">
        <v>39</v>
      </c>
      <c r="I27" s="3">
        <v>252.11</v>
      </c>
      <c r="J27" s="3"/>
      <c r="K27" s="19"/>
      <c r="L27" s="20">
        <v>100</v>
      </c>
      <c r="M27" s="20">
        <v>0</v>
      </c>
      <c r="N27" s="19"/>
      <c r="O27" s="19"/>
      <c r="P27" s="3">
        <v>0</v>
      </c>
      <c r="Q27" s="19"/>
      <c r="R27" s="21">
        <f t="shared" si="0"/>
        <v>0</v>
      </c>
      <c r="S27" s="21">
        <f t="shared" si="1"/>
        <v>352.11</v>
      </c>
      <c r="T27" s="21">
        <f t="shared" si="2"/>
        <v>358.11</v>
      </c>
      <c r="U27" s="21">
        <f t="shared" si="3"/>
        <v>6</v>
      </c>
      <c r="V27" s="21">
        <f t="shared" si="4"/>
        <v>352.11</v>
      </c>
      <c r="W27" s="57">
        <f t="shared" si="5"/>
        <v>252.11</v>
      </c>
      <c r="X27" s="21">
        <f t="shared" si="6"/>
        <v>106</v>
      </c>
      <c r="Y27" s="21">
        <f t="shared" si="7"/>
        <v>0</v>
      </c>
      <c r="Z27" s="3">
        <v>20</v>
      </c>
      <c r="AA27" s="21">
        <f t="shared" si="8"/>
        <v>80</v>
      </c>
      <c r="AB27" s="21">
        <f t="shared" si="9"/>
        <v>40</v>
      </c>
      <c r="AC27" s="21">
        <f t="shared" si="10"/>
        <v>40</v>
      </c>
      <c r="AD27" s="19"/>
    </row>
    <row r="28" spans="1:30">
      <c r="A28" s="3">
        <v>26</v>
      </c>
      <c r="B28" s="8" t="s">
        <v>4115</v>
      </c>
      <c r="C28" s="8" t="s">
        <v>4116</v>
      </c>
      <c r="D28" s="3" t="s">
        <v>35</v>
      </c>
      <c r="E28" s="3" t="s">
        <v>37</v>
      </c>
      <c r="F28" s="3" t="s">
        <v>4077</v>
      </c>
      <c r="G28" s="3" t="s">
        <v>38</v>
      </c>
      <c r="H28" s="3" t="s">
        <v>39</v>
      </c>
      <c r="I28" s="3">
        <v>253.15</v>
      </c>
      <c r="J28" s="3"/>
      <c r="K28" s="8"/>
      <c r="L28" s="20">
        <v>100</v>
      </c>
      <c r="M28" s="20">
        <v>0</v>
      </c>
      <c r="N28" s="3"/>
      <c r="O28" s="8"/>
      <c r="P28" s="3">
        <v>0</v>
      </c>
      <c r="Q28" s="8"/>
      <c r="R28" s="21">
        <f t="shared" si="0"/>
        <v>0</v>
      </c>
      <c r="S28" s="21">
        <f t="shared" si="1"/>
        <v>353.15</v>
      </c>
      <c r="T28" s="21">
        <f t="shared" si="2"/>
        <v>359.15</v>
      </c>
      <c r="U28" s="21">
        <f t="shared" si="3"/>
        <v>6</v>
      </c>
      <c r="V28" s="21">
        <f t="shared" si="4"/>
        <v>353.15</v>
      </c>
      <c r="W28" s="57">
        <f t="shared" si="5"/>
        <v>253.15</v>
      </c>
      <c r="X28" s="21">
        <f t="shared" si="6"/>
        <v>106</v>
      </c>
      <c r="Y28" s="21">
        <f t="shared" si="7"/>
        <v>0</v>
      </c>
      <c r="Z28" s="3">
        <v>20</v>
      </c>
      <c r="AA28" s="21">
        <f t="shared" si="8"/>
        <v>80</v>
      </c>
      <c r="AB28" s="21">
        <f t="shared" si="9"/>
        <v>40</v>
      </c>
      <c r="AC28" s="21">
        <f t="shared" si="10"/>
        <v>40</v>
      </c>
      <c r="AD28" s="8"/>
    </row>
    <row r="29" spans="1:30">
      <c r="A29" s="3">
        <v>27</v>
      </c>
      <c r="B29" s="8" t="s">
        <v>3988</v>
      </c>
      <c r="C29" s="8" t="s">
        <v>4117</v>
      </c>
      <c r="D29" s="3" t="s">
        <v>35</v>
      </c>
      <c r="E29" s="3" t="s">
        <v>37</v>
      </c>
      <c r="F29" s="3" t="s">
        <v>4077</v>
      </c>
      <c r="G29" s="3" t="s">
        <v>38</v>
      </c>
      <c r="H29" s="3" t="s">
        <v>39</v>
      </c>
      <c r="I29" s="3">
        <v>253.15</v>
      </c>
      <c r="J29" s="3"/>
      <c r="K29" s="8"/>
      <c r="L29" s="20">
        <v>100</v>
      </c>
      <c r="M29" s="20">
        <v>0</v>
      </c>
      <c r="N29" s="3"/>
      <c r="O29" s="8"/>
      <c r="P29" s="3">
        <v>0</v>
      </c>
      <c r="Q29" s="8"/>
      <c r="R29" s="21">
        <f t="shared" si="0"/>
        <v>0</v>
      </c>
      <c r="S29" s="21">
        <f t="shared" si="1"/>
        <v>353.15</v>
      </c>
      <c r="T29" s="21">
        <f t="shared" si="2"/>
        <v>359.15</v>
      </c>
      <c r="U29" s="21">
        <f t="shared" si="3"/>
        <v>6</v>
      </c>
      <c r="V29" s="21">
        <f t="shared" si="4"/>
        <v>353.15</v>
      </c>
      <c r="W29" s="57">
        <f t="shared" si="5"/>
        <v>253.15</v>
      </c>
      <c r="X29" s="21">
        <f t="shared" si="6"/>
        <v>106</v>
      </c>
      <c r="Y29" s="21">
        <f t="shared" si="7"/>
        <v>0</v>
      </c>
      <c r="Z29" s="3">
        <v>20</v>
      </c>
      <c r="AA29" s="21">
        <f t="shared" si="8"/>
        <v>80</v>
      </c>
      <c r="AB29" s="21">
        <f t="shared" si="9"/>
        <v>40</v>
      </c>
      <c r="AC29" s="21">
        <f t="shared" si="10"/>
        <v>40</v>
      </c>
      <c r="AD29" s="8"/>
    </row>
    <row r="30" spans="1:30">
      <c r="A30" s="3">
        <v>28</v>
      </c>
      <c r="B30" s="8" t="s">
        <v>3963</v>
      </c>
      <c r="C30" s="8" t="s">
        <v>4118</v>
      </c>
      <c r="D30" s="3" t="s">
        <v>35</v>
      </c>
      <c r="E30" s="3" t="s">
        <v>37</v>
      </c>
      <c r="F30" s="3" t="s">
        <v>4077</v>
      </c>
      <c r="G30" s="3" t="s">
        <v>38</v>
      </c>
      <c r="H30" s="3" t="s">
        <v>39</v>
      </c>
      <c r="I30" s="3">
        <v>253.36</v>
      </c>
      <c r="J30" s="3"/>
      <c r="K30" s="8"/>
      <c r="L30" s="20">
        <v>100</v>
      </c>
      <c r="M30" s="20">
        <v>0</v>
      </c>
      <c r="N30" s="3"/>
      <c r="O30" s="8"/>
      <c r="P30" s="3">
        <v>0</v>
      </c>
      <c r="Q30" s="8"/>
      <c r="R30" s="21">
        <f t="shared" si="0"/>
        <v>0</v>
      </c>
      <c r="S30" s="21">
        <f t="shared" si="1"/>
        <v>353.36</v>
      </c>
      <c r="T30" s="21">
        <f t="shared" si="2"/>
        <v>359.36</v>
      </c>
      <c r="U30" s="21">
        <f t="shared" si="3"/>
        <v>6</v>
      </c>
      <c r="V30" s="21">
        <f t="shared" si="4"/>
        <v>353.36</v>
      </c>
      <c r="W30" s="57">
        <f t="shared" si="5"/>
        <v>253.36</v>
      </c>
      <c r="X30" s="21">
        <f t="shared" si="6"/>
        <v>106</v>
      </c>
      <c r="Y30" s="21">
        <f t="shared" si="7"/>
        <v>0</v>
      </c>
      <c r="Z30" s="3">
        <v>20</v>
      </c>
      <c r="AA30" s="21">
        <f t="shared" si="8"/>
        <v>80</v>
      </c>
      <c r="AB30" s="21">
        <f t="shared" si="9"/>
        <v>40</v>
      </c>
      <c r="AC30" s="21">
        <f t="shared" si="10"/>
        <v>40</v>
      </c>
      <c r="AD30" s="8"/>
    </row>
    <row r="31" spans="1:30">
      <c r="A31" s="3">
        <v>29</v>
      </c>
      <c r="B31" s="8" t="s">
        <v>4119</v>
      </c>
      <c r="C31" s="8" t="s">
        <v>4120</v>
      </c>
      <c r="D31" s="3" t="s">
        <v>35</v>
      </c>
      <c r="E31" s="3" t="s">
        <v>37</v>
      </c>
      <c r="F31" s="3" t="s">
        <v>4077</v>
      </c>
      <c r="G31" s="3" t="s">
        <v>38</v>
      </c>
      <c r="H31" s="3" t="s">
        <v>39</v>
      </c>
      <c r="I31" s="3">
        <v>253.15</v>
      </c>
      <c r="J31" s="3"/>
      <c r="K31" s="8"/>
      <c r="L31" s="20">
        <v>100</v>
      </c>
      <c r="M31" s="20">
        <v>0</v>
      </c>
      <c r="N31" s="3"/>
      <c r="O31" s="8"/>
      <c r="P31" s="3">
        <v>0</v>
      </c>
      <c r="Q31" s="8"/>
      <c r="R31" s="21">
        <f t="shared" si="0"/>
        <v>0</v>
      </c>
      <c r="S31" s="21">
        <f t="shared" si="1"/>
        <v>353.15</v>
      </c>
      <c r="T31" s="21">
        <f t="shared" si="2"/>
        <v>359.15</v>
      </c>
      <c r="U31" s="21">
        <f t="shared" si="3"/>
        <v>6</v>
      </c>
      <c r="V31" s="21">
        <f t="shared" si="4"/>
        <v>353.15</v>
      </c>
      <c r="W31" s="57">
        <f t="shared" si="5"/>
        <v>253.15</v>
      </c>
      <c r="X31" s="21">
        <f t="shared" si="6"/>
        <v>106</v>
      </c>
      <c r="Y31" s="21">
        <f t="shared" si="7"/>
        <v>0</v>
      </c>
      <c r="Z31" s="3">
        <v>20</v>
      </c>
      <c r="AA31" s="21">
        <f t="shared" si="8"/>
        <v>80</v>
      </c>
      <c r="AB31" s="21">
        <f t="shared" si="9"/>
        <v>40</v>
      </c>
      <c r="AC31" s="21">
        <f t="shared" si="10"/>
        <v>40</v>
      </c>
      <c r="AD31" s="8"/>
    </row>
    <row r="32" spans="1:30">
      <c r="A32" s="3">
        <v>30</v>
      </c>
      <c r="B32" s="8" t="s">
        <v>4121</v>
      </c>
      <c r="C32" s="8" t="s">
        <v>4122</v>
      </c>
      <c r="D32" s="3" t="s">
        <v>35</v>
      </c>
      <c r="E32" s="3" t="s">
        <v>37</v>
      </c>
      <c r="F32" s="3" t="s">
        <v>4077</v>
      </c>
      <c r="G32" s="3" t="s">
        <v>38</v>
      </c>
      <c r="H32" s="3" t="s">
        <v>39</v>
      </c>
      <c r="I32" s="3">
        <v>253.15</v>
      </c>
      <c r="J32" s="3"/>
      <c r="K32" s="8"/>
      <c r="L32" s="20">
        <v>100</v>
      </c>
      <c r="M32" s="20">
        <v>0</v>
      </c>
      <c r="N32" s="3"/>
      <c r="O32" s="8"/>
      <c r="P32" s="3">
        <v>0</v>
      </c>
      <c r="Q32" s="8"/>
      <c r="R32" s="21">
        <f t="shared" si="0"/>
        <v>0</v>
      </c>
      <c r="S32" s="21">
        <f t="shared" si="1"/>
        <v>353.15</v>
      </c>
      <c r="T32" s="21">
        <f t="shared" si="2"/>
        <v>359.15</v>
      </c>
      <c r="U32" s="21">
        <f t="shared" si="3"/>
        <v>6</v>
      </c>
      <c r="V32" s="21">
        <f t="shared" si="4"/>
        <v>353.15</v>
      </c>
      <c r="W32" s="57">
        <f t="shared" si="5"/>
        <v>253.15</v>
      </c>
      <c r="X32" s="21">
        <f t="shared" si="6"/>
        <v>106</v>
      </c>
      <c r="Y32" s="21">
        <f t="shared" si="7"/>
        <v>0</v>
      </c>
      <c r="Z32" s="3">
        <v>20</v>
      </c>
      <c r="AA32" s="21">
        <f t="shared" si="8"/>
        <v>80</v>
      </c>
      <c r="AB32" s="21">
        <f t="shared" si="9"/>
        <v>40</v>
      </c>
      <c r="AC32" s="21">
        <f t="shared" si="10"/>
        <v>40</v>
      </c>
      <c r="AD32" s="8"/>
    </row>
    <row r="33" spans="1:30">
      <c r="A33" s="3">
        <v>31</v>
      </c>
      <c r="B33" s="8" t="s">
        <v>4009</v>
      </c>
      <c r="C33" s="8" t="s">
        <v>4123</v>
      </c>
      <c r="D33" s="3" t="s">
        <v>35</v>
      </c>
      <c r="E33" s="3" t="s">
        <v>37</v>
      </c>
      <c r="F33" s="3" t="s">
        <v>4077</v>
      </c>
      <c r="G33" s="3" t="s">
        <v>38</v>
      </c>
      <c r="H33" s="3" t="s">
        <v>39</v>
      </c>
      <c r="I33" s="3">
        <v>253.15</v>
      </c>
      <c r="J33" s="3"/>
      <c r="K33" s="8"/>
      <c r="L33" s="20">
        <v>100</v>
      </c>
      <c r="M33" s="20">
        <v>0</v>
      </c>
      <c r="N33" s="3"/>
      <c r="O33" s="8"/>
      <c r="P33" s="3">
        <v>0</v>
      </c>
      <c r="Q33" s="8"/>
      <c r="R33" s="21">
        <f t="shared" si="0"/>
        <v>0</v>
      </c>
      <c r="S33" s="21">
        <f t="shared" si="1"/>
        <v>353.15</v>
      </c>
      <c r="T33" s="21">
        <f t="shared" si="2"/>
        <v>359.15</v>
      </c>
      <c r="U33" s="21">
        <f t="shared" si="3"/>
        <v>6</v>
      </c>
      <c r="V33" s="21">
        <f t="shared" si="4"/>
        <v>353.15</v>
      </c>
      <c r="W33" s="57">
        <f t="shared" si="5"/>
        <v>253.15</v>
      </c>
      <c r="X33" s="21">
        <f t="shared" si="6"/>
        <v>106</v>
      </c>
      <c r="Y33" s="21">
        <f t="shared" si="7"/>
        <v>0</v>
      </c>
      <c r="Z33" s="3">
        <v>20</v>
      </c>
      <c r="AA33" s="21">
        <f t="shared" si="8"/>
        <v>80</v>
      </c>
      <c r="AB33" s="21">
        <f t="shared" si="9"/>
        <v>40</v>
      </c>
      <c r="AC33" s="21">
        <f t="shared" si="10"/>
        <v>40</v>
      </c>
      <c r="AD33" s="8"/>
    </row>
    <row r="34" spans="1:30">
      <c r="A34" s="3">
        <v>32</v>
      </c>
      <c r="B34" s="8" t="s">
        <v>4124</v>
      </c>
      <c r="C34" s="8" t="s">
        <v>4125</v>
      </c>
      <c r="D34" s="3" t="s">
        <v>35</v>
      </c>
      <c r="E34" s="3" t="s">
        <v>37</v>
      </c>
      <c r="F34" s="3" t="s">
        <v>4077</v>
      </c>
      <c r="G34" s="3" t="s">
        <v>38</v>
      </c>
      <c r="H34" s="3" t="s">
        <v>39</v>
      </c>
      <c r="I34" s="3">
        <v>253.15</v>
      </c>
      <c r="J34" s="3"/>
      <c r="K34" s="8"/>
      <c r="L34" s="20">
        <v>100</v>
      </c>
      <c r="M34" s="20">
        <v>0</v>
      </c>
      <c r="N34" s="3"/>
      <c r="O34" s="8"/>
      <c r="P34" s="3">
        <v>0</v>
      </c>
      <c r="Q34" s="8"/>
      <c r="R34" s="21">
        <f t="shared" si="0"/>
        <v>0</v>
      </c>
      <c r="S34" s="21">
        <f t="shared" si="1"/>
        <v>353.15</v>
      </c>
      <c r="T34" s="21">
        <f t="shared" si="2"/>
        <v>359.15</v>
      </c>
      <c r="U34" s="21">
        <f t="shared" si="3"/>
        <v>6</v>
      </c>
      <c r="V34" s="21">
        <f t="shared" si="4"/>
        <v>353.15</v>
      </c>
      <c r="W34" s="57">
        <f t="shared" si="5"/>
        <v>253.15</v>
      </c>
      <c r="X34" s="21">
        <f t="shared" si="6"/>
        <v>106</v>
      </c>
      <c r="Y34" s="21">
        <f t="shared" si="7"/>
        <v>0</v>
      </c>
      <c r="Z34" s="3">
        <v>20</v>
      </c>
      <c r="AA34" s="21">
        <f t="shared" si="8"/>
        <v>80</v>
      </c>
      <c r="AB34" s="21">
        <f t="shared" si="9"/>
        <v>40</v>
      </c>
      <c r="AC34" s="21">
        <f t="shared" si="10"/>
        <v>40</v>
      </c>
      <c r="AD34" s="8"/>
    </row>
    <row r="35" spans="1:30">
      <c r="A35" s="3">
        <v>33</v>
      </c>
      <c r="B35" s="8" t="s">
        <v>3994</v>
      </c>
      <c r="C35" s="8" t="s">
        <v>4126</v>
      </c>
      <c r="D35" s="3" t="s">
        <v>35</v>
      </c>
      <c r="E35" s="3" t="s">
        <v>37</v>
      </c>
      <c r="F35" s="3" t="s">
        <v>4077</v>
      </c>
      <c r="G35" s="3" t="s">
        <v>38</v>
      </c>
      <c r="H35" s="3" t="s">
        <v>39</v>
      </c>
      <c r="I35" s="3">
        <v>253.36</v>
      </c>
      <c r="J35" s="3"/>
      <c r="K35" s="8"/>
      <c r="L35" s="20">
        <v>100</v>
      </c>
      <c r="M35" s="20">
        <v>0</v>
      </c>
      <c r="N35" s="3"/>
      <c r="O35" s="8"/>
      <c r="P35" s="3">
        <v>0</v>
      </c>
      <c r="Q35" s="8"/>
      <c r="R35" s="21">
        <f t="shared" si="0"/>
        <v>0</v>
      </c>
      <c r="S35" s="21">
        <f t="shared" si="1"/>
        <v>353.36</v>
      </c>
      <c r="T35" s="21">
        <f t="shared" si="2"/>
        <v>359.36</v>
      </c>
      <c r="U35" s="21">
        <f t="shared" si="3"/>
        <v>6</v>
      </c>
      <c r="V35" s="21">
        <f t="shared" si="4"/>
        <v>353.36</v>
      </c>
      <c r="W35" s="57">
        <f t="shared" si="5"/>
        <v>253.36</v>
      </c>
      <c r="X35" s="21">
        <f t="shared" si="6"/>
        <v>106</v>
      </c>
      <c r="Y35" s="21">
        <f t="shared" si="7"/>
        <v>0</v>
      </c>
      <c r="Z35" s="3">
        <v>20</v>
      </c>
      <c r="AA35" s="21">
        <f t="shared" si="8"/>
        <v>80</v>
      </c>
      <c r="AB35" s="21">
        <f t="shared" si="9"/>
        <v>40</v>
      </c>
      <c r="AC35" s="21">
        <f t="shared" si="10"/>
        <v>40</v>
      </c>
      <c r="AD35" s="8"/>
    </row>
    <row r="36" spans="1:30">
      <c r="A36" s="3">
        <v>34</v>
      </c>
      <c r="B36" s="8" t="s">
        <v>4127</v>
      </c>
      <c r="C36" s="8" t="s">
        <v>4128</v>
      </c>
      <c r="D36" s="3" t="s">
        <v>35</v>
      </c>
      <c r="E36" s="3" t="s">
        <v>37</v>
      </c>
      <c r="F36" s="3" t="s">
        <v>4077</v>
      </c>
      <c r="G36" s="3" t="s">
        <v>38</v>
      </c>
      <c r="H36" s="3" t="s">
        <v>39</v>
      </c>
      <c r="I36" s="3">
        <v>253.36</v>
      </c>
      <c r="J36" s="3"/>
      <c r="K36" s="8"/>
      <c r="L36" s="20">
        <v>100</v>
      </c>
      <c r="M36" s="20">
        <v>0</v>
      </c>
      <c r="N36" s="3"/>
      <c r="O36" s="8"/>
      <c r="P36" s="3">
        <v>0</v>
      </c>
      <c r="Q36" s="8"/>
      <c r="R36" s="21">
        <f t="shared" si="0"/>
        <v>0</v>
      </c>
      <c r="S36" s="21">
        <f t="shared" si="1"/>
        <v>353.36</v>
      </c>
      <c r="T36" s="21">
        <f t="shared" si="2"/>
        <v>359.36</v>
      </c>
      <c r="U36" s="21">
        <f t="shared" si="3"/>
        <v>6</v>
      </c>
      <c r="V36" s="21">
        <f t="shared" si="4"/>
        <v>353.36</v>
      </c>
      <c r="W36" s="57">
        <f t="shared" si="5"/>
        <v>253.36</v>
      </c>
      <c r="X36" s="21">
        <f t="shared" si="6"/>
        <v>106</v>
      </c>
      <c r="Y36" s="21">
        <f t="shared" si="7"/>
        <v>0</v>
      </c>
      <c r="Z36" s="3">
        <v>20</v>
      </c>
      <c r="AA36" s="21">
        <f t="shared" si="8"/>
        <v>80</v>
      </c>
      <c r="AB36" s="21">
        <f t="shared" si="9"/>
        <v>40</v>
      </c>
      <c r="AC36" s="21">
        <f t="shared" si="10"/>
        <v>40</v>
      </c>
      <c r="AD36" s="8"/>
    </row>
    <row r="37" spans="1:30">
      <c r="A37" s="3">
        <v>35</v>
      </c>
      <c r="B37" s="8" t="s">
        <v>3984</v>
      </c>
      <c r="C37" s="8" t="s">
        <v>4129</v>
      </c>
      <c r="D37" s="3" t="s">
        <v>35</v>
      </c>
      <c r="E37" s="3" t="s">
        <v>37</v>
      </c>
      <c r="F37" s="3" t="s">
        <v>4077</v>
      </c>
      <c r="G37" s="3" t="s">
        <v>38</v>
      </c>
      <c r="H37" s="3" t="s">
        <v>39</v>
      </c>
      <c r="I37" s="3">
        <v>253.15</v>
      </c>
      <c r="J37" s="3"/>
      <c r="K37" s="8"/>
      <c r="L37" s="20">
        <v>100</v>
      </c>
      <c r="M37" s="20">
        <v>0</v>
      </c>
      <c r="N37" s="3"/>
      <c r="O37" s="8"/>
      <c r="P37" s="3">
        <v>0</v>
      </c>
      <c r="Q37" s="8"/>
      <c r="R37" s="21">
        <f t="shared" si="0"/>
        <v>0</v>
      </c>
      <c r="S37" s="21">
        <f t="shared" si="1"/>
        <v>353.15</v>
      </c>
      <c r="T37" s="21">
        <f t="shared" si="2"/>
        <v>359.15</v>
      </c>
      <c r="U37" s="21">
        <f t="shared" si="3"/>
        <v>6</v>
      </c>
      <c r="V37" s="21">
        <f t="shared" si="4"/>
        <v>353.15</v>
      </c>
      <c r="W37" s="57">
        <f t="shared" si="5"/>
        <v>253.15</v>
      </c>
      <c r="X37" s="21">
        <f t="shared" si="6"/>
        <v>106</v>
      </c>
      <c r="Y37" s="21">
        <f t="shared" si="7"/>
        <v>0</v>
      </c>
      <c r="Z37" s="3">
        <v>20</v>
      </c>
      <c r="AA37" s="21">
        <f t="shared" si="8"/>
        <v>80</v>
      </c>
      <c r="AB37" s="21">
        <f t="shared" si="9"/>
        <v>40</v>
      </c>
      <c r="AC37" s="21">
        <f t="shared" si="10"/>
        <v>40</v>
      </c>
      <c r="AD37" s="8"/>
    </row>
    <row r="38" spans="1:30">
      <c r="A38" s="3">
        <v>36</v>
      </c>
      <c r="B38" s="8" t="s">
        <v>4130</v>
      </c>
      <c r="C38" s="8" t="s">
        <v>4131</v>
      </c>
      <c r="D38" s="3" t="s">
        <v>35</v>
      </c>
      <c r="E38" s="3" t="s">
        <v>37</v>
      </c>
      <c r="F38" s="3" t="s">
        <v>4077</v>
      </c>
      <c r="G38" s="3" t="s">
        <v>38</v>
      </c>
      <c r="H38" s="3" t="s">
        <v>39</v>
      </c>
      <c r="I38" s="3">
        <v>253.36</v>
      </c>
      <c r="J38" s="3"/>
      <c r="K38" s="8"/>
      <c r="L38" s="20">
        <v>100</v>
      </c>
      <c r="M38" s="20">
        <v>0</v>
      </c>
      <c r="N38" s="3"/>
      <c r="O38" s="8"/>
      <c r="P38" s="3">
        <v>0</v>
      </c>
      <c r="Q38" s="8"/>
      <c r="R38" s="21">
        <f t="shared" si="0"/>
        <v>0</v>
      </c>
      <c r="S38" s="21">
        <f t="shared" si="1"/>
        <v>353.36</v>
      </c>
      <c r="T38" s="21">
        <f t="shared" si="2"/>
        <v>359.36</v>
      </c>
      <c r="U38" s="21">
        <f t="shared" si="3"/>
        <v>6</v>
      </c>
      <c r="V38" s="21">
        <f t="shared" si="4"/>
        <v>353.36</v>
      </c>
      <c r="W38" s="57">
        <f t="shared" si="5"/>
        <v>253.36</v>
      </c>
      <c r="X38" s="21">
        <f t="shared" si="6"/>
        <v>106</v>
      </c>
      <c r="Y38" s="21">
        <f t="shared" si="7"/>
        <v>0</v>
      </c>
      <c r="Z38" s="3">
        <v>20</v>
      </c>
      <c r="AA38" s="21">
        <f t="shared" si="8"/>
        <v>80</v>
      </c>
      <c r="AB38" s="21">
        <f t="shared" si="9"/>
        <v>40</v>
      </c>
      <c r="AC38" s="21">
        <f t="shared" si="10"/>
        <v>40</v>
      </c>
      <c r="AD38" s="8"/>
    </row>
    <row r="39" spans="1:30">
      <c r="A39" s="3">
        <v>37</v>
      </c>
      <c r="B39" s="8" t="s">
        <v>4132</v>
      </c>
      <c r="C39" s="8" t="s">
        <v>4133</v>
      </c>
      <c r="D39" s="3" t="s">
        <v>35</v>
      </c>
      <c r="E39" s="3" t="s">
        <v>37</v>
      </c>
      <c r="F39" s="3" t="s">
        <v>4077</v>
      </c>
      <c r="G39" s="3" t="s">
        <v>38</v>
      </c>
      <c r="H39" s="3" t="s">
        <v>39</v>
      </c>
      <c r="I39" s="3">
        <v>254.68</v>
      </c>
      <c r="J39" s="3"/>
      <c r="K39" s="8"/>
      <c r="L39" s="20">
        <v>100</v>
      </c>
      <c r="M39" s="20">
        <v>0</v>
      </c>
      <c r="N39" s="3"/>
      <c r="O39" s="8"/>
      <c r="P39" s="3">
        <v>0</v>
      </c>
      <c r="Q39" s="8"/>
      <c r="R39" s="21">
        <f t="shared" si="0"/>
        <v>0</v>
      </c>
      <c r="S39" s="21">
        <f t="shared" si="1"/>
        <v>354.68</v>
      </c>
      <c r="T39" s="21">
        <f t="shared" si="2"/>
        <v>360.68</v>
      </c>
      <c r="U39" s="21">
        <f t="shared" si="3"/>
        <v>6</v>
      </c>
      <c r="V39" s="21">
        <f t="shared" si="4"/>
        <v>354.68</v>
      </c>
      <c r="W39" s="57">
        <f t="shared" si="5"/>
        <v>254.68</v>
      </c>
      <c r="X39" s="21">
        <f t="shared" si="6"/>
        <v>106</v>
      </c>
      <c r="Y39" s="21">
        <f t="shared" si="7"/>
        <v>0</v>
      </c>
      <c r="Z39" s="3">
        <v>20</v>
      </c>
      <c r="AA39" s="21">
        <f t="shared" si="8"/>
        <v>80</v>
      </c>
      <c r="AB39" s="21">
        <f t="shared" si="9"/>
        <v>40</v>
      </c>
      <c r="AC39" s="21">
        <f t="shared" si="10"/>
        <v>40</v>
      </c>
      <c r="AD39" s="8"/>
    </row>
    <row r="40" spans="1:30">
      <c r="A40" s="3">
        <v>38</v>
      </c>
      <c r="B40" s="8" t="s">
        <v>2512</v>
      </c>
      <c r="C40" s="8" t="s">
        <v>4134</v>
      </c>
      <c r="D40" s="3" t="s">
        <v>35</v>
      </c>
      <c r="E40" s="3" t="s">
        <v>37</v>
      </c>
      <c r="F40" s="3" t="s">
        <v>4077</v>
      </c>
      <c r="G40" s="3" t="s">
        <v>38</v>
      </c>
      <c r="H40" s="3" t="s">
        <v>39</v>
      </c>
      <c r="I40" s="3">
        <v>253.36</v>
      </c>
      <c r="J40" s="3"/>
      <c r="K40" s="8"/>
      <c r="L40" s="20">
        <v>100</v>
      </c>
      <c r="M40" s="20">
        <v>0</v>
      </c>
      <c r="N40" s="3"/>
      <c r="O40" s="8"/>
      <c r="P40" s="3">
        <v>0</v>
      </c>
      <c r="Q40" s="8"/>
      <c r="R40" s="21">
        <f t="shared" si="0"/>
        <v>0</v>
      </c>
      <c r="S40" s="21">
        <f t="shared" si="1"/>
        <v>353.36</v>
      </c>
      <c r="T40" s="21">
        <f t="shared" si="2"/>
        <v>359.36</v>
      </c>
      <c r="U40" s="21">
        <f t="shared" si="3"/>
        <v>6</v>
      </c>
      <c r="V40" s="21">
        <f t="shared" si="4"/>
        <v>353.36</v>
      </c>
      <c r="W40" s="57">
        <f t="shared" si="5"/>
        <v>253.36</v>
      </c>
      <c r="X40" s="21">
        <f t="shared" si="6"/>
        <v>106</v>
      </c>
      <c r="Y40" s="21">
        <f t="shared" si="7"/>
        <v>0</v>
      </c>
      <c r="Z40" s="3">
        <v>20</v>
      </c>
      <c r="AA40" s="21">
        <f t="shared" si="8"/>
        <v>80</v>
      </c>
      <c r="AB40" s="21">
        <f t="shared" si="9"/>
        <v>40</v>
      </c>
      <c r="AC40" s="21">
        <f t="shared" si="10"/>
        <v>40</v>
      </c>
      <c r="AD40" s="8"/>
    </row>
    <row r="41" spans="1:30">
      <c r="A41" s="3">
        <v>39</v>
      </c>
      <c r="B41" s="8" t="s">
        <v>3859</v>
      </c>
      <c r="C41" s="8" t="s">
        <v>4135</v>
      </c>
      <c r="D41" s="3" t="s">
        <v>35</v>
      </c>
      <c r="E41" s="3" t="s">
        <v>37</v>
      </c>
      <c r="F41" s="3" t="s">
        <v>4077</v>
      </c>
      <c r="G41" s="3" t="s">
        <v>38</v>
      </c>
      <c r="H41" s="3" t="s">
        <v>39</v>
      </c>
      <c r="I41" s="3">
        <v>253.36</v>
      </c>
      <c r="J41" s="3"/>
      <c r="K41" s="8"/>
      <c r="L41" s="20">
        <v>100</v>
      </c>
      <c r="M41" s="20">
        <v>0</v>
      </c>
      <c r="N41" s="3"/>
      <c r="O41" s="8"/>
      <c r="P41" s="3">
        <v>0</v>
      </c>
      <c r="Q41" s="8"/>
      <c r="R41" s="21">
        <f t="shared" si="0"/>
        <v>0</v>
      </c>
      <c r="S41" s="21">
        <f t="shared" si="1"/>
        <v>353.36</v>
      </c>
      <c r="T41" s="21">
        <f t="shared" si="2"/>
        <v>359.36</v>
      </c>
      <c r="U41" s="21">
        <f t="shared" si="3"/>
        <v>6</v>
      </c>
      <c r="V41" s="21">
        <f t="shared" si="4"/>
        <v>353.36</v>
      </c>
      <c r="W41" s="57">
        <f t="shared" si="5"/>
        <v>253.36</v>
      </c>
      <c r="X41" s="21">
        <f t="shared" si="6"/>
        <v>106</v>
      </c>
      <c r="Y41" s="21">
        <f t="shared" si="7"/>
        <v>0</v>
      </c>
      <c r="Z41" s="3">
        <v>20</v>
      </c>
      <c r="AA41" s="21">
        <f t="shared" si="8"/>
        <v>80</v>
      </c>
      <c r="AB41" s="21">
        <f t="shared" si="9"/>
        <v>40</v>
      </c>
      <c r="AC41" s="21">
        <f t="shared" si="10"/>
        <v>40</v>
      </c>
      <c r="AD41" s="8"/>
    </row>
    <row r="42" spans="1:30">
      <c r="A42" s="3">
        <v>40</v>
      </c>
      <c r="B42" s="8" t="s">
        <v>4136</v>
      </c>
      <c r="C42" s="8" t="s">
        <v>4137</v>
      </c>
      <c r="D42" s="3" t="s">
        <v>35</v>
      </c>
      <c r="E42" s="3" t="s">
        <v>37</v>
      </c>
      <c r="F42" s="3" t="s">
        <v>4077</v>
      </c>
      <c r="G42" s="3" t="s">
        <v>38</v>
      </c>
      <c r="H42" s="3" t="s">
        <v>39</v>
      </c>
      <c r="I42" s="3">
        <v>253.36</v>
      </c>
      <c r="J42" s="3"/>
      <c r="K42" s="8"/>
      <c r="L42" s="20">
        <v>100</v>
      </c>
      <c r="M42" s="20">
        <v>0</v>
      </c>
      <c r="N42" s="3"/>
      <c r="O42" s="8"/>
      <c r="P42" s="3">
        <v>0</v>
      </c>
      <c r="Q42" s="8"/>
      <c r="R42" s="21">
        <f t="shared" si="0"/>
        <v>0</v>
      </c>
      <c r="S42" s="21">
        <f t="shared" si="1"/>
        <v>353.36</v>
      </c>
      <c r="T42" s="21">
        <f t="shared" si="2"/>
        <v>359.36</v>
      </c>
      <c r="U42" s="21">
        <f t="shared" si="3"/>
        <v>6</v>
      </c>
      <c r="V42" s="21">
        <f t="shared" si="4"/>
        <v>353.36</v>
      </c>
      <c r="W42" s="57">
        <f t="shared" si="5"/>
        <v>253.36</v>
      </c>
      <c r="X42" s="21">
        <f t="shared" si="6"/>
        <v>106</v>
      </c>
      <c r="Y42" s="21">
        <f t="shared" si="7"/>
        <v>0</v>
      </c>
      <c r="Z42" s="3">
        <v>20</v>
      </c>
      <c r="AA42" s="21">
        <f t="shared" si="8"/>
        <v>80</v>
      </c>
      <c r="AB42" s="21">
        <f t="shared" si="9"/>
        <v>40</v>
      </c>
      <c r="AC42" s="21">
        <f t="shared" si="10"/>
        <v>40</v>
      </c>
      <c r="AD42" s="8"/>
    </row>
    <row r="43" spans="1:30">
      <c r="A43" s="3">
        <v>41</v>
      </c>
      <c r="B43" s="8" t="s">
        <v>4031</v>
      </c>
      <c r="C43" s="8" t="s">
        <v>4138</v>
      </c>
      <c r="D43" s="3" t="s">
        <v>35</v>
      </c>
      <c r="E43" s="3" t="s">
        <v>37</v>
      </c>
      <c r="F43" s="3" t="s">
        <v>4077</v>
      </c>
      <c r="G43" s="3" t="s">
        <v>38</v>
      </c>
      <c r="H43" s="3" t="s">
        <v>39</v>
      </c>
      <c r="I43" s="3">
        <v>252.16</v>
      </c>
      <c r="J43" s="8"/>
      <c r="K43" s="8"/>
      <c r="L43" s="20">
        <v>100</v>
      </c>
      <c r="M43" s="20">
        <v>0</v>
      </c>
      <c r="N43" s="3"/>
      <c r="O43" s="8"/>
      <c r="P43" s="3">
        <v>0</v>
      </c>
      <c r="Q43" s="8"/>
      <c r="R43" s="21">
        <f t="shared" si="0"/>
        <v>0</v>
      </c>
      <c r="S43" s="21">
        <f t="shared" si="1"/>
        <v>352.16</v>
      </c>
      <c r="T43" s="21">
        <f t="shared" si="2"/>
        <v>358.16</v>
      </c>
      <c r="U43" s="21">
        <f t="shared" si="3"/>
        <v>6</v>
      </c>
      <c r="V43" s="21">
        <f t="shared" si="4"/>
        <v>352.16</v>
      </c>
      <c r="W43" s="57">
        <f t="shared" si="5"/>
        <v>252.16</v>
      </c>
      <c r="X43" s="21">
        <f t="shared" si="6"/>
        <v>106</v>
      </c>
      <c r="Y43" s="21">
        <f t="shared" si="7"/>
        <v>0</v>
      </c>
      <c r="Z43" s="3">
        <v>20</v>
      </c>
      <c r="AA43" s="21">
        <f t="shared" si="8"/>
        <v>80</v>
      </c>
      <c r="AB43" s="21">
        <f t="shared" si="9"/>
        <v>40</v>
      </c>
      <c r="AC43" s="21">
        <f t="shared" si="10"/>
        <v>40</v>
      </c>
      <c r="AD43" s="8"/>
    </row>
    <row r="44" spans="1:30">
      <c r="A44" s="3">
        <v>42</v>
      </c>
      <c r="B44" s="8" t="s">
        <v>3483</v>
      </c>
      <c r="C44" s="8" t="s">
        <v>4139</v>
      </c>
      <c r="D44" s="3" t="s">
        <v>35</v>
      </c>
      <c r="E44" s="3" t="s">
        <v>37</v>
      </c>
      <c r="F44" s="3" t="s">
        <v>4077</v>
      </c>
      <c r="G44" s="3" t="s">
        <v>38</v>
      </c>
      <c r="H44" s="3" t="s">
        <v>39</v>
      </c>
      <c r="I44" s="3">
        <v>254.68</v>
      </c>
      <c r="J44" s="3"/>
      <c r="K44" s="8"/>
      <c r="L44" s="20">
        <v>100</v>
      </c>
      <c r="M44" s="20">
        <v>0</v>
      </c>
      <c r="N44" s="3"/>
      <c r="O44" s="8"/>
      <c r="P44" s="3">
        <v>0</v>
      </c>
      <c r="Q44" s="8"/>
      <c r="R44" s="21">
        <f t="shared" si="0"/>
        <v>0</v>
      </c>
      <c r="S44" s="21">
        <f t="shared" si="1"/>
        <v>354.68</v>
      </c>
      <c r="T44" s="21">
        <f t="shared" si="2"/>
        <v>360.68</v>
      </c>
      <c r="U44" s="21">
        <f t="shared" si="3"/>
        <v>6</v>
      </c>
      <c r="V44" s="21">
        <f t="shared" si="4"/>
        <v>354.68</v>
      </c>
      <c r="W44" s="57">
        <f t="shared" si="5"/>
        <v>254.68</v>
      </c>
      <c r="X44" s="21">
        <f t="shared" si="6"/>
        <v>106</v>
      </c>
      <c r="Y44" s="21">
        <f t="shared" si="7"/>
        <v>0</v>
      </c>
      <c r="Z44" s="3">
        <v>20</v>
      </c>
      <c r="AA44" s="21">
        <f t="shared" si="8"/>
        <v>80</v>
      </c>
      <c r="AB44" s="21">
        <f t="shared" si="9"/>
        <v>40</v>
      </c>
      <c r="AC44" s="21">
        <f t="shared" si="10"/>
        <v>40</v>
      </c>
      <c r="AD44" s="8"/>
    </row>
    <row r="45" ht="19" customHeight="1" spans="1:29">
      <c r="A45" s="3">
        <v>43</v>
      </c>
      <c r="B45" s="8" t="s">
        <v>4140</v>
      </c>
      <c r="C45" s="8" t="s">
        <v>4141</v>
      </c>
      <c r="D45" s="3" t="s">
        <v>35</v>
      </c>
      <c r="E45" s="3" t="s">
        <v>37</v>
      </c>
      <c r="F45" s="3" t="s">
        <v>1534</v>
      </c>
      <c r="G45" s="3" t="s">
        <v>38</v>
      </c>
      <c r="H45" s="3" t="s">
        <v>98</v>
      </c>
      <c r="I45" s="20">
        <v>0</v>
      </c>
      <c r="J45" s="3"/>
      <c r="L45" s="20">
        <v>400</v>
      </c>
      <c r="M45" s="20">
        <v>2513</v>
      </c>
      <c r="N45" s="3" t="s">
        <v>3889</v>
      </c>
      <c r="O45" s="75"/>
      <c r="P45" s="20">
        <v>2513</v>
      </c>
      <c r="R45" s="21">
        <f t="shared" si="0"/>
        <v>2663.78</v>
      </c>
      <c r="S45" s="21">
        <f t="shared" si="1"/>
        <v>3063.78</v>
      </c>
      <c r="T45" s="21">
        <f t="shared" si="2"/>
        <v>3247.6068</v>
      </c>
      <c r="U45" s="21">
        <f t="shared" si="3"/>
        <v>183.8268</v>
      </c>
      <c r="V45" s="21">
        <f t="shared" si="4"/>
        <v>3063.78</v>
      </c>
      <c r="W45" s="57">
        <f t="shared" si="5"/>
        <v>0</v>
      </c>
      <c r="X45" s="21">
        <f t="shared" si="6"/>
        <v>3247.6068</v>
      </c>
      <c r="Y45" s="21">
        <f t="shared" si="7"/>
        <v>2513</v>
      </c>
      <c r="Z45" s="3">
        <v>60</v>
      </c>
      <c r="AA45" s="21">
        <f t="shared" si="8"/>
        <v>490.78</v>
      </c>
      <c r="AB45" s="21">
        <f t="shared" si="9"/>
        <v>245.39</v>
      </c>
      <c r="AC45" s="21">
        <f t="shared" si="10"/>
        <v>245.39</v>
      </c>
    </row>
    <row r="46" ht="19" customHeight="1" spans="1:29">
      <c r="A46" s="3">
        <v>44</v>
      </c>
      <c r="B46" s="8" t="s">
        <v>4142</v>
      </c>
      <c r="C46" s="8" t="s">
        <v>4143</v>
      </c>
      <c r="D46" s="3" t="s">
        <v>35</v>
      </c>
      <c r="E46" s="3" t="s">
        <v>37</v>
      </c>
      <c r="F46" s="3" t="s">
        <v>1534</v>
      </c>
      <c r="G46" s="3" t="s">
        <v>38</v>
      </c>
      <c r="H46" s="3" t="s">
        <v>98</v>
      </c>
      <c r="I46" s="20">
        <v>0</v>
      </c>
      <c r="J46" s="3"/>
      <c r="L46" s="20">
        <v>400</v>
      </c>
      <c r="M46" s="20">
        <v>2500</v>
      </c>
      <c r="N46" s="3" t="s">
        <v>3892</v>
      </c>
      <c r="O46" s="75"/>
      <c r="P46" s="3">
        <v>2500</v>
      </c>
      <c r="R46" s="21">
        <f t="shared" si="0"/>
        <v>2650</v>
      </c>
      <c r="S46" s="21">
        <f t="shared" si="1"/>
        <v>3050</v>
      </c>
      <c r="T46" s="21">
        <f t="shared" si="2"/>
        <v>3233</v>
      </c>
      <c r="U46" s="21">
        <f t="shared" si="3"/>
        <v>183</v>
      </c>
      <c r="V46" s="21">
        <f t="shared" si="4"/>
        <v>3050</v>
      </c>
      <c r="W46" s="57">
        <f t="shared" si="5"/>
        <v>0</v>
      </c>
      <c r="X46" s="21">
        <f t="shared" si="6"/>
        <v>3233</v>
      </c>
      <c r="Y46" s="21">
        <f t="shared" si="7"/>
        <v>2500</v>
      </c>
      <c r="Z46" s="3">
        <v>60</v>
      </c>
      <c r="AA46" s="21">
        <f t="shared" si="8"/>
        <v>490</v>
      </c>
      <c r="AB46" s="21">
        <f t="shared" si="9"/>
        <v>245</v>
      </c>
      <c r="AC46" s="21">
        <f t="shared" si="10"/>
        <v>245</v>
      </c>
    </row>
    <row r="47" spans="1:30">
      <c r="A47" s="3">
        <v>45</v>
      </c>
      <c r="B47" s="8" t="s">
        <v>4144</v>
      </c>
      <c r="C47" s="8" t="s">
        <v>4145</v>
      </c>
      <c r="D47" s="3" t="s">
        <v>35</v>
      </c>
      <c r="E47" s="3" t="s">
        <v>37</v>
      </c>
      <c r="F47" s="3" t="s">
        <v>4077</v>
      </c>
      <c r="G47" s="3" t="s">
        <v>38</v>
      </c>
      <c r="H47" s="3" t="s">
        <v>39</v>
      </c>
      <c r="I47" s="3">
        <v>253.36</v>
      </c>
      <c r="J47" s="3"/>
      <c r="K47" s="8"/>
      <c r="L47" s="20">
        <v>100</v>
      </c>
      <c r="M47" s="20">
        <v>0</v>
      </c>
      <c r="N47" s="3"/>
      <c r="O47" s="8"/>
      <c r="P47" s="3">
        <v>0</v>
      </c>
      <c r="Q47" s="8"/>
      <c r="R47" s="21">
        <f t="shared" si="0"/>
        <v>0</v>
      </c>
      <c r="S47" s="21">
        <f t="shared" si="1"/>
        <v>353.36</v>
      </c>
      <c r="T47" s="21">
        <f t="shared" si="2"/>
        <v>359.36</v>
      </c>
      <c r="U47" s="21">
        <f t="shared" si="3"/>
        <v>6</v>
      </c>
      <c r="V47" s="21">
        <f t="shared" si="4"/>
        <v>353.36</v>
      </c>
      <c r="W47" s="57">
        <f t="shared" si="5"/>
        <v>253.36</v>
      </c>
      <c r="X47" s="21">
        <f t="shared" si="6"/>
        <v>106</v>
      </c>
      <c r="Y47" s="21">
        <f t="shared" si="7"/>
        <v>0</v>
      </c>
      <c r="Z47" s="3">
        <v>20</v>
      </c>
      <c r="AA47" s="21">
        <f t="shared" si="8"/>
        <v>80</v>
      </c>
      <c r="AB47" s="21">
        <f t="shared" si="9"/>
        <v>40</v>
      </c>
      <c r="AC47" s="21">
        <f t="shared" si="10"/>
        <v>40</v>
      </c>
      <c r="AD47" s="8"/>
    </row>
    <row r="48" spans="1:29">
      <c r="A48" s="3">
        <v>46</v>
      </c>
      <c r="B48" t="s">
        <v>3445</v>
      </c>
      <c r="C48" s="8" t="s">
        <v>3446</v>
      </c>
      <c r="D48" s="3" t="s">
        <v>35</v>
      </c>
      <c r="E48" s="3" t="s">
        <v>37</v>
      </c>
      <c r="F48" s="3" t="s">
        <v>3702</v>
      </c>
      <c r="G48" s="3" t="s">
        <v>38</v>
      </c>
      <c r="H48" s="3" t="s">
        <v>39</v>
      </c>
      <c r="I48" s="20">
        <v>0</v>
      </c>
      <c r="J48" s="3"/>
      <c r="L48" s="20">
        <v>100</v>
      </c>
      <c r="M48" s="20">
        <v>0</v>
      </c>
      <c r="N48" s="3"/>
      <c r="P48" s="20">
        <v>0</v>
      </c>
      <c r="R48" s="21">
        <f t="shared" si="0"/>
        <v>0</v>
      </c>
      <c r="S48" s="21">
        <f t="shared" si="1"/>
        <v>100</v>
      </c>
      <c r="T48" s="21">
        <f t="shared" si="2"/>
        <v>106</v>
      </c>
      <c r="U48" s="21">
        <f t="shared" si="3"/>
        <v>6</v>
      </c>
      <c r="V48" s="21">
        <f t="shared" si="4"/>
        <v>100</v>
      </c>
      <c r="W48" s="57">
        <f t="shared" si="5"/>
        <v>0</v>
      </c>
      <c r="X48" s="21">
        <f t="shared" si="6"/>
        <v>106</v>
      </c>
      <c r="Y48" s="21">
        <f t="shared" si="7"/>
        <v>0</v>
      </c>
      <c r="Z48" s="3">
        <v>20</v>
      </c>
      <c r="AA48" s="21">
        <f t="shared" si="8"/>
        <v>80</v>
      </c>
      <c r="AB48" s="21">
        <f t="shared" si="9"/>
        <v>40</v>
      </c>
      <c r="AC48" s="21">
        <f t="shared" si="10"/>
        <v>40</v>
      </c>
    </row>
    <row r="49" spans="1:29">
      <c r="A49" s="3">
        <v>47</v>
      </c>
      <c r="B49" s="8" t="s">
        <v>3069</v>
      </c>
      <c r="C49" t="s">
        <v>3070</v>
      </c>
      <c r="D49" s="3" t="s">
        <v>35</v>
      </c>
      <c r="E49" s="3" t="s">
        <v>37</v>
      </c>
      <c r="F49" s="3" t="s">
        <v>4105</v>
      </c>
      <c r="G49" s="3" t="s">
        <v>38</v>
      </c>
      <c r="H49" s="3" t="s">
        <v>39</v>
      </c>
      <c r="I49" s="20">
        <v>0</v>
      </c>
      <c r="J49" s="3"/>
      <c r="L49" s="20">
        <v>0</v>
      </c>
      <c r="M49" s="20">
        <v>13</v>
      </c>
      <c r="N49" s="3" t="s">
        <v>65</v>
      </c>
      <c r="O49" s="74"/>
      <c r="P49" s="3">
        <v>13</v>
      </c>
      <c r="R49" s="21">
        <f t="shared" si="0"/>
        <v>13.78</v>
      </c>
      <c r="S49" s="21">
        <f t="shared" si="1"/>
        <v>13.78</v>
      </c>
      <c r="T49" s="21">
        <f t="shared" si="2"/>
        <v>14.6068</v>
      </c>
      <c r="U49" s="21">
        <f t="shared" si="3"/>
        <v>0.8268</v>
      </c>
      <c r="V49" s="21">
        <f t="shared" si="4"/>
        <v>13.78</v>
      </c>
      <c r="W49" s="57">
        <f t="shared" si="5"/>
        <v>0</v>
      </c>
      <c r="X49" s="21">
        <f t="shared" si="6"/>
        <v>14.6068</v>
      </c>
      <c r="Y49" s="21">
        <f t="shared" si="7"/>
        <v>13</v>
      </c>
      <c r="Z49" s="3">
        <v>0</v>
      </c>
      <c r="AA49" s="21">
        <f t="shared" si="8"/>
        <v>0.780000000000001</v>
      </c>
      <c r="AB49" s="21">
        <f t="shared" si="9"/>
        <v>0.390000000000001</v>
      </c>
      <c r="AC49" s="21">
        <f t="shared" si="10"/>
        <v>0.390000000000001</v>
      </c>
    </row>
    <row r="50" spans="1:29">
      <c r="A50" s="3">
        <v>48</v>
      </c>
      <c r="B50" s="8" t="s">
        <v>3208</v>
      </c>
      <c r="C50" s="8" t="s">
        <v>4146</v>
      </c>
      <c r="D50" s="3" t="s">
        <v>35</v>
      </c>
      <c r="E50" s="3" t="s">
        <v>37</v>
      </c>
      <c r="F50" s="3" t="s">
        <v>4105</v>
      </c>
      <c r="G50" s="3" t="s">
        <v>38</v>
      </c>
      <c r="H50" s="3" t="s">
        <v>39</v>
      </c>
      <c r="I50" s="20">
        <v>0</v>
      </c>
      <c r="J50" s="3"/>
      <c r="L50" s="20">
        <v>0</v>
      </c>
      <c r="M50" s="20">
        <v>18</v>
      </c>
      <c r="N50" s="3" t="s">
        <v>65</v>
      </c>
      <c r="O50" s="74"/>
      <c r="P50" s="3">
        <v>18</v>
      </c>
      <c r="R50" s="21">
        <f t="shared" si="0"/>
        <v>19.08</v>
      </c>
      <c r="S50" s="21">
        <f t="shared" si="1"/>
        <v>19.08</v>
      </c>
      <c r="T50" s="21">
        <f t="shared" si="2"/>
        <v>20.2248</v>
      </c>
      <c r="U50" s="21">
        <f t="shared" si="3"/>
        <v>1.1448</v>
      </c>
      <c r="V50" s="21">
        <f t="shared" si="4"/>
        <v>19.08</v>
      </c>
      <c r="W50" s="57">
        <f t="shared" si="5"/>
        <v>0</v>
      </c>
      <c r="X50" s="21">
        <f t="shared" si="6"/>
        <v>20.2248</v>
      </c>
      <c r="Y50" s="21">
        <f t="shared" si="7"/>
        <v>18</v>
      </c>
      <c r="Z50" s="3">
        <v>0</v>
      </c>
      <c r="AA50" s="21">
        <f t="shared" si="8"/>
        <v>1.08</v>
      </c>
      <c r="AB50" s="21">
        <f t="shared" si="9"/>
        <v>0.540000000000001</v>
      </c>
      <c r="AC50" s="21">
        <f t="shared" si="10"/>
        <v>0.540000000000001</v>
      </c>
    </row>
    <row r="51" spans="1:29">
      <c r="A51" s="3">
        <v>49</v>
      </c>
      <c r="B51" s="8" t="s">
        <v>1683</v>
      </c>
      <c r="C51" s="8" t="s">
        <v>1684</v>
      </c>
      <c r="D51" s="3" t="s">
        <v>35</v>
      </c>
      <c r="E51" s="3" t="s">
        <v>37</v>
      </c>
      <c r="F51" s="3" t="s">
        <v>4105</v>
      </c>
      <c r="G51" s="3" t="s">
        <v>38</v>
      </c>
      <c r="H51" s="3" t="s">
        <v>39</v>
      </c>
      <c r="I51" s="20">
        <v>0</v>
      </c>
      <c r="J51" s="3"/>
      <c r="L51" s="20">
        <v>0</v>
      </c>
      <c r="M51" s="20">
        <v>13</v>
      </c>
      <c r="N51" s="3" t="s">
        <v>65</v>
      </c>
      <c r="O51" s="74"/>
      <c r="P51" s="3">
        <v>13</v>
      </c>
      <c r="R51" s="21">
        <f t="shared" si="0"/>
        <v>13.78</v>
      </c>
      <c r="S51" s="21">
        <f t="shared" si="1"/>
        <v>13.78</v>
      </c>
      <c r="T51" s="21">
        <f t="shared" si="2"/>
        <v>14.6068</v>
      </c>
      <c r="U51" s="21">
        <f t="shared" si="3"/>
        <v>0.8268</v>
      </c>
      <c r="V51" s="21">
        <f t="shared" si="4"/>
        <v>13.78</v>
      </c>
      <c r="W51" s="57">
        <f t="shared" si="5"/>
        <v>0</v>
      </c>
      <c r="X51" s="21">
        <f t="shared" si="6"/>
        <v>14.6068</v>
      </c>
      <c r="Y51" s="21">
        <f t="shared" si="7"/>
        <v>13</v>
      </c>
      <c r="Z51" s="3">
        <v>0</v>
      </c>
      <c r="AA51" s="21">
        <f t="shared" si="8"/>
        <v>0.780000000000001</v>
      </c>
      <c r="AB51" s="21">
        <f t="shared" si="9"/>
        <v>0.390000000000001</v>
      </c>
      <c r="AC51" s="21">
        <f t="shared" si="10"/>
        <v>0.390000000000001</v>
      </c>
    </row>
    <row r="52" spans="1:29">
      <c r="A52" s="3">
        <v>50</v>
      </c>
      <c r="B52" s="8" t="s">
        <v>3319</v>
      </c>
      <c r="C52" s="8" t="s">
        <v>3297</v>
      </c>
      <c r="D52" s="3" t="s">
        <v>35</v>
      </c>
      <c r="E52" s="3" t="s">
        <v>37</v>
      </c>
      <c r="F52" s="3" t="s">
        <v>3702</v>
      </c>
      <c r="G52" s="3" t="s">
        <v>38</v>
      </c>
      <c r="H52" s="3" t="s">
        <v>39</v>
      </c>
      <c r="I52" s="20">
        <v>0</v>
      </c>
      <c r="J52" s="3"/>
      <c r="L52" s="20">
        <v>100</v>
      </c>
      <c r="M52" s="20">
        <v>0</v>
      </c>
      <c r="N52" s="3"/>
      <c r="P52" s="20">
        <v>0</v>
      </c>
      <c r="R52" s="21">
        <f t="shared" si="0"/>
        <v>0</v>
      </c>
      <c r="S52" s="21">
        <f t="shared" si="1"/>
        <v>100</v>
      </c>
      <c r="T52" s="21">
        <f t="shared" si="2"/>
        <v>106</v>
      </c>
      <c r="U52" s="21">
        <f t="shared" si="3"/>
        <v>6</v>
      </c>
      <c r="V52" s="21">
        <f t="shared" si="4"/>
        <v>100</v>
      </c>
      <c r="W52" s="57">
        <f t="shared" si="5"/>
        <v>0</v>
      </c>
      <c r="X52" s="21">
        <f t="shared" si="6"/>
        <v>106</v>
      </c>
      <c r="Y52" s="21">
        <f t="shared" si="7"/>
        <v>0</v>
      </c>
      <c r="Z52" s="3">
        <v>20</v>
      </c>
      <c r="AA52" s="21">
        <f t="shared" si="8"/>
        <v>80</v>
      </c>
      <c r="AB52" s="21">
        <f t="shared" si="9"/>
        <v>40</v>
      </c>
      <c r="AC52" s="21">
        <f t="shared" si="10"/>
        <v>40</v>
      </c>
    </row>
    <row r="53" spans="1:29">
      <c r="A53" s="3">
        <v>51</v>
      </c>
      <c r="B53" s="8" t="s">
        <v>3438</v>
      </c>
      <c r="C53" s="8" t="s">
        <v>3439</v>
      </c>
      <c r="D53" s="3" t="s">
        <v>35</v>
      </c>
      <c r="E53" s="3" t="s">
        <v>37</v>
      </c>
      <c r="F53" s="3" t="s">
        <v>3702</v>
      </c>
      <c r="G53" s="3" t="s">
        <v>38</v>
      </c>
      <c r="H53" s="3" t="s">
        <v>39</v>
      </c>
      <c r="I53" s="20">
        <v>0</v>
      </c>
      <c r="J53" s="3"/>
      <c r="L53" s="20">
        <v>100</v>
      </c>
      <c r="M53" s="20">
        <v>0</v>
      </c>
      <c r="N53" s="3"/>
      <c r="P53" s="20">
        <v>0</v>
      </c>
      <c r="R53" s="21">
        <f t="shared" si="0"/>
        <v>0</v>
      </c>
      <c r="S53" s="21">
        <f t="shared" si="1"/>
        <v>100</v>
      </c>
      <c r="T53" s="21">
        <f t="shared" si="2"/>
        <v>106</v>
      </c>
      <c r="U53" s="21">
        <f t="shared" si="3"/>
        <v>6</v>
      </c>
      <c r="V53" s="21">
        <f t="shared" si="4"/>
        <v>100</v>
      </c>
      <c r="W53" s="57">
        <f t="shared" si="5"/>
        <v>0</v>
      </c>
      <c r="X53" s="21">
        <f t="shared" si="6"/>
        <v>106</v>
      </c>
      <c r="Y53" s="21">
        <f t="shared" si="7"/>
        <v>0</v>
      </c>
      <c r="Z53" s="3">
        <v>20</v>
      </c>
      <c r="AA53" s="21">
        <f t="shared" si="8"/>
        <v>80</v>
      </c>
      <c r="AB53" s="21">
        <f t="shared" si="9"/>
        <v>40</v>
      </c>
      <c r="AC53" s="21">
        <f t="shared" si="10"/>
        <v>40</v>
      </c>
    </row>
    <row r="54" spans="1:29">
      <c r="A54" s="3">
        <v>52</v>
      </c>
      <c r="B54" s="8" t="s">
        <v>3436</v>
      </c>
      <c r="C54" s="8" t="s">
        <v>3437</v>
      </c>
      <c r="D54" s="3" t="s">
        <v>35</v>
      </c>
      <c r="E54" s="3" t="s">
        <v>37</v>
      </c>
      <c r="F54" s="3" t="s">
        <v>3702</v>
      </c>
      <c r="G54" s="3" t="s">
        <v>38</v>
      </c>
      <c r="H54" s="3" t="s">
        <v>39</v>
      </c>
      <c r="I54" s="20">
        <v>0</v>
      </c>
      <c r="J54" s="3"/>
      <c r="L54" s="20">
        <v>100</v>
      </c>
      <c r="M54" s="20">
        <v>0</v>
      </c>
      <c r="N54" s="3"/>
      <c r="P54" s="20">
        <v>0</v>
      </c>
      <c r="R54" s="21">
        <f t="shared" si="0"/>
        <v>0</v>
      </c>
      <c r="S54" s="21">
        <f t="shared" si="1"/>
        <v>100</v>
      </c>
      <c r="T54" s="21">
        <f t="shared" si="2"/>
        <v>106</v>
      </c>
      <c r="U54" s="21">
        <f t="shared" si="3"/>
        <v>6</v>
      </c>
      <c r="V54" s="21">
        <f t="shared" si="4"/>
        <v>100</v>
      </c>
      <c r="W54" s="57">
        <f t="shared" si="5"/>
        <v>0</v>
      </c>
      <c r="X54" s="21">
        <f t="shared" si="6"/>
        <v>106</v>
      </c>
      <c r="Y54" s="21">
        <f t="shared" si="7"/>
        <v>0</v>
      </c>
      <c r="Z54" s="3">
        <v>20</v>
      </c>
      <c r="AA54" s="21">
        <f t="shared" si="8"/>
        <v>80</v>
      </c>
      <c r="AB54" s="21">
        <f t="shared" si="9"/>
        <v>40</v>
      </c>
      <c r="AC54" s="21">
        <f t="shared" si="10"/>
        <v>40</v>
      </c>
    </row>
    <row r="55" spans="1:29">
      <c r="A55" s="3">
        <v>53</v>
      </c>
      <c r="B55" s="8" t="s">
        <v>4147</v>
      </c>
      <c r="C55" s="8" t="s">
        <v>3011</v>
      </c>
      <c r="D55" s="3" t="s">
        <v>35</v>
      </c>
      <c r="E55" s="3" t="s">
        <v>37</v>
      </c>
      <c r="F55" s="3" t="s">
        <v>3702</v>
      </c>
      <c r="G55" s="3" t="s">
        <v>38</v>
      </c>
      <c r="H55" s="3" t="s">
        <v>39</v>
      </c>
      <c r="I55" s="20">
        <v>0</v>
      </c>
      <c r="J55" s="3"/>
      <c r="L55" s="20">
        <v>100</v>
      </c>
      <c r="M55" s="20">
        <v>0</v>
      </c>
      <c r="N55" s="3"/>
      <c r="P55" s="20">
        <v>0</v>
      </c>
      <c r="R55" s="21">
        <f t="shared" si="0"/>
        <v>0</v>
      </c>
      <c r="S55" s="21">
        <f t="shared" si="1"/>
        <v>100</v>
      </c>
      <c r="T55" s="21">
        <f t="shared" si="2"/>
        <v>106</v>
      </c>
      <c r="U55" s="21">
        <f t="shared" si="3"/>
        <v>6</v>
      </c>
      <c r="V55" s="21">
        <f t="shared" si="4"/>
        <v>100</v>
      </c>
      <c r="W55" s="57">
        <f t="shared" si="5"/>
        <v>0</v>
      </c>
      <c r="X55" s="21">
        <f t="shared" si="6"/>
        <v>106</v>
      </c>
      <c r="Y55" s="21">
        <f t="shared" si="7"/>
        <v>0</v>
      </c>
      <c r="Z55" s="3">
        <v>20</v>
      </c>
      <c r="AA55" s="21">
        <f t="shared" si="8"/>
        <v>80</v>
      </c>
      <c r="AB55" s="21">
        <f t="shared" si="9"/>
        <v>40</v>
      </c>
      <c r="AC55" s="21">
        <f t="shared" si="10"/>
        <v>40</v>
      </c>
    </row>
    <row r="56" spans="1:29">
      <c r="A56" s="3">
        <v>54</v>
      </c>
      <c r="B56" s="8" t="s">
        <v>3354</v>
      </c>
      <c r="C56" s="8" t="s">
        <v>3355</v>
      </c>
      <c r="D56" s="3" t="s">
        <v>35</v>
      </c>
      <c r="E56" s="3" t="s">
        <v>37</v>
      </c>
      <c r="F56" s="3" t="s">
        <v>3702</v>
      </c>
      <c r="G56" s="3" t="s">
        <v>38</v>
      </c>
      <c r="H56" s="3" t="s">
        <v>39</v>
      </c>
      <c r="I56" s="20">
        <v>0</v>
      </c>
      <c r="J56" s="3"/>
      <c r="L56" s="20">
        <v>100</v>
      </c>
      <c r="M56" s="20">
        <v>0</v>
      </c>
      <c r="N56" s="3"/>
      <c r="P56" s="20">
        <v>0</v>
      </c>
      <c r="R56" s="21">
        <f t="shared" si="0"/>
        <v>0</v>
      </c>
      <c r="S56" s="21">
        <f t="shared" si="1"/>
        <v>100</v>
      </c>
      <c r="T56" s="21">
        <f t="shared" si="2"/>
        <v>106</v>
      </c>
      <c r="U56" s="21">
        <f t="shared" si="3"/>
        <v>6</v>
      </c>
      <c r="V56" s="21">
        <f t="shared" si="4"/>
        <v>100</v>
      </c>
      <c r="W56" s="57">
        <f t="shared" si="5"/>
        <v>0</v>
      </c>
      <c r="X56" s="21">
        <f t="shared" si="6"/>
        <v>106</v>
      </c>
      <c r="Y56" s="21">
        <f t="shared" si="7"/>
        <v>0</v>
      </c>
      <c r="Z56" s="3">
        <v>20</v>
      </c>
      <c r="AA56" s="21">
        <f t="shared" si="8"/>
        <v>80</v>
      </c>
      <c r="AB56" s="21">
        <f t="shared" si="9"/>
        <v>40</v>
      </c>
      <c r="AC56" s="21">
        <f t="shared" si="10"/>
        <v>40</v>
      </c>
    </row>
    <row r="57" spans="1:29">
      <c r="A57" s="3">
        <v>55</v>
      </c>
      <c r="B57" s="8" t="s">
        <v>1676</v>
      </c>
      <c r="C57" s="8" t="s">
        <v>4148</v>
      </c>
      <c r="D57" s="3" t="s">
        <v>35</v>
      </c>
      <c r="E57" s="3" t="s">
        <v>37</v>
      </c>
      <c r="F57" s="3" t="s">
        <v>4105</v>
      </c>
      <c r="G57" s="3" t="s">
        <v>38</v>
      </c>
      <c r="H57" s="3" t="s">
        <v>39</v>
      </c>
      <c r="I57" s="20">
        <v>0</v>
      </c>
      <c r="J57" s="3"/>
      <c r="L57" s="20">
        <v>0</v>
      </c>
      <c r="M57" s="20">
        <v>13</v>
      </c>
      <c r="N57" s="3" t="s">
        <v>65</v>
      </c>
      <c r="O57" s="74"/>
      <c r="P57" s="3">
        <v>13</v>
      </c>
      <c r="R57" s="21">
        <f t="shared" si="0"/>
        <v>13.78</v>
      </c>
      <c r="S57" s="21">
        <f t="shared" si="1"/>
        <v>13.78</v>
      </c>
      <c r="T57" s="21">
        <f t="shared" si="2"/>
        <v>14.6068</v>
      </c>
      <c r="U57" s="21">
        <f t="shared" si="3"/>
        <v>0.8268</v>
      </c>
      <c r="V57" s="21">
        <f t="shared" si="4"/>
        <v>13.78</v>
      </c>
      <c r="W57" s="57">
        <f t="shared" si="5"/>
        <v>0</v>
      </c>
      <c r="X57" s="21">
        <f t="shared" si="6"/>
        <v>14.6068</v>
      </c>
      <c r="Y57" s="21">
        <f t="shared" si="7"/>
        <v>13</v>
      </c>
      <c r="Z57" s="3">
        <v>0</v>
      </c>
      <c r="AA57" s="21">
        <f t="shared" si="8"/>
        <v>0.780000000000001</v>
      </c>
      <c r="AB57" s="21">
        <f t="shared" si="9"/>
        <v>0.390000000000001</v>
      </c>
      <c r="AC57" s="21">
        <f t="shared" si="10"/>
        <v>0.390000000000001</v>
      </c>
    </row>
    <row r="58" spans="1:29">
      <c r="A58" s="3">
        <v>56</v>
      </c>
      <c r="B58" s="8" t="s">
        <v>1543</v>
      </c>
      <c r="C58" s="8" t="s">
        <v>1641</v>
      </c>
      <c r="D58" s="3" t="s">
        <v>35</v>
      </c>
      <c r="E58" s="3" t="s">
        <v>37</v>
      </c>
      <c r="F58" s="3" t="s">
        <v>4105</v>
      </c>
      <c r="G58" s="3" t="s">
        <v>38</v>
      </c>
      <c r="H58" s="3" t="s">
        <v>39</v>
      </c>
      <c r="I58" s="20">
        <v>0</v>
      </c>
      <c r="J58" s="3"/>
      <c r="L58" s="20">
        <v>0</v>
      </c>
      <c r="M58" s="20">
        <v>13</v>
      </c>
      <c r="N58" s="3" t="s">
        <v>65</v>
      </c>
      <c r="O58" s="74"/>
      <c r="P58" s="3">
        <v>13</v>
      </c>
      <c r="R58" s="21">
        <f t="shared" si="0"/>
        <v>13.78</v>
      </c>
      <c r="S58" s="21">
        <f t="shared" si="1"/>
        <v>13.78</v>
      </c>
      <c r="T58" s="21">
        <f t="shared" si="2"/>
        <v>14.6068</v>
      </c>
      <c r="U58" s="21">
        <f t="shared" si="3"/>
        <v>0.8268</v>
      </c>
      <c r="V58" s="21">
        <f t="shared" si="4"/>
        <v>13.78</v>
      </c>
      <c r="W58" s="57">
        <f t="shared" si="5"/>
        <v>0</v>
      </c>
      <c r="X58" s="21">
        <f t="shared" si="6"/>
        <v>14.6068</v>
      </c>
      <c r="Y58" s="21">
        <f t="shared" si="7"/>
        <v>13</v>
      </c>
      <c r="Z58" s="3">
        <v>0</v>
      </c>
      <c r="AA58" s="21">
        <f t="shared" si="8"/>
        <v>0.780000000000001</v>
      </c>
      <c r="AB58" s="21">
        <f t="shared" si="9"/>
        <v>0.390000000000001</v>
      </c>
      <c r="AC58" s="21">
        <f t="shared" si="10"/>
        <v>0.390000000000001</v>
      </c>
    </row>
    <row r="59" spans="1:29">
      <c r="A59" s="3">
        <v>57</v>
      </c>
      <c r="B59" t="s">
        <v>3055</v>
      </c>
      <c r="C59" s="8" t="s">
        <v>3056</v>
      </c>
      <c r="D59" s="3" t="s">
        <v>35</v>
      </c>
      <c r="E59" s="3" t="s">
        <v>37</v>
      </c>
      <c r="F59" s="3" t="s">
        <v>4105</v>
      </c>
      <c r="G59" s="3" t="s">
        <v>38</v>
      </c>
      <c r="H59" s="3" t="s">
        <v>39</v>
      </c>
      <c r="I59" s="20">
        <v>0</v>
      </c>
      <c r="J59" s="3"/>
      <c r="L59" s="20">
        <v>0</v>
      </c>
      <c r="M59" s="20">
        <v>13</v>
      </c>
      <c r="N59" s="3" t="s">
        <v>65</v>
      </c>
      <c r="O59" s="74"/>
      <c r="P59" s="3">
        <v>13</v>
      </c>
      <c r="R59" s="21">
        <f t="shared" si="0"/>
        <v>13.78</v>
      </c>
      <c r="S59" s="21">
        <f t="shared" si="1"/>
        <v>13.78</v>
      </c>
      <c r="T59" s="21">
        <f t="shared" si="2"/>
        <v>14.6068</v>
      </c>
      <c r="U59" s="21">
        <f t="shared" si="3"/>
        <v>0.8268</v>
      </c>
      <c r="V59" s="21">
        <f t="shared" si="4"/>
        <v>13.78</v>
      </c>
      <c r="W59" s="57">
        <f t="shared" si="5"/>
        <v>0</v>
      </c>
      <c r="X59" s="21">
        <f t="shared" si="6"/>
        <v>14.6068</v>
      </c>
      <c r="Y59" s="21">
        <f t="shared" si="7"/>
        <v>13</v>
      </c>
      <c r="Z59" s="3">
        <v>0</v>
      </c>
      <c r="AA59" s="21">
        <f t="shared" si="8"/>
        <v>0.780000000000001</v>
      </c>
      <c r="AB59" s="21">
        <f t="shared" si="9"/>
        <v>0.390000000000001</v>
      </c>
      <c r="AC59" s="21">
        <f t="shared" si="10"/>
        <v>0.390000000000001</v>
      </c>
    </row>
    <row r="60" spans="1:29">
      <c r="A60" s="3">
        <v>58</v>
      </c>
      <c r="B60" s="8" t="s">
        <v>1593</v>
      </c>
      <c r="C60" s="8" t="s">
        <v>3393</v>
      </c>
      <c r="D60" s="3" t="s">
        <v>35</v>
      </c>
      <c r="E60" s="3" t="s">
        <v>37</v>
      </c>
      <c r="F60" s="3" t="s">
        <v>3702</v>
      </c>
      <c r="G60" s="3" t="s">
        <v>38</v>
      </c>
      <c r="H60" s="3" t="s">
        <v>39</v>
      </c>
      <c r="I60" s="20">
        <v>0</v>
      </c>
      <c r="J60" s="3"/>
      <c r="L60" s="20">
        <v>100</v>
      </c>
      <c r="M60" s="20">
        <v>0</v>
      </c>
      <c r="N60" s="3"/>
      <c r="P60" s="20">
        <v>0</v>
      </c>
      <c r="R60" s="21">
        <f t="shared" si="0"/>
        <v>0</v>
      </c>
      <c r="S60" s="21">
        <f t="shared" si="1"/>
        <v>100</v>
      </c>
      <c r="T60" s="21">
        <f t="shared" si="2"/>
        <v>106</v>
      </c>
      <c r="U60" s="21">
        <f t="shared" si="3"/>
        <v>6</v>
      </c>
      <c r="V60" s="21">
        <f t="shared" si="4"/>
        <v>100</v>
      </c>
      <c r="W60" s="57">
        <f t="shared" si="5"/>
        <v>0</v>
      </c>
      <c r="X60" s="21">
        <f t="shared" si="6"/>
        <v>106</v>
      </c>
      <c r="Y60" s="21">
        <f t="shared" si="7"/>
        <v>0</v>
      </c>
      <c r="Z60" s="3">
        <v>20</v>
      </c>
      <c r="AA60" s="21">
        <f t="shared" si="8"/>
        <v>80</v>
      </c>
      <c r="AB60" s="21">
        <f t="shared" si="9"/>
        <v>40</v>
      </c>
      <c r="AC60" s="21">
        <f t="shared" si="10"/>
        <v>40</v>
      </c>
    </row>
    <row r="61" ht="13.8" spans="1:29">
      <c r="A61" s="3">
        <v>59</v>
      </c>
      <c r="B61" s="11" t="s">
        <v>4149</v>
      </c>
      <c r="C61" s="8" t="s">
        <v>4150</v>
      </c>
      <c r="D61" s="3" t="s">
        <v>35</v>
      </c>
      <c r="E61" s="3" t="s">
        <v>37</v>
      </c>
      <c r="F61" s="3" t="s">
        <v>1534</v>
      </c>
      <c r="G61" s="3" t="s">
        <v>38</v>
      </c>
      <c r="H61" s="3" t="s">
        <v>98</v>
      </c>
      <c r="I61" s="20">
        <v>0</v>
      </c>
      <c r="J61" s="3"/>
      <c r="L61" s="20">
        <v>400</v>
      </c>
      <c r="M61" s="20">
        <v>2513</v>
      </c>
      <c r="N61" s="3" t="s">
        <v>3889</v>
      </c>
      <c r="P61" s="20">
        <v>2513</v>
      </c>
      <c r="R61" s="21">
        <f t="shared" si="0"/>
        <v>2663.78</v>
      </c>
      <c r="S61" s="21">
        <f t="shared" si="1"/>
        <v>3063.78</v>
      </c>
      <c r="T61" s="21">
        <f t="shared" si="2"/>
        <v>3247.6068</v>
      </c>
      <c r="U61" s="21">
        <f t="shared" si="3"/>
        <v>183.8268</v>
      </c>
      <c r="V61" s="21">
        <f t="shared" si="4"/>
        <v>3063.78</v>
      </c>
      <c r="W61" s="57">
        <f t="shared" si="5"/>
        <v>0</v>
      </c>
      <c r="X61" s="21">
        <f t="shared" si="6"/>
        <v>3247.6068</v>
      </c>
      <c r="Y61" s="21">
        <f t="shared" si="7"/>
        <v>2513</v>
      </c>
      <c r="Z61" s="3">
        <v>60</v>
      </c>
      <c r="AA61" s="21">
        <f t="shared" si="8"/>
        <v>490.78</v>
      </c>
      <c r="AB61" s="21">
        <f t="shared" si="9"/>
        <v>245.39</v>
      </c>
      <c r="AC61" s="21">
        <f t="shared" si="10"/>
        <v>245.39</v>
      </c>
    </row>
    <row r="62" spans="1:30">
      <c r="A62" s="3">
        <v>60</v>
      </c>
      <c r="B62" s="8" t="s">
        <v>4115</v>
      </c>
      <c r="C62" s="8" t="s">
        <v>4116</v>
      </c>
      <c r="D62" s="3" t="s">
        <v>35</v>
      </c>
      <c r="E62" s="3" t="s">
        <v>37</v>
      </c>
      <c r="F62" s="3" t="s">
        <v>4077</v>
      </c>
      <c r="G62" s="3" t="s">
        <v>38</v>
      </c>
      <c r="H62" s="3" t="s">
        <v>39</v>
      </c>
      <c r="I62" s="3">
        <v>255.67</v>
      </c>
      <c r="J62" s="3"/>
      <c r="K62" s="8"/>
      <c r="L62" s="20">
        <v>100</v>
      </c>
      <c r="M62" s="20">
        <v>0</v>
      </c>
      <c r="N62" s="3"/>
      <c r="O62" s="8"/>
      <c r="P62" s="3">
        <v>0</v>
      </c>
      <c r="Q62" s="8"/>
      <c r="R62" s="21">
        <f t="shared" si="0"/>
        <v>0</v>
      </c>
      <c r="S62" s="21">
        <f t="shared" si="1"/>
        <v>355.67</v>
      </c>
      <c r="T62" s="21">
        <f t="shared" si="2"/>
        <v>361.67</v>
      </c>
      <c r="U62" s="21">
        <f t="shared" si="3"/>
        <v>6</v>
      </c>
      <c r="V62" s="21">
        <f t="shared" si="4"/>
        <v>355.67</v>
      </c>
      <c r="W62" s="57">
        <f t="shared" si="5"/>
        <v>255.67</v>
      </c>
      <c r="X62" s="21">
        <f t="shared" si="6"/>
        <v>106</v>
      </c>
      <c r="Y62" s="21">
        <f t="shared" si="7"/>
        <v>0</v>
      </c>
      <c r="Z62" s="3">
        <v>20</v>
      </c>
      <c r="AA62" s="21">
        <f t="shared" si="8"/>
        <v>80</v>
      </c>
      <c r="AB62" s="21">
        <f t="shared" si="9"/>
        <v>40</v>
      </c>
      <c r="AC62" s="21">
        <f t="shared" si="10"/>
        <v>40</v>
      </c>
      <c r="AD62" s="8"/>
    </row>
    <row r="63" spans="1:30">
      <c r="A63" s="3">
        <v>61</v>
      </c>
      <c r="B63" s="8" t="s">
        <v>2204</v>
      </c>
      <c r="C63" s="8" t="s">
        <v>4151</v>
      </c>
      <c r="D63" s="3" t="s">
        <v>35</v>
      </c>
      <c r="E63" s="3" t="s">
        <v>37</v>
      </c>
      <c r="F63" s="3" t="s">
        <v>4077</v>
      </c>
      <c r="G63" s="3" t="s">
        <v>38</v>
      </c>
      <c r="H63" s="3" t="s">
        <v>39</v>
      </c>
      <c r="I63" s="3">
        <v>255.67</v>
      </c>
      <c r="J63" s="3"/>
      <c r="K63" s="8"/>
      <c r="L63" s="20">
        <v>100</v>
      </c>
      <c r="M63" s="20">
        <v>0</v>
      </c>
      <c r="N63" s="3"/>
      <c r="O63" s="8"/>
      <c r="P63" s="3">
        <v>0</v>
      </c>
      <c r="Q63" s="8"/>
      <c r="R63" s="21">
        <f t="shared" si="0"/>
        <v>0</v>
      </c>
      <c r="S63" s="21">
        <f t="shared" si="1"/>
        <v>355.67</v>
      </c>
      <c r="T63" s="21">
        <f t="shared" si="2"/>
        <v>361.67</v>
      </c>
      <c r="U63" s="21">
        <f t="shared" si="3"/>
        <v>6</v>
      </c>
      <c r="V63" s="21">
        <f t="shared" si="4"/>
        <v>355.67</v>
      </c>
      <c r="W63" s="57">
        <f t="shared" si="5"/>
        <v>255.67</v>
      </c>
      <c r="X63" s="21">
        <f t="shared" si="6"/>
        <v>106</v>
      </c>
      <c r="Y63" s="21">
        <f t="shared" si="7"/>
        <v>0</v>
      </c>
      <c r="Z63" s="3">
        <v>20</v>
      </c>
      <c r="AA63" s="21">
        <f t="shared" si="8"/>
        <v>80</v>
      </c>
      <c r="AB63" s="21">
        <f t="shared" si="9"/>
        <v>40</v>
      </c>
      <c r="AC63" s="21">
        <f t="shared" si="10"/>
        <v>40</v>
      </c>
      <c r="AD63" s="8"/>
    </row>
    <row r="64" spans="1:30">
      <c r="A64" s="3">
        <v>62</v>
      </c>
      <c r="B64" s="8" t="s">
        <v>2810</v>
      </c>
      <c r="C64" s="8" t="s">
        <v>4152</v>
      </c>
      <c r="D64" s="3" t="s">
        <v>35</v>
      </c>
      <c r="E64" s="3" t="s">
        <v>37</v>
      </c>
      <c r="F64" s="3" t="s">
        <v>4077</v>
      </c>
      <c r="G64" s="3" t="s">
        <v>38</v>
      </c>
      <c r="H64" s="3" t="s">
        <v>39</v>
      </c>
      <c r="I64" s="3">
        <v>254.68</v>
      </c>
      <c r="J64" s="3"/>
      <c r="K64" s="8"/>
      <c r="L64" s="20">
        <v>100</v>
      </c>
      <c r="M64" s="20">
        <v>0</v>
      </c>
      <c r="N64" s="3"/>
      <c r="O64" s="8"/>
      <c r="P64" s="3">
        <v>0</v>
      </c>
      <c r="Q64" s="8"/>
      <c r="R64" s="21">
        <f t="shared" si="0"/>
        <v>0</v>
      </c>
      <c r="S64" s="21">
        <f t="shared" si="1"/>
        <v>354.68</v>
      </c>
      <c r="T64" s="21">
        <f t="shared" si="2"/>
        <v>360.68</v>
      </c>
      <c r="U64" s="21">
        <f t="shared" si="3"/>
        <v>6</v>
      </c>
      <c r="V64" s="21">
        <f t="shared" si="4"/>
        <v>354.68</v>
      </c>
      <c r="W64" s="57">
        <f t="shared" si="5"/>
        <v>254.68</v>
      </c>
      <c r="X64" s="21">
        <f t="shared" si="6"/>
        <v>106</v>
      </c>
      <c r="Y64" s="21">
        <f t="shared" si="7"/>
        <v>0</v>
      </c>
      <c r="Z64" s="3">
        <v>20</v>
      </c>
      <c r="AA64" s="21">
        <f t="shared" si="8"/>
        <v>80</v>
      </c>
      <c r="AB64" s="21">
        <f t="shared" si="9"/>
        <v>40</v>
      </c>
      <c r="AC64" s="21">
        <f t="shared" si="10"/>
        <v>40</v>
      </c>
      <c r="AD64" s="8"/>
    </row>
    <row r="65" spans="1:30">
      <c r="A65" s="3">
        <v>63</v>
      </c>
      <c r="B65" s="8" t="s">
        <v>4153</v>
      </c>
      <c r="C65" s="8" t="s">
        <v>4154</v>
      </c>
      <c r="D65" s="3" t="s">
        <v>35</v>
      </c>
      <c r="E65" s="3" t="s">
        <v>37</v>
      </c>
      <c r="F65" s="3" t="s">
        <v>4077</v>
      </c>
      <c r="G65" s="3" t="s">
        <v>38</v>
      </c>
      <c r="H65" s="3" t="s">
        <v>39</v>
      </c>
      <c r="I65" s="3">
        <v>255.67</v>
      </c>
      <c r="J65" s="3"/>
      <c r="K65" s="8"/>
      <c r="L65" s="20">
        <v>100</v>
      </c>
      <c r="M65" s="20">
        <v>0</v>
      </c>
      <c r="N65" s="3"/>
      <c r="O65" s="8"/>
      <c r="P65" s="3">
        <v>0</v>
      </c>
      <c r="Q65" s="8"/>
      <c r="R65" s="21">
        <f t="shared" si="0"/>
        <v>0</v>
      </c>
      <c r="S65" s="21">
        <f t="shared" si="1"/>
        <v>355.67</v>
      </c>
      <c r="T65" s="21">
        <f t="shared" si="2"/>
        <v>361.67</v>
      </c>
      <c r="U65" s="21">
        <f t="shared" si="3"/>
        <v>6</v>
      </c>
      <c r="V65" s="21">
        <f t="shared" si="4"/>
        <v>355.67</v>
      </c>
      <c r="W65" s="57">
        <f t="shared" si="5"/>
        <v>255.67</v>
      </c>
      <c r="X65" s="21">
        <f t="shared" si="6"/>
        <v>106</v>
      </c>
      <c r="Y65" s="21">
        <f t="shared" si="7"/>
        <v>0</v>
      </c>
      <c r="Z65" s="3">
        <v>20</v>
      </c>
      <c r="AA65" s="21">
        <f t="shared" si="8"/>
        <v>80</v>
      </c>
      <c r="AB65" s="21">
        <f t="shared" si="9"/>
        <v>40</v>
      </c>
      <c r="AC65" s="21">
        <f t="shared" si="10"/>
        <v>40</v>
      </c>
      <c r="AD65" s="8"/>
    </row>
    <row r="66" spans="1:30">
      <c r="A66" s="3">
        <v>64</v>
      </c>
      <c r="B66" s="8" t="s">
        <v>4155</v>
      </c>
      <c r="C66" s="8" t="s">
        <v>4156</v>
      </c>
      <c r="D66" s="3" t="s">
        <v>35</v>
      </c>
      <c r="E66" s="3" t="s">
        <v>37</v>
      </c>
      <c r="F66" s="3" t="s">
        <v>4077</v>
      </c>
      <c r="G66" s="3" t="s">
        <v>38</v>
      </c>
      <c r="H66" s="3" t="s">
        <v>39</v>
      </c>
      <c r="I66" s="3">
        <v>255.67</v>
      </c>
      <c r="J66" s="3"/>
      <c r="K66" s="8"/>
      <c r="L66" s="20">
        <v>100</v>
      </c>
      <c r="M66" s="20">
        <v>0</v>
      </c>
      <c r="N66" s="3"/>
      <c r="O66" s="8"/>
      <c r="P66" s="3">
        <v>0</v>
      </c>
      <c r="Q66" s="8"/>
      <c r="R66" s="21">
        <f t="shared" si="0"/>
        <v>0</v>
      </c>
      <c r="S66" s="21">
        <f t="shared" si="1"/>
        <v>355.67</v>
      </c>
      <c r="T66" s="21">
        <f t="shared" si="2"/>
        <v>361.67</v>
      </c>
      <c r="U66" s="21">
        <f t="shared" si="3"/>
        <v>6</v>
      </c>
      <c r="V66" s="21">
        <f t="shared" si="4"/>
        <v>355.67</v>
      </c>
      <c r="W66" s="57">
        <f t="shared" si="5"/>
        <v>255.67</v>
      </c>
      <c r="X66" s="21">
        <f t="shared" si="6"/>
        <v>106</v>
      </c>
      <c r="Y66" s="21">
        <f t="shared" si="7"/>
        <v>0</v>
      </c>
      <c r="Z66" s="3">
        <v>20</v>
      </c>
      <c r="AA66" s="21">
        <f t="shared" si="8"/>
        <v>80</v>
      </c>
      <c r="AB66" s="21">
        <f t="shared" si="9"/>
        <v>40</v>
      </c>
      <c r="AC66" s="21">
        <f t="shared" si="10"/>
        <v>40</v>
      </c>
      <c r="AD66" s="8"/>
    </row>
    <row r="67" spans="1:30">
      <c r="A67" s="3">
        <v>65</v>
      </c>
      <c r="B67" s="8" t="s">
        <v>2304</v>
      </c>
      <c r="C67" s="8" t="s">
        <v>4157</v>
      </c>
      <c r="D67" s="3" t="s">
        <v>35</v>
      </c>
      <c r="E67" s="3" t="s">
        <v>37</v>
      </c>
      <c r="F67" s="3" t="s">
        <v>4077</v>
      </c>
      <c r="G67" s="3" t="s">
        <v>38</v>
      </c>
      <c r="H67" s="3" t="s">
        <v>39</v>
      </c>
      <c r="I67" s="3">
        <v>255.67</v>
      </c>
      <c r="J67" s="3"/>
      <c r="K67" s="8"/>
      <c r="L67" s="20">
        <v>100</v>
      </c>
      <c r="M67" s="20">
        <v>0</v>
      </c>
      <c r="N67" s="3"/>
      <c r="O67" s="8"/>
      <c r="P67" s="3">
        <v>0</v>
      </c>
      <c r="Q67" s="8"/>
      <c r="R67" s="21">
        <f t="shared" ref="R67:R130" si="11">M67*1.06</f>
        <v>0</v>
      </c>
      <c r="S67" s="21">
        <f t="shared" ref="S67:S130" si="12">I67+L67+R67</f>
        <v>355.67</v>
      </c>
      <c r="T67" s="21">
        <f t="shared" ref="T67:T130" si="13">I67+(L67+R67)*1.06</f>
        <v>361.67</v>
      </c>
      <c r="U67" s="21">
        <f t="shared" ref="U67:U130" si="14">(R67+L67)*0.06</f>
        <v>6</v>
      </c>
      <c r="V67" s="21">
        <f t="shared" ref="V67:V130" si="15">T67-U67</f>
        <v>355.67</v>
      </c>
      <c r="W67" s="57">
        <f t="shared" ref="W67:W130" si="16">I67</f>
        <v>255.67</v>
      </c>
      <c r="X67" s="21">
        <f t="shared" ref="X67:X130" si="17">(R67+L67)*1.06</f>
        <v>106</v>
      </c>
      <c r="Y67" s="21">
        <f t="shared" ref="Y67:Y130" si="18">P67</f>
        <v>0</v>
      </c>
      <c r="Z67" s="3">
        <v>20</v>
      </c>
      <c r="AA67" s="21">
        <f t="shared" ref="AA67:AA130" si="19">(L67+R67)-Y67-Z67</f>
        <v>80</v>
      </c>
      <c r="AB67" s="21">
        <f t="shared" ref="AB67:AB130" si="20">AA67/2</f>
        <v>40</v>
      </c>
      <c r="AC67" s="21">
        <f t="shared" ref="AC67:AC130" si="21">AA67/2</f>
        <v>40</v>
      </c>
      <c r="AD67" s="8"/>
    </row>
    <row r="68" spans="1:30">
      <c r="A68" s="3">
        <v>66</v>
      </c>
      <c r="B68" s="8" t="s">
        <v>3483</v>
      </c>
      <c r="C68" s="8" t="s">
        <v>4139</v>
      </c>
      <c r="D68" s="3" t="s">
        <v>35</v>
      </c>
      <c r="E68" s="3" t="s">
        <v>37</v>
      </c>
      <c r="F68" s="3" t="s">
        <v>4077</v>
      </c>
      <c r="G68" s="3" t="s">
        <v>38</v>
      </c>
      <c r="H68" s="3" t="s">
        <v>39</v>
      </c>
      <c r="I68" s="3">
        <v>254.68</v>
      </c>
      <c r="J68" s="3"/>
      <c r="K68" s="8"/>
      <c r="L68" s="20">
        <v>100</v>
      </c>
      <c r="M68" s="20">
        <v>0</v>
      </c>
      <c r="N68" s="3"/>
      <c r="O68" s="8"/>
      <c r="P68" s="3">
        <v>0</v>
      </c>
      <c r="Q68" s="8"/>
      <c r="R68" s="21">
        <f t="shared" si="11"/>
        <v>0</v>
      </c>
      <c r="S68" s="21">
        <f t="shared" si="12"/>
        <v>354.68</v>
      </c>
      <c r="T68" s="21">
        <f t="shared" si="13"/>
        <v>360.68</v>
      </c>
      <c r="U68" s="21">
        <f t="shared" si="14"/>
        <v>6</v>
      </c>
      <c r="V68" s="21">
        <f t="shared" si="15"/>
        <v>354.68</v>
      </c>
      <c r="W68" s="57">
        <f t="shared" si="16"/>
        <v>254.68</v>
      </c>
      <c r="X68" s="21">
        <f t="shared" si="17"/>
        <v>106</v>
      </c>
      <c r="Y68" s="21">
        <f t="shared" si="18"/>
        <v>0</v>
      </c>
      <c r="Z68" s="3">
        <v>20</v>
      </c>
      <c r="AA68" s="21">
        <f t="shared" si="19"/>
        <v>80</v>
      </c>
      <c r="AB68" s="21">
        <f t="shared" si="20"/>
        <v>40</v>
      </c>
      <c r="AC68" s="21">
        <f t="shared" si="21"/>
        <v>40</v>
      </c>
      <c r="AD68" s="8"/>
    </row>
    <row r="69" spans="1:30">
      <c r="A69" s="3">
        <v>67</v>
      </c>
      <c r="B69" s="8" t="s">
        <v>3792</v>
      </c>
      <c r="C69" s="8" t="s">
        <v>4158</v>
      </c>
      <c r="D69" s="3" t="s">
        <v>35</v>
      </c>
      <c r="E69" s="3" t="s">
        <v>37</v>
      </c>
      <c r="F69" s="3" t="s">
        <v>4077</v>
      </c>
      <c r="G69" s="3" t="s">
        <v>38</v>
      </c>
      <c r="H69" s="3" t="s">
        <v>39</v>
      </c>
      <c r="I69" s="3">
        <v>254.68</v>
      </c>
      <c r="J69" s="3"/>
      <c r="K69" s="8"/>
      <c r="L69" s="20">
        <v>100</v>
      </c>
      <c r="M69" s="20">
        <v>0</v>
      </c>
      <c r="N69" s="3"/>
      <c r="O69" s="8"/>
      <c r="P69" s="3">
        <v>0</v>
      </c>
      <c r="Q69" s="8"/>
      <c r="R69" s="21">
        <f t="shared" si="11"/>
        <v>0</v>
      </c>
      <c r="S69" s="21">
        <f t="shared" si="12"/>
        <v>354.68</v>
      </c>
      <c r="T69" s="21">
        <f t="shared" si="13"/>
        <v>360.68</v>
      </c>
      <c r="U69" s="21">
        <f t="shared" si="14"/>
        <v>6</v>
      </c>
      <c r="V69" s="21">
        <f t="shared" si="15"/>
        <v>354.68</v>
      </c>
      <c r="W69" s="57">
        <f t="shared" si="16"/>
        <v>254.68</v>
      </c>
      <c r="X69" s="21">
        <f t="shared" si="17"/>
        <v>106</v>
      </c>
      <c r="Y69" s="21">
        <f t="shared" si="18"/>
        <v>0</v>
      </c>
      <c r="Z69" s="3">
        <v>20</v>
      </c>
      <c r="AA69" s="21">
        <f t="shared" si="19"/>
        <v>80</v>
      </c>
      <c r="AB69" s="21">
        <f t="shared" si="20"/>
        <v>40</v>
      </c>
      <c r="AC69" s="21">
        <f t="shared" si="21"/>
        <v>40</v>
      </c>
      <c r="AD69" s="8"/>
    </row>
    <row r="70" spans="1:30">
      <c r="A70" s="3">
        <v>68</v>
      </c>
      <c r="B70" s="8" t="s">
        <v>4159</v>
      </c>
      <c r="C70" s="8" t="s">
        <v>4160</v>
      </c>
      <c r="D70" s="3" t="s">
        <v>35</v>
      </c>
      <c r="E70" s="3" t="s">
        <v>37</v>
      </c>
      <c r="F70" s="3" t="s">
        <v>4077</v>
      </c>
      <c r="G70" s="3" t="s">
        <v>38</v>
      </c>
      <c r="H70" s="3" t="s">
        <v>39</v>
      </c>
      <c r="I70" s="3">
        <v>254.68</v>
      </c>
      <c r="J70" s="3"/>
      <c r="K70" s="8"/>
      <c r="L70" s="20">
        <v>100</v>
      </c>
      <c r="M70" s="20">
        <v>0</v>
      </c>
      <c r="N70" s="3"/>
      <c r="O70" s="8"/>
      <c r="P70" s="3">
        <v>0</v>
      </c>
      <c r="Q70" s="8"/>
      <c r="R70" s="21">
        <f t="shared" si="11"/>
        <v>0</v>
      </c>
      <c r="S70" s="21">
        <f t="shared" si="12"/>
        <v>354.68</v>
      </c>
      <c r="T70" s="21">
        <f t="shared" si="13"/>
        <v>360.68</v>
      </c>
      <c r="U70" s="21">
        <f t="shared" si="14"/>
        <v>6</v>
      </c>
      <c r="V70" s="21">
        <f t="shared" si="15"/>
        <v>354.68</v>
      </c>
      <c r="W70" s="57">
        <f t="shared" si="16"/>
        <v>254.68</v>
      </c>
      <c r="X70" s="21">
        <f t="shared" si="17"/>
        <v>106</v>
      </c>
      <c r="Y70" s="21">
        <f t="shared" si="18"/>
        <v>0</v>
      </c>
      <c r="Z70" s="3">
        <v>20</v>
      </c>
      <c r="AA70" s="21">
        <f t="shared" si="19"/>
        <v>80</v>
      </c>
      <c r="AB70" s="21">
        <f t="shared" si="20"/>
        <v>40</v>
      </c>
      <c r="AC70" s="21">
        <f t="shared" si="21"/>
        <v>40</v>
      </c>
      <c r="AD70" s="8"/>
    </row>
    <row r="71" spans="1:30">
      <c r="A71" s="3">
        <v>69</v>
      </c>
      <c r="B71" s="8" t="s">
        <v>3648</v>
      </c>
      <c r="C71" s="8" t="s">
        <v>4161</v>
      </c>
      <c r="D71" s="3" t="s">
        <v>35</v>
      </c>
      <c r="E71" s="3" t="s">
        <v>37</v>
      </c>
      <c r="F71" s="3" t="s">
        <v>4077</v>
      </c>
      <c r="G71" s="3" t="s">
        <v>38</v>
      </c>
      <c r="H71" s="3" t="s">
        <v>39</v>
      </c>
      <c r="I71" s="3">
        <v>254.68</v>
      </c>
      <c r="J71" s="3"/>
      <c r="K71" s="8"/>
      <c r="L71" s="20">
        <v>100</v>
      </c>
      <c r="M71" s="20">
        <v>0</v>
      </c>
      <c r="N71" s="3"/>
      <c r="O71" s="8"/>
      <c r="P71" s="3">
        <v>0</v>
      </c>
      <c r="Q71" s="8"/>
      <c r="R71" s="21">
        <f t="shared" si="11"/>
        <v>0</v>
      </c>
      <c r="S71" s="21">
        <f t="shared" si="12"/>
        <v>354.68</v>
      </c>
      <c r="T71" s="21">
        <f t="shared" si="13"/>
        <v>360.68</v>
      </c>
      <c r="U71" s="21">
        <f t="shared" si="14"/>
        <v>6</v>
      </c>
      <c r="V71" s="21">
        <f t="shared" si="15"/>
        <v>354.68</v>
      </c>
      <c r="W71" s="57">
        <f t="shared" si="16"/>
        <v>254.68</v>
      </c>
      <c r="X71" s="21">
        <f t="shared" si="17"/>
        <v>106</v>
      </c>
      <c r="Y71" s="21">
        <f t="shared" si="18"/>
        <v>0</v>
      </c>
      <c r="Z71" s="3">
        <v>20</v>
      </c>
      <c r="AA71" s="21">
        <f t="shared" si="19"/>
        <v>80</v>
      </c>
      <c r="AB71" s="21">
        <f t="shared" si="20"/>
        <v>40</v>
      </c>
      <c r="AC71" s="21">
        <f t="shared" si="21"/>
        <v>40</v>
      </c>
      <c r="AD71" s="8"/>
    </row>
    <row r="72" spans="1:30">
      <c r="A72" s="3">
        <v>70</v>
      </c>
      <c r="B72" s="8" t="s">
        <v>2625</v>
      </c>
      <c r="C72" s="8" t="s">
        <v>4162</v>
      </c>
      <c r="D72" s="3" t="s">
        <v>35</v>
      </c>
      <c r="E72" s="3" t="s">
        <v>37</v>
      </c>
      <c r="F72" s="3" t="s">
        <v>4077</v>
      </c>
      <c r="G72" s="3" t="s">
        <v>38</v>
      </c>
      <c r="H72" s="3" t="s">
        <v>39</v>
      </c>
      <c r="I72" s="3">
        <v>254.68</v>
      </c>
      <c r="J72" s="3"/>
      <c r="K72" s="8"/>
      <c r="L72" s="20">
        <v>100</v>
      </c>
      <c r="M72" s="20">
        <v>0</v>
      </c>
      <c r="N72" s="3"/>
      <c r="O72" s="8"/>
      <c r="P72" s="3">
        <v>0</v>
      </c>
      <c r="Q72" s="8"/>
      <c r="R72" s="21">
        <f t="shared" si="11"/>
        <v>0</v>
      </c>
      <c r="S72" s="21">
        <f t="shared" si="12"/>
        <v>354.68</v>
      </c>
      <c r="T72" s="21">
        <f t="shared" si="13"/>
        <v>360.68</v>
      </c>
      <c r="U72" s="21">
        <f t="shared" si="14"/>
        <v>6</v>
      </c>
      <c r="V72" s="21">
        <f t="shared" si="15"/>
        <v>354.68</v>
      </c>
      <c r="W72" s="57">
        <f t="shared" si="16"/>
        <v>254.68</v>
      </c>
      <c r="X72" s="21">
        <f t="shared" si="17"/>
        <v>106</v>
      </c>
      <c r="Y72" s="21">
        <f t="shared" si="18"/>
        <v>0</v>
      </c>
      <c r="Z72" s="3">
        <v>20</v>
      </c>
      <c r="AA72" s="21">
        <f t="shared" si="19"/>
        <v>80</v>
      </c>
      <c r="AB72" s="21">
        <f t="shared" si="20"/>
        <v>40</v>
      </c>
      <c r="AC72" s="21">
        <f t="shared" si="21"/>
        <v>40</v>
      </c>
      <c r="AD72" s="8"/>
    </row>
    <row r="73" spans="1:30">
      <c r="A73" s="3">
        <v>71</v>
      </c>
      <c r="B73" s="8" t="s">
        <v>3041</v>
      </c>
      <c r="C73" s="8" t="s">
        <v>4163</v>
      </c>
      <c r="D73" s="3" t="s">
        <v>35</v>
      </c>
      <c r="E73" s="3" t="s">
        <v>37</v>
      </c>
      <c r="F73" s="3" t="s">
        <v>4077</v>
      </c>
      <c r="G73" s="3" t="s">
        <v>38</v>
      </c>
      <c r="H73" s="3" t="s">
        <v>39</v>
      </c>
      <c r="I73" s="3">
        <v>255.67</v>
      </c>
      <c r="J73" s="3"/>
      <c r="K73" s="8"/>
      <c r="L73" s="20">
        <v>100</v>
      </c>
      <c r="M73" s="20">
        <v>0</v>
      </c>
      <c r="N73" s="3"/>
      <c r="O73" s="8"/>
      <c r="P73" s="3">
        <v>0</v>
      </c>
      <c r="Q73" s="8"/>
      <c r="R73" s="21">
        <f t="shared" si="11"/>
        <v>0</v>
      </c>
      <c r="S73" s="21">
        <f t="shared" si="12"/>
        <v>355.67</v>
      </c>
      <c r="T73" s="21">
        <f t="shared" si="13"/>
        <v>361.67</v>
      </c>
      <c r="U73" s="21">
        <f t="shared" si="14"/>
        <v>6</v>
      </c>
      <c r="V73" s="21">
        <f t="shared" si="15"/>
        <v>355.67</v>
      </c>
      <c r="W73" s="57">
        <f t="shared" si="16"/>
        <v>255.67</v>
      </c>
      <c r="X73" s="21">
        <f t="shared" si="17"/>
        <v>106</v>
      </c>
      <c r="Y73" s="21">
        <f t="shared" si="18"/>
        <v>0</v>
      </c>
      <c r="Z73" s="3">
        <v>20</v>
      </c>
      <c r="AA73" s="21">
        <f t="shared" si="19"/>
        <v>80</v>
      </c>
      <c r="AB73" s="21">
        <f t="shared" si="20"/>
        <v>40</v>
      </c>
      <c r="AC73" s="21">
        <f t="shared" si="21"/>
        <v>40</v>
      </c>
      <c r="AD73" s="8"/>
    </row>
    <row r="74" spans="1:30">
      <c r="A74" s="3">
        <v>72</v>
      </c>
      <c r="B74" s="8" t="s">
        <v>4164</v>
      </c>
      <c r="C74" s="8" t="s">
        <v>4165</v>
      </c>
      <c r="D74" s="3" t="s">
        <v>35</v>
      </c>
      <c r="E74" s="3" t="s">
        <v>37</v>
      </c>
      <c r="F74" s="3" t="s">
        <v>4077</v>
      </c>
      <c r="G74" s="3" t="s">
        <v>38</v>
      </c>
      <c r="H74" s="3" t="s">
        <v>39</v>
      </c>
      <c r="I74" s="3">
        <v>255.67</v>
      </c>
      <c r="J74" s="3"/>
      <c r="K74" s="8"/>
      <c r="L74" s="20">
        <v>100</v>
      </c>
      <c r="M74" s="20">
        <v>0</v>
      </c>
      <c r="N74" s="3"/>
      <c r="O74" s="8"/>
      <c r="P74" s="3">
        <v>0</v>
      </c>
      <c r="Q74" s="8"/>
      <c r="R74" s="21">
        <f t="shared" si="11"/>
        <v>0</v>
      </c>
      <c r="S74" s="21">
        <f t="shared" si="12"/>
        <v>355.67</v>
      </c>
      <c r="T74" s="21">
        <f t="shared" si="13"/>
        <v>361.67</v>
      </c>
      <c r="U74" s="21">
        <f t="shared" si="14"/>
        <v>6</v>
      </c>
      <c r="V74" s="21">
        <f t="shared" si="15"/>
        <v>355.67</v>
      </c>
      <c r="W74" s="57">
        <f t="shared" si="16"/>
        <v>255.67</v>
      </c>
      <c r="X74" s="21">
        <f t="shared" si="17"/>
        <v>106</v>
      </c>
      <c r="Y74" s="21">
        <f t="shared" si="18"/>
        <v>0</v>
      </c>
      <c r="Z74" s="3">
        <v>20</v>
      </c>
      <c r="AA74" s="21">
        <f t="shared" si="19"/>
        <v>80</v>
      </c>
      <c r="AB74" s="21">
        <f t="shared" si="20"/>
        <v>40</v>
      </c>
      <c r="AC74" s="21">
        <f t="shared" si="21"/>
        <v>40</v>
      </c>
      <c r="AD74" s="8"/>
    </row>
    <row r="75" spans="1:30">
      <c r="A75" s="3">
        <v>73</v>
      </c>
      <c r="B75" s="8" t="s">
        <v>2112</v>
      </c>
      <c r="C75" s="8" t="s">
        <v>4166</v>
      </c>
      <c r="D75" s="3" t="s">
        <v>35</v>
      </c>
      <c r="E75" s="3" t="s">
        <v>37</v>
      </c>
      <c r="F75" s="3" t="s">
        <v>4077</v>
      </c>
      <c r="G75" s="3" t="s">
        <v>38</v>
      </c>
      <c r="H75" s="3" t="s">
        <v>39</v>
      </c>
      <c r="I75" s="3">
        <v>255.67</v>
      </c>
      <c r="J75" s="3"/>
      <c r="K75" s="8"/>
      <c r="L75" s="20">
        <v>100</v>
      </c>
      <c r="M75" s="20">
        <v>0</v>
      </c>
      <c r="N75" s="3"/>
      <c r="O75" s="8"/>
      <c r="P75" s="3">
        <v>0</v>
      </c>
      <c r="Q75" s="8"/>
      <c r="R75" s="21">
        <f t="shared" si="11"/>
        <v>0</v>
      </c>
      <c r="S75" s="21">
        <f t="shared" si="12"/>
        <v>355.67</v>
      </c>
      <c r="T75" s="21">
        <f t="shared" si="13"/>
        <v>361.67</v>
      </c>
      <c r="U75" s="21">
        <f t="shared" si="14"/>
        <v>6</v>
      </c>
      <c r="V75" s="21">
        <f t="shared" si="15"/>
        <v>355.67</v>
      </c>
      <c r="W75" s="57">
        <f t="shared" si="16"/>
        <v>255.67</v>
      </c>
      <c r="X75" s="21">
        <f t="shared" si="17"/>
        <v>106</v>
      </c>
      <c r="Y75" s="21">
        <f t="shared" si="18"/>
        <v>0</v>
      </c>
      <c r="Z75" s="3">
        <v>20</v>
      </c>
      <c r="AA75" s="21">
        <f t="shared" si="19"/>
        <v>80</v>
      </c>
      <c r="AB75" s="21">
        <f t="shared" si="20"/>
        <v>40</v>
      </c>
      <c r="AC75" s="21">
        <f t="shared" si="21"/>
        <v>40</v>
      </c>
      <c r="AD75" s="8"/>
    </row>
    <row r="76" spans="1:30">
      <c r="A76" s="3">
        <v>74</v>
      </c>
      <c r="B76" s="8" t="s">
        <v>3627</v>
      </c>
      <c r="C76" s="8" t="s">
        <v>4167</v>
      </c>
      <c r="D76" s="3" t="s">
        <v>35</v>
      </c>
      <c r="E76" s="3" t="s">
        <v>37</v>
      </c>
      <c r="F76" s="3" t="s">
        <v>4077</v>
      </c>
      <c r="G76" s="3" t="s">
        <v>38</v>
      </c>
      <c r="H76" s="3" t="s">
        <v>39</v>
      </c>
      <c r="I76" s="3">
        <v>252.16</v>
      </c>
      <c r="J76" s="8"/>
      <c r="K76" s="8"/>
      <c r="L76" s="20">
        <v>100</v>
      </c>
      <c r="M76" s="20">
        <v>0</v>
      </c>
      <c r="N76" s="3"/>
      <c r="O76" s="8"/>
      <c r="P76" s="3">
        <v>0</v>
      </c>
      <c r="Q76" s="8"/>
      <c r="R76" s="21">
        <f t="shared" si="11"/>
        <v>0</v>
      </c>
      <c r="S76" s="21">
        <f t="shared" si="12"/>
        <v>352.16</v>
      </c>
      <c r="T76" s="21">
        <f t="shared" si="13"/>
        <v>358.16</v>
      </c>
      <c r="U76" s="21">
        <f t="shared" si="14"/>
        <v>6</v>
      </c>
      <c r="V76" s="21">
        <f t="shared" si="15"/>
        <v>352.16</v>
      </c>
      <c r="W76" s="57">
        <f t="shared" si="16"/>
        <v>252.16</v>
      </c>
      <c r="X76" s="21">
        <f t="shared" si="17"/>
        <v>106</v>
      </c>
      <c r="Y76" s="21">
        <f t="shared" si="18"/>
        <v>0</v>
      </c>
      <c r="Z76" s="3">
        <v>20</v>
      </c>
      <c r="AA76" s="21">
        <f t="shared" si="19"/>
        <v>80</v>
      </c>
      <c r="AB76" s="21">
        <f t="shared" si="20"/>
        <v>40</v>
      </c>
      <c r="AC76" s="21">
        <f t="shared" si="21"/>
        <v>40</v>
      </c>
      <c r="AD76" s="8"/>
    </row>
    <row r="77" spans="1:30">
      <c r="A77" s="3">
        <v>75</v>
      </c>
      <c r="B77" s="8" t="s">
        <v>4168</v>
      </c>
      <c r="C77" s="8" t="s">
        <v>4169</v>
      </c>
      <c r="D77" s="3" t="s">
        <v>35</v>
      </c>
      <c r="E77" s="3" t="s">
        <v>37</v>
      </c>
      <c r="F77" s="3" t="s">
        <v>4077</v>
      </c>
      <c r="G77" s="3" t="s">
        <v>38</v>
      </c>
      <c r="H77" s="3" t="s">
        <v>39</v>
      </c>
      <c r="I77" s="3">
        <v>252.53</v>
      </c>
      <c r="J77" s="3"/>
      <c r="K77" s="8"/>
      <c r="L77" s="20">
        <v>100</v>
      </c>
      <c r="M77" s="20">
        <v>0</v>
      </c>
      <c r="N77" s="3"/>
      <c r="O77" s="8"/>
      <c r="P77" s="3">
        <v>0</v>
      </c>
      <c r="Q77" s="8"/>
      <c r="R77" s="21">
        <f t="shared" si="11"/>
        <v>0</v>
      </c>
      <c r="S77" s="21">
        <f t="shared" si="12"/>
        <v>352.53</v>
      </c>
      <c r="T77" s="21">
        <f t="shared" si="13"/>
        <v>358.53</v>
      </c>
      <c r="U77" s="21">
        <f t="shared" si="14"/>
        <v>6</v>
      </c>
      <c r="V77" s="21">
        <f t="shared" si="15"/>
        <v>352.53</v>
      </c>
      <c r="W77" s="57">
        <f t="shared" si="16"/>
        <v>252.53</v>
      </c>
      <c r="X77" s="21">
        <f t="shared" si="17"/>
        <v>106</v>
      </c>
      <c r="Y77" s="21">
        <f t="shared" si="18"/>
        <v>0</v>
      </c>
      <c r="Z77" s="3">
        <v>20</v>
      </c>
      <c r="AA77" s="21">
        <f t="shared" si="19"/>
        <v>80</v>
      </c>
      <c r="AB77" s="21">
        <f t="shared" si="20"/>
        <v>40</v>
      </c>
      <c r="AC77" s="21">
        <f t="shared" si="21"/>
        <v>40</v>
      </c>
      <c r="AD77" s="8"/>
    </row>
    <row r="78" spans="1:30">
      <c r="A78" s="3">
        <v>76</v>
      </c>
      <c r="B78" s="8" t="s">
        <v>4170</v>
      </c>
      <c r="C78" s="8" t="s">
        <v>4171</v>
      </c>
      <c r="D78" s="3" t="s">
        <v>35</v>
      </c>
      <c r="E78" s="3" t="s">
        <v>37</v>
      </c>
      <c r="F78" s="3" t="s">
        <v>4077</v>
      </c>
      <c r="G78" s="3" t="s">
        <v>38</v>
      </c>
      <c r="H78" s="3" t="s">
        <v>39</v>
      </c>
      <c r="I78" s="3">
        <v>252.53</v>
      </c>
      <c r="J78" s="3"/>
      <c r="K78" s="8"/>
      <c r="L78" s="20">
        <v>100</v>
      </c>
      <c r="M78" s="20">
        <v>0</v>
      </c>
      <c r="N78" s="3"/>
      <c r="O78" s="8"/>
      <c r="P78" s="3">
        <v>0</v>
      </c>
      <c r="Q78" s="8"/>
      <c r="R78" s="21">
        <f t="shared" si="11"/>
        <v>0</v>
      </c>
      <c r="S78" s="21">
        <f t="shared" si="12"/>
        <v>352.53</v>
      </c>
      <c r="T78" s="21">
        <f t="shared" si="13"/>
        <v>358.53</v>
      </c>
      <c r="U78" s="21">
        <f t="shared" si="14"/>
        <v>6</v>
      </c>
      <c r="V78" s="21">
        <f t="shared" si="15"/>
        <v>352.53</v>
      </c>
      <c r="W78" s="57">
        <f t="shared" si="16"/>
        <v>252.53</v>
      </c>
      <c r="X78" s="21">
        <f t="shared" si="17"/>
        <v>106</v>
      </c>
      <c r="Y78" s="21">
        <f t="shared" si="18"/>
        <v>0</v>
      </c>
      <c r="Z78" s="3">
        <v>20</v>
      </c>
      <c r="AA78" s="21">
        <f t="shared" si="19"/>
        <v>80</v>
      </c>
      <c r="AB78" s="21">
        <f t="shared" si="20"/>
        <v>40</v>
      </c>
      <c r="AC78" s="21">
        <f t="shared" si="21"/>
        <v>40</v>
      </c>
      <c r="AD78" s="8"/>
    </row>
    <row r="79" spans="1:30">
      <c r="A79" s="3">
        <v>77</v>
      </c>
      <c r="B79" s="8" t="s">
        <v>2200</v>
      </c>
      <c r="C79" s="8" t="s">
        <v>4172</v>
      </c>
      <c r="D79" s="3" t="s">
        <v>35</v>
      </c>
      <c r="E79" s="3" t="s">
        <v>37</v>
      </c>
      <c r="F79" s="3" t="s">
        <v>4077</v>
      </c>
      <c r="G79" s="3" t="s">
        <v>38</v>
      </c>
      <c r="H79" s="3" t="s">
        <v>39</v>
      </c>
      <c r="I79" s="3">
        <v>252.53</v>
      </c>
      <c r="J79" s="3"/>
      <c r="K79" s="8"/>
      <c r="L79" s="20">
        <v>100</v>
      </c>
      <c r="M79" s="20">
        <v>0</v>
      </c>
      <c r="N79" s="3"/>
      <c r="O79" s="8"/>
      <c r="P79" s="3">
        <v>0</v>
      </c>
      <c r="Q79" s="8"/>
      <c r="R79" s="21">
        <f t="shared" si="11"/>
        <v>0</v>
      </c>
      <c r="S79" s="21">
        <f t="shared" si="12"/>
        <v>352.53</v>
      </c>
      <c r="T79" s="21">
        <f t="shared" si="13"/>
        <v>358.53</v>
      </c>
      <c r="U79" s="21">
        <f t="shared" si="14"/>
        <v>6</v>
      </c>
      <c r="V79" s="21">
        <f t="shared" si="15"/>
        <v>352.53</v>
      </c>
      <c r="W79" s="57">
        <f t="shared" si="16"/>
        <v>252.53</v>
      </c>
      <c r="X79" s="21">
        <f t="shared" si="17"/>
        <v>106</v>
      </c>
      <c r="Y79" s="21">
        <f t="shared" si="18"/>
        <v>0</v>
      </c>
      <c r="Z79" s="3">
        <v>20</v>
      </c>
      <c r="AA79" s="21">
        <f t="shared" si="19"/>
        <v>80</v>
      </c>
      <c r="AB79" s="21">
        <f t="shared" si="20"/>
        <v>40</v>
      </c>
      <c r="AC79" s="21">
        <f t="shared" si="21"/>
        <v>40</v>
      </c>
      <c r="AD79" s="8"/>
    </row>
    <row r="80" spans="1:30">
      <c r="A80" s="3">
        <v>78</v>
      </c>
      <c r="B80" s="8" t="s">
        <v>4173</v>
      </c>
      <c r="C80" s="8" t="s">
        <v>4174</v>
      </c>
      <c r="D80" s="3" t="s">
        <v>35</v>
      </c>
      <c r="E80" s="3" t="s">
        <v>37</v>
      </c>
      <c r="F80" s="3" t="s">
        <v>4077</v>
      </c>
      <c r="G80" s="3" t="s">
        <v>38</v>
      </c>
      <c r="H80" s="3" t="s">
        <v>39</v>
      </c>
      <c r="I80" s="3">
        <v>254.22</v>
      </c>
      <c r="J80" s="3"/>
      <c r="K80" s="8"/>
      <c r="L80" s="20">
        <v>100</v>
      </c>
      <c r="M80" s="20">
        <v>0</v>
      </c>
      <c r="N80" s="3"/>
      <c r="O80" s="8"/>
      <c r="P80" s="3">
        <v>0</v>
      </c>
      <c r="Q80" s="8"/>
      <c r="R80" s="21">
        <f t="shared" si="11"/>
        <v>0</v>
      </c>
      <c r="S80" s="21">
        <f t="shared" si="12"/>
        <v>354.22</v>
      </c>
      <c r="T80" s="21">
        <f t="shared" si="13"/>
        <v>360.22</v>
      </c>
      <c r="U80" s="21">
        <f t="shared" si="14"/>
        <v>6</v>
      </c>
      <c r="V80" s="21">
        <f t="shared" si="15"/>
        <v>354.22</v>
      </c>
      <c r="W80" s="57">
        <f t="shared" si="16"/>
        <v>254.22</v>
      </c>
      <c r="X80" s="21">
        <f t="shared" si="17"/>
        <v>106</v>
      </c>
      <c r="Y80" s="21">
        <f t="shared" si="18"/>
        <v>0</v>
      </c>
      <c r="Z80" s="3">
        <v>20</v>
      </c>
      <c r="AA80" s="21">
        <f t="shared" si="19"/>
        <v>80</v>
      </c>
      <c r="AB80" s="21">
        <f t="shared" si="20"/>
        <v>40</v>
      </c>
      <c r="AC80" s="21">
        <f t="shared" si="21"/>
        <v>40</v>
      </c>
      <c r="AD80" s="8"/>
    </row>
    <row r="81" spans="1:30">
      <c r="A81" s="3">
        <v>79</v>
      </c>
      <c r="B81" s="8" t="s">
        <v>4175</v>
      </c>
      <c r="C81" s="8" t="s">
        <v>4176</v>
      </c>
      <c r="D81" s="3" t="s">
        <v>35</v>
      </c>
      <c r="E81" s="3" t="s">
        <v>37</v>
      </c>
      <c r="F81" s="3" t="s">
        <v>4077</v>
      </c>
      <c r="G81" s="3" t="s">
        <v>38</v>
      </c>
      <c r="H81" s="3" t="s">
        <v>39</v>
      </c>
      <c r="I81" s="3">
        <v>254.22</v>
      </c>
      <c r="J81" s="3"/>
      <c r="K81" s="8"/>
      <c r="L81" s="20">
        <v>100</v>
      </c>
      <c r="M81" s="20">
        <v>0</v>
      </c>
      <c r="N81" s="3"/>
      <c r="O81" s="8"/>
      <c r="P81" s="3">
        <v>0</v>
      </c>
      <c r="Q81" s="8"/>
      <c r="R81" s="21">
        <f t="shared" si="11"/>
        <v>0</v>
      </c>
      <c r="S81" s="21">
        <f t="shared" si="12"/>
        <v>354.22</v>
      </c>
      <c r="T81" s="21">
        <f t="shared" si="13"/>
        <v>360.22</v>
      </c>
      <c r="U81" s="21">
        <f t="shared" si="14"/>
        <v>6</v>
      </c>
      <c r="V81" s="21">
        <f t="shared" si="15"/>
        <v>354.22</v>
      </c>
      <c r="W81" s="57">
        <f t="shared" si="16"/>
        <v>254.22</v>
      </c>
      <c r="X81" s="21">
        <f t="shared" si="17"/>
        <v>106</v>
      </c>
      <c r="Y81" s="21">
        <f t="shared" si="18"/>
        <v>0</v>
      </c>
      <c r="Z81" s="3">
        <v>20</v>
      </c>
      <c r="AA81" s="21">
        <f t="shared" si="19"/>
        <v>80</v>
      </c>
      <c r="AB81" s="21">
        <f t="shared" si="20"/>
        <v>40</v>
      </c>
      <c r="AC81" s="21">
        <f t="shared" si="21"/>
        <v>40</v>
      </c>
      <c r="AD81" s="8"/>
    </row>
    <row r="82" spans="1:30">
      <c r="A82" s="3">
        <v>80</v>
      </c>
      <c r="B82" s="8" t="s">
        <v>2334</v>
      </c>
      <c r="C82" s="8" t="s">
        <v>4177</v>
      </c>
      <c r="D82" s="3" t="s">
        <v>35</v>
      </c>
      <c r="E82" s="3" t="s">
        <v>37</v>
      </c>
      <c r="F82" s="3" t="s">
        <v>4077</v>
      </c>
      <c r="G82" s="3" t="s">
        <v>38</v>
      </c>
      <c r="H82" s="3" t="s">
        <v>39</v>
      </c>
      <c r="I82" s="3">
        <v>252.53</v>
      </c>
      <c r="J82" s="3"/>
      <c r="K82" s="8"/>
      <c r="L82" s="20">
        <v>100</v>
      </c>
      <c r="M82" s="20">
        <v>0</v>
      </c>
      <c r="N82" s="3"/>
      <c r="O82" s="8"/>
      <c r="P82" s="3">
        <v>0</v>
      </c>
      <c r="Q82" s="8"/>
      <c r="R82" s="21">
        <f t="shared" si="11"/>
        <v>0</v>
      </c>
      <c r="S82" s="21">
        <f t="shared" si="12"/>
        <v>352.53</v>
      </c>
      <c r="T82" s="21">
        <f t="shared" si="13"/>
        <v>358.53</v>
      </c>
      <c r="U82" s="21">
        <f t="shared" si="14"/>
        <v>6</v>
      </c>
      <c r="V82" s="21">
        <f t="shared" si="15"/>
        <v>352.53</v>
      </c>
      <c r="W82" s="57">
        <f t="shared" si="16"/>
        <v>252.53</v>
      </c>
      <c r="X82" s="21">
        <f t="shared" si="17"/>
        <v>106</v>
      </c>
      <c r="Y82" s="21">
        <f t="shared" si="18"/>
        <v>0</v>
      </c>
      <c r="Z82" s="3">
        <v>20</v>
      </c>
      <c r="AA82" s="21">
        <f t="shared" si="19"/>
        <v>80</v>
      </c>
      <c r="AB82" s="21">
        <f t="shared" si="20"/>
        <v>40</v>
      </c>
      <c r="AC82" s="21">
        <f t="shared" si="21"/>
        <v>40</v>
      </c>
      <c r="AD82" s="8"/>
    </row>
    <row r="83" spans="1:30">
      <c r="A83" s="3">
        <v>81</v>
      </c>
      <c r="B83" s="8" t="s">
        <v>4178</v>
      </c>
      <c r="C83" s="8" t="s">
        <v>4179</v>
      </c>
      <c r="D83" s="3" t="s">
        <v>35</v>
      </c>
      <c r="E83" s="3" t="s">
        <v>37</v>
      </c>
      <c r="F83" s="3" t="s">
        <v>4077</v>
      </c>
      <c r="G83" s="3" t="s">
        <v>38</v>
      </c>
      <c r="H83" s="3" t="s">
        <v>39</v>
      </c>
      <c r="I83" s="3">
        <v>252.53</v>
      </c>
      <c r="J83" s="3"/>
      <c r="K83" s="8"/>
      <c r="L83" s="20">
        <v>100</v>
      </c>
      <c r="M83" s="20">
        <v>0</v>
      </c>
      <c r="N83" s="3"/>
      <c r="O83" s="8"/>
      <c r="P83" s="3">
        <v>0</v>
      </c>
      <c r="Q83" s="8"/>
      <c r="R83" s="21">
        <f t="shared" si="11"/>
        <v>0</v>
      </c>
      <c r="S83" s="21">
        <f t="shared" si="12"/>
        <v>352.53</v>
      </c>
      <c r="T83" s="21">
        <f t="shared" si="13"/>
        <v>358.53</v>
      </c>
      <c r="U83" s="21">
        <f t="shared" si="14"/>
        <v>6</v>
      </c>
      <c r="V83" s="21">
        <f t="shared" si="15"/>
        <v>352.53</v>
      </c>
      <c r="W83" s="57">
        <f t="shared" si="16"/>
        <v>252.53</v>
      </c>
      <c r="X83" s="21">
        <f t="shared" si="17"/>
        <v>106</v>
      </c>
      <c r="Y83" s="21">
        <f t="shared" si="18"/>
        <v>0</v>
      </c>
      <c r="Z83" s="3">
        <v>20</v>
      </c>
      <c r="AA83" s="21">
        <f t="shared" si="19"/>
        <v>80</v>
      </c>
      <c r="AB83" s="21">
        <f t="shared" si="20"/>
        <v>40</v>
      </c>
      <c r="AC83" s="21">
        <f t="shared" si="21"/>
        <v>40</v>
      </c>
      <c r="AD83" s="8"/>
    </row>
    <row r="84" spans="1:30">
      <c r="A84" s="3">
        <v>82</v>
      </c>
      <c r="B84" s="8" t="s">
        <v>4180</v>
      </c>
      <c r="C84" s="8" t="s">
        <v>4181</v>
      </c>
      <c r="D84" s="3" t="s">
        <v>35</v>
      </c>
      <c r="E84" s="3" t="s">
        <v>37</v>
      </c>
      <c r="F84" s="3" t="s">
        <v>4077</v>
      </c>
      <c r="G84" s="3" t="s">
        <v>38</v>
      </c>
      <c r="H84" s="3" t="s">
        <v>39</v>
      </c>
      <c r="I84" s="3">
        <v>252.53</v>
      </c>
      <c r="J84" s="3"/>
      <c r="K84" s="8"/>
      <c r="L84" s="20">
        <v>100</v>
      </c>
      <c r="M84" s="20">
        <v>0</v>
      </c>
      <c r="N84" s="3"/>
      <c r="O84" s="8"/>
      <c r="P84" s="3">
        <v>0</v>
      </c>
      <c r="Q84" s="8"/>
      <c r="R84" s="21">
        <f t="shared" si="11"/>
        <v>0</v>
      </c>
      <c r="S84" s="21">
        <f t="shared" si="12"/>
        <v>352.53</v>
      </c>
      <c r="T84" s="21">
        <f t="shared" si="13"/>
        <v>358.53</v>
      </c>
      <c r="U84" s="21">
        <f t="shared" si="14"/>
        <v>6</v>
      </c>
      <c r="V84" s="21">
        <f t="shared" si="15"/>
        <v>352.53</v>
      </c>
      <c r="W84" s="57">
        <f t="shared" si="16"/>
        <v>252.53</v>
      </c>
      <c r="X84" s="21">
        <f t="shared" si="17"/>
        <v>106</v>
      </c>
      <c r="Y84" s="21">
        <f t="shared" si="18"/>
        <v>0</v>
      </c>
      <c r="Z84" s="3">
        <v>20</v>
      </c>
      <c r="AA84" s="21">
        <f t="shared" si="19"/>
        <v>80</v>
      </c>
      <c r="AB84" s="21">
        <f t="shared" si="20"/>
        <v>40</v>
      </c>
      <c r="AC84" s="21">
        <f t="shared" si="21"/>
        <v>40</v>
      </c>
      <c r="AD84" s="8"/>
    </row>
    <row r="85" spans="1:30">
      <c r="A85" s="3">
        <v>83</v>
      </c>
      <c r="B85" s="8" t="s">
        <v>4182</v>
      </c>
      <c r="C85" s="8" t="s">
        <v>4183</v>
      </c>
      <c r="D85" s="3" t="s">
        <v>35</v>
      </c>
      <c r="E85" s="3" t="s">
        <v>37</v>
      </c>
      <c r="F85" s="3" t="s">
        <v>4077</v>
      </c>
      <c r="G85" s="3" t="s">
        <v>38</v>
      </c>
      <c r="H85" s="3" t="s">
        <v>39</v>
      </c>
      <c r="I85" s="3">
        <v>252.53</v>
      </c>
      <c r="J85" s="3"/>
      <c r="K85" s="8"/>
      <c r="L85" s="20">
        <v>100</v>
      </c>
      <c r="M85" s="20">
        <v>0</v>
      </c>
      <c r="N85" s="3"/>
      <c r="O85" s="8"/>
      <c r="P85" s="3">
        <v>0</v>
      </c>
      <c r="Q85" s="8"/>
      <c r="R85" s="21">
        <f t="shared" si="11"/>
        <v>0</v>
      </c>
      <c r="S85" s="21">
        <f t="shared" si="12"/>
        <v>352.53</v>
      </c>
      <c r="T85" s="21">
        <f t="shared" si="13"/>
        <v>358.53</v>
      </c>
      <c r="U85" s="21">
        <f t="shared" si="14"/>
        <v>6</v>
      </c>
      <c r="V85" s="21">
        <f t="shared" si="15"/>
        <v>352.53</v>
      </c>
      <c r="W85" s="57">
        <f t="shared" si="16"/>
        <v>252.53</v>
      </c>
      <c r="X85" s="21">
        <f t="shared" si="17"/>
        <v>106</v>
      </c>
      <c r="Y85" s="21">
        <f t="shared" si="18"/>
        <v>0</v>
      </c>
      <c r="Z85" s="3">
        <v>20</v>
      </c>
      <c r="AA85" s="21">
        <f t="shared" si="19"/>
        <v>80</v>
      </c>
      <c r="AB85" s="21">
        <f t="shared" si="20"/>
        <v>40</v>
      </c>
      <c r="AC85" s="21">
        <f t="shared" si="21"/>
        <v>40</v>
      </c>
      <c r="AD85" s="8"/>
    </row>
    <row r="86" spans="1:30">
      <c r="A86" s="3">
        <v>84</v>
      </c>
      <c r="B86" s="8" t="s">
        <v>4184</v>
      </c>
      <c r="C86" s="8" t="s">
        <v>4185</v>
      </c>
      <c r="D86" s="3" t="s">
        <v>35</v>
      </c>
      <c r="E86" s="3" t="s">
        <v>37</v>
      </c>
      <c r="F86" s="3" t="s">
        <v>4077</v>
      </c>
      <c r="G86" s="3" t="s">
        <v>38</v>
      </c>
      <c r="H86" s="3" t="s">
        <v>39</v>
      </c>
      <c r="I86" s="3">
        <v>252.53</v>
      </c>
      <c r="J86" s="3"/>
      <c r="K86" s="8"/>
      <c r="L86" s="20">
        <v>100</v>
      </c>
      <c r="M86" s="20">
        <v>0</v>
      </c>
      <c r="N86" s="3"/>
      <c r="O86" s="8"/>
      <c r="P86" s="3">
        <v>0</v>
      </c>
      <c r="Q86" s="8"/>
      <c r="R86" s="21">
        <f t="shared" si="11"/>
        <v>0</v>
      </c>
      <c r="S86" s="21">
        <f t="shared" si="12"/>
        <v>352.53</v>
      </c>
      <c r="T86" s="21">
        <f t="shared" si="13"/>
        <v>358.53</v>
      </c>
      <c r="U86" s="21">
        <f t="shared" si="14"/>
        <v>6</v>
      </c>
      <c r="V86" s="21">
        <f t="shared" si="15"/>
        <v>352.53</v>
      </c>
      <c r="W86" s="57">
        <f t="shared" si="16"/>
        <v>252.53</v>
      </c>
      <c r="X86" s="21">
        <f t="shared" si="17"/>
        <v>106</v>
      </c>
      <c r="Y86" s="21">
        <f t="shared" si="18"/>
        <v>0</v>
      </c>
      <c r="Z86" s="3">
        <v>20</v>
      </c>
      <c r="AA86" s="21">
        <f t="shared" si="19"/>
        <v>80</v>
      </c>
      <c r="AB86" s="21">
        <f t="shared" si="20"/>
        <v>40</v>
      </c>
      <c r="AC86" s="21">
        <f t="shared" si="21"/>
        <v>40</v>
      </c>
      <c r="AD86" s="8"/>
    </row>
    <row r="87" spans="1:30">
      <c r="A87" s="3">
        <v>85</v>
      </c>
      <c r="B87" s="8" t="s">
        <v>4186</v>
      </c>
      <c r="C87" s="8" t="s">
        <v>4187</v>
      </c>
      <c r="D87" s="3" t="s">
        <v>35</v>
      </c>
      <c r="E87" s="3" t="s">
        <v>37</v>
      </c>
      <c r="F87" s="3" t="s">
        <v>4077</v>
      </c>
      <c r="G87" s="3" t="s">
        <v>38</v>
      </c>
      <c r="H87" s="3" t="s">
        <v>39</v>
      </c>
      <c r="I87" s="3">
        <v>252.53</v>
      </c>
      <c r="J87" s="3"/>
      <c r="K87" s="8"/>
      <c r="L87" s="20">
        <v>100</v>
      </c>
      <c r="M87" s="20">
        <v>0</v>
      </c>
      <c r="N87" s="3"/>
      <c r="O87" s="8"/>
      <c r="P87" s="3">
        <v>0</v>
      </c>
      <c r="Q87" s="8"/>
      <c r="R87" s="21">
        <f t="shared" si="11"/>
        <v>0</v>
      </c>
      <c r="S87" s="21">
        <f t="shared" si="12"/>
        <v>352.53</v>
      </c>
      <c r="T87" s="21">
        <f t="shared" si="13"/>
        <v>358.53</v>
      </c>
      <c r="U87" s="21">
        <f t="shared" si="14"/>
        <v>6</v>
      </c>
      <c r="V87" s="21">
        <f t="shared" si="15"/>
        <v>352.53</v>
      </c>
      <c r="W87" s="57">
        <f t="shared" si="16"/>
        <v>252.53</v>
      </c>
      <c r="X87" s="21">
        <f t="shared" si="17"/>
        <v>106</v>
      </c>
      <c r="Y87" s="21">
        <f t="shared" si="18"/>
        <v>0</v>
      </c>
      <c r="Z87" s="3">
        <v>20</v>
      </c>
      <c r="AA87" s="21">
        <f t="shared" si="19"/>
        <v>80</v>
      </c>
      <c r="AB87" s="21">
        <f t="shared" si="20"/>
        <v>40</v>
      </c>
      <c r="AC87" s="21">
        <f t="shared" si="21"/>
        <v>40</v>
      </c>
      <c r="AD87" s="8"/>
    </row>
    <row r="88" spans="1:30">
      <c r="A88" s="3">
        <v>86</v>
      </c>
      <c r="B88" s="8" t="s">
        <v>4188</v>
      </c>
      <c r="C88" s="8" t="s">
        <v>4189</v>
      </c>
      <c r="D88" s="3" t="s">
        <v>35</v>
      </c>
      <c r="E88" s="3" t="s">
        <v>37</v>
      </c>
      <c r="F88" s="3" t="s">
        <v>4077</v>
      </c>
      <c r="G88" s="3" t="s">
        <v>38</v>
      </c>
      <c r="H88" s="3" t="s">
        <v>39</v>
      </c>
      <c r="I88" s="3">
        <v>252.53</v>
      </c>
      <c r="J88" s="3"/>
      <c r="K88" s="8"/>
      <c r="L88" s="20">
        <v>100</v>
      </c>
      <c r="M88" s="20">
        <v>0</v>
      </c>
      <c r="N88" s="3"/>
      <c r="O88" s="8"/>
      <c r="P88" s="3">
        <v>0</v>
      </c>
      <c r="Q88" s="8"/>
      <c r="R88" s="21">
        <f t="shared" si="11"/>
        <v>0</v>
      </c>
      <c r="S88" s="21">
        <f t="shared" si="12"/>
        <v>352.53</v>
      </c>
      <c r="T88" s="21">
        <f t="shared" si="13"/>
        <v>358.53</v>
      </c>
      <c r="U88" s="21">
        <f t="shared" si="14"/>
        <v>6</v>
      </c>
      <c r="V88" s="21">
        <f t="shared" si="15"/>
        <v>352.53</v>
      </c>
      <c r="W88" s="57">
        <f t="shared" si="16"/>
        <v>252.53</v>
      </c>
      <c r="X88" s="21">
        <f t="shared" si="17"/>
        <v>106</v>
      </c>
      <c r="Y88" s="21">
        <f t="shared" si="18"/>
        <v>0</v>
      </c>
      <c r="Z88" s="3">
        <v>20</v>
      </c>
      <c r="AA88" s="21">
        <f t="shared" si="19"/>
        <v>80</v>
      </c>
      <c r="AB88" s="21">
        <f t="shared" si="20"/>
        <v>40</v>
      </c>
      <c r="AC88" s="21">
        <f t="shared" si="21"/>
        <v>40</v>
      </c>
      <c r="AD88" s="8"/>
    </row>
    <row r="89" spans="1:30">
      <c r="A89" s="3">
        <v>87</v>
      </c>
      <c r="B89" s="8" t="s">
        <v>3876</v>
      </c>
      <c r="C89" s="8" t="s">
        <v>4190</v>
      </c>
      <c r="D89" s="3" t="s">
        <v>35</v>
      </c>
      <c r="E89" s="3" t="s">
        <v>37</v>
      </c>
      <c r="F89" s="3" t="s">
        <v>4077</v>
      </c>
      <c r="G89" s="3" t="s">
        <v>38</v>
      </c>
      <c r="H89" s="3" t="s">
        <v>39</v>
      </c>
      <c r="I89" s="3">
        <v>252.53</v>
      </c>
      <c r="J89" s="3"/>
      <c r="K89" s="8"/>
      <c r="L89" s="20">
        <v>100</v>
      </c>
      <c r="M89" s="20">
        <v>0</v>
      </c>
      <c r="N89" s="3"/>
      <c r="O89" s="8"/>
      <c r="P89" s="3">
        <v>0</v>
      </c>
      <c r="Q89" s="8"/>
      <c r="R89" s="21">
        <f t="shared" si="11"/>
        <v>0</v>
      </c>
      <c r="S89" s="21">
        <f t="shared" si="12"/>
        <v>352.53</v>
      </c>
      <c r="T89" s="21">
        <f t="shared" si="13"/>
        <v>358.53</v>
      </c>
      <c r="U89" s="21">
        <f t="shared" si="14"/>
        <v>6</v>
      </c>
      <c r="V89" s="21">
        <f t="shared" si="15"/>
        <v>352.53</v>
      </c>
      <c r="W89" s="57">
        <f t="shared" si="16"/>
        <v>252.53</v>
      </c>
      <c r="X89" s="21">
        <f t="shared" si="17"/>
        <v>106</v>
      </c>
      <c r="Y89" s="21">
        <f t="shared" si="18"/>
        <v>0</v>
      </c>
      <c r="Z89" s="3">
        <v>20</v>
      </c>
      <c r="AA89" s="21">
        <f t="shared" si="19"/>
        <v>80</v>
      </c>
      <c r="AB89" s="21">
        <f t="shared" si="20"/>
        <v>40</v>
      </c>
      <c r="AC89" s="21">
        <f t="shared" si="21"/>
        <v>40</v>
      </c>
      <c r="AD89" s="8"/>
    </row>
    <row r="90" spans="1:30">
      <c r="A90" s="3">
        <v>88</v>
      </c>
      <c r="B90" s="8" t="s">
        <v>4191</v>
      </c>
      <c r="C90" s="8" t="s">
        <v>4192</v>
      </c>
      <c r="D90" s="3" t="s">
        <v>35</v>
      </c>
      <c r="E90" s="3" t="s">
        <v>37</v>
      </c>
      <c r="F90" s="3" t="s">
        <v>4077</v>
      </c>
      <c r="G90" s="3" t="s">
        <v>38</v>
      </c>
      <c r="H90" s="3" t="s">
        <v>39</v>
      </c>
      <c r="I90" s="3">
        <v>254.22</v>
      </c>
      <c r="J90" s="3"/>
      <c r="K90" s="8"/>
      <c r="L90" s="20">
        <v>100</v>
      </c>
      <c r="M90" s="20">
        <v>0</v>
      </c>
      <c r="N90" s="3"/>
      <c r="O90" s="8"/>
      <c r="P90" s="3">
        <v>0</v>
      </c>
      <c r="Q90" s="8"/>
      <c r="R90" s="21">
        <f t="shared" si="11"/>
        <v>0</v>
      </c>
      <c r="S90" s="21">
        <f t="shared" si="12"/>
        <v>354.22</v>
      </c>
      <c r="T90" s="21">
        <f t="shared" si="13"/>
        <v>360.22</v>
      </c>
      <c r="U90" s="21">
        <f t="shared" si="14"/>
        <v>6</v>
      </c>
      <c r="V90" s="21">
        <f t="shared" si="15"/>
        <v>354.22</v>
      </c>
      <c r="W90" s="57">
        <f t="shared" si="16"/>
        <v>254.22</v>
      </c>
      <c r="X90" s="21">
        <f t="shared" si="17"/>
        <v>106</v>
      </c>
      <c r="Y90" s="21">
        <f t="shared" si="18"/>
        <v>0</v>
      </c>
      <c r="Z90" s="3">
        <v>20</v>
      </c>
      <c r="AA90" s="21">
        <f t="shared" si="19"/>
        <v>80</v>
      </c>
      <c r="AB90" s="21">
        <f t="shared" si="20"/>
        <v>40</v>
      </c>
      <c r="AC90" s="21">
        <f t="shared" si="21"/>
        <v>40</v>
      </c>
      <c r="AD90" s="8"/>
    </row>
    <row r="91" spans="1:30">
      <c r="A91" s="3">
        <v>89</v>
      </c>
      <c r="B91" s="8" t="s">
        <v>4193</v>
      </c>
      <c r="C91" s="8" t="s">
        <v>4194</v>
      </c>
      <c r="D91" s="3" t="s">
        <v>35</v>
      </c>
      <c r="E91" s="3" t="s">
        <v>37</v>
      </c>
      <c r="F91" s="3" t="s">
        <v>4077</v>
      </c>
      <c r="G91" s="3" t="s">
        <v>38</v>
      </c>
      <c r="H91" s="3" t="s">
        <v>39</v>
      </c>
      <c r="I91" s="3">
        <v>254.22</v>
      </c>
      <c r="J91" s="3"/>
      <c r="K91" s="8"/>
      <c r="L91" s="20">
        <v>100</v>
      </c>
      <c r="M91" s="20">
        <v>0</v>
      </c>
      <c r="N91" s="3"/>
      <c r="O91" s="8"/>
      <c r="P91" s="3">
        <v>0</v>
      </c>
      <c r="Q91" s="8"/>
      <c r="R91" s="21">
        <f t="shared" si="11"/>
        <v>0</v>
      </c>
      <c r="S91" s="21">
        <f t="shared" si="12"/>
        <v>354.22</v>
      </c>
      <c r="T91" s="21">
        <f t="shared" si="13"/>
        <v>360.22</v>
      </c>
      <c r="U91" s="21">
        <f t="shared" si="14"/>
        <v>6</v>
      </c>
      <c r="V91" s="21">
        <f t="shared" si="15"/>
        <v>354.22</v>
      </c>
      <c r="W91" s="57">
        <f t="shared" si="16"/>
        <v>254.22</v>
      </c>
      <c r="X91" s="21">
        <f t="shared" si="17"/>
        <v>106</v>
      </c>
      <c r="Y91" s="21">
        <f t="shared" si="18"/>
        <v>0</v>
      </c>
      <c r="Z91" s="3">
        <v>20</v>
      </c>
      <c r="AA91" s="21">
        <f t="shared" si="19"/>
        <v>80</v>
      </c>
      <c r="AB91" s="21">
        <f t="shared" si="20"/>
        <v>40</v>
      </c>
      <c r="AC91" s="21">
        <f t="shared" si="21"/>
        <v>40</v>
      </c>
      <c r="AD91" s="8"/>
    </row>
    <row r="92" spans="1:30">
      <c r="A92" s="3">
        <v>90</v>
      </c>
      <c r="B92" s="8" t="s">
        <v>4195</v>
      </c>
      <c r="C92" s="8" t="s">
        <v>4196</v>
      </c>
      <c r="D92" s="3" t="s">
        <v>35</v>
      </c>
      <c r="E92" s="3" t="s">
        <v>37</v>
      </c>
      <c r="F92" s="3" t="s">
        <v>4077</v>
      </c>
      <c r="G92" s="3" t="s">
        <v>38</v>
      </c>
      <c r="H92" s="3" t="s">
        <v>39</v>
      </c>
      <c r="I92" s="3">
        <v>255.74</v>
      </c>
      <c r="J92" s="3"/>
      <c r="K92" s="8"/>
      <c r="L92" s="20">
        <v>100</v>
      </c>
      <c r="M92" s="20">
        <v>0</v>
      </c>
      <c r="N92" s="3"/>
      <c r="O92" s="8"/>
      <c r="P92" s="3">
        <v>0</v>
      </c>
      <c r="Q92" s="8"/>
      <c r="R92" s="21">
        <f t="shared" si="11"/>
        <v>0</v>
      </c>
      <c r="S92" s="21">
        <f t="shared" si="12"/>
        <v>355.74</v>
      </c>
      <c r="T92" s="21">
        <f t="shared" si="13"/>
        <v>361.74</v>
      </c>
      <c r="U92" s="21">
        <f t="shared" si="14"/>
        <v>6</v>
      </c>
      <c r="V92" s="21">
        <f t="shared" si="15"/>
        <v>355.74</v>
      </c>
      <c r="W92" s="57">
        <f t="shared" si="16"/>
        <v>255.74</v>
      </c>
      <c r="X92" s="21">
        <f t="shared" si="17"/>
        <v>106</v>
      </c>
      <c r="Y92" s="21">
        <f t="shared" si="18"/>
        <v>0</v>
      </c>
      <c r="Z92" s="3">
        <v>20</v>
      </c>
      <c r="AA92" s="21">
        <f t="shared" si="19"/>
        <v>80</v>
      </c>
      <c r="AB92" s="21">
        <f t="shared" si="20"/>
        <v>40</v>
      </c>
      <c r="AC92" s="21">
        <f t="shared" si="21"/>
        <v>40</v>
      </c>
      <c r="AD92" s="8"/>
    </row>
    <row r="93" spans="1:30">
      <c r="A93" s="3">
        <v>91</v>
      </c>
      <c r="B93" s="8" t="s">
        <v>2814</v>
      </c>
      <c r="C93" s="8" t="s">
        <v>4197</v>
      </c>
      <c r="D93" s="3" t="s">
        <v>35</v>
      </c>
      <c r="E93" s="3" t="s">
        <v>37</v>
      </c>
      <c r="F93" s="3" t="s">
        <v>4077</v>
      </c>
      <c r="G93" s="3" t="s">
        <v>38</v>
      </c>
      <c r="H93" s="3" t="s">
        <v>39</v>
      </c>
      <c r="I93" s="3">
        <v>255.74</v>
      </c>
      <c r="J93" s="3"/>
      <c r="K93" s="8"/>
      <c r="L93" s="20">
        <v>100</v>
      </c>
      <c r="M93" s="20">
        <v>0</v>
      </c>
      <c r="N93" s="3"/>
      <c r="O93" s="8"/>
      <c r="P93" s="3">
        <v>0</v>
      </c>
      <c r="Q93" s="8"/>
      <c r="R93" s="21">
        <f t="shared" si="11"/>
        <v>0</v>
      </c>
      <c r="S93" s="21">
        <f t="shared" si="12"/>
        <v>355.74</v>
      </c>
      <c r="T93" s="21">
        <f t="shared" si="13"/>
        <v>361.74</v>
      </c>
      <c r="U93" s="21">
        <f t="shared" si="14"/>
        <v>6</v>
      </c>
      <c r="V93" s="21">
        <f t="shared" si="15"/>
        <v>355.74</v>
      </c>
      <c r="W93" s="57">
        <f t="shared" si="16"/>
        <v>255.74</v>
      </c>
      <c r="X93" s="21">
        <f t="shared" si="17"/>
        <v>106</v>
      </c>
      <c r="Y93" s="21">
        <f t="shared" si="18"/>
        <v>0</v>
      </c>
      <c r="Z93" s="3">
        <v>20</v>
      </c>
      <c r="AA93" s="21">
        <f t="shared" si="19"/>
        <v>80</v>
      </c>
      <c r="AB93" s="21">
        <f t="shared" si="20"/>
        <v>40</v>
      </c>
      <c r="AC93" s="21">
        <f t="shared" si="21"/>
        <v>40</v>
      </c>
      <c r="AD93" s="8"/>
    </row>
    <row r="94" spans="1:30">
      <c r="A94" s="3">
        <v>92</v>
      </c>
      <c r="B94" s="8" t="s">
        <v>2106</v>
      </c>
      <c r="C94" s="8" t="s">
        <v>4198</v>
      </c>
      <c r="D94" s="3" t="s">
        <v>35</v>
      </c>
      <c r="E94" s="3" t="s">
        <v>37</v>
      </c>
      <c r="F94" s="3" t="s">
        <v>4077</v>
      </c>
      <c r="G94" s="3" t="s">
        <v>38</v>
      </c>
      <c r="H94" s="3" t="s">
        <v>39</v>
      </c>
      <c r="I94" s="3">
        <v>255.74</v>
      </c>
      <c r="J94" s="3"/>
      <c r="K94" s="8"/>
      <c r="L94" s="20">
        <v>100</v>
      </c>
      <c r="M94" s="20">
        <v>0</v>
      </c>
      <c r="N94" s="3"/>
      <c r="O94" s="8"/>
      <c r="P94" s="3">
        <v>0</v>
      </c>
      <c r="Q94" s="8"/>
      <c r="R94" s="21">
        <f t="shared" si="11"/>
        <v>0</v>
      </c>
      <c r="S94" s="21">
        <f t="shared" si="12"/>
        <v>355.74</v>
      </c>
      <c r="T94" s="21">
        <f t="shared" si="13"/>
        <v>361.74</v>
      </c>
      <c r="U94" s="21">
        <f t="shared" si="14"/>
        <v>6</v>
      </c>
      <c r="V94" s="21">
        <f t="shared" si="15"/>
        <v>355.74</v>
      </c>
      <c r="W94" s="57">
        <f t="shared" si="16"/>
        <v>255.74</v>
      </c>
      <c r="X94" s="21">
        <f t="shared" si="17"/>
        <v>106</v>
      </c>
      <c r="Y94" s="21">
        <f t="shared" si="18"/>
        <v>0</v>
      </c>
      <c r="Z94" s="3">
        <v>20</v>
      </c>
      <c r="AA94" s="21">
        <f t="shared" si="19"/>
        <v>80</v>
      </c>
      <c r="AB94" s="21">
        <f t="shared" si="20"/>
        <v>40</v>
      </c>
      <c r="AC94" s="21">
        <f t="shared" si="21"/>
        <v>40</v>
      </c>
      <c r="AD94" s="8"/>
    </row>
    <row r="95" spans="1:29">
      <c r="A95" s="3">
        <v>93</v>
      </c>
      <c r="B95" s="8" t="s">
        <v>4199</v>
      </c>
      <c r="C95" s="8" t="s">
        <v>4200</v>
      </c>
      <c r="D95" s="3" t="s">
        <v>35</v>
      </c>
      <c r="E95" s="3" t="s">
        <v>37</v>
      </c>
      <c r="F95" s="3" t="s">
        <v>1534</v>
      </c>
      <c r="G95" s="3" t="s">
        <v>38</v>
      </c>
      <c r="H95" s="3" t="s">
        <v>98</v>
      </c>
      <c r="I95" s="20">
        <v>0</v>
      </c>
      <c r="J95" s="3"/>
      <c r="L95" s="20">
        <v>400</v>
      </c>
      <c r="M95" s="20">
        <v>2513</v>
      </c>
      <c r="N95" s="3" t="s">
        <v>3889</v>
      </c>
      <c r="P95" s="20">
        <v>2513</v>
      </c>
      <c r="R95" s="21">
        <f t="shared" si="11"/>
        <v>2663.78</v>
      </c>
      <c r="S95" s="21">
        <f t="shared" si="12"/>
        <v>3063.78</v>
      </c>
      <c r="T95" s="21">
        <f t="shared" si="13"/>
        <v>3247.6068</v>
      </c>
      <c r="U95" s="21">
        <f t="shared" si="14"/>
        <v>183.8268</v>
      </c>
      <c r="V95" s="21">
        <f t="shared" si="15"/>
        <v>3063.78</v>
      </c>
      <c r="W95" s="57">
        <f t="shared" si="16"/>
        <v>0</v>
      </c>
      <c r="X95" s="21">
        <f t="shared" si="17"/>
        <v>3247.6068</v>
      </c>
      <c r="Y95" s="21">
        <f t="shared" si="18"/>
        <v>2513</v>
      </c>
      <c r="Z95" s="3">
        <v>60</v>
      </c>
      <c r="AA95" s="21">
        <f t="shared" si="19"/>
        <v>490.78</v>
      </c>
      <c r="AB95" s="21">
        <f t="shared" si="20"/>
        <v>245.39</v>
      </c>
      <c r="AC95" s="21">
        <f t="shared" si="21"/>
        <v>245.39</v>
      </c>
    </row>
    <row r="96" spans="1:29">
      <c r="A96" s="3">
        <v>94</v>
      </c>
      <c r="B96" s="8" t="s">
        <v>4201</v>
      </c>
      <c r="C96" s="8" t="s">
        <v>3297</v>
      </c>
      <c r="D96" s="3" t="s">
        <v>35</v>
      </c>
      <c r="E96" s="3" t="s">
        <v>37</v>
      </c>
      <c r="F96" s="3" t="s">
        <v>3702</v>
      </c>
      <c r="G96" s="3" t="s">
        <v>38</v>
      </c>
      <c r="H96" s="3" t="s">
        <v>39</v>
      </c>
      <c r="I96" s="20">
        <v>0</v>
      </c>
      <c r="J96" s="3"/>
      <c r="L96" s="20">
        <v>100</v>
      </c>
      <c r="M96" s="20">
        <v>0</v>
      </c>
      <c r="N96" s="3"/>
      <c r="P96" s="20">
        <v>0</v>
      </c>
      <c r="R96" s="21">
        <f t="shared" si="11"/>
        <v>0</v>
      </c>
      <c r="S96" s="21">
        <f t="shared" si="12"/>
        <v>100</v>
      </c>
      <c r="T96" s="21">
        <f t="shared" si="13"/>
        <v>106</v>
      </c>
      <c r="U96" s="21">
        <f t="shared" si="14"/>
        <v>6</v>
      </c>
      <c r="V96" s="21">
        <f t="shared" si="15"/>
        <v>100</v>
      </c>
      <c r="W96" s="57">
        <f t="shared" si="16"/>
        <v>0</v>
      </c>
      <c r="X96" s="21">
        <f t="shared" si="17"/>
        <v>106</v>
      </c>
      <c r="Y96" s="21">
        <f t="shared" si="18"/>
        <v>0</v>
      </c>
      <c r="Z96" s="3">
        <v>20</v>
      </c>
      <c r="AA96" s="21">
        <f t="shared" si="19"/>
        <v>80</v>
      </c>
      <c r="AB96" s="21">
        <f t="shared" si="20"/>
        <v>40</v>
      </c>
      <c r="AC96" s="21">
        <f t="shared" si="21"/>
        <v>40</v>
      </c>
    </row>
    <row r="97" spans="1:30">
      <c r="A97" s="3">
        <v>95</v>
      </c>
      <c r="B97" s="8" t="s">
        <v>4058</v>
      </c>
      <c r="C97" s="8" t="s">
        <v>4202</v>
      </c>
      <c r="D97" s="3" t="s">
        <v>35</v>
      </c>
      <c r="E97" s="3" t="s">
        <v>37</v>
      </c>
      <c r="F97" s="3" t="s">
        <v>4077</v>
      </c>
      <c r="G97" s="3" t="s">
        <v>38</v>
      </c>
      <c r="H97" s="3" t="s">
        <v>39</v>
      </c>
      <c r="I97" s="3">
        <v>254.22</v>
      </c>
      <c r="J97" s="3"/>
      <c r="K97" s="8"/>
      <c r="L97" s="20">
        <v>100</v>
      </c>
      <c r="M97" s="20">
        <v>0</v>
      </c>
      <c r="N97" s="3"/>
      <c r="O97" s="8"/>
      <c r="P97" s="3">
        <v>0</v>
      </c>
      <c r="Q97" s="8"/>
      <c r="R97" s="21">
        <f t="shared" si="11"/>
        <v>0</v>
      </c>
      <c r="S97" s="21">
        <f t="shared" si="12"/>
        <v>354.22</v>
      </c>
      <c r="T97" s="21">
        <f t="shared" si="13"/>
        <v>360.22</v>
      </c>
      <c r="U97" s="21">
        <f t="shared" si="14"/>
        <v>6</v>
      </c>
      <c r="V97" s="21">
        <f t="shared" si="15"/>
        <v>354.22</v>
      </c>
      <c r="W97" s="57">
        <f t="shared" si="16"/>
        <v>254.22</v>
      </c>
      <c r="X97" s="21">
        <f t="shared" si="17"/>
        <v>106</v>
      </c>
      <c r="Y97" s="21">
        <f t="shared" si="18"/>
        <v>0</v>
      </c>
      <c r="Z97" s="3">
        <v>20</v>
      </c>
      <c r="AA97" s="21">
        <f t="shared" si="19"/>
        <v>80</v>
      </c>
      <c r="AB97" s="21">
        <f t="shared" si="20"/>
        <v>40</v>
      </c>
      <c r="AC97" s="21">
        <f t="shared" si="21"/>
        <v>40</v>
      </c>
      <c r="AD97" s="8"/>
    </row>
    <row r="98" spans="1:30">
      <c r="A98" s="3">
        <v>96</v>
      </c>
      <c r="B98" s="8" t="s">
        <v>4203</v>
      </c>
      <c r="C98" s="8" t="s">
        <v>4204</v>
      </c>
      <c r="D98" s="3" t="s">
        <v>35</v>
      </c>
      <c r="E98" s="3" t="s">
        <v>37</v>
      </c>
      <c r="F98" s="3" t="s">
        <v>4077</v>
      </c>
      <c r="G98" s="3" t="s">
        <v>38</v>
      </c>
      <c r="H98" s="3" t="s">
        <v>39</v>
      </c>
      <c r="I98" s="3">
        <v>254.22</v>
      </c>
      <c r="J98" s="3"/>
      <c r="K98" s="8"/>
      <c r="L98" s="20">
        <v>100</v>
      </c>
      <c r="M98" s="20">
        <v>0</v>
      </c>
      <c r="N98" s="3"/>
      <c r="O98" s="8"/>
      <c r="P98" s="3">
        <v>0</v>
      </c>
      <c r="Q98" s="8"/>
      <c r="R98" s="21">
        <f t="shared" si="11"/>
        <v>0</v>
      </c>
      <c r="S98" s="21">
        <f t="shared" si="12"/>
        <v>354.22</v>
      </c>
      <c r="T98" s="21">
        <f t="shared" si="13"/>
        <v>360.22</v>
      </c>
      <c r="U98" s="21">
        <f t="shared" si="14"/>
        <v>6</v>
      </c>
      <c r="V98" s="21">
        <f t="shared" si="15"/>
        <v>354.22</v>
      </c>
      <c r="W98" s="57">
        <f t="shared" si="16"/>
        <v>254.22</v>
      </c>
      <c r="X98" s="21">
        <f t="shared" si="17"/>
        <v>106</v>
      </c>
      <c r="Y98" s="21">
        <f t="shared" si="18"/>
        <v>0</v>
      </c>
      <c r="Z98" s="3">
        <v>20</v>
      </c>
      <c r="AA98" s="21">
        <f t="shared" si="19"/>
        <v>80</v>
      </c>
      <c r="AB98" s="21">
        <f t="shared" si="20"/>
        <v>40</v>
      </c>
      <c r="AC98" s="21">
        <f t="shared" si="21"/>
        <v>40</v>
      </c>
      <c r="AD98" s="8"/>
    </row>
    <row r="99" spans="1:30">
      <c r="A99" s="3">
        <v>97</v>
      </c>
      <c r="B99" s="8" t="s">
        <v>2450</v>
      </c>
      <c r="C99" s="8" t="s">
        <v>4205</v>
      </c>
      <c r="D99" s="3" t="s">
        <v>35</v>
      </c>
      <c r="E99" s="3" t="s">
        <v>37</v>
      </c>
      <c r="F99" s="3" t="s">
        <v>4077</v>
      </c>
      <c r="G99" s="3" t="s">
        <v>38</v>
      </c>
      <c r="H99" s="3" t="s">
        <v>39</v>
      </c>
      <c r="I99" s="3">
        <v>254.22</v>
      </c>
      <c r="J99" s="3"/>
      <c r="K99" s="8"/>
      <c r="L99" s="20">
        <v>100</v>
      </c>
      <c r="M99" s="20">
        <v>0</v>
      </c>
      <c r="N99" s="3"/>
      <c r="O99" s="8"/>
      <c r="P99" s="3">
        <v>0</v>
      </c>
      <c r="Q99" s="8"/>
      <c r="R99" s="21">
        <f t="shared" si="11"/>
        <v>0</v>
      </c>
      <c r="S99" s="21">
        <f t="shared" si="12"/>
        <v>354.22</v>
      </c>
      <c r="T99" s="21">
        <f t="shared" si="13"/>
        <v>360.22</v>
      </c>
      <c r="U99" s="21">
        <f t="shared" si="14"/>
        <v>6</v>
      </c>
      <c r="V99" s="21">
        <f t="shared" si="15"/>
        <v>354.22</v>
      </c>
      <c r="W99" s="57">
        <f t="shared" si="16"/>
        <v>254.22</v>
      </c>
      <c r="X99" s="21">
        <f t="shared" si="17"/>
        <v>106</v>
      </c>
      <c r="Y99" s="21">
        <f t="shared" si="18"/>
        <v>0</v>
      </c>
      <c r="Z99" s="3">
        <v>20</v>
      </c>
      <c r="AA99" s="21">
        <f t="shared" si="19"/>
        <v>80</v>
      </c>
      <c r="AB99" s="21">
        <f t="shared" si="20"/>
        <v>40</v>
      </c>
      <c r="AC99" s="21">
        <f t="shared" si="21"/>
        <v>40</v>
      </c>
      <c r="AD99" s="8"/>
    </row>
    <row r="100" spans="1:30">
      <c r="A100" s="3">
        <v>98</v>
      </c>
      <c r="B100" s="8" t="s">
        <v>4206</v>
      </c>
      <c r="C100" s="8" t="s">
        <v>4207</v>
      </c>
      <c r="D100" s="3" t="s">
        <v>35</v>
      </c>
      <c r="E100" s="3" t="s">
        <v>37</v>
      </c>
      <c r="F100" s="3" t="s">
        <v>4077</v>
      </c>
      <c r="G100" s="3" t="s">
        <v>38</v>
      </c>
      <c r="H100" s="3" t="s">
        <v>39</v>
      </c>
      <c r="I100" s="3">
        <v>254.22</v>
      </c>
      <c r="J100" s="3"/>
      <c r="K100" s="8"/>
      <c r="L100" s="20">
        <v>100</v>
      </c>
      <c r="M100" s="20">
        <v>0</v>
      </c>
      <c r="N100" s="3"/>
      <c r="O100" s="8"/>
      <c r="P100" s="3">
        <v>0</v>
      </c>
      <c r="Q100" s="8"/>
      <c r="R100" s="21">
        <f t="shared" si="11"/>
        <v>0</v>
      </c>
      <c r="S100" s="21">
        <f t="shared" si="12"/>
        <v>354.22</v>
      </c>
      <c r="T100" s="21">
        <f t="shared" si="13"/>
        <v>360.22</v>
      </c>
      <c r="U100" s="21">
        <f t="shared" si="14"/>
        <v>6</v>
      </c>
      <c r="V100" s="21">
        <f t="shared" si="15"/>
        <v>354.22</v>
      </c>
      <c r="W100" s="57">
        <f t="shared" si="16"/>
        <v>254.22</v>
      </c>
      <c r="X100" s="21">
        <f t="shared" si="17"/>
        <v>106</v>
      </c>
      <c r="Y100" s="21">
        <f t="shared" si="18"/>
        <v>0</v>
      </c>
      <c r="Z100" s="3">
        <v>20</v>
      </c>
      <c r="AA100" s="21">
        <f t="shared" si="19"/>
        <v>80</v>
      </c>
      <c r="AB100" s="21">
        <f t="shared" si="20"/>
        <v>40</v>
      </c>
      <c r="AC100" s="21">
        <f t="shared" si="21"/>
        <v>40</v>
      </c>
      <c r="AD100" s="8"/>
    </row>
    <row r="101" spans="1:29">
      <c r="A101" s="3">
        <v>99</v>
      </c>
      <c r="B101" s="8" t="s">
        <v>4208</v>
      </c>
      <c r="C101" s="8" t="s">
        <v>4209</v>
      </c>
      <c r="D101" s="3" t="s">
        <v>35</v>
      </c>
      <c r="E101" s="3" t="s">
        <v>37</v>
      </c>
      <c r="F101" s="3" t="s">
        <v>1534</v>
      </c>
      <c r="G101" s="3" t="s">
        <v>38</v>
      </c>
      <c r="H101" s="3" t="s">
        <v>98</v>
      </c>
      <c r="I101" s="20">
        <v>0</v>
      </c>
      <c r="J101" s="3"/>
      <c r="L101" s="20">
        <v>400</v>
      </c>
      <c r="M101" s="20">
        <v>2513</v>
      </c>
      <c r="N101" s="3" t="s">
        <v>3889</v>
      </c>
      <c r="P101" s="20">
        <v>2513</v>
      </c>
      <c r="R101" s="21">
        <f t="shared" si="11"/>
        <v>2663.78</v>
      </c>
      <c r="S101" s="21">
        <f t="shared" si="12"/>
        <v>3063.78</v>
      </c>
      <c r="T101" s="21">
        <f t="shared" si="13"/>
        <v>3247.6068</v>
      </c>
      <c r="U101" s="21">
        <f t="shared" si="14"/>
        <v>183.8268</v>
      </c>
      <c r="V101" s="21">
        <f t="shared" si="15"/>
        <v>3063.78</v>
      </c>
      <c r="W101" s="57">
        <f t="shared" si="16"/>
        <v>0</v>
      </c>
      <c r="X101" s="21">
        <f t="shared" si="17"/>
        <v>3247.6068</v>
      </c>
      <c r="Y101" s="21">
        <f t="shared" si="18"/>
        <v>2513</v>
      </c>
      <c r="Z101" s="3">
        <v>60</v>
      </c>
      <c r="AA101" s="21">
        <f t="shared" si="19"/>
        <v>490.78</v>
      </c>
      <c r="AB101" s="21">
        <f t="shared" si="20"/>
        <v>245.39</v>
      </c>
      <c r="AC101" s="21">
        <f t="shared" si="21"/>
        <v>245.39</v>
      </c>
    </row>
    <row r="102" spans="1:29">
      <c r="A102" s="3">
        <v>100</v>
      </c>
      <c r="B102" s="8" t="s">
        <v>4210</v>
      </c>
      <c r="C102" s="8" t="s">
        <v>4211</v>
      </c>
      <c r="D102" s="3" t="s">
        <v>35</v>
      </c>
      <c r="E102" s="3" t="s">
        <v>37</v>
      </c>
      <c r="F102" s="3" t="s">
        <v>1534</v>
      </c>
      <c r="G102" s="3" t="s">
        <v>38</v>
      </c>
      <c r="H102" s="3" t="s">
        <v>98</v>
      </c>
      <c r="I102" s="20">
        <v>0</v>
      </c>
      <c r="J102" s="3"/>
      <c r="L102" s="20">
        <v>400</v>
      </c>
      <c r="M102" s="20">
        <v>2513</v>
      </c>
      <c r="N102" s="3" t="s">
        <v>3889</v>
      </c>
      <c r="P102" s="20">
        <v>2513</v>
      </c>
      <c r="R102" s="21">
        <f t="shared" si="11"/>
        <v>2663.78</v>
      </c>
      <c r="S102" s="21">
        <f t="shared" si="12"/>
        <v>3063.78</v>
      </c>
      <c r="T102" s="21">
        <f t="shared" si="13"/>
        <v>3247.6068</v>
      </c>
      <c r="U102" s="21">
        <f t="shared" si="14"/>
        <v>183.8268</v>
      </c>
      <c r="V102" s="21">
        <f t="shared" si="15"/>
        <v>3063.78</v>
      </c>
      <c r="W102" s="57">
        <f t="shared" si="16"/>
        <v>0</v>
      </c>
      <c r="X102" s="21">
        <f t="shared" si="17"/>
        <v>3247.6068</v>
      </c>
      <c r="Y102" s="21">
        <f t="shared" si="18"/>
        <v>2513</v>
      </c>
      <c r="Z102" s="3">
        <v>60</v>
      </c>
      <c r="AA102" s="21">
        <f t="shared" si="19"/>
        <v>490.78</v>
      </c>
      <c r="AB102" s="21">
        <f t="shared" si="20"/>
        <v>245.39</v>
      </c>
      <c r="AC102" s="21">
        <f t="shared" si="21"/>
        <v>245.39</v>
      </c>
    </row>
    <row r="103" spans="1:29">
      <c r="A103" s="3">
        <v>101</v>
      </c>
      <c r="B103" s="8" t="s">
        <v>4212</v>
      </c>
      <c r="C103" s="8" t="s">
        <v>4213</v>
      </c>
      <c r="D103" s="3" t="s">
        <v>35</v>
      </c>
      <c r="E103" s="3" t="s">
        <v>37</v>
      </c>
      <c r="F103" s="3" t="s">
        <v>1534</v>
      </c>
      <c r="G103" s="3" t="s">
        <v>38</v>
      </c>
      <c r="H103" s="3" t="s">
        <v>98</v>
      </c>
      <c r="I103" s="20">
        <v>0</v>
      </c>
      <c r="J103" s="3"/>
      <c r="L103" s="20">
        <v>400</v>
      </c>
      <c r="M103" s="20">
        <v>2513</v>
      </c>
      <c r="N103" s="3" t="s">
        <v>3889</v>
      </c>
      <c r="P103" s="20">
        <v>2513</v>
      </c>
      <c r="R103" s="21">
        <f t="shared" si="11"/>
        <v>2663.78</v>
      </c>
      <c r="S103" s="21">
        <f t="shared" si="12"/>
        <v>3063.78</v>
      </c>
      <c r="T103" s="21">
        <f t="shared" si="13"/>
        <v>3247.6068</v>
      </c>
      <c r="U103" s="21">
        <f t="shared" si="14"/>
        <v>183.8268</v>
      </c>
      <c r="V103" s="21">
        <f t="shared" si="15"/>
        <v>3063.78</v>
      </c>
      <c r="W103" s="57">
        <f t="shared" si="16"/>
        <v>0</v>
      </c>
      <c r="X103" s="21">
        <f t="shared" si="17"/>
        <v>3247.6068</v>
      </c>
      <c r="Y103" s="21">
        <f t="shared" si="18"/>
        <v>2513</v>
      </c>
      <c r="Z103" s="3">
        <v>60</v>
      </c>
      <c r="AA103" s="21">
        <f t="shared" si="19"/>
        <v>490.78</v>
      </c>
      <c r="AB103" s="21">
        <f t="shared" si="20"/>
        <v>245.39</v>
      </c>
      <c r="AC103" s="21">
        <f t="shared" si="21"/>
        <v>245.39</v>
      </c>
    </row>
    <row r="104" spans="1:30">
      <c r="A104" s="3">
        <v>102</v>
      </c>
      <c r="B104" s="8" t="s">
        <v>4214</v>
      </c>
      <c r="C104" s="8" t="s">
        <v>4215</v>
      </c>
      <c r="D104" s="3" t="s">
        <v>35</v>
      </c>
      <c r="E104" s="3" t="s">
        <v>37</v>
      </c>
      <c r="F104" s="3" t="s">
        <v>4077</v>
      </c>
      <c r="G104" s="3" t="s">
        <v>38</v>
      </c>
      <c r="H104" s="3" t="s">
        <v>39</v>
      </c>
      <c r="I104" s="3">
        <v>254.22</v>
      </c>
      <c r="J104" s="3"/>
      <c r="K104" s="8"/>
      <c r="L104" s="20">
        <v>100</v>
      </c>
      <c r="M104" s="20">
        <v>0</v>
      </c>
      <c r="N104" s="3"/>
      <c r="O104" s="8"/>
      <c r="P104" s="3">
        <v>0</v>
      </c>
      <c r="Q104" s="8"/>
      <c r="R104" s="21">
        <f t="shared" si="11"/>
        <v>0</v>
      </c>
      <c r="S104" s="21">
        <f t="shared" si="12"/>
        <v>354.22</v>
      </c>
      <c r="T104" s="21">
        <f t="shared" si="13"/>
        <v>360.22</v>
      </c>
      <c r="U104" s="21">
        <f t="shared" si="14"/>
        <v>6</v>
      </c>
      <c r="V104" s="21">
        <f t="shared" si="15"/>
        <v>354.22</v>
      </c>
      <c r="W104" s="57">
        <f t="shared" si="16"/>
        <v>254.22</v>
      </c>
      <c r="X104" s="21">
        <f t="shared" si="17"/>
        <v>106</v>
      </c>
      <c r="Y104" s="21">
        <f t="shared" si="18"/>
        <v>0</v>
      </c>
      <c r="Z104" s="3">
        <v>20</v>
      </c>
      <c r="AA104" s="21">
        <f t="shared" si="19"/>
        <v>80</v>
      </c>
      <c r="AB104" s="21">
        <f t="shared" si="20"/>
        <v>40</v>
      </c>
      <c r="AC104" s="21">
        <f t="shared" si="21"/>
        <v>40</v>
      </c>
      <c r="AD104" s="8"/>
    </row>
    <row r="105" spans="1:30">
      <c r="A105" s="3">
        <v>103</v>
      </c>
      <c r="B105" s="8" t="s">
        <v>2415</v>
      </c>
      <c r="C105" s="8" t="s">
        <v>4216</v>
      </c>
      <c r="D105" s="3" t="s">
        <v>35</v>
      </c>
      <c r="E105" s="3" t="s">
        <v>37</v>
      </c>
      <c r="F105" s="3" t="s">
        <v>4077</v>
      </c>
      <c r="G105" s="3" t="s">
        <v>38</v>
      </c>
      <c r="H105" s="3" t="s">
        <v>39</v>
      </c>
      <c r="I105" s="3">
        <v>254.22</v>
      </c>
      <c r="J105" s="3"/>
      <c r="K105" s="8"/>
      <c r="L105" s="20">
        <v>100</v>
      </c>
      <c r="M105" s="20">
        <v>0</v>
      </c>
      <c r="N105" s="3"/>
      <c r="O105" s="8"/>
      <c r="P105" s="3">
        <v>0</v>
      </c>
      <c r="Q105" s="8"/>
      <c r="R105" s="21">
        <f t="shared" si="11"/>
        <v>0</v>
      </c>
      <c r="S105" s="21">
        <f t="shared" si="12"/>
        <v>354.22</v>
      </c>
      <c r="T105" s="21">
        <f t="shared" si="13"/>
        <v>360.22</v>
      </c>
      <c r="U105" s="21">
        <f t="shared" si="14"/>
        <v>6</v>
      </c>
      <c r="V105" s="21">
        <f t="shared" si="15"/>
        <v>354.22</v>
      </c>
      <c r="W105" s="57">
        <f t="shared" si="16"/>
        <v>254.22</v>
      </c>
      <c r="X105" s="21">
        <f t="shared" si="17"/>
        <v>106</v>
      </c>
      <c r="Y105" s="21">
        <f t="shared" si="18"/>
        <v>0</v>
      </c>
      <c r="Z105" s="3">
        <v>20</v>
      </c>
      <c r="AA105" s="21">
        <f t="shared" si="19"/>
        <v>80</v>
      </c>
      <c r="AB105" s="21">
        <f t="shared" si="20"/>
        <v>40</v>
      </c>
      <c r="AC105" s="21">
        <f t="shared" si="21"/>
        <v>40</v>
      </c>
      <c r="AD105" s="8"/>
    </row>
    <row r="106" spans="1:30">
      <c r="A106" s="3">
        <v>104</v>
      </c>
      <c r="B106" s="8" t="s">
        <v>4217</v>
      </c>
      <c r="C106" s="8" t="s">
        <v>4218</v>
      </c>
      <c r="D106" s="3" t="s">
        <v>35</v>
      </c>
      <c r="E106" s="3" t="s">
        <v>37</v>
      </c>
      <c r="F106" s="3" t="s">
        <v>4077</v>
      </c>
      <c r="G106" s="3" t="s">
        <v>38</v>
      </c>
      <c r="H106" s="3" t="s">
        <v>39</v>
      </c>
      <c r="I106" s="3">
        <v>254.22</v>
      </c>
      <c r="J106" s="3"/>
      <c r="K106" s="8"/>
      <c r="L106" s="20">
        <v>100</v>
      </c>
      <c r="M106" s="20">
        <v>0</v>
      </c>
      <c r="N106" s="3"/>
      <c r="O106" s="8"/>
      <c r="P106" s="3">
        <v>0</v>
      </c>
      <c r="Q106" s="8"/>
      <c r="R106" s="21">
        <f t="shared" si="11"/>
        <v>0</v>
      </c>
      <c r="S106" s="21">
        <f t="shared" si="12"/>
        <v>354.22</v>
      </c>
      <c r="T106" s="21">
        <f t="shared" si="13"/>
        <v>360.22</v>
      </c>
      <c r="U106" s="21">
        <f t="shared" si="14"/>
        <v>6</v>
      </c>
      <c r="V106" s="21">
        <f t="shared" si="15"/>
        <v>354.22</v>
      </c>
      <c r="W106" s="57">
        <f t="shared" si="16"/>
        <v>254.22</v>
      </c>
      <c r="X106" s="21">
        <f t="shared" si="17"/>
        <v>106</v>
      </c>
      <c r="Y106" s="21">
        <f t="shared" si="18"/>
        <v>0</v>
      </c>
      <c r="Z106" s="3">
        <v>20</v>
      </c>
      <c r="AA106" s="21">
        <f t="shared" si="19"/>
        <v>80</v>
      </c>
      <c r="AB106" s="21">
        <f t="shared" si="20"/>
        <v>40</v>
      </c>
      <c r="AC106" s="21">
        <f t="shared" si="21"/>
        <v>40</v>
      </c>
      <c r="AD106" s="8"/>
    </row>
    <row r="107" spans="1:30">
      <c r="A107" s="3">
        <v>105</v>
      </c>
      <c r="B107" s="8" t="s">
        <v>3935</v>
      </c>
      <c r="C107" s="8" t="s">
        <v>4219</v>
      </c>
      <c r="D107" s="3" t="s">
        <v>35</v>
      </c>
      <c r="E107" s="3" t="s">
        <v>37</v>
      </c>
      <c r="F107" s="3" t="s">
        <v>4077</v>
      </c>
      <c r="G107" s="3" t="s">
        <v>38</v>
      </c>
      <c r="H107" s="3" t="s">
        <v>39</v>
      </c>
      <c r="I107" s="3">
        <v>253.11</v>
      </c>
      <c r="J107" s="3"/>
      <c r="K107" s="8"/>
      <c r="L107" s="20">
        <v>100</v>
      </c>
      <c r="M107" s="20">
        <v>0</v>
      </c>
      <c r="N107" s="3"/>
      <c r="O107" s="8"/>
      <c r="P107" s="3">
        <v>0</v>
      </c>
      <c r="Q107" s="8"/>
      <c r="R107" s="21">
        <f t="shared" si="11"/>
        <v>0</v>
      </c>
      <c r="S107" s="21">
        <f t="shared" si="12"/>
        <v>353.11</v>
      </c>
      <c r="T107" s="21">
        <f t="shared" si="13"/>
        <v>359.11</v>
      </c>
      <c r="U107" s="21">
        <f t="shared" si="14"/>
        <v>6</v>
      </c>
      <c r="V107" s="21">
        <f t="shared" si="15"/>
        <v>353.11</v>
      </c>
      <c r="W107" s="57">
        <f t="shared" si="16"/>
        <v>253.11</v>
      </c>
      <c r="X107" s="21">
        <f t="shared" si="17"/>
        <v>106</v>
      </c>
      <c r="Y107" s="21">
        <f t="shared" si="18"/>
        <v>0</v>
      </c>
      <c r="Z107" s="3">
        <v>20</v>
      </c>
      <c r="AA107" s="21">
        <f t="shared" si="19"/>
        <v>80</v>
      </c>
      <c r="AB107" s="21">
        <f t="shared" si="20"/>
        <v>40</v>
      </c>
      <c r="AC107" s="21">
        <f t="shared" si="21"/>
        <v>40</v>
      </c>
      <c r="AD107" s="8"/>
    </row>
    <row r="108" spans="1:30">
      <c r="A108" s="3">
        <v>106</v>
      </c>
      <c r="B108" s="8" t="s">
        <v>4220</v>
      </c>
      <c r="C108" s="8" t="s">
        <v>4221</v>
      </c>
      <c r="D108" s="3" t="s">
        <v>35</v>
      </c>
      <c r="E108" s="3" t="s">
        <v>37</v>
      </c>
      <c r="F108" s="3" t="s">
        <v>4077</v>
      </c>
      <c r="G108" s="3" t="s">
        <v>38</v>
      </c>
      <c r="H108" s="3" t="s">
        <v>39</v>
      </c>
      <c r="I108" s="3">
        <v>253.11</v>
      </c>
      <c r="J108" s="3"/>
      <c r="K108" s="8"/>
      <c r="L108" s="20">
        <v>100</v>
      </c>
      <c r="M108" s="20">
        <v>0</v>
      </c>
      <c r="N108" s="3"/>
      <c r="O108" s="8"/>
      <c r="P108" s="3">
        <v>0</v>
      </c>
      <c r="Q108" s="8"/>
      <c r="R108" s="21">
        <f t="shared" si="11"/>
        <v>0</v>
      </c>
      <c r="S108" s="21">
        <f t="shared" si="12"/>
        <v>353.11</v>
      </c>
      <c r="T108" s="21">
        <f t="shared" si="13"/>
        <v>359.11</v>
      </c>
      <c r="U108" s="21">
        <f t="shared" si="14"/>
        <v>6</v>
      </c>
      <c r="V108" s="21">
        <f t="shared" si="15"/>
        <v>353.11</v>
      </c>
      <c r="W108" s="57">
        <f t="shared" si="16"/>
        <v>253.11</v>
      </c>
      <c r="X108" s="21">
        <f t="shared" si="17"/>
        <v>106</v>
      </c>
      <c r="Y108" s="21">
        <f t="shared" si="18"/>
        <v>0</v>
      </c>
      <c r="Z108" s="3">
        <v>20</v>
      </c>
      <c r="AA108" s="21">
        <f t="shared" si="19"/>
        <v>80</v>
      </c>
      <c r="AB108" s="21">
        <f t="shared" si="20"/>
        <v>40</v>
      </c>
      <c r="AC108" s="21">
        <f t="shared" si="21"/>
        <v>40</v>
      </c>
      <c r="AD108" s="8"/>
    </row>
    <row r="109" spans="1:29">
      <c r="A109" s="3">
        <v>107</v>
      </c>
      <c r="B109" s="8" t="s">
        <v>3554</v>
      </c>
      <c r="C109" s="8" t="s">
        <v>3555</v>
      </c>
      <c r="D109" s="3" t="s">
        <v>35</v>
      </c>
      <c r="E109" s="3" t="s">
        <v>37</v>
      </c>
      <c r="F109" s="3" t="s">
        <v>3702</v>
      </c>
      <c r="G109" s="3" t="s">
        <v>38</v>
      </c>
      <c r="H109" s="3" t="s">
        <v>39</v>
      </c>
      <c r="I109" s="20">
        <v>0</v>
      </c>
      <c r="J109" s="3"/>
      <c r="L109" s="20">
        <v>100</v>
      </c>
      <c r="M109" s="20">
        <v>0</v>
      </c>
      <c r="N109" s="3"/>
      <c r="P109" s="20">
        <v>0</v>
      </c>
      <c r="R109" s="21">
        <f t="shared" si="11"/>
        <v>0</v>
      </c>
      <c r="S109" s="21">
        <f t="shared" si="12"/>
        <v>100</v>
      </c>
      <c r="T109" s="21">
        <f t="shared" si="13"/>
        <v>106</v>
      </c>
      <c r="U109" s="21">
        <f t="shared" si="14"/>
        <v>6</v>
      </c>
      <c r="V109" s="21">
        <f t="shared" si="15"/>
        <v>100</v>
      </c>
      <c r="W109" s="57">
        <f t="shared" si="16"/>
        <v>0</v>
      </c>
      <c r="X109" s="21">
        <f t="shared" si="17"/>
        <v>106</v>
      </c>
      <c r="Y109" s="21">
        <f t="shared" si="18"/>
        <v>0</v>
      </c>
      <c r="Z109" s="3">
        <v>20</v>
      </c>
      <c r="AA109" s="21">
        <f t="shared" si="19"/>
        <v>80</v>
      </c>
      <c r="AB109" s="21">
        <f t="shared" si="20"/>
        <v>40</v>
      </c>
      <c r="AC109" s="21">
        <f t="shared" si="21"/>
        <v>40</v>
      </c>
    </row>
    <row r="110" spans="1:29">
      <c r="A110" s="3">
        <v>108</v>
      </c>
      <c r="B110" s="8" t="s">
        <v>4222</v>
      </c>
      <c r="C110" s="8" t="s">
        <v>4223</v>
      </c>
      <c r="D110" s="3" t="s">
        <v>35</v>
      </c>
      <c r="E110" s="3" t="s">
        <v>37</v>
      </c>
      <c r="F110" s="3" t="s">
        <v>1534</v>
      </c>
      <c r="G110" s="3" t="s">
        <v>38</v>
      </c>
      <c r="H110" s="3" t="s">
        <v>98</v>
      </c>
      <c r="I110" s="20">
        <v>0</v>
      </c>
      <c r="J110" s="3"/>
      <c r="L110" s="20">
        <v>400</v>
      </c>
      <c r="M110" s="20">
        <v>2500</v>
      </c>
      <c r="N110" s="3" t="s">
        <v>3892</v>
      </c>
      <c r="O110" s="74" t="s">
        <v>4224</v>
      </c>
      <c r="P110" s="3">
        <v>2500</v>
      </c>
      <c r="R110" s="21">
        <f t="shared" si="11"/>
        <v>2650</v>
      </c>
      <c r="S110" s="21">
        <f t="shared" si="12"/>
        <v>3050</v>
      </c>
      <c r="T110" s="21">
        <f t="shared" si="13"/>
        <v>3233</v>
      </c>
      <c r="U110" s="21">
        <f t="shared" si="14"/>
        <v>183</v>
      </c>
      <c r="V110" s="21">
        <f t="shared" si="15"/>
        <v>3050</v>
      </c>
      <c r="W110" s="57">
        <f t="shared" si="16"/>
        <v>0</v>
      </c>
      <c r="X110" s="21">
        <f t="shared" si="17"/>
        <v>3233</v>
      </c>
      <c r="Y110" s="21">
        <f t="shared" si="18"/>
        <v>2500</v>
      </c>
      <c r="Z110" s="3">
        <v>60</v>
      </c>
      <c r="AA110" s="21">
        <f t="shared" si="19"/>
        <v>490</v>
      </c>
      <c r="AB110" s="21">
        <f t="shared" si="20"/>
        <v>245</v>
      </c>
      <c r="AC110" s="21">
        <f t="shared" si="21"/>
        <v>245</v>
      </c>
    </row>
    <row r="111" spans="1:30">
      <c r="A111" s="3">
        <v>109</v>
      </c>
      <c r="B111" s="8" t="s">
        <v>2283</v>
      </c>
      <c r="C111" s="8" t="s">
        <v>4225</v>
      </c>
      <c r="D111" s="3" t="s">
        <v>35</v>
      </c>
      <c r="E111" s="3" t="s">
        <v>37</v>
      </c>
      <c r="F111" s="3" t="s">
        <v>4077</v>
      </c>
      <c r="G111" s="3" t="s">
        <v>38</v>
      </c>
      <c r="H111" s="3" t="s">
        <v>39</v>
      </c>
      <c r="I111" s="3">
        <v>253.11</v>
      </c>
      <c r="J111" s="3"/>
      <c r="K111" s="8"/>
      <c r="L111" s="20">
        <v>100</v>
      </c>
      <c r="M111" s="20">
        <v>0</v>
      </c>
      <c r="N111" s="3"/>
      <c r="O111" s="8"/>
      <c r="P111" s="3">
        <v>0</v>
      </c>
      <c r="Q111" s="8"/>
      <c r="R111" s="21">
        <f t="shared" si="11"/>
        <v>0</v>
      </c>
      <c r="S111" s="21">
        <f t="shared" si="12"/>
        <v>353.11</v>
      </c>
      <c r="T111" s="21">
        <f t="shared" si="13"/>
        <v>359.11</v>
      </c>
      <c r="U111" s="21">
        <f t="shared" si="14"/>
        <v>6</v>
      </c>
      <c r="V111" s="21">
        <f t="shared" si="15"/>
        <v>353.11</v>
      </c>
      <c r="W111" s="57">
        <f t="shared" si="16"/>
        <v>253.11</v>
      </c>
      <c r="X111" s="21">
        <f t="shared" si="17"/>
        <v>106</v>
      </c>
      <c r="Y111" s="21">
        <f t="shared" si="18"/>
        <v>0</v>
      </c>
      <c r="Z111" s="3">
        <v>20</v>
      </c>
      <c r="AA111" s="21">
        <f t="shared" si="19"/>
        <v>80</v>
      </c>
      <c r="AB111" s="21">
        <f t="shared" si="20"/>
        <v>40</v>
      </c>
      <c r="AC111" s="21">
        <f t="shared" si="21"/>
        <v>40</v>
      </c>
      <c r="AD111" s="8"/>
    </row>
    <row r="112" spans="1:30">
      <c r="A112" s="3">
        <v>110</v>
      </c>
      <c r="B112" s="8" t="s">
        <v>4226</v>
      </c>
      <c r="C112" s="8" t="s">
        <v>4227</v>
      </c>
      <c r="D112" s="3" t="s">
        <v>35</v>
      </c>
      <c r="E112" s="3" t="s">
        <v>37</v>
      </c>
      <c r="F112" s="3" t="s">
        <v>4077</v>
      </c>
      <c r="G112" s="3" t="s">
        <v>38</v>
      </c>
      <c r="H112" s="3" t="s">
        <v>39</v>
      </c>
      <c r="I112" s="3">
        <v>255.74</v>
      </c>
      <c r="J112" s="3"/>
      <c r="K112" s="8"/>
      <c r="L112" s="20">
        <v>100</v>
      </c>
      <c r="M112" s="20">
        <v>0</v>
      </c>
      <c r="N112" s="3"/>
      <c r="O112" s="8"/>
      <c r="P112" s="3">
        <v>0</v>
      </c>
      <c r="Q112" s="8"/>
      <c r="R112" s="21">
        <f t="shared" si="11"/>
        <v>0</v>
      </c>
      <c r="S112" s="21">
        <f t="shared" si="12"/>
        <v>355.74</v>
      </c>
      <c r="T112" s="21">
        <f t="shared" si="13"/>
        <v>361.74</v>
      </c>
      <c r="U112" s="21">
        <f t="shared" si="14"/>
        <v>6</v>
      </c>
      <c r="V112" s="21">
        <f t="shared" si="15"/>
        <v>355.74</v>
      </c>
      <c r="W112" s="57">
        <f t="shared" si="16"/>
        <v>255.74</v>
      </c>
      <c r="X112" s="21">
        <f t="shared" si="17"/>
        <v>106</v>
      </c>
      <c r="Y112" s="21">
        <f t="shared" si="18"/>
        <v>0</v>
      </c>
      <c r="Z112" s="3">
        <v>20</v>
      </c>
      <c r="AA112" s="21">
        <f t="shared" si="19"/>
        <v>80</v>
      </c>
      <c r="AB112" s="21">
        <f t="shared" si="20"/>
        <v>40</v>
      </c>
      <c r="AC112" s="21">
        <f t="shared" si="21"/>
        <v>40</v>
      </c>
      <c r="AD112" s="8"/>
    </row>
    <row r="113" spans="1:30">
      <c r="A113" s="3">
        <v>111</v>
      </c>
      <c r="B113" s="8" t="s">
        <v>3591</v>
      </c>
      <c r="C113" s="8" t="s">
        <v>4228</v>
      </c>
      <c r="D113" s="3" t="s">
        <v>35</v>
      </c>
      <c r="E113" s="3" t="s">
        <v>37</v>
      </c>
      <c r="F113" s="3" t="s">
        <v>4077</v>
      </c>
      <c r="G113" s="3" t="s">
        <v>38</v>
      </c>
      <c r="H113" s="3" t="s">
        <v>39</v>
      </c>
      <c r="I113" s="3">
        <v>255.74</v>
      </c>
      <c r="J113" s="3"/>
      <c r="K113" s="8"/>
      <c r="L113" s="20">
        <v>100</v>
      </c>
      <c r="M113" s="20">
        <v>0</v>
      </c>
      <c r="N113" s="3"/>
      <c r="O113" s="8"/>
      <c r="P113" s="3">
        <v>0</v>
      </c>
      <c r="Q113" s="8"/>
      <c r="R113" s="21">
        <f t="shared" si="11"/>
        <v>0</v>
      </c>
      <c r="S113" s="21">
        <f t="shared" si="12"/>
        <v>355.74</v>
      </c>
      <c r="T113" s="21">
        <f t="shared" si="13"/>
        <v>361.74</v>
      </c>
      <c r="U113" s="21">
        <f t="shared" si="14"/>
        <v>6</v>
      </c>
      <c r="V113" s="21">
        <f t="shared" si="15"/>
        <v>355.74</v>
      </c>
      <c r="W113" s="57">
        <f t="shared" si="16"/>
        <v>255.74</v>
      </c>
      <c r="X113" s="21">
        <f t="shared" si="17"/>
        <v>106</v>
      </c>
      <c r="Y113" s="21">
        <f t="shared" si="18"/>
        <v>0</v>
      </c>
      <c r="Z113" s="3">
        <v>20</v>
      </c>
      <c r="AA113" s="21">
        <f t="shared" si="19"/>
        <v>80</v>
      </c>
      <c r="AB113" s="21">
        <f t="shared" si="20"/>
        <v>40</v>
      </c>
      <c r="AC113" s="21">
        <f t="shared" si="21"/>
        <v>40</v>
      </c>
      <c r="AD113" s="8"/>
    </row>
    <row r="114" spans="1:30">
      <c r="A114" s="3">
        <v>112</v>
      </c>
      <c r="B114" s="8" t="s">
        <v>4229</v>
      </c>
      <c r="C114" s="8" t="s">
        <v>4230</v>
      </c>
      <c r="D114" s="3" t="s">
        <v>35</v>
      </c>
      <c r="E114" s="3" t="s">
        <v>37</v>
      </c>
      <c r="F114" s="3" t="s">
        <v>4077</v>
      </c>
      <c r="G114" s="3" t="s">
        <v>38</v>
      </c>
      <c r="H114" s="3" t="s">
        <v>39</v>
      </c>
      <c r="I114" s="3">
        <v>255.74</v>
      </c>
      <c r="J114" s="3"/>
      <c r="K114" s="8"/>
      <c r="L114" s="20">
        <v>100</v>
      </c>
      <c r="M114" s="20">
        <v>0</v>
      </c>
      <c r="N114" s="3"/>
      <c r="O114" s="8"/>
      <c r="P114" s="3">
        <v>0</v>
      </c>
      <c r="Q114" s="8"/>
      <c r="R114" s="21">
        <f t="shared" si="11"/>
        <v>0</v>
      </c>
      <c r="S114" s="21">
        <f t="shared" si="12"/>
        <v>355.74</v>
      </c>
      <c r="T114" s="21">
        <f t="shared" si="13"/>
        <v>361.74</v>
      </c>
      <c r="U114" s="21">
        <f t="shared" si="14"/>
        <v>6</v>
      </c>
      <c r="V114" s="21">
        <f t="shared" si="15"/>
        <v>355.74</v>
      </c>
      <c r="W114" s="57">
        <f t="shared" si="16"/>
        <v>255.74</v>
      </c>
      <c r="X114" s="21">
        <f t="shared" si="17"/>
        <v>106</v>
      </c>
      <c r="Y114" s="21">
        <f t="shared" si="18"/>
        <v>0</v>
      </c>
      <c r="Z114" s="3">
        <v>20</v>
      </c>
      <c r="AA114" s="21">
        <f t="shared" si="19"/>
        <v>80</v>
      </c>
      <c r="AB114" s="21">
        <f t="shared" si="20"/>
        <v>40</v>
      </c>
      <c r="AC114" s="21">
        <f t="shared" si="21"/>
        <v>40</v>
      </c>
      <c r="AD114" s="8"/>
    </row>
    <row r="115" spans="1:30">
      <c r="A115" s="3">
        <v>113</v>
      </c>
      <c r="B115" s="8" t="s">
        <v>4231</v>
      </c>
      <c r="C115" s="8" t="s">
        <v>4232</v>
      </c>
      <c r="D115" s="3" t="s">
        <v>35</v>
      </c>
      <c r="E115" s="3" t="s">
        <v>37</v>
      </c>
      <c r="F115" s="3" t="s">
        <v>4077</v>
      </c>
      <c r="G115" s="3" t="s">
        <v>38</v>
      </c>
      <c r="H115" s="3" t="s">
        <v>39</v>
      </c>
      <c r="I115" s="3">
        <v>255.74</v>
      </c>
      <c r="J115" s="3"/>
      <c r="K115" s="8"/>
      <c r="L115" s="20">
        <v>100</v>
      </c>
      <c r="M115" s="20">
        <v>0</v>
      </c>
      <c r="N115" s="3"/>
      <c r="O115" s="8"/>
      <c r="P115" s="3">
        <v>0</v>
      </c>
      <c r="Q115" s="8"/>
      <c r="R115" s="21">
        <f t="shared" si="11"/>
        <v>0</v>
      </c>
      <c r="S115" s="21">
        <f t="shared" si="12"/>
        <v>355.74</v>
      </c>
      <c r="T115" s="21">
        <f t="shared" si="13"/>
        <v>361.74</v>
      </c>
      <c r="U115" s="21">
        <f t="shared" si="14"/>
        <v>6</v>
      </c>
      <c r="V115" s="21">
        <f t="shared" si="15"/>
        <v>355.74</v>
      </c>
      <c r="W115" s="57">
        <f t="shared" si="16"/>
        <v>255.74</v>
      </c>
      <c r="X115" s="21">
        <f t="shared" si="17"/>
        <v>106</v>
      </c>
      <c r="Y115" s="21">
        <f t="shared" si="18"/>
        <v>0</v>
      </c>
      <c r="Z115" s="3">
        <v>20</v>
      </c>
      <c r="AA115" s="21">
        <f t="shared" si="19"/>
        <v>80</v>
      </c>
      <c r="AB115" s="21">
        <f t="shared" si="20"/>
        <v>40</v>
      </c>
      <c r="AC115" s="21">
        <f t="shared" si="21"/>
        <v>40</v>
      </c>
      <c r="AD115" s="8"/>
    </row>
    <row r="116" spans="1:30">
      <c r="A116" s="3">
        <v>114</v>
      </c>
      <c r="B116" s="8" t="s">
        <v>4233</v>
      </c>
      <c r="C116" s="8" t="s">
        <v>4234</v>
      </c>
      <c r="D116" s="3" t="s">
        <v>35</v>
      </c>
      <c r="E116" s="3" t="s">
        <v>37</v>
      </c>
      <c r="F116" s="3" t="s">
        <v>4077</v>
      </c>
      <c r="G116" s="3" t="s">
        <v>38</v>
      </c>
      <c r="H116" s="3" t="s">
        <v>39</v>
      </c>
      <c r="I116" s="3">
        <v>255.74</v>
      </c>
      <c r="J116" s="8"/>
      <c r="K116" s="8"/>
      <c r="L116" s="20">
        <v>100</v>
      </c>
      <c r="M116" s="20">
        <v>0</v>
      </c>
      <c r="N116" s="3"/>
      <c r="O116" s="8"/>
      <c r="P116" s="3">
        <v>0</v>
      </c>
      <c r="Q116" s="8"/>
      <c r="R116" s="21">
        <f t="shared" si="11"/>
        <v>0</v>
      </c>
      <c r="S116" s="21">
        <f t="shared" si="12"/>
        <v>355.74</v>
      </c>
      <c r="T116" s="21">
        <f t="shared" si="13"/>
        <v>361.74</v>
      </c>
      <c r="U116" s="21">
        <f t="shared" si="14"/>
        <v>6</v>
      </c>
      <c r="V116" s="21">
        <f t="shared" si="15"/>
        <v>355.74</v>
      </c>
      <c r="W116" s="57">
        <f t="shared" si="16"/>
        <v>255.74</v>
      </c>
      <c r="X116" s="21">
        <f t="shared" si="17"/>
        <v>106</v>
      </c>
      <c r="Y116" s="21">
        <f t="shared" si="18"/>
        <v>0</v>
      </c>
      <c r="Z116" s="3">
        <v>20</v>
      </c>
      <c r="AA116" s="21">
        <f t="shared" si="19"/>
        <v>80</v>
      </c>
      <c r="AB116" s="21">
        <f t="shared" si="20"/>
        <v>40</v>
      </c>
      <c r="AC116" s="21">
        <f t="shared" si="21"/>
        <v>40</v>
      </c>
      <c r="AD116" s="8"/>
    </row>
    <row r="117" spans="1:29">
      <c r="A117" s="3">
        <v>115</v>
      </c>
      <c r="B117" s="8" t="s">
        <v>1842</v>
      </c>
      <c r="C117" s="8" t="s">
        <v>4235</v>
      </c>
      <c r="D117" s="3" t="s">
        <v>35</v>
      </c>
      <c r="E117" s="3" t="s">
        <v>37</v>
      </c>
      <c r="F117" s="3" t="s">
        <v>3702</v>
      </c>
      <c r="G117" s="3" t="s">
        <v>38</v>
      </c>
      <c r="H117" s="3" t="s">
        <v>39</v>
      </c>
      <c r="I117" s="20">
        <v>0</v>
      </c>
      <c r="J117" s="3"/>
      <c r="L117" s="20">
        <v>100</v>
      </c>
      <c r="M117" s="20">
        <v>0</v>
      </c>
      <c r="N117" s="3"/>
      <c r="P117" s="20">
        <v>0</v>
      </c>
      <c r="R117" s="21">
        <f t="shared" si="11"/>
        <v>0</v>
      </c>
      <c r="S117" s="21">
        <f t="shared" si="12"/>
        <v>100</v>
      </c>
      <c r="T117" s="21">
        <f t="shared" si="13"/>
        <v>106</v>
      </c>
      <c r="U117" s="21">
        <f t="shared" si="14"/>
        <v>6</v>
      </c>
      <c r="V117" s="21">
        <f t="shared" si="15"/>
        <v>100</v>
      </c>
      <c r="W117" s="57">
        <f t="shared" si="16"/>
        <v>0</v>
      </c>
      <c r="X117" s="21">
        <f t="shared" si="17"/>
        <v>106</v>
      </c>
      <c r="Y117" s="21">
        <f t="shared" si="18"/>
        <v>0</v>
      </c>
      <c r="Z117" s="3">
        <v>20</v>
      </c>
      <c r="AA117" s="21">
        <f t="shared" si="19"/>
        <v>80</v>
      </c>
      <c r="AB117" s="21">
        <f t="shared" si="20"/>
        <v>40</v>
      </c>
      <c r="AC117" s="21">
        <f t="shared" si="21"/>
        <v>40</v>
      </c>
    </row>
    <row r="118" spans="1:29">
      <c r="A118" s="3">
        <v>116</v>
      </c>
      <c r="B118" s="8" t="s">
        <v>3245</v>
      </c>
      <c r="C118" s="8" t="s">
        <v>3246</v>
      </c>
      <c r="D118" s="3" t="s">
        <v>35</v>
      </c>
      <c r="E118" s="3" t="s">
        <v>37</v>
      </c>
      <c r="F118" s="3" t="s">
        <v>3702</v>
      </c>
      <c r="G118" s="3" t="s">
        <v>38</v>
      </c>
      <c r="H118" s="3" t="s">
        <v>39</v>
      </c>
      <c r="I118" s="20">
        <v>0</v>
      </c>
      <c r="J118" s="3"/>
      <c r="L118" s="20">
        <v>100</v>
      </c>
      <c r="M118" s="20">
        <v>0</v>
      </c>
      <c r="N118" s="3"/>
      <c r="P118" s="20">
        <v>0</v>
      </c>
      <c r="R118" s="21">
        <f t="shared" si="11"/>
        <v>0</v>
      </c>
      <c r="S118" s="21">
        <f t="shared" si="12"/>
        <v>100</v>
      </c>
      <c r="T118" s="21">
        <f t="shared" si="13"/>
        <v>106</v>
      </c>
      <c r="U118" s="21">
        <f t="shared" si="14"/>
        <v>6</v>
      </c>
      <c r="V118" s="21">
        <f t="shared" si="15"/>
        <v>100</v>
      </c>
      <c r="W118" s="57">
        <f t="shared" si="16"/>
        <v>0</v>
      </c>
      <c r="X118" s="21">
        <f t="shared" si="17"/>
        <v>106</v>
      </c>
      <c r="Y118" s="21">
        <f t="shared" si="18"/>
        <v>0</v>
      </c>
      <c r="Z118" s="3">
        <v>20</v>
      </c>
      <c r="AA118" s="21">
        <f t="shared" si="19"/>
        <v>80</v>
      </c>
      <c r="AB118" s="21">
        <f t="shared" si="20"/>
        <v>40</v>
      </c>
      <c r="AC118" s="21">
        <f t="shared" si="21"/>
        <v>40</v>
      </c>
    </row>
    <row r="119" spans="1:29">
      <c r="A119" s="3">
        <v>117</v>
      </c>
      <c r="B119" s="8" t="s">
        <v>1842</v>
      </c>
      <c r="C119" s="8" t="s">
        <v>4235</v>
      </c>
      <c r="D119" s="3" t="s">
        <v>35</v>
      </c>
      <c r="E119" s="3" t="s">
        <v>37</v>
      </c>
      <c r="F119" s="3" t="s">
        <v>4105</v>
      </c>
      <c r="G119" s="3" t="s">
        <v>38</v>
      </c>
      <c r="H119" s="3" t="s">
        <v>39</v>
      </c>
      <c r="I119" s="20">
        <v>0</v>
      </c>
      <c r="J119" s="3"/>
      <c r="L119" s="20">
        <v>0</v>
      </c>
      <c r="M119" s="20">
        <v>18</v>
      </c>
      <c r="N119" s="3" t="s">
        <v>65</v>
      </c>
      <c r="O119" s="74"/>
      <c r="P119" s="3">
        <v>18</v>
      </c>
      <c r="R119" s="21">
        <f t="shared" si="11"/>
        <v>19.08</v>
      </c>
      <c r="S119" s="21">
        <f t="shared" si="12"/>
        <v>19.08</v>
      </c>
      <c r="T119" s="21">
        <f t="shared" si="13"/>
        <v>20.2248</v>
      </c>
      <c r="U119" s="21">
        <f t="shared" si="14"/>
        <v>1.1448</v>
      </c>
      <c r="V119" s="21">
        <f t="shared" si="15"/>
        <v>19.08</v>
      </c>
      <c r="W119" s="57">
        <f t="shared" si="16"/>
        <v>0</v>
      </c>
      <c r="X119" s="21">
        <f t="shared" si="17"/>
        <v>20.2248</v>
      </c>
      <c r="Y119" s="21">
        <f t="shared" si="18"/>
        <v>18</v>
      </c>
      <c r="Z119" s="3">
        <v>0</v>
      </c>
      <c r="AA119" s="21">
        <f t="shared" si="19"/>
        <v>1.08</v>
      </c>
      <c r="AB119" s="21">
        <f t="shared" si="20"/>
        <v>0.540000000000001</v>
      </c>
      <c r="AC119" s="21">
        <f t="shared" si="21"/>
        <v>0.540000000000001</v>
      </c>
    </row>
    <row r="120" spans="1:29">
      <c r="A120" s="3">
        <v>118</v>
      </c>
      <c r="B120" s="8" t="s">
        <v>3245</v>
      </c>
      <c r="C120" t="s">
        <v>3246</v>
      </c>
      <c r="D120" s="3" t="s">
        <v>35</v>
      </c>
      <c r="E120" s="3" t="s">
        <v>37</v>
      </c>
      <c r="F120" s="3" t="s">
        <v>4105</v>
      </c>
      <c r="G120" s="3" t="s">
        <v>38</v>
      </c>
      <c r="H120" s="3" t="s">
        <v>39</v>
      </c>
      <c r="I120" s="20">
        <v>0</v>
      </c>
      <c r="J120" s="3"/>
      <c r="L120" s="20">
        <v>0</v>
      </c>
      <c r="M120" s="20">
        <v>13</v>
      </c>
      <c r="N120" s="3" t="s">
        <v>65</v>
      </c>
      <c r="O120" s="74"/>
      <c r="P120" s="3">
        <v>13</v>
      </c>
      <c r="R120" s="21">
        <f t="shared" si="11"/>
        <v>13.78</v>
      </c>
      <c r="S120" s="21">
        <f t="shared" si="12"/>
        <v>13.78</v>
      </c>
      <c r="T120" s="21">
        <f t="shared" si="13"/>
        <v>14.6068</v>
      </c>
      <c r="U120" s="21">
        <f t="shared" si="14"/>
        <v>0.8268</v>
      </c>
      <c r="V120" s="21">
        <f t="shared" si="15"/>
        <v>13.78</v>
      </c>
      <c r="W120" s="57">
        <f t="shared" si="16"/>
        <v>0</v>
      </c>
      <c r="X120" s="21">
        <f t="shared" si="17"/>
        <v>14.6068</v>
      </c>
      <c r="Y120" s="21">
        <f t="shared" si="18"/>
        <v>13</v>
      </c>
      <c r="Z120" s="3">
        <v>0</v>
      </c>
      <c r="AA120" s="21">
        <f t="shared" si="19"/>
        <v>0.780000000000001</v>
      </c>
      <c r="AB120" s="21">
        <f t="shared" si="20"/>
        <v>0.390000000000001</v>
      </c>
      <c r="AC120" s="21">
        <f t="shared" si="21"/>
        <v>0.390000000000001</v>
      </c>
    </row>
    <row r="121" spans="1:29">
      <c r="A121" s="3">
        <v>119</v>
      </c>
      <c r="B121" s="8" t="s">
        <v>3239</v>
      </c>
      <c r="C121" s="8" t="s">
        <v>3240</v>
      </c>
      <c r="D121" s="3" t="s">
        <v>35</v>
      </c>
      <c r="E121" s="3" t="s">
        <v>37</v>
      </c>
      <c r="F121" s="3" t="s">
        <v>3702</v>
      </c>
      <c r="G121" s="3" t="s">
        <v>38</v>
      </c>
      <c r="H121" s="3" t="s">
        <v>39</v>
      </c>
      <c r="I121" s="20">
        <v>0</v>
      </c>
      <c r="J121" s="3"/>
      <c r="L121" s="20">
        <v>100</v>
      </c>
      <c r="M121" s="20">
        <v>0</v>
      </c>
      <c r="N121" s="3"/>
      <c r="P121" s="20">
        <v>0</v>
      </c>
      <c r="R121" s="21">
        <f t="shared" si="11"/>
        <v>0</v>
      </c>
      <c r="S121" s="21">
        <f t="shared" si="12"/>
        <v>100</v>
      </c>
      <c r="T121" s="21">
        <f t="shared" si="13"/>
        <v>106</v>
      </c>
      <c r="U121" s="21">
        <f t="shared" si="14"/>
        <v>6</v>
      </c>
      <c r="V121" s="21">
        <f t="shared" si="15"/>
        <v>100</v>
      </c>
      <c r="W121" s="57">
        <f t="shared" si="16"/>
        <v>0</v>
      </c>
      <c r="X121" s="21">
        <f t="shared" si="17"/>
        <v>106</v>
      </c>
      <c r="Y121" s="21">
        <f t="shared" si="18"/>
        <v>0</v>
      </c>
      <c r="Z121" s="3">
        <v>20</v>
      </c>
      <c r="AA121" s="21">
        <f t="shared" si="19"/>
        <v>80</v>
      </c>
      <c r="AB121" s="21">
        <f t="shared" si="20"/>
        <v>40</v>
      </c>
      <c r="AC121" s="21">
        <f t="shared" si="21"/>
        <v>40</v>
      </c>
    </row>
    <row r="122" spans="1:30">
      <c r="A122" s="3">
        <v>120</v>
      </c>
      <c r="B122" s="8" t="s">
        <v>4236</v>
      </c>
      <c r="C122" s="8" t="s">
        <v>4237</v>
      </c>
      <c r="D122" s="3" t="s">
        <v>35</v>
      </c>
      <c r="E122" s="3" t="s">
        <v>37</v>
      </c>
      <c r="F122" s="3" t="s">
        <v>4077</v>
      </c>
      <c r="G122" s="3" t="s">
        <v>38</v>
      </c>
      <c r="H122" s="3" t="s">
        <v>39</v>
      </c>
      <c r="I122" s="3">
        <v>255.74</v>
      </c>
      <c r="J122" s="3"/>
      <c r="K122" s="8"/>
      <c r="L122" s="20">
        <v>100</v>
      </c>
      <c r="M122" s="20">
        <v>0</v>
      </c>
      <c r="N122" s="3"/>
      <c r="O122" s="8"/>
      <c r="P122" s="3">
        <v>0</v>
      </c>
      <c r="Q122" s="8"/>
      <c r="R122" s="21">
        <f t="shared" si="11"/>
        <v>0</v>
      </c>
      <c r="S122" s="21">
        <f t="shared" si="12"/>
        <v>355.74</v>
      </c>
      <c r="T122" s="21">
        <f t="shared" si="13"/>
        <v>361.74</v>
      </c>
      <c r="U122" s="21">
        <f t="shared" si="14"/>
        <v>6</v>
      </c>
      <c r="V122" s="21">
        <f t="shared" si="15"/>
        <v>355.74</v>
      </c>
      <c r="W122" s="57">
        <f t="shared" si="16"/>
        <v>255.74</v>
      </c>
      <c r="X122" s="21">
        <f t="shared" si="17"/>
        <v>106</v>
      </c>
      <c r="Y122" s="21">
        <f t="shared" si="18"/>
        <v>0</v>
      </c>
      <c r="Z122" s="3">
        <v>20</v>
      </c>
      <c r="AA122" s="21">
        <f t="shared" si="19"/>
        <v>80</v>
      </c>
      <c r="AB122" s="21">
        <f t="shared" si="20"/>
        <v>40</v>
      </c>
      <c r="AC122" s="21">
        <f t="shared" si="21"/>
        <v>40</v>
      </c>
      <c r="AD122" s="8"/>
    </row>
    <row r="123" spans="1:30">
      <c r="A123" s="3">
        <v>121</v>
      </c>
      <c r="B123" s="8" t="s">
        <v>3930</v>
      </c>
      <c r="C123" s="8" t="s">
        <v>4238</v>
      </c>
      <c r="D123" s="3" t="s">
        <v>35</v>
      </c>
      <c r="E123" s="3" t="s">
        <v>37</v>
      </c>
      <c r="F123" s="3" t="s">
        <v>4077</v>
      </c>
      <c r="G123" s="3" t="s">
        <v>38</v>
      </c>
      <c r="H123" s="3" t="s">
        <v>39</v>
      </c>
      <c r="I123" s="3">
        <v>252.24</v>
      </c>
      <c r="J123" s="3"/>
      <c r="K123" s="8"/>
      <c r="L123" s="20">
        <v>100</v>
      </c>
      <c r="M123" s="20">
        <v>0</v>
      </c>
      <c r="N123" s="3"/>
      <c r="O123" s="8"/>
      <c r="P123" s="3">
        <v>0</v>
      </c>
      <c r="Q123" s="8"/>
      <c r="R123" s="21">
        <f t="shared" si="11"/>
        <v>0</v>
      </c>
      <c r="S123" s="21">
        <f t="shared" si="12"/>
        <v>352.24</v>
      </c>
      <c r="T123" s="21">
        <f t="shared" si="13"/>
        <v>358.24</v>
      </c>
      <c r="U123" s="21">
        <f t="shared" si="14"/>
        <v>6</v>
      </c>
      <c r="V123" s="21">
        <f t="shared" si="15"/>
        <v>352.24</v>
      </c>
      <c r="W123" s="57">
        <f t="shared" si="16"/>
        <v>252.24</v>
      </c>
      <c r="X123" s="21">
        <f t="shared" si="17"/>
        <v>106</v>
      </c>
      <c r="Y123" s="21">
        <f t="shared" si="18"/>
        <v>0</v>
      </c>
      <c r="Z123" s="3">
        <v>20</v>
      </c>
      <c r="AA123" s="21">
        <f t="shared" si="19"/>
        <v>80</v>
      </c>
      <c r="AB123" s="21">
        <f t="shared" si="20"/>
        <v>40</v>
      </c>
      <c r="AC123" s="21">
        <f t="shared" si="21"/>
        <v>40</v>
      </c>
      <c r="AD123" s="8"/>
    </row>
    <row r="124" spans="1:30">
      <c r="A124" s="3">
        <v>122</v>
      </c>
      <c r="B124" s="8" t="s">
        <v>2304</v>
      </c>
      <c r="C124" s="8" t="s">
        <v>4239</v>
      </c>
      <c r="D124" s="3" t="s">
        <v>35</v>
      </c>
      <c r="E124" s="3" t="s">
        <v>37</v>
      </c>
      <c r="F124" s="3" t="s">
        <v>4077</v>
      </c>
      <c r="G124" s="3" t="s">
        <v>38</v>
      </c>
      <c r="H124" s="3" t="s">
        <v>39</v>
      </c>
      <c r="I124" s="3">
        <v>252.24</v>
      </c>
      <c r="J124" s="3"/>
      <c r="K124" s="8"/>
      <c r="L124" s="20">
        <v>100</v>
      </c>
      <c r="M124" s="20">
        <v>0</v>
      </c>
      <c r="N124" s="3"/>
      <c r="O124" s="8"/>
      <c r="P124" s="3">
        <v>0</v>
      </c>
      <c r="Q124" s="8"/>
      <c r="R124" s="21">
        <f t="shared" si="11"/>
        <v>0</v>
      </c>
      <c r="S124" s="21">
        <f t="shared" si="12"/>
        <v>352.24</v>
      </c>
      <c r="T124" s="21">
        <f t="shared" si="13"/>
        <v>358.24</v>
      </c>
      <c r="U124" s="21">
        <f t="shared" si="14"/>
        <v>6</v>
      </c>
      <c r="V124" s="21">
        <f t="shared" si="15"/>
        <v>352.24</v>
      </c>
      <c r="W124" s="57">
        <f t="shared" si="16"/>
        <v>252.24</v>
      </c>
      <c r="X124" s="21">
        <f t="shared" si="17"/>
        <v>106</v>
      </c>
      <c r="Y124" s="21">
        <f t="shared" si="18"/>
        <v>0</v>
      </c>
      <c r="Z124" s="3">
        <v>20</v>
      </c>
      <c r="AA124" s="21">
        <f t="shared" si="19"/>
        <v>80</v>
      </c>
      <c r="AB124" s="21">
        <f t="shared" si="20"/>
        <v>40</v>
      </c>
      <c r="AC124" s="21">
        <f t="shared" si="21"/>
        <v>40</v>
      </c>
      <c r="AD124" s="8"/>
    </row>
    <row r="125" spans="1:29">
      <c r="A125" s="3">
        <v>123</v>
      </c>
      <c r="B125" s="8" t="s">
        <v>3543</v>
      </c>
      <c r="C125" s="8" t="s">
        <v>4240</v>
      </c>
      <c r="D125" s="3" t="s">
        <v>35</v>
      </c>
      <c r="E125" s="3" t="s">
        <v>37</v>
      </c>
      <c r="F125" s="3" t="s">
        <v>3702</v>
      </c>
      <c r="G125" s="3" t="s">
        <v>38</v>
      </c>
      <c r="H125" s="3" t="s">
        <v>39</v>
      </c>
      <c r="I125" s="20">
        <v>0</v>
      </c>
      <c r="J125" s="3"/>
      <c r="L125" s="20">
        <v>100</v>
      </c>
      <c r="M125" s="20">
        <v>0</v>
      </c>
      <c r="N125" s="3"/>
      <c r="P125" s="20">
        <v>0</v>
      </c>
      <c r="R125" s="21">
        <f t="shared" si="11"/>
        <v>0</v>
      </c>
      <c r="S125" s="21">
        <f t="shared" si="12"/>
        <v>100</v>
      </c>
      <c r="T125" s="21">
        <f t="shared" si="13"/>
        <v>106</v>
      </c>
      <c r="U125" s="21">
        <f t="shared" si="14"/>
        <v>6</v>
      </c>
      <c r="V125" s="21">
        <f t="shared" si="15"/>
        <v>100</v>
      </c>
      <c r="W125" s="57">
        <f t="shared" si="16"/>
        <v>0</v>
      </c>
      <c r="X125" s="21">
        <f t="shared" si="17"/>
        <v>106</v>
      </c>
      <c r="Y125" s="21">
        <f t="shared" si="18"/>
        <v>0</v>
      </c>
      <c r="Z125" s="3">
        <v>20</v>
      </c>
      <c r="AA125" s="21">
        <f t="shared" si="19"/>
        <v>80</v>
      </c>
      <c r="AB125" s="21">
        <f t="shared" si="20"/>
        <v>40</v>
      </c>
      <c r="AC125" s="21">
        <f t="shared" si="21"/>
        <v>40</v>
      </c>
    </row>
    <row r="126" spans="1:30">
      <c r="A126" s="3">
        <v>124</v>
      </c>
      <c r="B126" s="8" t="s">
        <v>4241</v>
      </c>
      <c r="C126" s="8" t="s">
        <v>4242</v>
      </c>
      <c r="D126" s="3" t="s">
        <v>35</v>
      </c>
      <c r="E126" s="3" t="s">
        <v>37</v>
      </c>
      <c r="F126" s="3" t="s">
        <v>4077</v>
      </c>
      <c r="G126" s="3" t="s">
        <v>38</v>
      </c>
      <c r="H126" s="3" t="s">
        <v>39</v>
      </c>
      <c r="I126" s="3">
        <v>253.11</v>
      </c>
      <c r="J126" s="3"/>
      <c r="K126" s="8"/>
      <c r="L126" s="20">
        <v>100</v>
      </c>
      <c r="M126" s="20">
        <v>0</v>
      </c>
      <c r="N126" s="3"/>
      <c r="O126" s="8"/>
      <c r="P126" s="3">
        <v>0</v>
      </c>
      <c r="Q126" s="8"/>
      <c r="R126" s="21">
        <f t="shared" si="11"/>
        <v>0</v>
      </c>
      <c r="S126" s="21">
        <f t="shared" si="12"/>
        <v>353.11</v>
      </c>
      <c r="T126" s="21">
        <f t="shared" si="13"/>
        <v>359.11</v>
      </c>
      <c r="U126" s="21">
        <f t="shared" si="14"/>
        <v>6</v>
      </c>
      <c r="V126" s="21">
        <f t="shared" si="15"/>
        <v>353.11</v>
      </c>
      <c r="W126" s="57">
        <f t="shared" si="16"/>
        <v>253.11</v>
      </c>
      <c r="X126" s="21">
        <f t="shared" si="17"/>
        <v>106</v>
      </c>
      <c r="Y126" s="21">
        <f t="shared" si="18"/>
        <v>0</v>
      </c>
      <c r="Z126" s="3">
        <v>20</v>
      </c>
      <c r="AA126" s="21">
        <f t="shared" si="19"/>
        <v>80</v>
      </c>
      <c r="AB126" s="21">
        <f t="shared" si="20"/>
        <v>40</v>
      </c>
      <c r="AC126" s="21">
        <f t="shared" si="21"/>
        <v>40</v>
      </c>
      <c r="AD126" s="8"/>
    </row>
    <row r="127" spans="1:29">
      <c r="A127" s="3">
        <v>125</v>
      </c>
      <c r="B127" s="8" t="s">
        <v>3571</v>
      </c>
      <c r="C127" s="8" t="s">
        <v>3572</v>
      </c>
      <c r="D127" s="3" t="s">
        <v>35</v>
      </c>
      <c r="E127" s="3" t="s">
        <v>37</v>
      </c>
      <c r="F127" s="3" t="s">
        <v>4105</v>
      </c>
      <c r="G127" s="3" t="s">
        <v>38</v>
      </c>
      <c r="H127" s="3" t="s">
        <v>39</v>
      </c>
      <c r="I127" s="20">
        <v>0</v>
      </c>
      <c r="J127" s="3"/>
      <c r="L127" s="20">
        <v>0</v>
      </c>
      <c r="M127" s="20">
        <v>18</v>
      </c>
      <c r="N127" s="3" t="s">
        <v>65</v>
      </c>
      <c r="O127" s="74"/>
      <c r="P127" s="3">
        <v>18</v>
      </c>
      <c r="R127" s="21">
        <f t="shared" si="11"/>
        <v>19.08</v>
      </c>
      <c r="S127" s="21">
        <f t="shared" si="12"/>
        <v>19.08</v>
      </c>
      <c r="T127" s="21">
        <f t="shared" si="13"/>
        <v>20.2248</v>
      </c>
      <c r="U127" s="21">
        <f t="shared" si="14"/>
        <v>1.1448</v>
      </c>
      <c r="V127" s="21">
        <f t="shared" si="15"/>
        <v>19.08</v>
      </c>
      <c r="W127" s="57">
        <f t="shared" si="16"/>
        <v>0</v>
      </c>
      <c r="X127" s="21">
        <f t="shared" si="17"/>
        <v>20.2248</v>
      </c>
      <c r="Y127" s="21">
        <f t="shared" si="18"/>
        <v>18</v>
      </c>
      <c r="Z127" s="3">
        <v>0</v>
      </c>
      <c r="AA127" s="21">
        <f t="shared" si="19"/>
        <v>1.08</v>
      </c>
      <c r="AB127" s="21">
        <f t="shared" si="20"/>
        <v>0.540000000000001</v>
      </c>
      <c r="AC127" s="21">
        <f t="shared" si="21"/>
        <v>0.540000000000001</v>
      </c>
    </row>
    <row r="128" spans="1:30">
      <c r="A128" s="3">
        <v>126</v>
      </c>
      <c r="B128" s="8" t="s">
        <v>4243</v>
      </c>
      <c r="C128" s="8" t="s">
        <v>4244</v>
      </c>
      <c r="D128" s="3" t="s">
        <v>35</v>
      </c>
      <c r="E128" s="3" t="s">
        <v>37</v>
      </c>
      <c r="F128" s="3" t="s">
        <v>4077</v>
      </c>
      <c r="G128" s="3" t="s">
        <v>38</v>
      </c>
      <c r="H128" s="3" t="s">
        <v>39</v>
      </c>
      <c r="I128" s="3">
        <v>252.24</v>
      </c>
      <c r="J128" s="3"/>
      <c r="K128" s="8"/>
      <c r="L128" s="20">
        <v>100</v>
      </c>
      <c r="M128" s="20">
        <v>0</v>
      </c>
      <c r="N128" s="3"/>
      <c r="O128" s="8"/>
      <c r="P128" s="3">
        <v>0</v>
      </c>
      <c r="Q128" s="8"/>
      <c r="R128" s="21">
        <f t="shared" si="11"/>
        <v>0</v>
      </c>
      <c r="S128" s="21">
        <f t="shared" si="12"/>
        <v>352.24</v>
      </c>
      <c r="T128" s="21">
        <f t="shared" si="13"/>
        <v>358.24</v>
      </c>
      <c r="U128" s="21">
        <f t="shared" si="14"/>
        <v>6</v>
      </c>
      <c r="V128" s="21">
        <f t="shared" si="15"/>
        <v>352.24</v>
      </c>
      <c r="W128" s="57">
        <f t="shared" si="16"/>
        <v>252.24</v>
      </c>
      <c r="X128" s="21">
        <f t="shared" si="17"/>
        <v>106</v>
      </c>
      <c r="Y128" s="21">
        <f t="shared" si="18"/>
        <v>0</v>
      </c>
      <c r="Z128" s="3">
        <v>20</v>
      </c>
      <c r="AA128" s="21">
        <f t="shared" si="19"/>
        <v>80</v>
      </c>
      <c r="AB128" s="21">
        <f t="shared" si="20"/>
        <v>40</v>
      </c>
      <c r="AC128" s="21">
        <f t="shared" si="21"/>
        <v>40</v>
      </c>
      <c r="AD128" s="8"/>
    </row>
    <row r="129" spans="1:30">
      <c r="A129" s="3">
        <v>127</v>
      </c>
      <c r="B129" s="8" t="s">
        <v>3156</v>
      </c>
      <c r="C129" s="8" t="s">
        <v>4245</v>
      </c>
      <c r="D129" s="3" t="s">
        <v>35</v>
      </c>
      <c r="E129" s="3" t="s">
        <v>37</v>
      </c>
      <c r="F129" s="3" t="s">
        <v>4077</v>
      </c>
      <c r="G129" s="3" t="s">
        <v>38</v>
      </c>
      <c r="H129" s="3" t="s">
        <v>39</v>
      </c>
      <c r="I129" s="3">
        <v>252.24</v>
      </c>
      <c r="J129" s="3"/>
      <c r="K129" s="8"/>
      <c r="L129" s="20">
        <v>100</v>
      </c>
      <c r="M129" s="20">
        <v>0</v>
      </c>
      <c r="N129" s="3"/>
      <c r="O129" s="8"/>
      <c r="P129" s="3">
        <v>0</v>
      </c>
      <c r="Q129" s="8"/>
      <c r="R129" s="21">
        <f t="shared" si="11"/>
        <v>0</v>
      </c>
      <c r="S129" s="21">
        <f t="shared" si="12"/>
        <v>352.24</v>
      </c>
      <c r="T129" s="21">
        <f t="shared" si="13"/>
        <v>358.24</v>
      </c>
      <c r="U129" s="21">
        <f t="shared" si="14"/>
        <v>6</v>
      </c>
      <c r="V129" s="21">
        <f t="shared" si="15"/>
        <v>352.24</v>
      </c>
      <c r="W129" s="57">
        <f t="shared" si="16"/>
        <v>252.24</v>
      </c>
      <c r="X129" s="21">
        <f t="shared" si="17"/>
        <v>106</v>
      </c>
      <c r="Y129" s="21">
        <f t="shared" si="18"/>
        <v>0</v>
      </c>
      <c r="Z129" s="3">
        <v>20</v>
      </c>
      <c r="AA129" s="21">
        <f t="shared" si="19"/>
        <v>80</v>
      </c>
      <c r="AB129" s="21">
        <f t="shared" si="20"/>
        <v>40</v>
      </c>
      <c r="AC129" s="21">
        <f t="shared" si="21"/>
        <v>40</v>
      </c>
      <c r="AD129" s="8"/>
    </row>
    <row r="130" spans="1:30">
      <c r="A130" s="3">
        <v>128</v>
      </c>
      <c r="B130" s="8" t="s">
        <v>4246</v>
      </c>
      <c r="C130" s="8" t="s">
        <v>4247</v>
      </c>
      <c r="D130" s="3" t="s">
        <v>35</v>
      </c>
      <c r="E130" s="3" t="s">
        <v>37</v>
      </c>
      <c r="F130" s="3" t="s">
        <v>4077</v>
      </c>
      <c r="G130" s="3" t="s">
        <v>38</v>
      </c>
      <c r="H130" s="3" t="s">
        <v>39</v>
      </c>
      <c r="I130" s="3">
        <v>253.11</v>
      </c>
      <c r="J130" s="3"/>
      <c r="K130" s="8"/>
      <c r="L130" s="20">
        <v>100</v>
      </c>
      <c r="M130" s="20">
        <v>0</v>
      </c>
      <c r="N130" s="3"/>
      <c r="O130" s="8"/>
      <c r="P130" s="3">
        <v>0</v>
      </c>
      <c r="Q130" s="8"/>
      <c r="R130" s="21">
        <f t="shared" si="11"/>
        <v>0</v>
      </c>
      <c r="S130" s="21">
        <f t="shared" si="12"/>
        <v>353.11</v>
      </c>
      <c r="T130" s="21">
        <f t="shared" si="13"/>
        <v>359.11</v>
      </c>
      <c r="U130" s="21">
        <f t="shared" si="14"/>
        <v>6</v>
      </c>
      <c r="V130" s="21">
        <f t="shared" si="15"/>
        <v>353.11</v>
      </c>
      <c r="W130" s="57">
        <f t="shared" si="16"/>
        <v>253.11</v>
      </c>
      <c r="X130" s="21">
        <f t="shared" si="17"/>
        <v>106</v>
      </c>
      <c r="Y130" s="21">
        <f t="shared" si="18"/>
        <v>0</v>
      </c>
      <c r="Z130" s="3">
        <v>20</v>
      </c>
      <c r="AA130" s="21">
        <f t="shared" si="19"/>
        <v>80</v>
      </c>
      <c r="AB130" s="21">
        <f t="shared" si="20"/>
        <v>40</v>
      </c>
      <c r="AC130" s="21">
        <f t="shared" si="21"/>
        <v>40</v>
      </c>
      <c r="AD130" s="8"/>
    </row>
    <row r="131" spans="1:30">
      <c r="A131" s="3">
        <v>129</v>
      </c>
      <c r="B131" s="8" t="s">
        <v>4248</v>
      </c>
      <c r="C131" s="8" t="s">
        <v>4249</v>
      </c>
      <c r="D131" s="3" t="s">
        <v>35</v>
      </c>
      <c r="E131" s="3" t="s">
        <v>37</v>
      </c>
      <c r="F131" s="3" t="s">
        <v>4077</v>
      </c>
      <c r="G131" s="3" t="s">
        <v>38</v>
      </c>
      <c r="H131" s="3" t="s">
        <v>39</v>
      </c>
      <c r="I131" s="3">
        <v>253.11</v>
      </c>
      <c r="J131" s="3"/>
      <c r="K131" s="8"/>
      <c r="L131" s="20">
        <v>100</v>
      </c>
      <c r="M131" s="20">
        <v>0</v>
      </c>
      <c r="N131" s="3"/>
      <c r="O131" s="8"/>
      <c r="P131" s="3">
        <v>0</v>
      </c>
      <c r="Q131" s="8"/>
      <c r="R131" s="21">
        <f t="shared" ref="R131:R180" si="22">M131*1.06</f>
        <v>0</v>
      </c>
      <c r="S131" s="21">
        <f t="shared" ref="S131:S180" si="23">I131+L131+R131</f>
        <v>353.11</v>
      </c>
      <c r="T131" s="21">
        <f t="shared" ref="T131:T180" si="24">I131+(L131+R131)*1.06</f>
        <v>359.11</v>
      </c>
      <c r="U131" s="21">
        <f t="shared" ref="U131:U180" si="25">(R131+L131)*0.06</f>
        <v>6</v>
      </c>
      <c r="V131" s="21">
        <f t="shared" ref="V131:V180" si="26">T131-U131</f>
        <v>353.11</v>
      </c>
      <c r="W131" s="57">
        <f t="shared" ref="W131:W180" si="27">I131</f>
        <v>253.11</v>
      </c>
      <c r="X131" s="21">
        <f t="shared" ref="X131:X181" si="28">(R131+L131)*1.06</f>
        <v>106</v>
      </c>
      <c r="Y131" s="21">
        <f t="shared" ref="Y131:Y180" si="29">P131</f>
        <v>0</v>
      </c>
      <c r="Z131" s="3">
        <v>20</v>
      </c>
      <c r="AA131" s="21">
        <f t="shared" ref="AA131:AA180" si="30">(L131+R131)-Y131-Z131</f>
        <v>80</v>
      </c>
      <c r="AB131" s="21">
        <f t="shared" ref="AB131:AB180" si="31">AA131/2</f>
        <v>40</v>
      </c>
      <c r="AC131" s="21">
        <f t="shared" ref="AC131:AC180" si="32">AA131/2</f>
        <v>40</v>
      </c>
      <c r="AD131" s="8"/>
    </row>
    <row r="132" spans="1:30">
      <c r="A132" s="3">
        <v>130</v>
      </c>
      <c r="B132" s="44" t="s">
        <v>3646</v>
      </c>
      <c r="C132" s="8" t="s">
        <v>3647</v>
      </c>
      <c r="D132" s="3" t="s">
        <v>35</v>
      </c>
      <c r="E132" s="3" t="s">
        <v>37</v>
      </c>
      <c r="F132" s="3" t="s">
        <v>4077</v>
      </c>
      <c r="G132" s="3" t="s">
        <v>38</v>
      </c>
      <c r="H132" s="3" t="s">
        <v>39</v>
      </c>
      <c r="I132" s="3">
        <v>253.11</v>
      </c>
      <c r="J132" s="3"/>
      <c r="K132" s="8"/>
      <c r="L132" s="20">
        <v>100</v>
      </c>
      <c r="M132" s="20">
        <v>0</v>
      </c>
      <c r="N132" s="3"/>
      <c r="O132" s="8"/>
      <c r="P132" s="3">
        <v>0</v>
      </c>
      <c r="Q132" s="8"/>
      <c r="R132" s="21">
        <f t="shared" si="22"/>
        <v>0</v>
      </c>
      <c r="S132" s="21">
        <f t="shared" si="23"/>
        <v>353.11</v>
      </c>
      <c r="T132" s="21">
        <f t="shared" si="24"/>
        <v>359.11</v>
      </c>
      <c r="U132" s="21">
        <f t="shared" si="25"/>
        <v>6</v>
      </c>
      <c r="V132" s="21">
        <f t="shared" si="26"/>
        <v>353.11</v>
      </c>
      <c r="W132" s="57">
        <f t="shared" si="27"/>
        <v>253.11</v>
      </c>
      <c r="X132" s="21">
        <f t="shared" si="28"/>
        <v>106</v>
      </c>
      <c r="Y132" s="21">
        <f t="shared" si="29"/>
        <v>0</v>
      </c>
      <c r="Z132" s="3">
        <v>20</v>
      </c>
      <c r="AA132" s="21">
        <f t="shared" si="30"/>
        <v>80</v>
      </c>
      <c r="AB132" s="21">
        <f t="shared" si="31"/>
        <v>40</v>
      </c>
      <c r="AC132" s="21">
        <f t="shared" si="32"/>
        <v>40</v>
      </c>
      <c r="AD132" s="8"/>
    </row>
    <row r="133" spans="1:30">
      <c r="A133" s="3">
        <v>131</v>
      </c>
      <c r="B133" s="8" t="s">
        <v>4250</v>
      </c>
      <c r="C133" s="8" t="s">
        <v>4251</v>
      </c>
      <c r="D133" s="3" t="s">
        <v>35</v>
      </c>
      <c r="E133" s="3" t="s">
        <v>37</v>
      </c>
      <c r="F133" s="3" t="s">
        <v>4077</v>
      </c>
      <c r="G133" s="3" t="s">
        <v>38</v>
      </c>
      <c r="H133" s="3" t="s">
        <v>39</v>
      </c>
      <c r="I133" s="3">
        <v>253.11</v>
      </c>
      <c r="J133" s="3"/>
      <c r="K133" s="8"/>
      <c r="L133" s="20">
        <v>100</v>
      </c>
      <c r="M133" s="20">
        <v>0</v>
      </c>
      <c r="N133" s="3"/>
      <c r="O133" s="8"/>
      <c r="P133" s="3">
        <v>0</v>
      </c>
      <c r="Q133" s="8"/>
      <c r="R133" s="21">
        <f t="shared" si="22"/>
        <v>0</v>
      </c>
      <c r="S133" s="21">
        <f t="shared" si="23"/>
        <v>353.11</v>
      </c>
      <c r="T133" s="21">
        <f t="shared" si="24"/>
        <v>359.11</v>
      </c>
      <c r="U133" s="21">
        <f t="shared" si="25"/>
        <v>6</v>
      </c>
      <c r="V133" s="21">
        <f t="shared" si="26"/>
        <v>353.11</v>
      </c>
      <c r="W133" s="57">
        <f t="shared" si="27"/>
        <v>253.11</v>
      </c>
      <c r="X133" s="21">
        <f t="shared" si="28"/>
        <v>106</v>
      </c>
      <c r="Y133" s="21">
        <f t="shared" si="29"/>
        <v>0</v>
      </c>
      <c r="Z133" s="3">
        <v>20</v>
      </c>
      <c r="AA133" s="21">
        <f t="shared" si="30"/>
        <v>80</v>
      </c>
      <c r="AB133" s="21">
        <f t="shared" si="31"/>
        <v>40</v>
      </c>
      <c r="AC133" s="21">
        <f t="shared" si="32"/>
        <v>40</v>
      </c>
      <c r="AD133" s="8"/>
    </row>
    <row r="134" spans="1:30">
      <c r="A134" s="3">
        <v>132</v>
      </c>
      <c r="B134" s="8" t="s">
        <v>4252</v>
      </c>
      <c r="C134" s="8" t="s">
        <v>4253</v>
      </c>
      <c r="D134" s="3" t="s">
        <v>35</v>
      </c>
      <c r="E134" s="3" t="s">
        <v>37</v>
      </c>
      <c r="F134" s="3" t="s">
        <v>4077</v>
      </c>
      <c r="G134" s="3" t="s">
        <v>38</v>
      </c>
      <c r="H134" s="3" t="s">
        <v>39</v>
      </c>
      <c r="I134" s="3">
        <v>253.11</v>
      </c>
      <c r="J134" s="3"/>
      <c r="K134" s="8"/>
      <c r="L134" s="20">
        <v>100</v>
      </c>
      <c r="M134" s="20">
        <v>0</v>
      </c>
      <c r="N134" s="3"/>
      <c r="O134" s="8"/>
      <c r="P134" s="3">
        <v>0</v>
      </c>
      <c r="Q134" s="8"/>
      <c r="R134" s="21">
        <f t="shared" si="22"/>
        <v>0</v>
      </c>
      <c r="S134" s="21">
        <f t="shared" si="23"/>
        <v>353.11</v>
      </c>
      <c r="T134" s="21">
        <f t="shared" si="24"/>
        <v>359.11</v>
      </c>
      <c r="U134" s="21">
        <f t="shared" si="25"/>
        <v>6</v>
      </c>
      <c r="V134" s="21">
        <f t="shared" si="26"/>
        <v>353.11</v>
      </c>
      <c r="W134" s="57">
        <f t="shared" si="27"/>
        <v>253.11</v>
      </c>
      <c r="X134" s="21">
        <f t="shared" si="28"/>
        <v>106</v>
      </c>
      <c r="Y134" s="21">
        <f t="shared" si="29"/>
        <v>0</v>
      </c>
      <c r="Z134" s="3">
        <v>20</v>
      </c>
      <c r="AA134" s="21">
        <f t="shared" si="30"/>
        <v>80</v>
      </c>
      <c r="AB134" s="21">
        <f t="shared" si="31"/>
        <v>40</v>
      </c>
      <c r="AC134" s="21">
        <f t="shared" si="32"/>
        <v>40</v>
      </c>
      <c r="AD134" s="8"/>
    </row>
    <row r="135" spans="1:30">
      <c r="A135" s="3">
        <v>133</v>
      </c>
      <c r="B135" s="8" t="s">
        <v>4254</v>
      </c>
      <c r="C135" s="8" t="s">
        <v>4255</v>
      </c>
      <c r="D135" s="3" t="s">
        <v>35</v>
      </c>
      <c r="E135" s="3" t="s">
        <v>37</v>
      </c>
      <c r="F135" s="3" t="s">
        <v>4077</v>
      </c>
      <c r="G135" s="3" t="s">
        <v>38</v>
      </c>
      <c r="H135" s="3" t="s">
        <v>39</v>
      </c>
      <c r="I135" s="3">
        <v>253.11</v>
      </c>
      <c r="J135" s="3"/>
      <c r="K135" s="8"/>
      <c r="L135" s="20">
        <v>100</v>
      </c>
      <c r="M135" s="20">
        <v>0</v>
      </c>
      <c r="N135" s="3"/>
      <c r="O135" s="8"/>
      <c r="P135" s="3">
        <v>0</v>
      </c>
      <c r="Q135" s="8"/>
      <c r="R135" s="21">
        <f t="shared" si="22"/>
        <v>0</v>
      </c>
      <c r="S135" s="21">
        <f t="shared" si="23"/>
        <v>353.11</v>
      </c>
      <c r="T135" s="21">
        <f t="shared" si="24"/>
        <v>359.11</v>
      </c>
      <c r="U135" s="21">
        <f t="shared" si="25"/>
        <v>6</v>
      </c>
      <c r="V135" s="21">
        <f t="shared" si="26"/>
        <v>353.11</v>
      </c>
      <c r="W135" s="57">
        <f t="shared" si="27"/>
        <v>253.11</v>
      </c>
      <c r="X135" s="21">
        <f t="shared" si="28"/>
        <v>106</v>
      </c>
      <c r="Y135" s="21">
        <f t="shared" si="29"/>
        <v>0</v>
      </c>
      <c r="Z135" s="3">
        <v>20</v>
      </c>
      <c r="AA135" s="21">
        <f t="shared" si="30"/>
        <v>80</v>
      </c>
      <c r="AB135" s="21">
        <f t="shared" si="31"/>
        <v>40</v>
      </c>
      <c r="AC135" s="21">
        <f t="shared" si="32"/>
        <v>40</v>
      </c>
      <c r="AD135" s="8"/>
    </row>
    <row r="136" spans="1:30">
      <c r="A136" s="3">
        <v>134</v>
      </c>
      <c r="B136" s="77" t="s">
        <v>4256</v>
      </c>
      <c r="C136" s="8" t="s">
        <v>4257</v>
      </c>
      <c r="D136" s="3" t="s">
        <v>35</v>
      </c>
      <c r="E136" s="3" t="s">
        <v>37</v>
      </c>
      <c r="F136" s="3" t="s">
        <v>4077</v>
      </c>
      <c r="G136" s="3" t="s">
        <v>38</v>
      </c>
      <c r="H136" s="3" t="s">
        <v>39</v>
      </c>
      <c r="I136" s="3">
        <v>253.11</v>
      </c>
      <c r="J136" s="3"/>
      <c r="K136" s="8"/>
      <c r="L136" s="20">
        <v>100</v>
      </c>
      <c r="M136" s="20">
        <v>0</v>
      </c>
      <c r="N136" s="3"/>
      <c r="O136" s="8"/>
      <c r="P136" s="3">
        <v>0</v>
      </c>
      <c r="Q136" s="8"/>
      <c r="R136" s="21">
        <f t="shared" si="22"/>
        <v>0</v>
      </c>
      <c r="S136" s="21">
        <f t="shared" si="23"/>
        <v>353.11</v>
      </c>
      <c r="T136" s="21">
        <f t="shared" si="24"/>
        <v>359.11</v>
      </c>
      <c r="U136" s="21">
        <f t="shared" si="25"/>
        <v>6</v>
      </c>
      <c r="V136" s="21">
        <f t="shared" si="26"/>
        <v>353.11</v>
      </c>
      <c r="W136" s="57">
        <f t="shared" si="27"/>
        <v>253.11</v>
      </c>
      <c r="X136" s="21">
        <f t="shared" si="28"/>
        <v>106</v>
      </c>
      <c r="Y136" s="21">
        <f t="shared" si="29"/>
        <v>0</v>
      </c>
      <c r="Z136" s="3">
        <v>20</v>
      </c>
      <c r="AA136" s="21">
        <f t="shared" si="30"/>
        <v>80</v>
      </c>
      <c r="AB136" s="21">
        <f t="shared" si="31"/>
        <v>40</v>
      </c>
      <c r="AC136" s="21">
        <f t="shared" si="32"/>
        <v>40</v>
      </c>
      <c r="AD136" s="8"/>
    </row>
    <row r="137" spans="1:29">
      <c r="A137" s="3">
        <v>135</v>
      </c>
      <c r="B137" s="8" t="s">
        <v>3743</v>
      </c>
      <c r="C137" s="8" t="s">
        <v>4258</v>
      </c>
      <c r="D137" s="3" t="s">
        <v>35</v>
      </c>
      <c r="E137" s="3" t="s">
        <v>37</v>
      </c>
      <c r="F137" s="3" t="s">
        <v>3702</v>
      </c>
      <c r="G137" s="3" t="s">
        <v>38</v>
      </c>
      <c r="H137" s="3" t="s">
        <v>39</v>
      </c>
      <c r="I137" s="20">
        <v>0</v>
      </c>
      <c r="J137" s="3"/>
      <c r="L137" s="20">
        <v>100</v>
      </c>
      <c r="M137" s="20">
        <v>0</v>
      </c>
      <c r="N137" s="3"/>
      <c r="P137" s="20">
        <v>0</v>
      </c>
      <c r="R137" s="21">
        <f t="shared" si="22"/>
        <v>0</v>
      </c>
      <c r="S137" s="21">
        <f t="shared" si="23"/>
        <v>100</v>
      </c>
      <c r="T137" s="21">
        <f t="shared" si="24"/>
        <v>106</v>
      </c>
      <c r="U137" s="21">
        <f t="shared" si="25"/>
        <v>6</v>
      </c>
      <c r="V137" s="21">
        <f t="shared" si="26"/>
        <v>100</v>
      </c>
      <c r="W137" s="57">
        <f t="shared" si="27"/>
        <v>0</v>
      </c>
      <c r="X137" s="21">
        <f t="shared" si="28"/>
        <v>106</v>
      </c>
      <c r="Y137" s="21">
        <f t="shared" si="29"/>
        <v>0</v>
      </c>
      <c r="Z137" s="3">
        <v>20</v>
      </c>
      <c r="AA137" s="21">
        <f t="shared" si="30"/>
        <v>80</v>
      </c>
      <c r="AB137" s="21">
        <f t="shared" si="31"/>
        <v>40</v>
      </c>
      <c r="AC137" s="21">
        <f t="shared" si="32"/>
        <v>40</v>
      </c>
    </row>
    <row r="138" spans="1:29">
      <c r="A138" s="3">
        <v>136</v>
      </c>
      <c r="B138" s="8" t="s">
        <v>3275</v>
      </c>
      <c r="C138" s="8" t="s">
        <v>4258</v>
      </c>
      <c r="D138" s="3" t="s">
        <v>35</v>
      </c>
      <c r="E138" s="3" t="s">
        <v>37</v>
      </c>
      <c r="F138" s="3" t="s">
        <v>3702</v>
      </c>
      <c r="G138" s="3" t="s">
        <v>38</v>
      </c>
      <c r="H138" s="3" t="s">
        <v>39</v>
      </c>
      <c r="I138" s="20">
        <v>0</v>
      </c>
      <c r="J138" s="3"/>
      <c r="L138" s="20">
        <v>100</v>
      </c>
      <c r="M138" s="20">
        <v>0</v>
      </c>
      <c r="N138" s="3"/>
      <c r="P138" s="20">
        <v>0</v>
      </c>
      <c r="R138" s="21">
        <f t="shared" si="22"/>
        <v>0</v>
      </c>
      <c r="S138" s="21">
        <f t="shared" si="23"/>
        <v>100</v>
      </c>
      <c r="T138" s="21">
        <f t="shared" si="24"/>
        <v>106</v>
      </c>
      <c r="U138" s="21">
        <f t="shared" si="25"/>
        <v>6</v>
      </c>
      <c r="V138" s="21">
        <f t="shared" si="26"/>
        <v>100</v>
      </c>
      <c r="W138" s="57">
        <f t="shared" si="27"/>
        <v>0</v>
      </c>
      <c r="X138" s="21">
        <f t="shared" si="28"/>
        <v>106</v>
      </c>
      <c r="Y138" s="21">
        <f t="shared" si="29"/>
        <v>0</v>
      </c>
      <c r="Z138" s="3">
        <v>20</v>
      </c>
      <c r="AA138" s="21">
        <f t="shared" si="30"/>
        <v>80</v>
      </c>
      <c r="AB138" s="21">
        <f t="shared" si="31"/>
        <v>40</v>
      </c>
      <c r="AC138" s="21">
        <f t="shared" si="32"/>
        <v>40</v>
      </c>
    </row>
    <row r="139" spans="1:29">
      <c r="A139" s="3">
        <v>137</v>
      </c>
      <c r="B139" s="8" t="s">
        <v>3567</v>
      </c>
      <c r="C139" s="8" t="s">
        <v>4258</v>
      </c>
      <c r="D139" s="3" t="s">
        <v>35</v>
      </c>
      <c r="E139" s="3" t="s">
        <v>37</v>
      </c>
      <c r="F139" s="3" t="s">
        <v>3702</v>
      </c>
      <c r="G139" s="3" t="s">
        <v>38</v>
      </c>
      <c r="H139" s="3" t="s">
        <v>39</v>
      </c>
      <c r="I139" s="20">
        <v>0</v>
      </c>
      <c r="J139" s="3"/>
      <c r="L139" s="20">
        <v>100</v>
      </c>
      <c r="M139" s="20">
        <v>0</v>
      </c>
      <c r="N139" s="3"/>
      <c r="P139" s="20">
        <v>0</v>
      </c>
      <c r="R139" s="21">
        <f t="shared" si="22"/>
        <v>0</v>
      </c>
      <c r="S139" s="21">
        <f t="shared" si="23"/>
        <v>100</v>
      </c>
      <c r="T139" s="21">
        <f t="shared" si="24"/>
        <v>106</v>
      </c>
      <c r="U139" s="21">
        <f t="shared" si="25"/>
        <v>6</v>
      </c>
      <c r="V139" s="21">
        <f t="shared" si="26"/>
        <v>100</v>
      </c>
      <c r="W139" s="57">
        <f t="shared" si="27"/>
        <v>0</v>
      </c>
      <c r="X139" s="21">
        <f t="shared" si="28"/>
        <v>106</v>
      </c>
      <c r="Y139" s="21">
        <f t="shared" si="29"/>
        <v>0</v>
      </c>
      <c r="Z139" s="3">
        <v>20</v>
      </c>
      <c r="AA139" s="21">
        <f t="shared" si="30"/>
        <v>80</v>
      </c>
      <c r="AB139" s="21">
        <f t="shared" si="31"/>
        <v>40</v>
      </c>
      <c r="AC139" s="21">
        <f t="shared" si="32"/>
        <v>40</v>
      </c>
    </row>
    <row r="140" spans="1:30">
      <c r="A140" s="3">
        <v>138</v>
      </c>
      <c r="B140" s="8" t="s">
        <v>4259</v>
      </c>
      <c r="C140" s="8" t="s">
        <v>4260</v>
      </c>
      <c r="D140" s="3" t="s">
        <v>35</v>
      </c>
      <c r="E140" s="3" t="s">
        <v>37</v>
      </c>
      <c r="F140" s="3" t="s">
        <v>4077</v>
      </c>
      <c r="G140" s="3" t="s">
        <v>38</v>
      </c>
      <c r="H140" s="3" t="s">
        <v>39</v>
      </c>
      <c r="I140" s="3">
        <v>253.11</v>
      </c>
      <c r="J140" s="8"/>
      <c r="K140" s="8"/>
      <c r="L140" s="20">
        <v>100</v>
      </c>
      <c r="M140" s="20">
        <v>0</v>
      </c>
      <c r="N140" s="3"/>
      <c r="O140" s="8"/>
      <c r="P140" s="3">
        <v>0</v>
      </c>
      <c r="Q140" s="8"/>
      <c r="R140" s="21">
        <f t="shared" si="22"/>
        <v>0</v>
      </c>
      <c r="S140" s="21">
        <f t="shared" si="23"/>
        <v>353.11</v>
      </c>
      <c r="T140" s="21">
        <f t="shared" si="24"/>
        <v>359.11</v>
      </c>
      <c r="U140" s="21">
        <f t="shared" si="25"/>
        <v>6</v>
      </c>
      <c r="V140" s="21">
        <f t="shared" si="26"/>
        <v>353.11</v>
      </c>
      <c r="W140" s="57">
        <f t="shared" si="27"/>
        <v>253.11</v>
      </c>
      <c r="X140" s="21">
        <f t="shared" si="28"/>
        <v>106</v>
      </c>
      <c r="Y140" s="21">
        <f t="shared" si="29"/>
        <v>0</v>
      </c>
      <c r="Z140" s="3">
        <v>20</v>
      </c>
      <c r="AA140" s="21">
        <f t="shared" si="30"/>
        <v>80</v>
      </c>
      <c r="AB140" s="21">
        <f t="shared" si="31"/>
        <v>40</v>
      </c>
      <c r="AC140" s="21">
        <f t="shared" si="32"/>
        <v>40</v>
      </c>
      <c r="AD140" s="8"/>
    </row>
    <row r="141" spans="1:30">
      <c r="A141" s="3">
        <v>139</v>
      </c>
      <c r="B141" s="8" t="s">
        <v>4261</v>
      </c>
      <c r="C141" s="8" t="s">
        <v>4262</v>
      </c>
      <c r="D141" s="3" t="s">
        <v>35</v>
      </c>
      <c r="E141" s="3" t="s">
        <v>37</v>
      </c>
      <c r="F141" s="3" t="s">
        <v>4077</v>
      </c>
      <c r="G141" s="3" t="s">
        <v>38</v>
      </c>
      <c r="H141" s="3" t="s">
        <v>39</v>
      </c>
      <c r="I141" s="3">
        <v>253.11</v>
      </c>
      <c r="J141" s="8"/>
      <c r="K141" s="8"/>
      <c r="L141" s="20">
        <v>100</v>
      </c>
      <c r="M141" s="20">
        <v>0</v>
      </c>
      <c r="N141" s="3"/>
      <c r="O141" s="8"/>
      <c r="P141" s="3">
        <v>0</v>
      </c>
      <c r="Q141" s="8"/>
      <c r="R141" s="21">
        <f t="shared" si="22"/>
        <v>0</v>
      </c>
      <c r="S141" s="21">
        <f t="shared" si="23"/>
        <v>353.11</v>
      </c>
      <c r="T141" s="21">
        <f t="shared" si="24"/>
        <v>359.11</v>
      </c>
      <c r="U141" s="21">
        <f t="shared" si="25"/>
        <v>6</v>
      </c>
      <c r="V141" s="21">
        <f t="shared" si="26"/>
        <v>353.11</v>
      </c>
      <c r="W141" s="57">
        <f t="shared" si="27"/>
        <v>253.11</v>
      </c>
      <c r="X141" s="21">
        <f t="shared" si="28"/>
        <v>106</v>
      </c>
      <c r="Y141" s="21">
        <f t="shared" si="29"/>
        <v>0</v>
      </c>
      <c r="Z141" s="3">
        <v>20</v>
      </c>
      <c r="AA141" s="21">
        <f t="shared" si="30"/>
        <v>80</v>
      </c>
      <c r="AB141" s="21">
        <f t="shared" si="31"/>
        <v>40</v>
      </c>
      <c r="AC141" s="21">
        <f t="shared" si="32"/>
        <v>40</v>
      </c>
      <c r="AD141" s="8"/>
    </row>
    <row r="142" spans="1:30">
      <c r="A142" s="3">
        <v>140</v>
      </c>
      <c r="B142" s="44" t="s">
        <v>3859</v>
      </c>
      <c r="C142" s="8" t="s">
        <v>4263</v>
      </c>
      <c r="D142" s="3" t="s">
        <v>35</v>
      </c>
      <c r="E142" s="3" t="s">
        <v>37</v>
      </c>
      <c r="F142" s="3" t="s">
        <v>4077</v>
      </c>
      <c r="G142" s="3" t="s">
        <v>38</v>
      </c>
      <c r="H142" s="3" t="s">
        <v>39</v>
      </c>
      <c r="I142" s="3">
        <v>251.45</v>
      </c>
      <c r="J142" s="3"/>
      <c r="K142" s="8"/>
      <c r="L142" s="20">
        <v>100</v>
      </c>
      <c r="M142" s="20">
        <v>0</v>
      </c>
      <c r="N142" s="3"/>
      <c r="O142" s="8"/>
      <c r="P142" s="3">
        <v>0</v>
      </c>
      <c r="Q142" s="8"/>
      <c r="R142" s="21">
        <f t="shared" si="22"/>
        <v>0</v>
      </c>
      <c r="S142" s="21">
        <f t="shared" si="23"/>
        <v>351.45</v>
      </c>
      <c r="T142" s="21">
        <f t="shared" si="24"/>
        <v>357.45</v>
      </c>
      <c r="U142" s="21">
        <f t="shared" si="25"/>
        <v>6</v>
      </c>
      <c r="V142" s="21">
        <f t="shared" si="26"/>
        <v>351.45</v>
      </c>
      <c r="W142" s="57">
        <f t="shared" si="27"/>
        <v>251.45</v>
      </c>
      <c r="X142" s="21">
        <f t="shared" si="28"/>
        <v>106</v>
      </c>
      <c r="Y142" s="21">
        <f t="shared" si="29"/>
        <v>0</v>
      </c>
      <c r="Z142" s="3">
        <v>20</v>
      </c>
      <c r="AA142" s="21">
        <f t="shared" si="30"/>
        <v>80</v>
      </c>
      <c r="AB142" s="21">
        <f t="shared" si="31"/>
        <v>40</v>
      </c>
      <c r="AC142" s="21">
        <f t="shared" si="32"/>
        <v>40</v>
      </c>
      <c r="AD142" s="8"/>
    </row>
    <row r="143" spans="1:29">
      <c r="A143" s="3">
        <v>141</v>
      </c>
      <c r="B143" s="8" t="s">
        <v>3443</v>
      </c>
      <c r="C143" s="8" t="s">
        <v>3444</v>
      </c>
      <c r="D143" s="3" t="s">
        <v>35</v>
      </c>
      <c r="E143" s="3" t="s">
        <v>37</v>
      </c>
      <c r="F143" s="3" t="s">
        <v>3702</v>
      </c>
      <c r="G143" s="3" t="s">
        <v>38</v>
      </c>
      <c r="H143" s="3" t="s">
        <v>39</v>
      </c>
      <c r="I143" s="20">
        <v>0</v>
      </c>
      <c r="J143" s="3"/>
      <c r="L143" s="20">
        <v>100</v>
      </c>
      <c r="M143" s="20">
        <v>0</v>
      </c>
      <c r="N143" s="3"/>
      <c r="P143" s="20">
        <v>0</v>
      </c>
      <c r="R143" s="21">
        <f t="shared" si="22"/>
        <v>0</v>
      </c>
      <c r="S143" s="21">
        <f t="shared" si="23"/>
        <v>100</v>
      </c>
      <c r="T143" s="21">
        <f t="shared" si="24"/>
        <v>106</v>
      </c>
      <c r="U143" s="21">
        <f t="shared" si="25"/>
        <v>6</v>
      </c>
      <c r="V143" s="21">
        <f t="shared" si="26"/>
        <v>100</v>
      </c>
      <c r="W143" s="57">
        <f t="shared" si="27"/>
        <v>0</v>
      </c>
      <c r="X143" s="21">
        <f t="shared" si="28"/>
        <v>106</v>
      </c>
      <c r="Y143" s="21">
        <f t="shared" si="29"/>
        <v>0</v>
      </c>
      <c r="Z143" s="3">
        <v>20</v>
      </c>
      <c r="AA143" s="21">
        <f t="shared" si="30"/>
        <v>80</v>
      </c>
      <c r="AB143" s="21">
        <f t="shared" si="31"/>
        <v>40</v>
      </c>
      <c r="AC143" s="21">
        <f t="shared" si="32"/>
        <v>40</v>
      </c>
    </row>
    <row r="144" spans="1:29">
      <c r="A144" s="3">
        <v>142</v>
      </c>
      <c r="B144" s="8" t="s">
        <v>2929</v>
      </c>
      <c r="C144" s="8" t="s">
        <v>2930</v>
      </c>
      <c r="D144" s="3" t="s">
        <v>35</v>
      </c>
      <c r="E144" s="3" t="s">
        <v>37</v>
      </c>
      <c r="F144" s="3" t="s">
        <v>3702</v>
      </c>
      <c r="G144" s="3" t="s">
        <v>38</v>
      </c>
      <c r="H144" s="3" t="s">
        <v>39</v>
      </c>
      <c r="I144" s="20">
        <v>0</v>
      </c>
      <c r="J144" s="3"/>
      <c r="L144" s="20">
        <v>100</v>
      </c>
      <c r="M144" s="20">
        <v>0</v>
      </c>
      <c r="N144" s="3"/>
      <c r="P144" s="20">
        <v>0</v>
      </c>
      <c r="R144" s="21">
        <f t="shared" si="22"/>
        <v>0</v>
      </c>
      <c r="S144" s="21">
        <f t="shared" si="23"/>
        <v>100</v>
      </c>
      <c r="T144" s="21">
        <f t="shared" si="24"/>
        <v>106</v>
      </c>
      <c r="U144" s="21">
        <f t="shared" si="25"/>
        <v>6</v>
      </c>
      <c r="V144" s="21">
        <f t="shared" si="26"/>
        <v>100</v>
      </c>
      <c r="W144" s="57">
        <f t="shared" si="27"/>
        <v>0</v>
      </c>
      <c r="X144" s="21">
        <f t="shared" si="28"/>
        <v>106</v>
      </c>
      <c r="Y144" s="21">
        <f t="shared" si="29"/>
        <v>0</v>
      </c>
      <c r="Z144" s="3">
        <v>20</v>
      </c>
      <c r="AA144" s="21">
        <f t="shared" si="30"/>
        <v>80</v>
      </c>
      <c r="AB144" s="21">
        <f t="shared" si="31"/>
        <v>40</v>
      </c>
      <c r="AC144" s="21">
        <f t="shared" si="32"/>
        <v>40</v>
      </c>
    </row>
    <row r="145" spans="1:29">
      <c r="A145" s="3">
        <v>143</v>
      </c>
      <c r="B145" s="8" t="s">
        <v>1950</v>
      </c>
      <c r="C145" s="8" t="s">
        <v>3431</v>
      </c>
      <c r="D145" s="3" t="s">
        <v>35</v>
      </c>
      <c r="E145" s="3" t="s">
        <v>37</v>
      </c>
      <c r="F145" s="3" t="s">
        <v>3702</v>
      </c>
      <c r="G145" s="3" t="s">
        <v>38</v>
      </c>
      <c r="H145" s="3" t="s">
        <v>39</v>
      </c>
      <c r="I145" s="20">
        <v>0</v>
      </c>
      <c r="J145" s="3"/>
      <c r="L145" s="20">
        <v>100</v>
      </c>
      <c r="M145" s="20">
        <v>0</v>
      </c>
      <c r="N145" s="3"/>
      <c r="P145" s="20">
        <v>0</v>
      </c>
      <c r="R145" s="21">
        <f t="shared" si="22"/>
        <v>0</v>
      </c>
      <c r="S145" s="21">
        <f t="shared" si="23"/>
        <v>100</v>
      </c>
      <c r="T145" s="21">
        <f t="shared" si="24"/>
        <v>106</v>
      </c>
      <c r="U145" s="21">
        <f t="shared" si="25"/>
        <v>6</v>
      </c>
      <c r="V145" s="21">
        <f t="shared" si="26"/>
        <v>100</v>
      </c>
      <c r="W145" s="57">
        <f t="shared" si="27"/>
        <v>0</v>
      </c>
      <c r="X145" s="21">
        <f t="shared" si="28"/>
        <v>106</v>
      </c>
      <c r="Y145" s="21">
        <f t="shared" si="29"/>
        <v>0</v>
      </c>
      <c r="Z145" s="3">
        <v>20</v>
      </c>
      <c r="AA145" s="21">
        <f t="shared" si="30"/>
        <v>80</v>
      </c>
      <c r="AB145" s="21">
        <f t="shared" si="31"/>
        <v>40</v>
      </c>
      <c r="AC145" s="21">
        <f t="shared" si="32"/>
        <v>40</v>
      </c>
    </row>
    <row r="146" spans="1:29">
      <c r="A146" s="3">
        <v>144</v>
      </c>
      <c r="B146" s="8" t="s">
        <v>1950</v>
      </c>
      <c r="C146" t="s">
        <v>3431</v>
      </c>
      <c r="D146" s="3" t="s">
        <v>35</v>
      </c>
      <c r="E146" s="3" t="s">
        <v>37</v>
      </c>
      <c r="F146" s="3" t="s">
        <v>4105</v>
      </c>
      <c r="G146" s="3" t="s">
        <v>38</v>
      </c>
      <c r="H146" s="3" t="s">
        <v>39</v>
      </c>
      <c r="I146" s="20">
        <v>0</v>
      </c>
      <c r="J146" s="3"/>
      <c r="L146" s="20">
        <v>0</v>
      </c>
      <c r="M146" s="20">
        <v>18</v>
      </c>
      <c r="N146" s="3" t="s">
        <v>65</v>
      </c>
      <c r="O146" s="74"/>
      <c r="P146" s="3">
        <v>18</v>
      </c>
      <c r="R146" s="21">
        <f t="shared" si="22"/>
        <v>19.08</v>
      </c>
      <c r="S146" s="21">
        <f t="shared" si="23"/>
        <v>19.08</v>
      </c>
      <c r="T146" s="21">
        <f t="shared" si="24"/>
        <v>20.2248</v>
      </c>
      <c r="U146" s="21">
        <f t="shared" si="25"/>
        <v>1.1448</v>
      </c>
      <c r="V146" s="21">
        <f t="shared" si="26"/>
        <v>19.08</v>
      </c>
      <c r="W146" s="57">
        <f t="shared" si="27"/>
        <v>0</v>
      </c>
      <c r="X146" s="21">
        <f t="shared" si="28"/>
        <v>20.2248</v>
      </c>
      <c r="Y146" s="21">
        <f t="shared" si="29"/>
        <v>18</v>
      </c>
      <c r="Z146" s="3">
        <v>0</v>
      </c>
      <c r="AA146" s="21">
        <f t="shared" si="30"/>
        <v>1.08</v>
      </c>
      <c r="AB146" s="21">
        <f t="shared" si="31"/>
        <v>0.540000000000001</v>
      </c>
      <c r="AC146" s="21">
        <f t="shared" si="32"/>
        <v>0.540000000000001</v>
      </c>
    </row>
    <row r="147" spans="1:29">
      <c r="A147" s="3">
        <v>145</v>
      </c>
      <c r="B147" s="8" t="s">
        <v>2929</v>
      </c>
      <c r="C147" t="s">
        <v>2930</v>
      </c>
      <c r="D147" s="3" t="s">
        <v>35</v>
      </c>
      <c r="E147" s="3" t="s">
        <v>37</v>
      </c>
      <c r="F147" s="3" t="s">
        <v>4105</v>
      </c>
      <c r="G147" s="3" t="s">
        <v>38</v>
      </c>
      <c r="H147" s="3" t="s">
        <v>39</v>
      </c>
      <c r="I147" s="20">
        <v>0</v>
      </c>
      <c r="J147" s="3"/>
      <c r="L147" s="20">
        <v>0</v>
      </c>
      <c r="M147" s="20">
        <v>18</v>
      </c>
      <c r="N147" s="3" t="s">
        <v>65</v>
      </c>
      <c r="O147" s="74"/>
      <c r="P147" s="3">
        <v>18</v>
      </c>
      <c r="R147" s="21">
        <f t="shared" si="22"/>
        <v>19.08</v>
      </c>
      <c r="S147" s="21">
        <f t="shared" si="23"/>
        <v>19.08</v>
      </c>
      <c r="T147" s="21">
        <f t="shared" si="24"/>
        <v>20.2248</v>
      </c>
      <c r="U147" s="21">
        <f t="shared" si="25"/>
        <v>1.1448</v>
      </c>
      <c r="V147" s="21">
        <f t="shared" si="26"/>
        <v>19.08</v>
      </c>
      <c r="W147" s="57">
        <f t="shared" si="27"/>
        <v>0</v>
      </c>
      <c r="X147" s="21">
        <f t="shared" si="28"/>
        <v>20.2248</v>
      </c>
      <c r="Y147" s="21">
        <f t="shared" si="29"/>
        <v>18</v>
      </c>
      <c r="Z147" s="3">
        <v>0</v>
      </c>
      <c r="AA147" s="21">
        <f t="shared" si="30"/>
        <v>1.08</v>
      </c>
      <c r="AB147" s="21">
        <f t="shared" si="31"/>
        <v>0.540000000000001</v>
      </c>
      <c r="AC147" s="21">
        <f t="shared" si="32"/>
        <v>0.540000000000001</v>
      </c>
    </row>
    <row r="148" spans="1:29">
      <c r="A148" s="3">
        <v>146</v>
      </c>
      <c r="B148" s="8" t="s">
        <v>3443</v>
      </c>
      <c r="C148" t="s">
        <v>3444</v>
      </c>
      <c r="D148" s="3" t="s">
        <v>35</v>
      </c>
      <c r="E148" s="3" t="s">
        <v>37</v>
      </c>
      <c r="F148" s="3" t="s">
        <v>4105</v>
      </c>
      <c r="G148" s="3" t="s">
        <v>38</v>
      </c>
      <c r="H148" s="3" t="s">
        <v>39</v>
      </c>
      <c r="I148" s="20">
        <v>0</v>
      </c>
      <c r="J148" s="3"/>
      <c r="L148" s="20">
        <v>0</v>
      </c>
      <c r="M148" s="20">
        <v>13</v>
      </c>
      <c r="N148" s="3" t="s">
        <v>65</v>
      </c>
      <c r="O148" s="74"/>
      <c r="P148" s="3">
        <v>13</v>
      </c>
      <c r="R148" s="21">
        <f t="shared" si="22"/>
        <v>13.78</v>
      </c>
      <c r="S148" s="21">
        <f t="shared" si="23"/>
        <v>13.78</v>
      </c>
      <c r="T148" s="21">
        <f t="shared" si="24"/>
        <v>14.6068</v>
      </c>
      <c r="U148" s="21">
        <f t="shared" si="25"/>
        <v>0.8268</v>
      </c>
      <c r="V148" s="21">
        <f t="shared" si="26"/>
        <v>13.78</v>
      </c>
      <c r="W148" s="57">
        <f t="shared" si="27"/>
        <v>0</v>
      </c>
      <c r="X148" s="21">
        <f t="shared" si="28"/>
        <v>14.6068</v>
      </c>
      <c r="Y148" s="21">
        <f t="shared" si="29"/>
        <v>13</v>
      </c>
      <c r="Z148" s="3">
        <v>0</v>
      </c>
      <c r="AA148" s="21">
        <f t="shared" si="30"/>
        <v>0.780000000000001</v>
      </c>
      <c r="AB148" s="21">
        <f t="shared" si="31"/>
        <v>0.390000000000001</v>
      </c>
      <c r="AC148" s="21">
        <f t="shared" si="32"/>
        <v>0.390000000000001</v>
      </c>
    </row>
    <row r="149" spans="1:29">
      <c r="A149" s="3">
        <v>147</v>
      </c>
      <c r="B149" s="8" t="s">
        <v>1685</v>
      </c>
      <c r="C149" t="s">
        <v>1686</v>
      </c>
      <c r="D149" s="3" t="s">
        <v>35</v>
      </c>
      <c r="E149" s="3" t="s">
        <v>37</v>
      </c>
      <c r="F149" s="3" t="s">
        <v>4105</v>
      </c>
      <c r="G149" s="3" t="s">
        <v>38</v>
      </c>
      <c r="H149" s="3" t="s">
        <v>39</v>
      </c>
      <c r="I149" s="20">
        <v>0</v>
      </c>
      <c r="J149" s="3"/>
      <c r="L149" s="20">
        <v>0</v>
      </c>
      <c r="M149" s="20">
        <v>18</v>
      </c>
      <c r="N149" s="3" t="s">
        <v>65</v>
      </c>
      <c r="O149" s="74"/>
      <c r="P149" s="3">
        <v>18</v>
      </c>
      <c r="R149" s="21">
        <f t="shared" si="22"/>
        <v>19.08</v>
      </c>
      <c r="S149" s="21">
        <f t="shared" si="23"/>
        <v>19.08</v>
      </c>
      <c r="T149" s="21">
        <f t="shared" si="24"/>
        <v>20.2248</v>
      </c>
      <c r="U149" s="21">
        <f t="shared" si="25"/>
        <v>1.1448</v>
      </c>
      <c r="V149" s="21">
        <f t="shared" si="26"/>
        <v>19.08</v>
      </c>
      <c r="W149" s="57">
        <f t="shared" si="27"/>
        <v>0</v>
      </c>
      <c r="X149" s="21">
        <f t="shared" si="28"/>
        <v>20.2248</v>
      </c>
      <c r="Y149" s="21">
        <f t="shared" si="29"/>
        <v>18</v>
      </c>
      <c r="Z149" s="3">
        <v>0</v>
      </c>
      <c r="AA149" s="21">
        <f t="shared" si="30"/>
        <v>1.08</v>
      </c>
      <c r="AB149" s="21">
        <f t="shared" si="31"/>
        <v>0.540000000000001</v>
      </c>
      <c r="AC149" s="21">
        <f t="shared" si="32"/>
        <v>0.540000000000001</v>
      </c>
    </row>
    <row r="150" spans="1:30">
      <c r="A150" s="3">
        <v>148</v>
      </c>
      <c r="B150" s="8" t="s">
        <v>3954</v>
      </c>
      <c r="C150" s="8" t="s">
        <v>4264</v>
      </c>
      <c r="D150" s="3" t="s">
        <v>35</v>
      </c>
      <c r="E150" s="3" t="s">
        <v>37</v>
      </c>
      <c r="F150" s="3" t="s">
        <v>4077</v>
      </c>
      <c r="G150" s="3" t="s">
        <v>38</v>
      </c>
      <c r="H150" s="3" t="s">
        <v>39</v>
      </c>
      <c r="I150" s="3">
        <v>252.24</v>
      </c>
      <c r="J150" s="3"/>
      <c r="K150" s="8"/>
      <c r="L150" s="20">
        <v>100</v>
      </c>
      <c r="M150" s="20">
        <v>0</v>
      </c>
      <c r="N150" s="3"/>
      <c r="O150" s="8"/>
      <c r="P150" s="3">
        <v>0</v>
      </c>
      <c r="Q150" s="8"/>
      <c r="R150" s="21">
        <f t="shared" si="22"/>
        <v>0</v>
      </c>
      <c r="S150" s="21">
        <f t="shared" si="23"/>
        <v>352.24</v>
      </c>
      <c r="T150" s="21">
        <f t="shared" si="24"/>
        <v>358.24</v>
      </c>
      <c r="U150" s="21">
        <f t="shared" si="25"/>
        <v>6</v>
      </c>
      <c r="V150" s="21">
        <f t="shared" si="26"/>
        <v>352.24</v>
      </c>
      <c r="W150" s="57">
        <f t="shared" si="27"/>
        <v>252.24</v>
      </c>
      <c r="X150" s="21">
        <f t="shared" si="28"/>
        <v>106</v>
      </c>
      <c r="Y150" s="21">
        <f t="shared" si="29"/>
        <v>0</v>
      </c>
      <c r="Z150" s="3">
        <v>20</v>
      </c>
      <c r="AA150" s="21">
        <f t="shared" si="30"/>
        <v>80</v>
      </c>
      <c r="AB150" s="21">
        <f t="shared" si="31"/>
        <v>40</v>
      </c>
      <c r="AC150" s="21">
        <f t="shared" si="32"/>
        <v>40</v>
      </c>
      <c r="AD150" s="8"/>
    </row>
    <row r="151" spans="1:29">
      <c r="A151" s="3">
        <v>149</v>
      </c>
      <c r="B151" s="8" t="s">
        <v>4265</v>
      </c>
      <c r="C151" s="8" t="s">
        <v>4266</v>
      </c>
      <c r="D151" s="3" t="s">
        <v>35</v>
      </c>
      <c r="E151" s="3" t="s">
        <v>37</v>
      </c>
      <c r="F151" s="3" t="s">
        <v>1534</v>
      </c>
      <c r="G151" s="3" t="s">
        <v>38</v>
      </c>
      <c r="H151" s="3" t="s">
        <v>98</v>
      </c>
      <c r="I151" s="20">
        <v>0</v>
      </c>
      <c r="J151" s="3"/>
      <c r="L151" s="20">
        <v>400</v>
      </c>
      <c r="M151" s="20">
        <v>2513</v>
      </c>
      <c r="N151" s="3" t="s">
        <v>3889</v>
      </c>
      <c r="O151" s="8"/>
      <c r="P151" s="20">
        <v>2513</v>
      </c>
      <c r="R151" s="21">
        <f t="shared" si="22"/>
        <v>2663.78</v>
      </c>
      <c r="S151" s="21">
        <f t="shared" si="23"/>
        <v>3063.78</v>
      </c>
      <c r="T151" s="21">
        <f t="shared" si="24"/>
        <v>3247.6068</v>
      </c>
      <c r="U151" s="21">
        <f t="shared" si="25"/>
        <v>183.8268</v>
      </c>
      <c r="V151" s="21">
        <f t="shared" si="26"/>
        <v>3063.78</v>
      </c>
      <c r="W151" s="57">
        <f t="shared" si="27"/>
        <v>0</v>
      </c>
      <c r="X151" s="21">
        <f t="shared" si="28"/>
        <v>3247.6068</v>
      </c>
      <c r="Y151" s="21">
        <f t="shared" si="29"/>
        <v>2513</v>
      </c>
      <c r="Z151" s="3">
        <v>60</v>
      </c>
      <c r="AA151" s="21">
        <f t="shared" si="30"/>
        <v>490.78</v>
      </c>
      <c r="AB151" s="21">
        <f t="shared" si="31"/>
        <v>245.39</v>
      </c>
      <c r="AC151" s="21">
        <f t="shared" si="32"/>
        <v>245.39</v>
      </c>
    </row>
    <row r="152" spans="1:29">
      <c r="A152" s="3">
        <v>150</v>
      </c>
      <c r="B152" s="8" t="s">
        <v>4267</v>
      </c>
      <c r="C152" s="8" t="s">
        <v>4268</v>
      </c>
      <c r="D152" s="3" t="s">
        <v>35</v>
      </c>
      <c r="E152" s="3" t="s">
        <v>37</v>
      </c>
      <c r="F152" s="3" t="s">
        <v>1534</v>
      </c>
      <c r="G152" s="3" t="s">
        <v>38</v>
      </c>
      <c r="H152" s="3" t="s">
        <v>98</v>
      </c>
      <c r="I152" s="20">
        <v>0</v>
      </c>
      <c r="J152" s="3"/>
      <c r="L152" s="20">
        <v>400</v>
      </c>
      <c r="M152" s="20">
        <v>2513</v>
      </c>
      <c r="N152" s="3" t="s">
        <v>3889</v>
      </c>
      <c r="O152" s="8"/>
      <c r="P152" s="20">
        <v>2513</v>
      </c>
      <c r="R152" s="21">
        <f t="shared" si="22"/>
        <v>2663.78</v>
      </c>
      <c r="S152" s="21">
        <f t="shared" si="23"/>
        <v>3063.78</v>
      </c>
      <c r="T152" s="21">
        <f t="shared" si="24"/>
        <v>3247.6068</v>
      </c>
      <c r="U152" s="21">
        <f t="shared" si="25"/>
        <v>183.8268</v>
      </c>
      <c r="V152" s="21">
        <f t="shared" si="26"/>
        <v>3063.78</v>
      </c>
      <c r="W152" s="57">
        <f t="shared" si="27"/>
        <v>0</v>
      </c>
      <c r="X152" s="21">
        <f t="shared" si="28"/>
        <v>3247.6068</v>
      </c>
      <c r="Y152" s="21">
        <f t="shared" si="29"/>
        <v>2513</v>
      </c>
      <c r="Z152" s="3">
        <v>60</v>
      </c>
      <c r="AA152" s="21">
        <f t="shared" si="30"/>
        <v>490.78</v>
      </c>
      <c r="AB152" s="21">
        <f t="shared" si="31"/>
        <v>245.39</v>
      </c>
      <c r="AC152" s="21">
        <f t="shared" si="32"/>
        <v>245.39</v>
      </c>
    </row>
    <row r="153" spans="1:29">
      <c r="A153" s="3">
        <v>151</v>
      </c>
      <c r="B153" s="8" t="s">
        <v>4269</v>
      </c>
      <c r="C153" s="8" t="s">
        <v>4270</v>
      </c>
      <c r="D153" s="3" t="s">
        <v>35</v>
      </c>
      <c r="E153" s="3" t="s">
        <v>37</v>
      </c>
      <c r="F153" s="3" t="s">
        <v>1534</v>
      </c>
      <c r="G153" s="3" t="s">
        <v>38</v>
      </c>
      <c r="H153" s="3" t="s">
        <v>98</v>
      </c>
      <c r="I153" s="20">
        <v>0</v>
      </c>
      <c r="J153" s="3"/>
      <c r="L153" s="20">
        <v>400</v>
      </c>
      <c r="M153" s="20">
        <v>2513</v>
      </c>
      <c r="N153" s="3" t="s">
        <v>3889</v>
      </c>
      <c r="O153" s="8"/>
      <c r="P153" s="20">
        <v>2513</v>
      </c>
      <c r="R153" s="21">
        <f t="shared" si="22"/>
        <v>2663.78</v>
      </c>
      <c r="S153" s="21">
        <f t="shared" si="23"/>
        <v>3063.78</v>
      </c>
      <c r="T153" s="21">
        <f t="shared" si="24"/>
        <v>3247.6068</v>
      </c>
      <c r="U153" s="21">
        <f t="shared" si="25"/>
        <v>183.8268</v>
      </c>
      <c r="V153" s="21">
        <f t="shared" si="26"/>
        <v>3063.78</v>
      </c>
      <c r="W153" s="57">
        <f t="shared" si="27"/>
        <v>0</v>
      </c>
      <c r="X153" s="21">
        <f t="shared" si="28"/>
        <v>3247.6068</v>
      </c>
      <c r="Y153" s="21">
        <f t="shared" si="29"/>
        <v>2513</v>
      </c>
      <c r="Z153" s="3">
        <v>60</v>
      </c>
      <c r="AA153" s="21">
        <f t="shared" si="30"/>
        <v>490.78</v>
      </c>
      <c r="AB153" s="21">
        <f t="shared" si="31"/>
        <v>245.39</v>
      </c>
      <c r="AC153" s="21">
        <f t="shared" si="32"/>
        <v>245.39</v>
      </c>
    </row>
    <row r="154" spans="1:29">
      <c r="A154" s="3">
        <v>152</v>
      </c>
      <c r="B154" s="8" t="s">
        <v>3563</v>
      </c>
      <c r="C154" s="8" t="s">
        <v>3564</v>
      </c>
      <c r="D154" s="3" t="s">
        <v>35</v>
      </c>
      <c r="E154" s="3" t="s">
        <v>37</v>
      </c>
      <c r="F154" s="3" t="s">
        <v>3702</v>
      </c>
      <c r="G154" s="3" t="s">
        <v>38</v>
      </c>
      <c r="H154" s="3" t="s">
        <v>39</v>
      </c>
      <c r="I154" s="20">
        <v>0</v>
      </c>
      <c r="J154" s="3"/>
      <c r="L154" s="20">
        <v>100</v>
      </c>
      <c r="M154" s="20">
        <v>0</v>
      </c>
      <c r="N154" s="3"/>
      <c r="P154" s="20">
        <v>0</v>
      </c>
      <c r="R154" s="21">
        <f t="shared" si="22"/>
        <v>0</v>
      </c>
      <c r="S154" s="21">
        <f t="shared" si="23"/>
        <v>100</v>
      </c>
      <c r="T154" s="21">
        <f t="shared" si="24"/>
        <v>106</v>
      </c>
      <c r="U154" s="21">
        <f t="shared" si="25"/>
        <v>6</v>
      </c>
      <c r="V154" s="21">
        <f t="shared" si="26"/>
        <v>100</v>
      </c>
      <c r="W154" s="57">
        <f t="shared" si="27"/>
        <v>0</v>
      </c>
      <c r="X154" s="21">
        <f t="shared" si="28"/>
        <v>106</v>
      </c>
      <c r="Y154" s="21">
        <f t="shared" si="29"/>
        <v>0</v>
      </c>
      <c r="Z154" s="3">
        <v>20</v>
      </c>
      <c r="AA154" s="21">
        <f t="shared" si="30"/>
        <v>80</v>
      </c>
      <c r="AB154" s="21">
        <f t="shared" si="31"/>
        <v>40</v>
      </c>
      <c r="AC154" s="21">
        <f t="shared" si="32"/>
        <v>40</v>
      </c>
    </row>
    <row r="155" spans="1:30">
      <c r="A155" s="3">
        <v>153</v>
      </c>
      <c r="B155" s="8" t="s">
        <v>4271</v>
      </c>
      <c r="C155" s="8" t="s">
        <v>4272</v>
      </c>
      <c r="D155" s="3" t="s">
        <v>35</v>
      </c>
      <c r="E155" s="3" t="s">
        <v>37</v>
      </c>
      <c r="F155" s="3" t="s">
        <v>4077</v>
      </c>
      <c r="G155" s="3" t="s">
        <v>38</v>
      </c>
      <c r="H155" s="3" t="s">
        <v>39</v>
      </c>
      <c r="I155" s="3">
        <v>252.24</v>
      </c>
      <c r="J155" s="8"/>
      <c r="K155" s="8"/>
      <c r="L155" s="20">
        <v>100</v>
      </c>
      <c r="M155" s="20">
        <v>0</v>
      </c>
      <c r="N155" s="3"/>
      <c r="O155" s="8"/>
      <c r="P155" s="3">
        <v>0</v>
      </c>
      <c r="Q155" s="8"/>
      <c r="R155" s="21">
        <f t="shared" si="22"/>
        <v>0</v>
      </c>
      <c r="S155" s="21">
        <f t="shared" si="23"/>
        <v>352.24</v>
      </c>
      <c r="T155" s="21">
        <f t="shared" si="24"/>
        <v>358.24</v>
      </c>
      <c r="U155" s="21">
        <f t="shared" si="25"/>
        <v>6</v>
      </c>
      <c r="V155" s="21">
        <f t="shared" si="26"/>
        <v>352.24</v>
      </c>
      <c r="W155" s="57">
        <f t="shared" si="27"/>
        <v>252.24</v>
      </c>
      <c r="X155" s="21">
        <f t="shared" si="28"/>
        <v>106</v>
      </c>
      <c r="Y155" s="21">
        <f t="shared" si="29"/>
        <v>0</v>
      </c>
      <c r="Z155" s="3">
        <v>20</v>
      </c>
      <c r="AA155" s="21">
        <f t="shared" si="30"/>
        <v>80</v>
      </c>
      <c r="AB155" s="21">
        <f t="shared" si="31"/>
        <v>40</v>
      </c>
      <c r="AC155" s="21">
        <f t="shared" si="32"/>
        <v>40</v>
      </c>
      <c r="AD155" s="8"/>
    </row>
    <row r="156" spans="1:30">
      <c r="A156" s="3">
        <v>154</v>
      </c>
      <c r="B156" s="8" t="s">
        <v>4273</v>
      </c>
      <c r="C156" s="8" t="s">
        <v>4274</v>
      </c>
      <c r="D156" s="3" t="s">
        <v>35</v>
      </c>
      <c r="E156" s="3" t="s">
        <v>37</v>
      </c>
      <c r="F156" s="3" t="s">
        <v>4077</v>
      </c>
      <c r="G156" s="3" t="s">
        <v>38</v>
      </c>
      <c r="H156" s="3" t="s">
        <v>39</v>
      </c>
      <c r="I156" s="3">
        <v>252.24</v>
      </c>
      <c r="J156" s="8"/>
      <c r="K156" s="8"/>
      <c r="L156" s="20">
        <v>100</v>
      </c>
      <c r="M156" s="20">
        <v>0</v>
      </c>
      <c r="N156" s="3"/>
      <c r="O156" s="8"/>
      <c r="P156" s="3">
        <v>0</v>
      </c>
      <c r="Q156" s="8"/>
      <c r="R156" s="21">
        <f t="shared" si="22"/>
        <v>0</v>
      </c>
      <c r="S156" s="21">
        <f t="shared" si="23"/>
        <v>352.24</v>
      </c>
      <c r="T156" s="21">
        <f t="shared" si="24"/>
        <v>358.24</v>
      </c>
      <c r="U156" s="21">
        <f t="shared" si="25"/>
        <v>6</v>
      </c>
      <c r="V156" s="21">
        <f t="shared" si="26"/>
        <v>352.24</v>
      </c>
      <c r="W156" s="57">
        <f t="shared" si="27"/>
        <v>252.24</v>
      </c>
      <c r="X156" s="21">
        <f t="shared" si="28"/>
        <v>106</v>
      </c>
      <c r="Y156" s="21">
        <f t="shared" si="29"/>
        <v>0</v>
      </c>
      <c r="Z156" s="3">
        <v>20</v>
      </c>
      <c r="AA156" s="21">
        <f t="shared" si="30"/>
        <v>80</v>
      </c>
      <c r="AB156" s="21">
        <f t="shared" si="31"/>
        <v>40</v>
      </c>
      <c r="AC156" s="21">
        <f t="shared" si="32"/>
        <v>40</v>
      </c>
      <c r="AD156" s="8"/>
    </row>
    <row r="157" spans="1:30">
      <c r="A157" s="3">
        <v>155</v>
      </c>
      <c r="B157" s="8" t="s">
        <v>1328</v>
      </c>
      <c r="C157" s="8" t="s">
        <v>4275</v>
      </c>
      <c r="D157" s="3" t="s">
        <v>35</v>
      </c>
      <c r="E157" s="3" t="s">
        <v>37</v>
      </c>
      <c r="F157" s="3" t="s">
        <v>4077</v>
      </c>
      <c r="G157" s="3" t="s">
        <v>38</v>
      </c>
      <c r="H157" s="3" t="s">
        <v>39</v>
      </c>
      <c r="I157" s="3">
        <v>252.24</v>
      </c>
      <c r="J157" s="8"/>
      <c r="K157" s="8"/>
      <c r="L157" s="20">
        <v>100</v>
      </c>
      <c r="M157" s="20">
        <v>0</v>
      </c>
      <c r="N157" s="3"/>
      <c r="O157" s="8"/>
      <c r="P157" s="3">
        <v>0</v>
      </c>
      <c r="Q157" s="8"/>
      <c r="R157" s="21">
        <f t="shared" si="22"/>
        <v>0</v>
      </c>
      <c r="S157" s="21">
        <f t="shared" si="23"/>
        <v>352.24</v>
      </c>
      <c r="T157" s="21">
        <f t="shared" si="24"/>
        <v>358.24</v>
      </c>
      <c r="U157" s="21">
        <f t="shared" si="25"/>
        <v>6</v>
      </c>
      <c r="V157" s="21">
        <f t="shared" si="26"/>
        <v>352.24</v>
      </c>
      <c r="W157" s="57">
        <f t="shared" si="27"/>
        <v>252.24</v>
      </c>
      <c r="X157" s="21">
        <f t="shared" si="28"/>
        <v>106</v>
      </c>
      <c r="Y157" s="21">
        <f t="shared" si="29"/>
        <v>0</v>
      </c>
      <c r="Z157" s="3">
        <v>20</v>
      </c>
      <c r="AA157" s="21">
        <f t="shared" si="30"/>
        <v>80</v>
      </c>
      <c r="AB157" s="21">
        <f t="shared" si="31"/>
        <v>40</v>
      </c>
      <c r="AC157" s="21">
        <f t="shared" si="32"/>
        <v>40</v>
      </c>
      <c r="AD157" s="8"/>
    </row>
    <row r="158" spans="1:29">
      <c r="A158" s="3">
        <v>156</v>
      </c>
      <c r="B158" s="8" t="s">
        <v>3714</v>
      </c>
      <c r="C158" s="8" t="s">
        <v>3715</v>
      </c>
      <c r="D158" s="3" t="s">
        <v>35</v>
      </c>
      <c r="E158" s="3" t="s">
        <v>37</v>
      </c>
      <c r="F158" s="3" t="s">
        <v>3702</v>
      </c>
      <c r="G158" s="3" t="s">
        <v>38</v>
      </c>
      <c r="H158" s="3" t="s">
        <v>39</v>
      </c>
      <c r="I158" s="20">
        <v>0</v>
      </c>
      <c r="J158" s="3"/>
      <c r="L158" s="20">
        <v>100</v>
      </c>
      <c r="M158" s="20">
        <v>0</v>
      </c>
      <c r="N158" s="3"/>
      <c r="P158" s="20">
        <v>0</v>
      </c>
      <c r="R158" s="21">
        <f t="shared" si="22"/>
        <v>0</v>
      </c>
      <c r="S158" s="21">
        <f t="shared" si="23"/>
        <v>100</v>
      </c>
      <c r="T158" s="21">
        <f t="shared" si="24"/>
        <v>106</v>
      </c>
      <c r="U158" s="21">
        <f t="shared" si="25"/>
        <v>6</v>
      </c>
      <c r="V158" s="21">
        <f t="shared" si="26"/>
        <v>100</v>
      </c>
      <c r="W158" s="57">
        <f t="shared" si="27"/>
        <v>0</v>
      </c>
      <c r="X158" s="21">
        <f t="shared" si="28"/>
        <v>106</v>
      </c>
      <c r="Y158" s="21">
        <f t="shared" si="29"/>
        <v>0</v>
      </c>
      <c r="Z158" s="3">
        <v>20</v>
      </c>
      <c r="AA158" s="21">
        <f t="shared" si="30"/>
        <v>80</v>
      </c>
      <c r="AB158" s="21">
        <f t="shared" si="31"/>
        <v>40</v>
      </c>
      <c r="AC158" s="21">
        <f t="shared" si="32"/>
        <v>40</v>
      </c>
    </row>
    <row r="159" spans="1:29">
      <c r="A159" s="3">
        <v>157</v>
      </c>
      <c r="B159" s="8" t="s">
        <v>3293</v>
      </c>
      <c r="C159" s="8" t="s">
        <v>3294</v>
      </c>
      <c r="D159" s="3" t="s">
        <v>35</v>
      </c>
      <c r="E159" s="3" t="s">
        <v>37</v>
      </c>
      <c r="F159" s="3" t="s">
        <v>3702</v>
      </c>
      <c r="G159" s="3" t="s">
        <v>38</v>
      </c>
      <c r="H159" s="3" t="s">
        <v>39</v>
      </c>
      <c r="I159" s="20">
        <v>0</v>
      </c>
      <c r="J159" s="3"/>
      <c r="L159" s="20">
        <v>100</v>
      </c>
      <c r="M159" s="20">
        <v>0</v>
      </c>
      <c r="N159" s="3"/>
      <c r="P159" s="20">
        <v>0</v>
      </c>
      <c r="R159" s="21">
        <f t="shared" si="22"/>
        <v>0</v>
      </c>
      <c r="S159" s="21">
        <f t="shared" si="23"/>
        <v>100</v>
      </c>
      <c r="T159" s="21">
        <f t="shared" si="24"/>
        <v>106</v>
      </c>
      <c r="U159" s="21">
        <f t="shared" si="25"/>
        <v>6</v>
      </c>
      <c r="V159" s="21">
        <f t="shared" si="26"/>
        <v>100</v>
      </c>
      <c r="W159" s="57">
        <f t="shared" si="27"/>
        <v>0</v>
      </c>
      <c r="X159" s="21">
        <f t="shared" si="28"/>
        <v>106</v>
      </c>
      <c r="Y159" s="21">
        <f t="shared" si="29"/>
        <v>0</v>
      </c>
      <c r="Z159" s="3">
        <v>20</v>
      </c>
      <c r="AA159" s="21">
        <f t="shared" si="30"/>
        <v>80</v>
      </c>
      <c r="AB159" s="21">
        <f t="shared" si="31"/>
        <v>40</v>
      </c>
      <c r="AC159" s="21">
        <f t="shared" si="32"/>
        <v>40</v>
      </c>
    </row>
    <row r="160" spans="1:29">
      <c r="A160" s="3">
        <v>158</v>
      </c>
      <c r="B160" s="8" t="s">
        <v>3293</v>
      </c>
      <c r="C160" t="s">
        <v>3294</v>
      </c>
      <c r="D160" s="3" t="s">
        <v>35</v>
      </c>
      <c r="E160" s="3" t="s">
        <v>37</v>
      </c>
      <c r="F160" s="3" t="s">
        <v>4105</v>
      </c>
      <c r="G160" s="3" t="s">
        <v>38</v>
      </c>
      <c r="H160" s="3" t="s">
        <v>39</v>
      </c>
      <c r="I160" s="20">
        <v>0</v>
      </c>
      <c r="J160" s="3"/>
      <c r="L160" s="20">
        <v>0</v>
      </c>
      <c r="M160" s="20">
        <v>18</v>
      </c>
      <c r="N160" s="3" t="s">
        <v>65</v>
      </c>
      <c r="O160" s="74"/>
      <c r="P160" s="3">
        <v>18</v>
      </c>
      <c r="R160" s="21">
        <f t="shared" si="22"/>
        <v>19.08</v>
      </c>
      <c r="S160" s="21">
        <f t="shared" si="23"/>
        <v>19.08</v>
      </c>
      <c r="T160" s="21">
        <f t="shared" si="24"/>
        <v>20.2248</v>
      </c>
      <c r="U160" s="21">
        <f t="shared" si="25"/>
        <v>1.1448</v>
      </c>
      <c r="V160" s="21">
        <f t="shared" si="26"/>
        <v>19.08</v>
      </c>
      <c r="W160" s="57">
        <f t="shared" si="27"/>
        <v>0</v>
      </c>
      <c r="X160" s="21">
        <f t="shared" si="28"/>
        <v>20.2248</v>
      </c>
      <c r="Y160" s="21">
        <f t="shared" si="29"/>
        <v>18</v>
      </c>
      <c r="Z160" s="3">
        <v>0</v>
      </c>
      <c r="AA160" s="21">
        <f t="shared" si="30"/>
        <v>1.08</v>
      </c>
      <c r="AB160" s="21">
        <f t="shared" si="31"/>
        <v>0.540000000000001</v>
      </c>
      <c r="AC160" s="21">
        <f t="shared" si="32"/>
        <v>0.540000000000001</v>
      </c>
    </row>
    <row r="161" spans="1:30">
      <c r="A161" s="3">
        <v>159</v>
      </c>
      <c r="B161" s="8" t="s">
        <v>2389</v>
      </c>
      <c r="C161" s="8" t="s">
        <v>4276</v>
      </c>
      <c r="D161" s="3" t="s">
        <v>35</v>
      </c>
      <c r="E161" s="3" t="s">
        <v>37</v>
      </c>
      <c r="F161" s="3" t="s">
        <v>4077</v>
      </c>
      <c r="G161" s="3" t="s">
        <v>38</v>
      </c>
      <c r="H161" s="3" t="s">
        <v>39</v>
      </c>
      <c r="I161" s="3">
        <v>251.45</v>
      </c>
      <c r="J161" s="3"/>
      <c r="K161" s="8"/>
      <c r="L161" s="20">
        <v>100</v>
      </c>
      <c r="M161" s="20">
        <v>0</v>
      </c>
      <c r="N161" s="3"/>
      <c r="O161" s="8"/>
      <c r="P161" s="3">
        <v>0</v>
      </c>
      <c r="Q161" s="8"/>
      <c r="R161" s="21">
        <f t="shared" si="22"/>
        <v>0</v>
      </c>
      <c r="S161" s="21">
        <f t="shared" si="23"/>
        <v>351.45</v>
      </c>
      <c r="T161" s="21">
        <f t="shared" si="24"/>
        <v>357.45</v>
      </c>
      <c r="U161" s="21">
        <f t="shared" si="25"/>
        <v>6</v>
      </c>
      <c r="V161" s="21">
        <f t="shared" si="26"/>
        <v>351.45</v>
      </c>
      <c r="W161" s="57">
        <f t="shared" si="27"/>
        <v>251.45</v>
      </c>
      <c r="X161" s="21">
        <f t="shared" si="28"/>
        <v>106</v>
      </c>
      <c r="Y161" s="21">
        <f t="shared" si="29"/>
        <v>0</v>
      </c>
      <c r="Z161" s="3">
        <v>20</v>
      </c>
      <c r="AA161" s="21">
        <f t="shared" si="30"/>
        <v>80</v>
      </c>
      <c r="AB161" s="21">
        <f t="shared" si="31"/>
        <v>40</v>
      </c>
      <c r="AC161" s="21">
        <f t="shared" si="32"/>
        <v>40</v>
      </c>
      <c r="AD161" s="8"/>
    </row>
    <row r="162" spans="1:30">
      <c r="A162" s="3">
        <v>160</v>
      </c>
      <c r="B162" s="44" t="s">
        <v>4277</v>
      </c>
      <c r="C162" s="8" t="s">
        <v>4278</v>
      </c>
      <c r="D162" s="3" t="s">
        <v>35</v>
      </c>
      <c r="E162" s="3" t="s">
        <v>37</v>
      </c>
      <c r="F162" s="3" t="s">
        <v>4077</v>
      </c>
      <c r="G162" s="3" t="s">
        <v>38</v>
      </c>
      <c r="H162" s="3" t="s">
        <v>39</v>
      </c>
      <c r="I162" s="3">
        <v>251.45</v>
      </c>
      <c r="J162" s="8"/>
      <c r="K162" s="8"/>
      <c r="L162" s="20">
        <v>100</v>
      </c>
      <c r="M162" s="20">
        <v>0</v>
      </c>
      <c r="N162" s="3"/>
      <c r="O162" s="8"/>
      <c r="P162" s="3">
        <v>0</v>
      </c>
      <c r="Q162" s="8"/>
      <c r="R162" s="21">
        <f t="shared" si="22"/>
        <v>0</v>
      </c>
      <c r="S162" s="21">
        <f t="shared" si="23"/>
        <v>351.45</v>
      </c>
      <c r="T162" s="21">
        <f t="shared" si="24"/>
        <v>357.45</v>
      </c>
      <c r="U162" s="21">
        <f t="shared" si="25"/>
        <v>6</v>
      </c>
      <c r="V162" s="21">
        <f t="shared" si="26"/>
        <v>351.45</v>
      </c>
      <c r="W162" s="57">
        <f t="shared" si="27"/>
        <v>251.45</v>
      </c>
      <c r="X162" s="21">
        <f t="shared" si="28"/>
        <v>106</v>
      </c>
      <c r="Y162" s="21">
        <f t="shared" si="29"/>
        <v>0</v>
      </c>
      <c r="Z162" s="3">
        <v>20</v>
      </c>
      <c r="AA162" s="21">
        <f t="shared" si="30"/>
        <v>80</v>
      </c>
      <c r="AB162" s="21">
        <f t="shared" si="31"/>
        <v>40</v>
      </c>
      <c r="AC162" s="21">
        <f t="shared" si="32"/>
        <v>40</v>
      </c>
      <c r="AD162" s="8"/>
    </row>
    <row r="163" spans="1:29">
      <c r="A163" s="3">
        <v>161</v>
      </c>
      <c r="B163" s="8" t="s">
        <v>2476</v>
      </c>
      <c r="C163" s="8" t="s">
        <v>4279</v>
      </c>
      <c r="D163" s="3" t="s">
        <v>35</v>
      </c>
      <c r="E163" s="3" t="s">
        <v>37</v>
      </c>
      <c r="F163" s="3" t="s">
        <v>1534</v>
      </c>
      <c r="G163" s="3" t="s">
        <v>38</v>
      </c>
      <c r="H163" s="3" t="s">
        <v>98</v>
      </c>
      <c r="I163" s="20">
        <v>0</v>
      </c>
      <c r="J163" s="3"/>
      <c r="L163" s="20">
        <v>400</v>
      </c>
      <c r="M163" s="20">
        <v>2513</v>
      </c>
      <c r="N163" s="3" t="s">
        <v>3889</v>
      </c>
      <c r="O163" s="8"/>
      <c r="P163" s="20">
        <v>2513</v>
      </c>
      <c r="R163" s="21">
        <f t="shared" si="22"/>
        <v>2663.78</v>
      </c>
      <c r="S163" s="21">
        <f t="shared" si="23"/>
        <v>3063.78</v>
      </c>
      <c r="T163" s="21">
        <f t="shared" si="24"/>
        <v>3247.6068</v>
      </c>
      <c r="U163" s="21">
        <f t="shared" si="25"/>
        <v>183.8268</v>
      </c>
      <c r="V163" s="21">
        <f t="shared" si="26"/>
        <v>3063.78</v>
      </c>
      <c r="W163" s="57">
        <f t="shared" si="27"/>
        <v>0</v>
      </c>
      <c r="X163" s="21">
        <f t="shared" si="28"/>
        <v>3247.6068</v>
      </c>
      <c r="Y163" s="21">
        <f t="shared" si="29"/>
        <v>2513</v>
      </c>
      <c r="Z163" s="3">
        <v>60</v>
      </c>
      <c r="AA163" s="21">
        <f t="shared" si="30"/>
        <v>490.78</v>
      </c>
      <c r="AB163" s="21">
        <f t="shared" si="31"/>
        <v>245.39</v>
      </c>
      <c r="AC163" s="21">
        <f t="shared" si="32"/>
        <v>245.39</v>
      </c>
    </row>
    <row r="164" spans="1:30">
      <c r="A164" s="3">
        <v>162</v>
      </c>
      <c r="B164" s="44" t="s">
        <v>4280</v>
      </c>
      <c r="C164" s="8" t="s">
        <v>4281</v>
      </c>
      <c r="D164" s="3" t="s">
        <v>35</v>
      </c>
      <c r="E164" s="3" t="s">
        <v>37</v>
      </c>
      <c r="F164" s="3" t="s">
        <v>4077</v>
      </c>
      <c r="G164" s="3" t="s">
        <v>38</v>
      </c>
      <c r="H164" s="3" t="s">
        <v>39</v>
      </c>
      <c r="I164" s="3">
        <v>252.24</v>
      </c>
      <c r="J164" s="19" t="s">
        <v>355</v>
      </c>
      <c r="K164" s="8"/>
      <c r="L164" s="20">
        <v>100</v>
      </c>
      <c r="M164" s="20">
        <v>0</v>
      </c>
      <c r="N164" s="3"/>
      <c r="O164" s="8"/>
      <c r="P164" s="3">
        <v>0</v>
      </c>
      <c r="Q164" s="8"/>
      <c r="R164" s="21">
        <f t="shared" si="22"/>
        <v>0</v>
      </c>
      <c r="S164" s="21">
        <f t="shared" si="23"/>
        <v>352.24</v>
      </c>
      <c r="T164" s="21">
        <f t="shared" si="24"/>
        <v>358.24</v>
      </c>
      <c r="U164" s="21">
        <f t="shared" si="25"/>
        <v>6</v>
      </c>
      <c r="V164" s="21">
        <f t="shared" si="26"/>
        <v>352.24</v>
      </c>
      <c r="W164" s="57">
        <f t="shared" si="27"/>
        <v>252.24</v>
      </c>
      <c r="X164" s="21">
        <f t="shared" si="28"/>
        <v>106</v>
      </c>
      <c r="Y164" s="21">
        <f t="shared" si="29"/>
        <v>0</v>
      </c>
      <c r="Z164" s="3">
        <v>20</v>
      </c>
      <c r="AA164" s="21">
        <f t="shared" si="30"/>
        <v>80</v>
      </c>
      <c r="AB164" s="21">
        <f t="shared" si="31"/>
        <v>40</v>
      </c>
      <c r="AC164" s="21">
        <f t="shared" si="32"/>
        <v>40</v>
      </c>
      <c r="AD164" s="8"/>
    </row>
    <row r="165" spans="1:29">
      <c r="A165" s="3">
        <v>163</v>
      </c>
      <c r="B165" s="8" t="s">
        <v>3420</v>
      </c>
      <c r="C165" s="8" t="s">
        <v>3421</v>
      </c>
      <c r="D165" s="3" t="s">
        <v>35</v>
      </c>
      <c r="E165" s="3" t="s">
        <v>37</v>
      </c>
      <c r="F165" s="3" t="s">
        <v>3702</v>
      </c>
      <c r="G165" s="3" t="s">
        <v>38</v>
      </c>
      <c r="H165" s="3" t="s">
        <v>39</v>
      </c>
      <c r="I165" s="20">
        <v>0</v>
      </c>
      <c r="J165" s="3"/>
      <c r="L165" s="20">
        <v>100</v>
      </c>
      <c r="M165" s="20">
        <v>0</v>
      </c>
      <c r="N165" s="3"/>
      <c r="P165" s="20">
        <v>0</v>
      </c>
      <c r="R165" s="21">
        <f t="shared" si="22"/>
        <v>0</v>
      </c>
      <c r="S165" s="21">
        <f t="shared" si="23"/>
        <v>100</v>
      </c>
      <c r="T165" s="21">
        <f t="shared" si="24"/>
        <v>106</v>
      </c>
      <c r="U165" s="21">
        <f t="shared" si="25"/>
        <v>6</v>
      </c>
      <c r="V165" s="21">
        <f t="shared" si="26"/>
        <v>100</v>
      </c>
      <c r="W165" s="57">
        <f t="shared" si="27"/>
        <v>0</v>
      </c>
      <c r="X165" s="21">
        <f t="shared" si="28"/>
        <v>106</v>
      </c>
      <c r="Y165" s="21">
        <f t="shared" si="29"/>
        <v>0</v>
      </c>
      <c r="Z165" s="3">
        <v>20</v>
      </c>
      <c r="AA165" s="21">
        <f t="shared" si="30"/>
        <v>80</v>
      </c>
      <c r="AB165" s="21">
        <f t="shared" si="31"/>
        <v>40</v>
      </c>
      <c r="AC165" s="21">
        <f t="shared" si="32"/>
        <v>40</v>
      </c>
    </row>
    <row r="166" spans="1:30">
      <c r="A166" s="3">
        <v>164</v>
      </c>
      <c r="B166" s="8" t="s">
        <v>4282</v>
      </c>
      <c r="C166" s="8" t="s">
        <v>4283</v>
      </c>
      <c r="D166" s="3" t="s">
        <v>35</v>
      </c>
      <c r="E166" s="3" t="s">
        <v>37</v>
      </c>
      <c r="F166" s="3" t="s">
        <v>4077</v>
      </c>
      <c r="G166" s="3" t="s">
        <v>38</v>
      </c>
      <c r="H166" s="3" t="s">
        <v>39</v>
      </c>
      <c r="I166" s="3">
        <v>252.24</v>
      </c>
      <c r="J166" s="19"/>
      <c r="K166" s="8"/>
      <c r="L166" s="20">
        <v>100</v>
      </c>
      <c r="M166" s="20">
        <v>0</v>
      </c>
      <c r="N166" s="3"/>
      <c r="O166" s="8"/>
      <c r="P166" s="3">
        <v>0</v>
      </c>
      <c r="Q166" s="8"/>
      <c r="R166" s="21">
        <f t="shared" si="22"/>
        <v>0</v>
      </c>
      <c r="S166" s="21">
        <f t="shared" si="23"/>
        <v>352.24</v>
      </c>
      <c r="T166" s="21">
        <f t="shared" si="24"/>
        <v>358.24</v>
      </c>
      <c r="U166" s="21">
        <f t="shared" si="25"/>
        <v>6</v>
      </c>
      <c r="V166" s="21">
        <f t="shared" si="26"/>
        <v>352.24</v>
      </c>
      <c r="W166" s="57">
        <f t="shared" si="27"/>
        <v>252.24</v>
      </c>
      <c r="X166" s="21">
        <f t="shared" si="28"/>
        <v>106</v>
      </c>
      <c r="Y166" s="21">
        <f t="shared" si="29"/>
        <v>0</v>
      </c>
      <c r="Z166" s="3">
        <v>20</v>
      </c>
      <c r="AA166" s="21">
        <f t="shared" si="30"/>
        <v>80</v>
      </c>
      <c r="AB166" s="21">
        <f t="shared" si="31"/>
        <v>40</v>
      </c>
      <c r="AC166" s="21">
        <f t="shared" si="32"/>
        <v>40</v>
      </c>
      <c r="AD166" s="8"/>
    </row>
    <row r="167" spans="1:30">
      <c r="A167" s="3">
        <v>165</v>
      </c>
      <c r="B167" s="44" t="s">
        <v>4284</v>
      </c>
      <c r="C167" s="8" t="s">
        <v>4285</v>
      </c>
      <c r="D167" s="3" t="s">
        <v>35</v>
      </c>
      <c r="E167" s="3" t="s">
        <v>37</v>
      </c>
      <c r="F167" s="3" t="s">
        <v>4077</v>
      </c>
      <c r="G167" s="3" t="s">
        <v>38</v>
      </c>
      <c r="H167" s="3" t="s">
        <v>39</v>
      </c>
      <c r="I167" s="3">
        <v>251.45</v>
      </c>
      <c r="J167" s="19"/>
      <c r="K167" s="8"/>
      <c r="L167" s="20">
        <v>100</v>
      </c>
      <c r="M167" s="20">
        <v>0</v>
      </c>
      <c r="N167" s="3"/>
      <c r="O167" s="8"/>
      <c r="P167" s="3">
        <v>0</v>
      </c>
      <c r="Q167" s="8"/>
      <c r="R167" s="21">
        <f t="shared" si="22"/>
        <v>0</v>
      </c>
      <c r="S167" s="21">
        <f t="shared" si="23"/>
        <v>351.45</v>
      </c>
      <c r="T167" s="21">
        <f t="shared" si="24"/>
        <v>357.45</v>
      </c>
      <c r="U167" s="21">
        <f t="shared" si="25"/>
        <v>6</v>
      </c>
      <c r="V167" s="21">
        <f t="shared" si="26"/>
        <v>351.45</v>
      </c>
      <c r="W167" s="57">
        <f t="shared" si="27"/>
        <v>251.45</v>
      </c>
      <c r="X167" s="21">
        <f t="shared" si="28"/>
        <v>106</v>
      </c>
      <c r="Y167" s="21">
        <f t="shared" si="29"/>
        <v>0</v>
      </c>
      <c r="Z167" s="3">
        <v>20</v>
      </c>
      <c r="AA167" s="21">
        <f t="shared" si="30"/>
        <v>80</v>
      </c>
      <c r="AB167" s="21">
        <f t="shared" si="31"/>
        <v>40</v>
      </c>
      <c r="AC167" s="21">
        <f t="shared" si="32"/>
        <v>40</v>
      </c>
      <c r="AD167" s="8"/>
    </row>
    <row r="168" spans="1:30">
      <c r="A168" s="3">
        <v>166</v>
      </c>
      <c r="B168" s="44" t="s">
        <v>4286</v>
      </c>
      <c r="C168" s="8" t="s">
        <v>4287</v>
      </c>
      <c r="D168" s="3" t="s">
        <v>35</v>
      </c>
      <c r="E168" s="3" t="s">
        <v>37</v>
      </c>
      <c r="F168" s="3" t="s">
        <v>4077</v>
      </c>
      <c r="G168" s="3" t="s">
        <v>38</v>
      </c>
      <c r="H168" s="3" t="s">
        <v>39</v>
      </c>
      <c r="I168" s="3">
        <v>251.45</v>
      </c>
      <c r="J168" s="19" t="s">
        <v>355</v>
      </c>
      <c r="K168" s="8"/>
      <c r="L168" s="20">
        <v>100</v>
      </c>
      <c r="M168" s="20">
        <v>0</v>
      </c>
      <c r="N168" s="3"/>
      <c r="O168" s="8"/>
      <c r="P168" s="3">
        <v>0</v>
      </c>
      <c r="Q168" s="8"/>
      <c r="R168" s="21">
        <f t="shared" si="22"/>
        <v>0</v>
      </c>
      <c r="S168" s="21">
        <f t="shared" si="23"/>
        <v>351.45</v>
      </c>
      <c r="T168" s="21">
        <f t="shared" si="24"/>
        <v>357.45</v>
      </c>
      <c r="U168" s="21">
        <f t="shared" si="25"/>
        <v>6</v>
      </c>
      <c r="V168" s="21">
        <f t="shared" si="26"/>
        <v>351.45</v>
      </c>
      <c r="W168" s="57">
        <f t="shared" si="27"/>
        <v>251.45</v>
      </c>
      <c r="X168" s="21">
        <f t="shared" si="28"/>
        <v>106</v>
      </c>
      <c r="Y168" s="21">
        <f t="shared" si="29"/>
        <v>0</v>
      </c>
      <c r="Z168" s="3">
        <v>20</v>
      </c>
      <c r="AA168" s="21">
        <f t="shared" si="30"/>
        <v>80</v>
      </c>
      <c r="AB168" s="21">
        <f t="shared" si="31"/>
        <v>40</v>
      </c>
      <c r="AC168" s="21">
        <f t="shared" si="32"/>
        <v>40</v>
      </c>
      <c r="AD168" s="8"/>
    </row>
    <row r="169" spans="1:30">
      <c r="A169" s="3">
        <v>167</v>
      </c>
      <c r="B169" s="8" t="s">
        <v>3604</v>
      </c>
      <c r="C169" s="8" t="s">
        <v>4288</v>
      </c>
      <c r="D169" s="3" t="s">
        <v>35</v>
      </c>
      <c r="E169" s="3" t="s">
        <v>37</v>
      </c>
      <c r="F169" s="3" t="s">
        <v>4077</v>
      </c>
      <c r="G169" s="3" t="s">
        <v>38</v>
      </c>
      <c r="H169" s="3" t="s">
        <v>39</v>
      </c>
      <c r="I169" s="3">
        <v>251.45</v>
      </c>
      <c r="J169" s="19"/>
      <c r="K169" s="8"/>
      <c r="L169" s="20">
        <v>100</v>
      </c>
      <c r="M169" s="20">
        <v>0</v>
      </c>
      <c r="N169" s="3"/>
      <c r="O169" s="8"/>
      <c r="P169" s="3">
        <v>0</v>
      </c>
      <c r="Q169" s="8"/>
      <c r="R169" s="21">
        <f t="shared" si="22"/>
        <v>0</v>
      </c>
      <c r="S169" s="21">
        <f t="shared" si="23"/>
        <v>351.45</v>
      </c>
      <c r="T169" s="21">
        <f t="shared" si="24"/>
        <v>357.45</v>
      </c>
      <c r="U169" s="21">
        <f t="shared" si="25"/>
        <v>6</v>
      </c>
      <c r="V169" s="21">
        <f t="shared" si="26"/>
        <v>351.45</v>
      </c>
      <c r="W169" s="57">
        <f t="shared" si="27"/>
        <v>251.45</v>
      </c>
      <c r="X169" s="21">
        <f t="shared" si="28"/>
        <v>106</v>
      </c>
      <c r="Y169" s="21">
        <f t="shared" si="29"/>
        <v>0</v>
      </c>
      <c r="Z169" s="3">
        <v>20</v>
      </c>
      <c r="AA169" s="21">
        <f t="shared" si="30"/>
        <v>80</v>
      </c>
      <c r="AB169" s="21">
        <f t="shared" si="31"/>
        <v>40</v>
      </c>
      <c r="AC169" s="21">
        <f t="shared" si="32"/>
        <v>40</v>
      </c>
      <c r="AD169" s="8"/>
    </row>
    <row r="170" spans="1:30">
      <c r="A170" s="3">
        <v>168</v>
      </c>
      <c r="B170" s="8" t="s">
        <v>2202</v>
      </c>
      <c r="C170" s="8" t="s">
        <v>4289</v>
      </c>
      <c r="D170" s="3" t="s">
        <v>35</v>
      </c>
      <c r="E170" s="3" t="s">
        <v>37</v>
      </c>
      <c r="F170" s="3" t="s">
        <v>4077</v>
      </c>
      <c r="G170" s="3" t="s">
        <v>38</v>
      </c>
      <c r="H170" s="3" t="s">
        <v>39</v>
      </c>
      <c r="I170" s="3">
        <v>251.45</v>
      </c>
      <c r="J170" s="8"/>
      <c r="K170" s="8"/>
      <c r="L170" s="20">
        <v>100</v>
      </c>
      <c r="M170" s="20">
        <v>0</v>
      </c>
      <c r="N170" s="3"/>
      <c r="O170" s="8"/>
      <c r="P170" s="3">
        <v>0</v>
      </c>
      <c r="Q170" s="8"/>
      <c r="R170" s="21">
        <f t="shared" si="22"/>
        <v>0</v>
      </c>
      <c r="S170" s="21">
        <f t="shared" si="23"/>
        <v>351.45</v>
      </c>
      <c r="T170" s="21">
        <f t="shared" si="24"/>
        <v>357.45</v>
      </c>
      <c r="U170" s="21">
        <f t="shared" si="25"/>
        <v>6</v>
      </c>
      <c r="V170" s="21">
        <f t="shared" si="26"/>
        <v>351.45</v>
      </c>
      <c r="W170" s="57">
        <f t="shared" si="27"/>
        <v>251.45</v>
      </c>
      <c r="X170" s="21">
        <f t="shared" si="28"/>
        <v>106</v>
      </c>
      <c r="Y170" s="21">
        <f t="shared" si="29"/>
        <v>0</v>
      </c>
      <c r="Z170" s="3">
        <v>20</v>
      </c>
      <c r="AA170" s="21">
        <f t="shared" si="30"/>
        <v>80</v>
      </c>
      <c r="AB170" s="21">
        <f t="shared" si="31"/>
        <v>40</v>
      </c>
      <c r="AC170" s="21">
        <f t="shared" si="32"/>
        <v>40</v>
      </c>
      <c r="AD170" s="8"/>
    </row>
    <row r="171" spans="1:30">
      <c r="A171" s="3">
        <v>169</v>
      </c>
      <c r="B171" s="8" t="s">
        <v>4290</v>
      </c>
      <c r="C171" s="8" t="s">
        <v>4291</v>
      </c>
      <c r="D171" s="3" t="s">
        <v>35</v>
      </c>
      <c r="E171" s="3" t="s">
        <v>37</v>
      </c>
      <c r="F171" s="3" t="s">
        <v>4077</v>
      </c>
      <c r="G171" s="3" t="s">
        <v>38</v>
      </c>
      <c r="H171" s="3" t="s">
        <v>39</v>
      </c>
      <c r="I171" s="3">
        <v>251.45</v>
      </c>
      <c r="J171" s="8"/>
      <c r="K171" s="8"/>
      <c r="L171" s="20">
        <v>100</v>
      </c>
      <c r="M171" s="20">
        <v>0</v>
      </c>
      <c r="N171" s="3"/>
      <c r="O171" s="8"/>
      <c r="P171" s="3">
        <v>0</v>
      </c>
      <c r="Q171" s="8"/>
      <c r="R171" s="21">
        <f t="shared" si="22"/>
        <v>0</v>
      </c>
      <c r="S171" s="21">
        <f t="shared" si="23"/>
        <v>351.45</v>
      </c>
      <c r="T171" s="21">
        <f t="shared" si="24"/>
        <v>357.45</v>
      </c>
      <c r="U171" s="21">
        <f t="shared" si="25"/>
        <v>6</v>
      </c>
      <c r="V171" s="21">
        <f t="shared" si="26"/>
        <v>351.45</v>
      </c>
      <c r="W171" s="57">
        <f t="shared" si="27"/>
        <v>251.45</v>
      </c>
      <c r="X171" s="21">
        <f t="shared" si="28"/>
        <v>106</v>
      </c>
      <c r="Y171" s="21">
        <f t="shared" si="29"/>
        <v>0</v>
      </c>
      <c r="Z171" s="3">
        <v>20</v>
      </c>
      <c r="AA171" s="21">
        <f t="shared" si="30"/>
        <v>80</v>
      </c>
      <c r="AB171" s="21">
        <f t="shared" si="31"/>
        <v>40</v>
      </c>
      <c r="AC171" s="21">
        <f t="shared" si="32"/>
        <v>40</v>
      </c>
      <c r="AD171" s="8"/>
    </row>
    <row r="172" spans="1:30">
      <c r="A172" s="3">
        <v>170</v>
      </c>
      <c r="B172" s="8" t="s">
        <v>4292</v>
      </c>
      <c r="C172" s="8" t="s">
        <v>4293</v>
      </c>
      <c r="D172" s="3" t="s">
        <v>35</v>
      </c>
      <c r="E172" s="3" t="s">
        <v>37</v>
      </c>
      <c r="F172" s="3" t="s">
        <v>4077</v>
      </c>
      <c r="G172" s="3" t="s">
        <v>38</v>
      </c>
      <c r="H172" s="3" t="s">
        <v>39</v>
      </c>
      <c r="I172" s="3">
        <v>251.45</v>
      </c>
      <c r="J172" s="19"/>
      <c r="K172" s="8"/>
      <c r="L172" s="20">
        <v>100</v>
      </c>
      <c r="M172" s="20">
        <v>0</v>
      </c>
      <c r="N172" s="3"/>
      <c r="O172" s="8"/>
      <c r="P172" s="3">
        <v>0</v>
      </c>
      <c r="Q172" s="8"/>
      <c r="R172" s="21">
        <f t="shared" si="22"/>
        <v>0</v>
      </c>
      <c r="S172" s="21">
        <f t="shared" si="23"/>
        <v>351.45</v>
      </c>
      <c r="T172" s="21">
        <f t="shared" si="24"/>
        <v>357.45</v>
      </c>
      <c r="U172" s="21">
        <f t="shared" si="25"/>
        <v>6</v>
      </c>
      <c r="V172" s="21">
        <f t="shared" si="26"/>
        <v>351.45</v>
      </c>
      <c r="W172" s="57">
        <f t="shared" si="27"/>
        <v>251.45</v>
      </c>
      <c r="X172" s="21">
        <f t="shared" si="28"/>
        <v>106</v>
      </c>
      <c r="Y172" s="21">
        <f t="shared" si="29"/>
        <v>0</v>
      </c>
      <c r="Z172" s="3">
        <v>20</v>
      </c>
      <c r="AA172" s="21">
        <f t="shared" si="30"/>
        <v>80</v>
      </c>
      <c r="AB172" s="21">
        <f t="shared" si="31"/>
        <v>40</v>
      </c>
      <c r="AC172" s="21">
        <f t="shared" si="32"/>
        <v>40</v>
      </c>
      <c r="AD172" s="8"/>
    </row>
    <row r="173" spans="1:30">
      <c r="A173" s="3">
        <v>171</v>
      </c>
      <c r="B173" s="44" t="s">
        <v>4294</v>
      </c>
      <c r="C173" s="8" t="s">
        <v>4295</v>
      </c>
      <c r="D173" s="3" t="s">
        <v>35</v>
      </c>
      <c r="E173" s="3" t="s">
        <v>37</v>
      </c>
      <c r="F173" s="3" t="s">
        <v>4077</v>
      </c>
      <c r="G173" s="3" t="s">
        <v>38</v>
      </c>
      <c r="H173" s="3" t="s">
        <v>39</v>
      </c>
      <c r="I173" s="3">
        <v>252.16</v>
      </c>
      <c r="J173" s="19" t="s">
        <v>355</v>
      </c>
      <c r="K173" s="8"/>
      <c r="L173" s="20">
        <v>100</v>
      </c>
      <c r="M173" s="20">
        <v>0</v>
      </c>
      <c r="N173" s="3"/>
      <c r="O173" s="8"/>
      <c r="P173" s="3">
        <v>0</v>
      </c>
      <c r="Q173" s="8"/>
      <c r="R173" s="21">
        <f t="shared" si="22"/>
        <v>0</v>
      </c>
      <c r="S173" s="21">
        <f t="shared" si="23"/>
        <v>352.16</v>
      </c>
      <c r="T173" s="21">
        <f t="shared" si="24"/>
        <v>358.16</v>
      </c>
      <c r="U173" s="21">
        <f t="shared" si="25"/>
        <v>6</v>
      </c>
      <c r="V173" s="21">
        <f t="shared" si="26"/>
        <v>352.16</v>
      </c>
      <c r="W173" s="57">
        <f t="shared" si="27"/>
        <v>252.16</v>
      </c>
      <c r="X173" s="21">
        <f t="shared" si="28"/>
        <v>106</v>
      </c>
      <c r="Y173" s="21">
        <f t="shared" si="29"/>
        <v>0</v>
      </c>
      <c r="Z173" s="3">
        <v>20</v>
      </c>
      <c r="AA173" s="21">
        <f t="shared" si="30"/>
        <v>80</v>
      </c>
      <c r="AB173" s="21">
        <f t="shared" si="31"/>
        <v>40</v>
      </c>
      <c r="AC173" s="21">
        <f t="shared" si="32"/>
        <v>40</v>
      </c>
      <c r="AD173" s="8"/>
    </row>
    <row r="174" spans="1:30">
      <c r="A174" s="3">
        <v>172</v>
      </c>
      <c r="B174" s="44" t="s">
        <v>2204</v>
      </c>
      <c r="C174" s="8" t="s">
        <v>4296</v>
      </c>
      <c r="D174" s="3" t="s">
        <v>35</v>
      </c>
      <c r="E174" s="3" t="s">
        <v>37</v>
      </c>
      <c r="F174" s="3" t="s">
        <v>4077</v>
      </c>
      <c r="G174" s="3" t="s">
        <v>38</v>
      </c>
      <c r="H174" s="3" t="s">
        <v>39</v>
      </c>
      <c r="I174" s="3">
        <v>251.45</v>
      </c>
      <c r="J174" s="19"/>
      <c r="K174" s="8"/>
      <c r="L174" s="20">
        <v>100</v>
      </c>
      <c r="M174" s="20">
        <v>0</v>
      </c>
      <c r="N174" s="3"/>
      <c r="O174" s="8"/>
      <c r="P174" s="3">
        <v>0</v>
      </c>
      <c r="Q174" s="8"/>
      <c r="R174" s="21">
        <f t="shared" si="22"/>
        <v>0</v>
      </c>
      <c r="S174" s="21">
        <f t="shared" si="23"/>
        <v>351.45</v>
      </c>
      <c r="T174" s="21">
        <f t="shared" si="24"/>
        <v>357.45</v>
      </c>
      <c r="U174" s="21">
        <f t="shared" si="25"/>
        <v>6</v>
      </c>
      <c r="V174" s="21">
        <f t="shared" si="26"/>
        <v>351.45</v>
      </c>
      <c r="W174" s="57">
        <f t="shared" si="27"/>
        <v>251.45</v>
      </c>
      <c r="X174" s="21">
        <f t="shared" si="28"/>
        <v>106</v>
      </c>
      <c r="Y174" s="21">
        <f t="shared" si="29"/>
        <v>0</v>
      </c>
      <c r="Z174" s="3">
        <v>20</v>
      </c>
      <c r="AA174" s="21">
        <f t="shared" si="30"/>
        <v>80</v>
      </c>
      <c r="AB174" s="21">
        <f t="shared" si="31"/>
        <v>40</v>
      </c>
      <c r="AC174" s="21">
        <f t="shared" si="32"/>
        <v>40</v>
      </c>
      <c r="AD174" s="8"/>
    </row>
    <row r="175" ht="19" customHeight="1" spans="1:30">
      <c r="A175" s="3">
        <v>173</v>
      </c>
      <c r="B175" s="8" t="s">
        <v>4297</v>
      </c>
      <c r="C175" s="8" t="s">
        <v>4298</v>
      </c>
      <c r="D175" s="3" t="s">
        <v>35</v>
      </c>
      <c r="E175" s="3" t="s">
        <v>37</v>
      </c>
      <c r="F175" s="3" t="s">
        <v>4077</v>
      </c>
      <c r="G175" s="3" t="s">
        <v>38</v>
      </c>
      <c r="H175" s="3" t="s">
        <v>39</v>
      </c>
      <c r="I175" s="3">
        <v>251.45</v>
      </c>
      <c r="J175" s="8"/>
      <c r="K175" s="8"/>
      <c r="L175" s="20">
        <v>100</v>
      </c>
      <c r="M175" s="20">
        <v>0</v>
      </c>
      <c r="N175" s="3"/>
      <c r="O175" s="8"/>
      <c r="P175" s="3">
        <v>0</v>
      </c>
      <c r="Q175" s="8"/>
      <c r="R175" s="21">
        <f t="shared" si="22"/>
        <v>0</v>
      </c>
      <c r="S175" s="21">
        <f t="shared" si="23"/>
        <v>351.45</v>
      </c>
      <c r="T175" s="21">
        <f t="shared" si="24"/>
        <v>357.45</v>
      </c>
      <c r="U175" s="21">
        <f t="shared" si="25"/>
        <v>6</v>
      </c>
      <c r="V175" s="21">
        <f t="shared" si="26"/>
        <v>351.45</v>
      </c>
      <c r="W175" s="57">
        <f t="shared" si="27"/>
        <v>251.45</v>
      </c>
      <c r="X175" s="21">
        <f t="shared" si="28"/>
        <v>106</v>
      </c>
      <c r="Y175" s="21">
        <f t="shared" si="29"/>
        <v>0</v>
      </c>
      <c r="Z175" s="3">
        <v>20</v>
      </c>
      <c r="AA175" s="21">
        <f t="shared" si="30"/>
        <v>80</v>
      </c>
      <c r="AB175" s="21">
        <f t="shared" si="31"/>
        <v>40</v>
      </c>
      <c r="AC175" s="21">
        <f t="shared" si="32"/>
        <v>40</v>
      </c>
      <c r="AD175" s="8"/>
    </row>
    <row r="176" ht="19" customHeight="1" spans="1:30">
      <c r="A176" s="3">
        <v>174</v>
      </c>
      <c r="B176" s="8" t="s">
        <v>4299</v>
      </c>
      <c r="C176" s="8" t="s">
        <v>4300</v>
      </c>
      <c r="D176" s="3" t="s">
        <v>35</v>
      </c>
      <c r="E176" s="3" t="s">
        <v>37</v>
      </c>
      <c r="F176" s="3" t="s">
        <v>4077</v>
      </c>
      <c r="G176" s="3" t="s">
        <v>38</v>
      </c>
      <c r="H176" s="3" t="s">
        <v>39</v>
      </c>
      <c r="I176" s="3">
        <v>251.45</v>
      </c>
      <c r="J176" s="8"/>
      <c r="K176" s="8"/>
      <c r="L176" s="20">
        <v>100</v>
      </c>
      <c r="M176" s="20">
        <v>0</v>
      </c>
      <c r="N176" s="3"/>
      <c r="O176" s="8"/>
      <c r="P176" s="3">
        <v>0</v>
      </c>
      <c r="Q176" s="8"/>
      <c r="R176" s="21">
        <f t="shared" si="22"/>
        <v>0</v>
      </c>
      <c r="S176" s="21">
        <f t="shared" si="23"/>
        <v>351.45</v>
      </c>
      <c r="T176" s="21">
        <f t="shared" si="24"/>
        <v>357.45</v>
      </c>
      <c r="U176" s="21">
        <f t="shared" si="25"/>
        <v>6</v>
      </c>
      <c r="V176" s="21">
        <f t="shared" si="26"/>
        <v>351.45</v>
      </c>
      <c r="W176" s="57">
        <f t="shared" si="27"/>
        <v>251.45</v>
      </c>
      <c r="X176" s="21">
        <f t="shared" si="28"/>
        <v>106</v>
      </c>
      <c r="Y176" s="21">
        <f t="shared" si="29"/>
        <v>0</v>
      </c>
      <c r="Z176" s="3">
        <v>20</v>
      </c>
      <c r="AA176" s="21">
        <f t="shared" si="30"/>
        <v>80</v>
      </c>
      <c r="AB176" s="21">
        <f t="shared" si="31"/>
        <v>40</v>
      </c>
      <c r="AC176" s="21">
        <f t="shared" si="32"/>
        <v>40</v>
      </c>
      <c r="AD176" s="8"/>
    </row>
    <row r="177" ht="19" customHeight="1" spans="1:30">
      <c r="A177" s="3">
        <v>175</v>
      </c>
      <c r="B177" s="8" t="s">
        <v>4301</v>
      </c>
      <c r="C177" s="8" t="s">
        <v>4302</v>
      </c>
      <c r="D177" s="3" t="s">
        <v>35</v>
      </c>
      <c r="E177" s="3" t="s">
        <v>37</v>
      </c>
      <c r="F177" s="3" t="s">
        <v>4077</v>
      </c>
      <c r="G177" s="3" t="s">
        <v>38</v>
      </c>
      <c r="H177" s="3" t="s">
        <v>39</v>
      </c>
      <c r="I177" s="3">
        <v>251.45</v>
      </c>
      <c r="J177" s="8"/>
      <c r="K177" s="8"/>
      <c r="L177" s="20">
        <v>100</v>
      </c>
      <c r="M177" s="20">
        <v>0</v>
      </c>
      <c r="N177" s="3"/>
      <c r="O177" s="8"/>
      <c r="P177" s="3">
        <v>0</v>
      </c>
      <c r="Q177" s="8"/>
      <c r="R177" s="21">
        <f t="shared" si="22"/>
        <v>0</v>
      </c>
      <c r="S177" s="21">
        <f t="shared" si="23"/>
        <v>351.45</v>
      </c>
      <c r="T177" s="21">
        <f t="shared" si="24"/>
        <v>357.45</v>
      </c>
      <c r="U177" s="21">
        <f t="shared" si="25"/>
        <v>6</v>
      </c>
      <c r="V177" s="21">
        <f t="shared" si="26"/>
        <v>351.45</v>
      </c>
      <c r="W177" s="57">
        <f t="shared" si="27"/>
        <v>251.45</v>
      </c>
      <c r="X177" s="21">
        <f t="shared" si="28"/>
        <v>106</v>
      </c>
      <c r="Y177" s="21">
        <f t="shared" si="29"/>
        <v>0</v>
      </c>
      <c r="Z177" s="3">
        <v>20</v>
      </c>
      <c r="AA177" s="21">
        <f t="shared" si="30"/>
        <v>80</v>
      </c>
      <c r="AB177" s="21">
        <f t="shared" si="31"/>
        <v>40</v>
      </c>
      <c r="AC177" s="21">
        <f t="shared" si="32"/>
        <v>40</v>
      </c>
      <c r="AD177" s="8"/>
    </row>
    <row r="178" ht="19" customHeight="1" spans="1:30">
      <c r="A178" s="3" t="s">
        <v>4094</v>
      </c>
      <c r="B178" s="8" t="s">
        <v>4303</v>
      </c>
      <c r="C178" s="8" t="s">
        <v>4304</v>
      </c>
      <c r="D178" s="3" t="s">
        <v>35</v>
      </c>
      <c r="E178" s="3" t="s">
        <v>37</v>
      </c>
      <c r="F178" s="3" t="s">
        <v>4077</v>
      </c>
      <c r="G178" s="3" t="s">
        <v>38</v>
      </c>
      <c r="H178" s="3" t="s">
        <v>39</v>
      </c>
      <c r="I178" s="3">
        <v>251.45</v>
      </c>
      <c r="J178" s="8"/>
      <c r="K178" s="8"/>
      <c r="L178" s="20">
        <v>100</v>
      </c>
      <c r="M178" s="20">
        <v>0</v>
      </c>
      <c r="N178" s="3"/>
      <c r="O178" s="8"/>
      <c r="P178" s="3">
        <v>0</v>
      </c>
      <c r="Q178" s="8"/>
      <c r="R178" s="21">
        <f t="shared" si="22"/>
        <v>0</v>
      </c>
      <c r="S178" s="21">
        <f t="shared" si="23"/>
        <v>351.45</v>
      </c>
      <c r="T178" s="21">
        <f t="shared" si="24"/>
        <v>357.45</v>
      </c>
      <c r="U178" s="21">
        <f t="shared" si="25"/>
        <v>6</v>
      </c>
      <c r="V178" s="21">
        <f t="shared" si="26"/>
        <v>351.45</v>
      </c>
      <c r="W178" s="57">
        <f t="shared" si="27"/>
        <v>251.45</v>
      </c>
      <c r="X178" s="21">
        <f t="shared" si="28"/>
        <v>106</v>
      </c>
      <c r="Y178" s="21">
        <f t="shared" si="29"/>
        <v>0</v>
      </c>
      <c r="Z178" s="3">
        <v>20</v>
      </c>
      <c r="AA178" s="21">
        <f t="shared" si="30"/>
        <v>80</v>
      </c>
      <c r="AB178" s="21">
        <f t="shared" si="31"/>
        <v>40</v>
      </c>
      <c r="AC178" s="21">
        <f t="shared" si="32"/>
        <v>40</v>
      </c>
      <c r="AD178" s="8"/>
    </row>
    <row r="179" ht="19" customHeight="1" spans="1:29">
      <c r="A179" s="3">
        <v>177</v>
      </c>
      <c r="B179" s="8" t="s">
        <v>3682</v>
      </c>
      <c r="C179" s="8" t="s">
        <v>3683</v>
      </c>
      <c r="D179" s="3" t="s">
        <v>35</v>
      </c>
      <c r="E179" s="3" t="s">
        <v>37</v>
      </c>
      <c r="F179" s="3" t="s">
        <v>3702</v>
      </c>
      <c r="G179" s="3" t="s">
        <v>38</v>
      </c>
      <c r="H179" s="3" t="s">
        <v>39</v>
      </c>
      <c r="I179" s="20">
        <v>0</v>
      </c>
      <c r="J179" s="3"/>
      <c r="L179" s="20">
        <v>100</v>
      </c>
      <c r="M179" s="20">
        <v>0</v>
      </c>
      <c r="N179" s="3"/>
      <c r="P179" s="20">
        <v>0</v>
      </c>
      <c r="R179" s="21">
        <f t="shared" si="22"/>
        <v>0</v>
      </c>
      <c r="S179" s="21">
        <f t="shared" si="23"/>
        <v>100</v>
      </c>
      <c r="T179" s="21">
        <f t="shared" si="24"/>
        <v>106</v>
      </c>
      <c r="U179" s="21">
        <f t="shared" si="25"/>
        <v>6</v>
      </c>
      <c r="V179" s="21">
        <f t="shared" si="26"/>
        <v>100</v>
      </c>
      <c r="W179" s="57">
        <f t="shared" si="27"/>
        <v>0</v>
      </c>
      <c r="X179" s="21">
        <f t="shared" si="28"/>
        <v>106</v>
      </c>
      <c r="Y179" s="21">
        <f t="shared" si="29"/>
        <v>0</v>
      </c>
      <c r="Z179" s="3">
        <v>20</v>
      </c>
      <c r="AA179" s="21">
        <f t="shared" si="30"/>
        <v>80</v>
      </c>
      <c r="AB179" s="21">
        <f t="shared" si="31"/>
        <v>40</v>
      </c>
      <c r="AC179" s="21">
        <f t="shared" si="32"/>
        <v>40</v>
      </c>
    </row>
    <row r="180" ht="19" customHeight="1" spans="1:29">
      <c r="A180" s="3">
        <v>178</v>
      </c>
      <c r="B180" t="s">
        <v>3667</v>
      </c>
      <c r="C180" s="8" t="s">
        <v>3668</v>
      </c>
      <c r="D180" s="3" t="s">
        <v>35</v>
      </c>
      <c r="E180" s="3" t="s">
        <v>37</v>
      </c>
      <c r="F180" s="3" t="s">
        <v>3702</v>
      </c>
      <c r="G180" s="3" t="s">
        <v>38</v>
      </c>
      <c r="H180" s="3" t="s">
        <v>39</v>
      </c>
      <c r="I180" s="20">
        <v>0</v>
      </c>
      <c r="J180" s="3"/>
      <c r="L180" s="20">
        <v>100</v>
      </c>
      <c r="M180" s="20">
        <v>0</v>
      </c>
      <c r="N180" s="3"/>
      <c r="P180" s="20">
        <v>0</v>
      </c>
      <c r="R180" s="21">
        <f t="shared" si="22"/>
        <v>0</v>
      </c>
      <c r="S180" s="21">
        <f t="shared" si="23"/>
        <v>100</v>
      </c>
      <c r="T180" s="21">
        <f t="shared" si="24"/>
        <v>106</v>
      </c>
      <c r="U180" s="21">
        <f t="shared" si="25"/>
        <v>6</v>
      </c>
      <c r="V180" s="21">
        <f t="shared" si="26"/>
        <v>100</v>
      </c>
      <c r="W180" s="57">
        <f t="shared" si="27"/>
        <v>0</v>
      </c>
      <c r="X180" s="21">
        <f t="shared" si="28"/>
        <v>106</v>
      </c>
      <c r="Y180" s="21">
        <f t="shared" si="29"/>
        <v>0</v>
      </c>
      <c r="Z180" s="3">
        <v>20</v>
      </c>
      <c r="AA180" s="21">
        <f t="shared" si="30"/>
        <v>80</v>
      </c>
      <c r="AB180" s="21">
        <f t="shared" si="31"/>
        <v>40</v>
      </c>
      <c r="AC180" s="21">
        <f t="shared" si="32"/>
        <v>40</v>
      </c>
    </row>
    <row r="181" spans="1:29">
      <c r="A181" s="54"/>
      <c r="B181" s="54"/>
      <c r="C181" s="54"/>
      <c r="D181" s="54"/>
      <c r="E181" s="54"/>
      <c r="F181" s="54"/>
      <c r="G181" s="54"/>
      <c r="H181" s="54"/>
      <c r="I181" s="55">
        <f>SUM(I3:I180)</f>
        <v>30700.4700000001</v>
      </c>
      <c r="J181" s="55"/>
      <c r="K181" s="55"/>
      <c r="L181" s="55">
        <f>SUM(L3:L180)</f>
        <v>20700</v>
      </c>
      <c r="M181" s="55">
        <f>SUM(M3:M180)</f>
        <v>40712</v>
      </c>
      <c r="N181" s="55"/>
      <c r="O181" s="55"/>
      <c r="P181" s="55">
        <f>SUM(P3:P180)</f>
        <v>40235</v>
      </c>
      <c r="Q181" s="55"/>
      <c r="R181" s="55">
        <f t="shared" ref="R181:W181" si="33">SUM(R3:R180)</f>
        <v>43154.72</v>
      </c>
      <c r="S181" s="55">
        <f t="shared" si="33"/>
        <v>94555.19</v>
      </c>
      <c r="T181" s="55">
        <f t="shared" si="33"/>
        <v>98386.4732</v>
      </c>
      <c r="U181" s="55">
        <f t="shared" si="33"/>
        <v>3831.2832</v>
      </c>
      <c r="V181" s="55">
        <f t="shared" si="33"/>
        <v>94555.19</v>
      </c>
      <c r="W181" s="55">
        <f t="shared" si="33"/>
        <v>30700.4700000001</v>
      </c>
      <c r="X181" s="55">
        <f t="shared" si="28"/>
        <v>67686.0032</v>
      </c>
      <c r="Y181" s="55">
        <f>SUM(Y3:Y180)</f>
        <v>40235</v>
      </c>
      <c r="Z181" s="55">
        <f>SUM(Z3:Z180)</f>
        <v>3840</v>
      </c>
      <c r="AA181" s="55">
        <f>SUM(AA3:AA180)</f>
        <v>19779.72</v>
      </c>
      <c r="AB181" s="55">
        <f>SUM(AB3:AB180)</f>
        <v>9889.86</v>
      </c>
      <c r="AC181" s="55">
        <f>SUM(AC3:AC180)</f>
        <v>9889.86</v>
      </c>
    </row>
    <row r="182" spans="4:26">
      <c r="D182" s="3"/>
      <c r="E182" s="3"/>
      <c r="F182" s="3"/>
      <c r="G182" s="3"/>
      <c r="H182" s="3"/>
      <c r="I182" s="3"/>
      <c r="J182" s="3"/>
      <c r="L182" s="3"/>
      <c r="M182" s="3"/>
      <c r="N182" s="3"/>
      <c r="P182" s="3"/>
      <c r="Z182" s="3"/>
    </row>
    <row r="183" spans="4:26">
      <c r="D183" s="3"/>
      <c r="E183" s="3"/>
      <c r="F183" s="3"/>
      <c r="G183" s="3"/>
      <c r="H183" s="3"/>
      <c r="I183" s="3"/>
      <c r="J183" s="3"/>
      <c r="L183" s="3"/>
      <c r="M183" s="3"/>
      <c r="N183" s="3"/>
      <c r="P183" s="3"/>
      <c r="Z183" s="3"/>
    </row>
    <row r="184" spans="4:26">
      <c r="D184" s="3"/>
      <c r="E184" s="3"/>
      <c r="F184" s="3"/>
      <c r="G184" s="3"/>
      <c r="H184" s="3"/>
      <c r="I184" s="3"/>
      <c r="J184" s="3"/>
      <c r="L184" s="3"/>
      <c r="M184" s="3"/>
      <c r="N184" s="3"/>
      <c r="P184" s="3"/>
      <c r="Z184" s="3"/>
    </row>
    <row r="185" spans="4:26">
      <c r="D185" s="3"/>
      <c r="E185" s="3"/>
      <c r="F185" s="3"/>
      <c r="G185" s="3"/>
      <c r="H185" s="3"/>
      <c r="I185" s="3"/>
      <c r="J185" s="3"/>
      <c r="L185" s="3"/>
      <c r="M185" s="3"/>
      <c r="N185" s="3"/>
      <c r="P185" s="3"/>
      <c r="Z185" s="3"/>
    </row>
    <row r="186" spans="4:26">
      <c r="D186" s="3"/>
      <c r="E186" s="3"/>
      <c r="F186" s="3"/>
      <c r="G186" s="3"/>
      <c r="H186" s="3"/>
      <c r="I186" s="3"/>
      <c r="J186" s="3"/>
      <c r="L186" s="3"/>
      <c r="M186" s="3"/>
      <c r="N186" s="3"/>
      <c r="P186" s="3"/>
      <c r="Z186" s="3"/>
    </row>
    <row r="187" spans="4:26">
      <c r="D187" s="3"/>
      <c r="E187" s="3"/>
      <c r="F187" s="3"/>
      <c r="G187" s="3"/>
      <c r="H187" s="3"/>
      <c r="I187" s="3"/>
      <c r="J187" s="3"/>
      <c r="L187" s="3"/>
      <c r="M187" s="3"/>
      <c r="N187" s="3"/>
      <c r="P187" s="3"/>
      <c r="Z187" s="3"/>
    </row>
    <row r="188" spans="4:26">
      <c r="D188" s="3"/>
      <c r="E188" s="3"/>
      <c r="F188" s="3"/>
      <c r="G188" s="3"/>
      <c r="H188" s="3"/>
      <c r="I188" s="3"/>
      <c r="J188" s="3"/>
      <c r="L188" s="3"/>
      <c r="M188" s="3"/>
      <c r="N188" s="3"/>
      <c r="P188" s="3"/>
      <c r="Z188" s="3"/>
    </row>
    <row r="189" spans="4:26">
      <c r="D189" s="3"/>
      <c r="E189" s="3"/>
      <c r="F189" s="3"/>
      <c r="G189" s="3"/>
      <c r="H189" s="3"/>
      <c r="I189" s="3"/>
      <c r="J189" s="3"/>
      <c r="L189" s="3"/>
      <c r="M189" s="3"/>
      <c r="N189" s="3"/>
      <c r="P189" s="3"/>
      <c r="Z189" s="3"/>
    </row>
    <row r="190" spans="4:26">
      <c r="D190" s="3"/>
      <c r="E190" s="3"/>
      <c r="F190" s="3"/>
      <c r="G190" s="3"/>
      <c r="H190" s="3"/>
      <c r="I190" s="3"/>
      <c r="J190" s="3"/>
      <c r="L190" s="3"/>
      <c r="M190" s="3"/>
      <c r="N190" s="3"/>
      <c r="P190" s="3"/>
      <c r="Z190" s="3"/>
    </row>
    <row r="191" spans="4:26">
      <c r="D191" s="3"/>
      <c r="E191" s="3"/>
      <c r="F191" s="3"/>
      <c r="G191" s="3"/>
      <c r="H191" s="3"/>
      <c r="I191" s="3"/>
      <c r="J191" s="3"/>
      <c r="L191" s="3"/>
      <c r="M191" s="3"/>
      <c r="N191" s="3"/>
      <c r="P191" s="3"/>
      <c r="Z191" s="3"/>
    </row>
    <row r="192" spans="4:26">
      <c r="D192" s="3"/>
      <c r="E192" s="3"/>
      <c r="F192" s="3"/>
      <c r="G192" s="3"/>
      <c r="H192" s="3"/>
      <c r="I192" s="3"/>
      <c r="J192" s="3"/>
      <c r="L192" s="3"/>
      <c r="M192" s="3"/>
      <c r="N192" s="3"/>
      <c r="P192" s="3"/>
      <c r="Z192" s="3"/>
    </row>
    <row r="193" spans="4:26">
      <c r="D193" s="3"/>
      <c r="E193" s="3"/>
      <c r="F193" s="3"/>
      <c r="G193" s="3"/>
      <c r="H193" s="3"/>
      <c r="I193" s="3"/>
      <c r="J193" s="3"/>
      <c r="L193" s="3"/>
      <c r="M193" s="3"/>
      <c r="N193" s="3"/>
      <c r="P193" s="3"/>
      <c r="Z193" s="3"/>
    </row>
    <row r="194" spans="4:26">
      <c r="D194" s="3"/>
      <c r="E194" s="3"/>
      <c r="F194" s="3"/>
      <c r="G194" s="3"/>
      <c r="H194" s="3"/>
      <c r="I194" s="3"/>
      <c r="J194" s="3"/>
      <c r="L194" s="3"/>
      <c r="M194" s="3"/>
      <c r="N194" s="3"/>
      <c r="P194" s="3"/>
      <c r="Z194" s="3"/>
    </row>
    <row r="195" spans="4:26">
      <c r="D195" s="3"/>
      <c r="E195" s="3"/>
      <c r="F195" s="3"/>
      <c r="G195" s="3"/>
      <c r="H195" s="3"/>
      <c r="I195" s="3"/>
      <c r="J195" s="3"/>
      <c r="L195" s="3"/>
      <c r="M195" s="3"/>
      <c r="N195" s="3"/>
      <c r="P195" s="3"/>
      <c r="Z195" s="3"/>
    </row>
    <row r="196" spans="4:26">
      <c r="D196" s="3"/>
      <c r="E196" s="3"/>
      <c r="F196" s="3"/>
      <c r="G196" s="3"/>
      <c r="H196" s="3"/>
      <c r="I196" s="3"/>
      <c r="J196" s="3"/>
      <c r="L196" s="3"/>
      <c r="M196" s="3"/>
      <c r="N196" s="3"/>
      <c r="P196" s="3"/>
      <c r="Z196" s="3"/>
    </row>
    <row r="197" spans="4:26">
      <c r="D197" s="3"/>
      <c r="E197" s="3"/>
      <c r="F197" s="3"/>
      <c r="G197" s="3"/>
      <c r="H197" s="3"/>
      <c r="I197" s="3"/>
      <c r="J197" s="3"/>
      <c r="L197" s="3"/>
      <c r="M197" s="3"/>
      <c r="N197" s="3"/>
      <c r="P197" s="3"/>
      <c r="Z197" s="3"/>
    </row>
    <row r="198" spans="4:26">
      <c r="D198" s="3"/>
      <c r="E198" s="3"/>
      <c r="F198" s="3"/>
      <c r="G198" s="3"/>
      <c r="H198" s="3"/>
      <c r="I198" s="3"/>
      <c r="J198" s="3"/>
      <c r="L198" s="3"/>
      <c r="M198" s="3"/>
      <c r="N198" s="3"/>
      <c r="P198" s="3"/>
      <c r="Z198" s="3"/>
    </row>
    <row r="199" spans="4:26">
      <c r="D199" s="3"/>
      <c r="E199" s="3"/>
      <c r="F199" s="3"/>
      <c r="G199" s="3"/>
      <c r="H199" s="3"/>
      <c r="I199" s="3"/>
      <c r="J199" s="3"/>
      <c r="L199" s="3"/>
      <c r="M199" s="3"/>
      <c r="N199" s="3"/>
      <c r="P199" s="3"/>
      <c r="Z199" s="3"/>
    </row>
    <row r="200" spans="4:26">
      <c r="D200" s="3"/>
      <c r="E200" s="3"/>
      <c r="F200" s="3"/>
      <c r="G200" s="3"/>
      <c r="H200" s="3"/>
      <c r="I200" s="3"/>
      <c r="J200" s="3"/>
      <c r="L200" s="3"/>
      <c r="M200" s="3"/>
      <c r="N200" s="3"/>
      <c r="P200" s="3"/>
      <c r="Z200" s="3"/>
    </row>
    <row r="201" spans="4:26">
      <c r="D201" s="3"/>
      <c r="E201" s="3"/>
      <c r="F201" s="3"/>
      <c r="G201" s="3"/>
      <c r="H201" s="3"/>
      <c r="I201" s="3"/>
      <c r="J201" s="3"/>
      <c r="L201" s="3"/>
      <c r="M201" s="3"/>
      <c r="N201" s="3"/>
      <c r="P201" s="3"/>
      <c r="Z201" s="3"/>
    </row>
    <row r="202" spans="4:26">
      <c r="D202" s="3"/>
      <c r="E202" s="3"/>
      <c r="F202" s="3"/>
      <c r="G202" s="3"/>
      <c r="H202" s="3"/>
      <c r="I202" s="3"/>
      <c r="J202" s="3"/>
      <c r="L202" s="3"/>
      <c r="M202" s="3"/>
      <c r="N202" s="3"/>
      <c r="P202" s="3"/>
      <c r="Z202" s="3"/>
    </row>
    <row r="203" spans="4:26">
      <c r="D203" s="3"/>
      <c r="E203" s="3"/>
      <c r="F203" s="3"/>
      <c r="G203" s="3"/>
      <c r="H203" s="3"/>
      <c r="I203" s="3"/>
      <c r="J203" s="3"/>
      <c r="L203" s="3"/>
      <c r="M203" s="3"/>
      <c r="N203" s="3"/>
      <c r="P203" s="3"/>
      <c r="Z203" s="3"/>
    </row>
    <row r="204" spans="4:26">
      <c r="D204" s="3"/>
      <c r="E204" s="3"/>
      <c r="F204" s="3"/>
      <c r="G204" s="3"/>
      <c r="H204" s="3"/>
      <c r="I204" s="3"/>
      <c r="J204" s="3"/>
      <c r="L204" s="3"/>
      <c r="M204" s="3"/>
      <c r="N204" s="3"/>
      <c r="P204" s="3"/>
      <c r="Z204" s="3"/>
    </row>
    <row r="205" spans="4:26">
      <c r="D205" s="3"/>
      <c r="E205" s="3"/>
      <c r="F205" s="3"/>
      <c r="G205" s="3"/>
      <c r="H205" s="3"/>
      <c r="I205" s="3"/>
      <c r="J205" s="3"/>
      <c r="L205" s="3"/>
      <c r="M205" s="3"/>
      <c r="N205" s="3"/>
      <c r="P205" s="3"/>
      <c r="Z205" s="3"/>
    </row>
    <row r="206" spans="4:26">
      <c r="D206" s="3"/>
      <c r="E206" s="3"/>
      <c r="F206" s="3"/>
      <c r="G206" s="3"/>
      <c r="H206" s="3"/>
      <c r="I206" s="3"/>
      <c r="J206" s="3"/>
      <c r="L206" s="3"/>
      <c r="M206" s="3"/>
      <c r="N206" s="3"/>
      <c r="P206" s="3"/>
      <c r="Z206" s="3"/>
    </row>
    <row r="207" spans="4:26">
      <c r="D207" s="3"/>
      <c r="E207" s="3"/>
      <c r="F207" s="3"/>
      <c r="G207" s="3"/>
      <c r="H207" s="3"/>
      <c r="I207" s="3"/>
      <c r="J207" s="3"/>
      <c r="L207" s="3"/>
      <c r="M207" s="3"/>
      <c r="N207" s="3"/>
      <c r="P207" s="3"/>
      <c r="Z207" s="3"/>
    </row>
    <row r="208" spans="4:26">
      <c r="D208" s="3"/>
      <c r="E208" s="3"/>
      <c r="F208" s="3"/>
      <c r="G208" s="3"/>
      <c r="H208" s="3"/>
      <c r="I208" s="3"/>
      <c r="J208" s="3"/>
      <c r="L208" s="3"/>
      <c r="M208" s="3"/>
      <c r="N208" s="3"/>
      <c r="P208" s="3"/>
      <c r="Z208" s="3"/>
    </row>
    <row r="209" spans="4:26">
      <c r="D209" s="3"/>
      <c r="E209" s="3"/>
      <c r="F209" s="3"/>
      <c r="G209" s="3"/>
      <c r="H209" s="3"/>
      <c r="I209" s="3"/>
      <c r="J209" s="3"/>
      <c r="L209" s="3"/>
      <c r="M209" s="3"/>
      <c r="N209" s="3"/>
      <c r="P209" s="3"/>
      <c r="Z209" s="3"/>
    </row>
    <row r="210" spans="4:26">
      <c r="D210" s="3"/>
      <c r="E210" s="3"/>
      <c r="F210" s="3"/>
      <c r="G210" s="3"/>
      <c r="H210" s="3"/>
      <c r="I210" s="3"/>
      <c r="J210" s="3"/>
      <c r="L210" s="3"/>
      <c r="M210" s="3"/>
      <c r="N210" s="3"/>
      <c r="P210" s="3"/>
      <c r="Z210" s="3"/>
    </row>
    <row r="211" spans="4:26">
      <c r="D211" s="3"/>
      <c r="E211" s="3"/>
      <c r="F211" s="3"/>
      <c r="G211" s="3"/>
      <c r="H211" s="3"/>
      <c r="I211" s="3"/>
      <c r="J211" s="3"/>
      <c r="L211" s="3"/>
      <c r="M211" s="3"/>
      <c r="N211" s="3"/>
      <c r="P211" s="3"/>
      <c r="Z211" s="3"/>
    </row>
    <row r="212" spans="4:26">
      <c r="D212" s="3"/>
      <c r="E212" s="3"/>
      <c r="F212" s="3"/>
      <c r="G212" s="3"/>
      <c r="H212" s="3"/>
      <c r="I212" s="3"/>
      <c r="J212" s="3"/>
      <c r="L212" s="3"/>
      <c r="M212" s="3"/>
      <c r="N212" s="3"/>
      <c r="P212" s="3"/>
      <c r="Z212" s="3"/>
    </row>
    <row r="213" spans="4:26">
      <c r="D213" s="3"/>
      <c r="E213" s="3"/>
      <c r="F213" s="3"/>
      <c r="G213" s="3"/>
      <c r="H213" s="3"/>
      <c r="I213" s="3"/>
      <c r="J213" s="3"/>
      <c r="L213" s="3"/>
      <c r="M213" s="3"/>
      <c r="N213" s="3"/>
      <c r="P213" s="3"/>
      <c r="Z213" s="3"/>
    </row>
    <row r="214" spans="4:26">
      <c r="D214" s="3"/>
      <c r="E214" s="3"/>
      <c r="F214" s="3"/>
      <c r="G214" s="3"/>
      <c r="H214" s="3"/>
      <c r="I214" s="3"/>
      <c r="J214" s="3"/>
      <c r="L214" s="3"/>
      <c r="M214" s="3"/>
      <c r="N214" s="3"/>
      <c r="P214" s="3"/>
      <c r="Z214" s="3"/>
    </row>
    <row r="215" spans="4:26">
      <c r="D215" s="3"/>
      <c r="E215" s="3"/>
      <c r="F215" s="3"/>
      <c r="G215" s="3"/>
      <c r="H215" s="3"/>
      <c r="I215" s="3"/>
      <c r="J215" s="3"/>
      <c r="L215" s="3"/>
      <c r="M215" s="3"/>
      <c r="N215" s="3"/>
      <c r="P215" s="3"/>
      <c r="Z215" s="3"/>
    </row>
    <row r="216" spans="4:26">
      <c r="D216" s="3"/>
      <c r="E216" s="3"/>
      <c r="F216" s="3"/>
      <c r="G216" s="3"/>
      <c r="H216" s="3"/>
      <c r="I216" s="3"/>
      <c r="J216" s="3"/>
      <c r="L216" s="3"/>
      <c r="M216" s="3"/>
      <c r="N216" s="3"/>
      <c r="P216" s="3"/>
      <c r="Z216" s="3"/>
    </row>
    <row r="217" spans="4:26">
      <c r="D217" s="3"/>
      <c r="E217" s="3"/>
      <c r="F217" s="3"/>
      <c r="G217" s="3"/>
      <c r="H217" s="3"/>
      <c r="I217" s="3"/>
      <c r="J217" s="3"/>
      <c r="L217" s="3"/>
      <c r="M217" s="3"/>
      <c r="N217" s="3"/>
      <c r="P217" s="3"/>
      <c r="Z217" s="3"/>
    </row>
    <row r="218" spans="4:26">
      <c r="D218" s="3"/>
      <c r="E218" s="3"/>
      <c r="F218" s="3"/>
      <c r="G218" s="3"/>
      <c r="H218" s="3"/>
      <c r="I218" s="3"/>
      <c r="J218" s="3"/>
      <c r="L218" s="3"/>
      <c r="M218" s="3"/>
      <c r="N218" s="3"/>
      <c r="P218" s="3"/>
      <c r="Z218" s="3"/>
    </row>
    <row r="219" spans="4:26">
      <c r="D219" s="3"/>
      <c r="E219" s="3"/>
      <c r="F219" s="3"/>
      <c r="G219" s="3"/>
      <c r="H219" s="3"/>
      <c r="I219" s="3"/>
      <c r="J219" s="3"/>
      <c r="L219" s="3"/>
      <c r="M219" s="3"/>
      <c r="N219" s="3"/>
      <c r="P219" s="3"/>
      <c r="Z219" s="3"/>
    </row>
    <row r="220" spans="4:26">
      <c r="D220" s="3"/>
      <c r="E220" s="3"/>
      <c r="F220" s="3"/>
      <c r="G220" s="3"/>
      <c r="H220" s="3"/>
      <c r="I220" s="3"/>
      <c r="J220" s="3"/>
      <c r="L220" s="3"/>
      <c r="M220" s="3"/>
      <c r="N220" s="3"/>
      <c r="P220" s="3"/>
      <c r="Z220" s="3"/>
    </row>
    <row r="221" spans="4:26">
      <c r="D221" s="3"/>
      <c r="E221" s="3"/>
      <c r="F221" s="3"/>
      <c r="G221" s="3"/>
      <c r="H221" s="3"/>
      <c r="I221" s="3"/>
      <c r="J221" s="3"/>
      <c r="L221" s="3"/>
      <c r="M221" s="3"/>
      <c r="N221" s="3"/>
      <c r="P221" s="3"/>
      <c r="Z221" s="3"/>
    </row>
    <row r="222" spans="4:26">
      <c r="D222" s="3"/>
      <c r="E222" s="3"/>
      <c r="F222" s="3"/>
      <c r="G222" s="3"/>
      <c r="H222" s="3"/>
      <c r="I222" s="3"/>
      <c r="J222" s="3"/>
      <c r="L222" s="3"/>
      <c r="M222" s="3"/>
      <c r="N222" s="3"/>
      <c r="P222" s="3"/>
      <c r="Z222" s="3"/>
    </row>
    <row r="223" spans="4:26">
      <c r="D223" s="3"/>
      <c r="E223" s="3"/>
      <c r="F223" s="3"/>
      <c r="G223" s="3"/>
      <c r="H223" s="3"/>
      <c r="I223" s="3"/>
      <c r="J223" s="3"/>
      <c r="L223" s="3"/>
      <c r="M223" s="3"/>
      <c r="N223" s="3"/>
      <c r="P223" s="3"/>
      <c r="Z223" s="3"/>
    </row>
    <row r="224" spans="4:26">
      <c r="D224" s="3"/>
      <c r="E224" s="3"/>
      <c r="F224" s="3"/>
      <c r="G224" s="3"/>
      <c r="H224" s="3"/>
      <c r="I224" s="3"/>
      <c r="J224" s="3"/>
      <c r="L224" s="3"/>
      <c r="M224" s="3"/>
      <c r="N224" s="3"/>
      <c r="P224" s="3"/>
      <c r="Z224" s="3"/>
    </row>
    <row r="225" spans="4:26">
      <c r="D225" s="3"/>
      <c r="E225" s="3"/>
      <c r="F225" s="3"/>
      <c r="G225" s="3"/>
      <c r="H225" s="3"/>
      <c r="I225" s="3"/>
      <c r="J225" s="3"/>
      <c r="L225" s="3"/>
      <c r="M225" s="3"/>
      <c r="N225" s="3"/>
      <c r="P225" s="3"/>
      <c r="Z225" s="3"/>
    </row>
    <row r="226" spans="4:26">
      <c r="D226" s="3"/>
      <c r="E226" s="3"/>
      <c r="F226" s="3"/>
      <c r="G226" s="3"/>
      <c r="H226" s="3"/>
      <c r="I226" s="3"/>
      <c r="J226" s="3"/>
      <c r="L226" s="3"/>
      <c r="M226" s="3"/>
      <c r="N226" s="3"/>
      <c r="P226" s="3"/>
      <c r="Z226" s="3"/>
    </row>
    <row r="227" spans="4:26">
      <c r="D227" s="3"/>
      <c r="E227" s="3"/>
      <c r="F227" s="3"/>
      <c r="G227" s="3"/>
      <c r="H227" s="3"/>
      <c r="I227" s="3"/>
      <c r="J227" s="3"/>
      <c r="L227" s="3"/>
      <c r="M227" s="3"/>
      <c r="N227" s="3"/>
      <c r="P227" s="3"/>
      <c r="Z227" s="3"/>
    </row>
    <row r="228" spans="4:26">
      <c r="D228" s="3"/>
      <c r="E228" s="3"/>
      <c r="F228" s="3"/>
      <c r="G228" s="3"/>
      <c r="H228" s="3"/>
      <c r="I228" s="3"/>
      <c r="J228" s="3"/>
      <c r="L228" s="3"/>
      <c r="M228" s="3"/>
      <c r="N228" s="3"/>
      <c r="P228" s="3"/>
      <c r="Z228" s="3"/>
    </row>
    <row r="229" spans="4:26">
      <c r="D229" s="3"/>
      <c r="E229" s="3"/>
      <c r="F229" s="3"/>
      <c r="G229" s="3"/>
      <c r="H229" s="3"/>
      <c r="I229" s="3"/>
      <c r="J229" s="3"/>
      <c r="L229" s="3"/>
      <c r="M229" s="3"/>
      <c r="N229" s="3"/>
      <c r="P229" s="3"/>
      <c r="Z229" s="3"/>
    </row>
    <row r="230" spans="4:26">
      <c r="D230" s="3"/>
      <c r="E230" s="3"/>
      <c r="F230" s="3"/>
      <c r="G230" s="3"/>
      <c r="H230" s="3"/>
      <c r="I230" s="3"/>
      <c r="J230" s="3"/>
      <c r="L230" s="3"/>
      <c r="M230" s="3"/>
      <c r="N230" s="3"/>
      <c r="P230" s="3"/>
      <c r="Z230" s="3"/>
    </row>
    <row r="231" spans="4:26">
      <c r="D231" s="3"/>
      <c r="E231" s="3"/>
      <c r="F231" s="3"/>
      <c r="G231" s="3"/>
      <c r="H231" s="3"/>
      <c r="I231" s="3"/>
      <c r="J231" s="3"/>
      <c r="L231" s="3"/>
      <c r="M231" s="3"/>
      <c r="N231" s="3"/>
      <c r="P231" s="3"/>
      <c r="Z231" s="3"/>
    </row>
    <row r="232" spans="4:26">
      <c r="D232" s="3"/>
      <c r="E232" s="3"/>
      <c r="F232" s="3"/>
      <c r="G232" s="3"/>
      <c r="H232" s="3"/>
      <c r="I232" s="3"/>
      <c r="J232" s="3"/>
      <c r="L232" s="3"/>
      <c r="M232" s="3"/>
      <c r="N232" s="3"/>
      <c r="P232" s="3"/>
      <c r="Z232" s="3"/>
    </row>
    <row r="233" spans="4:26">
      <c r="D233" s="3"/>
      <c r="E233" s="3"/>
      <c r="F233" s="3"/>
      <c r="G233" s="3"/>
      <c r="H233" s="3"/>
      <c r="I233" s="3"/>
      <c r="J233" s="3"/>
      <c r="L233" s="3"/>
      <c r="M233" s="3"/>
      <c r="N233" s="3"/>
      <c r="P233" s="3"/>
      <c r="Z233" s="3"/>
    </row>
    <row r="234" spans="4:26">
      <c r="D234" s="3"/>
      <c r="E234" s="3"/>
      <c r="F234" s="3"/>
      <c r="G234" s="3"/>
      <c r="H234" s="3"/>
      <c r="I234" s="3"/>
      <c r="J234" s="3"/>
      <c r="L234" s="3"/>
      <c r="M234" s="3"/>
      <c r="N234" s="3"/>
      <c r="P234" s="3"/>
      <c r="Z234" s="3"/>
    </row>
    <row r="235" spans="4:26">
      <c r="D235" s="3"/>
      <c r="E235" s="3"/>
      <c r="F235" s="3"/>
      <c r="G235" s="3"/>
      <c r="H235" s="3"/>
      <c r="I235" s="3"/>
      <c r="J235" s="3"/>
      <c r="L235" s="3"/>
      <c r="M235" s="3"/>
      <c r="N235" s="3"/>
      <c r="P235" s="3"/>
      <c r="Z235" s="3"/>
    </row>
    <row r="236" spans="4:26">
      <c r="D236" s="3"/>
      <c r="E236" s="3"/>
      <c r="F236" s="3"/>
      <c r="G236" s="3"/>
      <c r="H236" s="3"/>
      <c r="I236" s="3"/>
      <c r="J236" s="3"/>
      <c r="L236" s="3"/>
      <c r="M236" s="3"/>
      <c r="N236" s="3"/>
      <c r="P236" s="3"/>
      <c r="Z236" s="3"/>
    </row>
    <row r="237" spans="4:26">
      <c r="D237" s="3"/>
      <c r="E237" s="3"/>
      <c r="F237" s="3"/>
      <c r="G237" s="3"/>
      <c r="H237" s="3"/>
      <c r="I237" s="3"/>
      <c r="J237" s="3"/>
      <c r="L237" s="3"/>
      <c r="M237" s="3"/>
      <c r="N237" s="3"/>
      <c r="P237" s="3"/>
      <c r="Z237" s="3"/>
    </row>
    <row r="238" spans="4:26">
      <c r="D238" s="3"/>
      <c r="E238" s="3"/>
      <c r="F238" s="3"/>
      <c r="G238" s="3"/>
      <c r="H238" s="3"/>
      <c r="I238" s="3"/>
      <c r="J238" s="3"/>
      <c r="L238" s="3"/>
      <c r="M238" s="3"/>
      <c r="N238" s="3"/>
      <c r="P238" s="3"/>
      <c r="Z238" s="3"/>
    </row>
    <row r="239" spans="4:26">
      <c r="D239" s="3"/>
      <c r="E239" s="3"/>
      <c r="F239" s="3"/>
      <c r="G239" s="3"/>
      <c r="H239" s="3"/>
      <c r="I239" s="3"/>
      <c r="J239" s="3"/>
      <c r="L239" s="3"/>
      <c r="M239" s="3"/>
      <c r="N239" s="3"/>
      <c r="P239" s="3"/>
      <c r="Z239" s="3"/>
    </row>
    <row r="240" spans="4:26">
      <c r="D240" s="3"/>
      <c r="E240" s="3"/>
      <c r="F240" s="3"/>
      <c r="G240" s="3"/>
      <c r="H240" s="3"/>
      <c r="I240" s="3"/>
      <c r="J240" s="3"/>
      <c r="L240" s="3"/>
      <c r="M240" s="3"/>
      <c r="N240" s="3"/>
      <c r="P240" s="3"/>
      <c r="Z240" s="3"/>
    </row>
    <row r="241" spans="4:26">
      <c r="D241" s="3"/>
      <c r="E241" s="3"/>
      <c r="F241" s="3"/>
      <c r="G241" s="3"/>
      <c r="H241" s="3"/>
      <c r="I241" s="3"/>
      <c r="J241" s="3"/>
      <c r="L241" s="3"/>
      <c r="M241" s="3"/>
      <c r="N241" s="3"/>
      <c r="P241" s="3"/>
      <c r="Z241" s="3"/>
    </row>
    <row r="242" spans="4:26">
      <c r="D242" s="3"/>
      <c r="E242" s="3"/>
      <c r="F242" s="3"/>
      <c r="G242" s="3"/>
      <c r="H242" s="3"/>
      <c r="I242" s="3"/>
      <c r="J242" s="3"/>
      <c r="L242" s="3"/>
      <c r="M242" s="3"/>
      <c r="N242" s="3"/>
      <c r="P242" s="3"/>
      <c r="Z242" s="3"/>
    </row>
    <row r="243" spans="4:26">
      <c r="D243" s="3"/>
      <c r="E243" s="3"/>
      <c r="F243" s="3"/>
      <c r="G243" s="3"/>
      <c r="H243" s="3"/>
      <c r="I243" s="3"/>
      <c r="J243" s="3"/>
      <c r="L243" s="3"/>
      <c r="M243" s="3"/>
      <c r="N243" s="3"/>
      <c r="P243" s="3"/>
      <c r="Z243" s="3"/>
    </row>
    <row r="244" spans="4:26">
      <c r="D244" s="3"/>
      <c r="E244" s="3"/>
      <c r="F244" s="3"/>
      <c r="G244" s="3"/>
      <c r="H244" s="3"/>
      <c r="I244" s="3"/>
      <c r="J244" s="3"/>
      <c r="L244" s="3"/>
      <c r="M244" s="3"/>
      <c r="N244" s="3"/>
      <c r="P244" s="3"/>
      <c r="Z244" s="3"/>
    </row>
    <row r="245" spans="4:26">
      <c r="D245" s="3"/>
      <c r="E245" s="3"/>
      <c r="F245" s="3"/>
      <c r="G245" s="3"/>
      <c r="H245" s="3"/>
      <c r="I245" s="3"/>
      <c r="J245" s="3"/>
      <c r="L245" s="3"/>
      <c r="M245" s="3"/>
      <c r="N245" s="3"/>
      <c r="P245" s="3"/>
      <c r="Z245" s="3"/>
    </row>
    <row r="246" spans="4:26">
      <c r="D246" s="3"/>
      <c r="E246" s="3"/>
      <c r="F246" s="3"/>
      <c r="G246" s="3"/>
      <c r="H246" s="3"/>
      <c r="I246" s="3"/>
      <c r="J246" s="3"/>
      <c r="L246" s="3"/>
      <c r="M246" s="3"/>
      <c r="N246" s="3"/>
      <c r="P246" s="3"/>
      <c r="Z246" s="3"/>
    </row>
    <row r="247" spans="4:26">
      <c r="D247" s="3"/>
      <c r="E247" s="3"/>
      <c r="F247" s="3"/>
      <c r="G247" s="3"/>
      <c r="H247" s="3"/>
      <c r="I247" s="3"/>
      <c r="J247" s="3"/>
      <c r="L247" s="3"/>
      <c r="M247" s="3"/>
      <c r="N247" s="3"/>
      <c r="P247" s="3"/>
      <c r="Z247" s="3"/>
    </row>
    <row r="248" spans="4:26">
      <c r="D248" s="3"/>
      <c r="E248" s="3"/>
      <c r="F248" s="3"/>
      <c r="G248" s="3"/>
      <c r="H248" s="3"/>
      <c r="I248" s="3"/>
      <c r="J248" s="3"/>
      <c r="L248" s="3"/>
      <c r="M248" s="3"/>
      <c r="N248" s="3"/>
      <c r="P248" s="3"/>
      <c r="Z248" s="3"/>
    </row>
    <row r="249" spans="4:26">
      <c r="D249" s="3"/>
      <c r="E249" s="3"/>
      <c r="F249" s="3"/>
      <c r="G249" s="3"/>
      <c r="H249" s="3"/>
      <c r="I249" s="3"/>
      <c r="J249" s="3"/>
      <c r="L249" s="3"/>
      <c r="M249" s="3"/>
      <c r="N249" s="3"/>
      <c r="P249" s="3"/>
      <c r="Z249" s="3"/>
    </row>
    <row r="250" spans="4:26">
      <c r="D250" s="3"/>
      <c r="E250" s="3"/>
      <c r="F250" s="3"/>
      <c r="G250" s="3"/>
      <c r="H250" s="3"/>
      <c r="I250" s="3"/>
      <c r="J250" s="3"/>
      <c r="L250" s="3"/>
      <c r="M250" s="3"/>
      <c r="N250" s="3"/>
      <c r="P250" s="3"/>
      <c r="Z250" s="3"/>
    </row>
    <row r="251" spans="4:26">
      <c r="D251" s="3"/>
      <c r="E251" s="3"/>
      <c r="F251" s="3"/>
      <c r="G251" s="3"/>
      <c r="H251" s="3"/>
      <c r="I251" s="3"/>
      <c r="J251" s="3"/>
      <c r="L251" s="3"/>
      <c r="M251" s="3"/>
      <c r="N251" s="3"/>
      <c r="P251" s="3"/>
      <c r="Z251" s="3"/>
    </row>
    <row r="252" spans="4:26">
      <c r="D252" s="3"/>
      <c r="E252" s="3"/>
      <c r="F252" s="3"/>
      <c r="G252" s="3"/>
      <c r="H252" s="3"/>
      <c r="I252" s="3"/>
      <c r="J252" s="3"/>
      <c r="L252" s="3"/>
      <c r="M252" s="3"/>
      <c r="N252" s="3"/>
      <c r="P252" s="3"/>
      <c r="Z252" s="3"/>
    </row>
    <row r="253" spans="4:26">
      <c r="D253" s="3"/>
      <c r="E253" s="3"/>
      <c r="F253" s="3"/>
      <c r="G253" s="3"/>
      <c r="H253" s="3"/>
      <c r="I253" s="3"/>
      <c r="J253" s="3"/>
      <c r="L253" s="3"/>
      <c r="M253" s="3"/>
      <c r="N253" s="3"/>
      <c r="P253" s="3"/>
      <c r="Z253" s="3"/>
    </row>
    <row r="254" spans="4:26">
      <c r="D254" s="3"/>
      <c r="E254" s="3"/>
      <c r="F254" s="3"/>
      <c r="G254" s="3"/>
      <c r="H254" s="3"/>
      <c r="I254" s="3"/>
      <c r="J254" s="3"/>
      <c r="L254" s="3"/>
      <c r="M254" s="3"/>
      <c r="N254" s="3"/>
      <c r="P254" s="3"/>
      <c r="Z254" s="3"/>
    </row>
    <row r="255" spans="4:26">
      <c r="D255" s="3"/>
      <c r="E255" s="3"/>
      <c r="F255" s="3"/>
      <c r="G255" s="3"/>
      <c r="H255" s="3"/>
      <c r="I255" s="3"/>
      <c r="J255" s="3"/>
      <c r="L255" s="3"/>
      <c r="M255" s="3"/>
      <c r="N255" s="3"/>
      <c r="P255" s="3"/>
      <c r="Z255" s="3"/>
    </row>
    <row r="256" spans="4:26">
      <c r="D256" s="3"/>
      <c r="E256" s="3"/>
      <c r="F256" s="3"/>
      <c r="G256" s="3"/>
      <c r="H256" s="3"/>
      <c r="I256" s="3"/>
      <c r="J256" s="3"/>
      <c r="L256" s="3"/>
      <c r="M256" s="3"/>
      <c r="N256" s="3"/>
      <c r="P256" s="3"/>
      <c r="Z256" s="3"/>
    </row>
    <row r="257" spans="4:26">
      <c r="D257" s="3"/>
      <c r="E257" s="3"/>
      <c r="F257" s="3"/>
      <c r="G257" s="3"/>
      <c r="H257" s="3"/>
      <c r="I257" s="3"/>
      <c r="J257" s="3"/>
      <c r="L257" s="3"/>
      <c r="M257" s="3"/>
      <c r="N257" s="3"/>
      <c r="P257" s="3"/>
      <c r="Z257" s="3"/>
    </row>
    <row r="258" spans="4:26">
      <c r="D258" s="3"/>
      <c r="E258" s="3"/>
      <c r="F258" s="3"/>
      <c r="G258" s="3"/>
      <c r="H258" s="3"/>
      <c r="I258" s="3"/>
      <c r="J258" s="3"/>
      <c r="L258" s="3"/>
      <c r="M258" s="3"/>
      <c r="N258" s="3"/>
      <c r="P258" s="3"/>
      <c r="Z258" s="3"/>
    </row>
    <row r="259" spans="4:26">
      <c r="D259" s="3"/>
      <c r="E259" s="3"/>
      <c r="F259" s="3"/>
      <c r="G259" s="3"/>
      <c r="H259" s="3"/>
      <c r="I259" s="3"/>
      <c r="J259" s="3"/>
      <c r="L259" s="3"/>
      <c r="M259" s="3"/>
      <c r="N259" s="3"/>
      <c r="P259" s="3"/>
      <c r="Z259" s="3"/>
    </row>
    <row r="260" spans="4:26">
      <c r="D260" s="3"/>
      <c r="E260" s="3"/>
      <c r="F260" s="3"/>
      <c r="G260" s="3"/>
      <c r="H260" s="3"/>
      <c r="I260" s="3"/>
      <c r="J260" s="3"/>
      <c r="L260" s="3"/>
      <c r="M260" s="3"/>
      <c r="N260" s="3"/>
      <c r="P260" s="3"/>
      <c r="Z260" s="3"/>
    </row>
    <row r="261" spans="4:26">
      <c r="D261" s="3"/>
      <c r="E261" s="3"/>
      <c r="F261" s="3"/>
      <c r="G261" s="3"/>
      <c r="H261" s="3"/>
      <c r="I261" s="3"/>
      <c r="J261" s="3"/>
      <c r="L261" s="3"/>
      <c r="M261" s="3"/>
      <c r="N261" s="3"/>
      <c r="P261" s="3"/>
      <c r="Z261" s="3"/>
    </row>
    <row r="262" spans="4:26">
      <c r="D262" s="3"/>
      <c r="E262" s="3"/>
      <c r="F262" s="3"/>
      <c r="G262" s="3"/>
      <c r="H262" s="3"/>
      <c r="I262" s="3"/>
      <c r="J262" s="3"/>
      <c r="L262" s="3"/>
      <c r="M262" s="3"/>
      <c r="N262" s="3"/>
      <c r="P262" s="3"/>
      <c r="Z262" s="3"/>
    </row>
    <row r="263" spans="4:26">
      <c r="D263" s="3"/>
      <c r="E263" s="3"/>
      <c r="F263" s="3"/>
      <c r="G263" s="3"/>
      <c r="H263" s="3"/>
      <c r="I263" s="3"/>
      <c r="J263" s="3"/>
      <c r="L263" s="3"/>
      <c r="M263" s="3"/>
      <c r="N263" s="3"/>
      <c r="P263" s="3"/>
      <c r="Z263" s="3"/>
    </row>
    <row r="264" spans="4:26">
      <c r="D264" s="3"/>
      <c r="E264" s="3"/>
      <c r="F264" s="3"/>
      <c r="G264" s="3"/>
      <c r="H264" s="3"/>
      <c r="I264" s="3"/>
      <c r="J264" s="3"/>
      <c r="L264" s="3"/>
      <c r="M264" s="3"/>
      <c r="N264" s="3"/>
      <c r="P264" s="3"/>
      <c r="Z264" s="3"/>
    </row>
    <row r="265" spans="4:26">
      <c r="D265" s="3"/>
      <c r="E265" s="3"/>
      <c r="F265" s="3"/>
      <c r="G265" s="3"/>
      <c r="H265" s="3"/>
      <c r="I265" s="3"/>
      <c r="J265" s="3"/>
      <c r="L265" s="3"/>
      <c r="M265" s="3"/>
      <c r="N265" s="3"/>
      <c r="P265" s="3"/>
      <c r="Z265" s="3"/>
    </row>
    <row r="266" spans="4:26">
      <c r="D266" s="3"/>
      <c r="E266" s="3"/>
      <c r="F266" s="3"/>
      <c r="G266" s="3"/>
      <c r="H266" s="3"/>
      <c r="I266" s="3"/>
      <c r="J266" s="3"/>
      <c r="L266" s="3"/>
      <c r="M266" s="3"/>
      <c r="N266" s="3"/>
      <c r="P266" s="3"/>
      <c r="Z266" s="3"/>
    </row>
    <row r="267" spans="4:26">
      <c r="D267" s="3"/>
      <c r="E267" s="3"/>
      <c r="F267" s="3"/>
      <c r="G267" s="3"/>
      <c r="H267" s="3"/>
      <c r="I267" s="3"/>
      <c r="J267" s="3"/>
      <c r="L267" s="3"/>
      <c r="M267" s="3"/>
      <c r="N267" s="3"/>
      <c r="P267" s="3"/>
      <c r="Z267" s="3"/>
    </row>
    <row r="268" spans="4:26">
      <c r="D268" s="3"/>
      <c r="E268" s="3"/>
      <c r="F268" s="3"/>
      <c r="G268" s="3"/>
      <c r="H268" s="3"/>
      <c r="I268" s="3"/>
      <c r="J268" s="3"/>
      <c r="L268" s="3"/>
      <c r="M268" s="3"/>
      <c r="N268" s="3"/>
      <c r="P268" s="3"/>
      <c r="Z268" s="3"/>
    </row>
    <row r="269" spans="4:26">
      <c r="D269" s="3"/>
      <c r="E269" s="3"/>
      <c r="F269" s="3"/>
      <c r="G269" s="3"/>
      <c r="H269" s="3"/>
      <c r="I269" s="3"/>
      <c r="J269" s="3"/>
      <c r="L269" s="3"/>
      <c r="M269" s="3"/>
      <c r="N269" s="3"/>
      <c r="P269" s="3"/>
      <c r="Z269" s="3"/>
    </row>
    <row r="270" spans="4:26">
      <c r="D270" s="3"/>
      <c r="E270" s="3"/>
      <c r="F270" s="3"/>
      <c r="G270" s="3"/>
      <c r="H270" s="3"/>
      <c r="I270" s="3"/>
      <c r="J270" s="3"/>
      <c r="L270" s="3"/>
      <c r="M270" s="3"/>
      <c r="N270" s="3"/>
      <c r="P270" s="3"/>
      <c r="Z270" s="3"/>
    </row>
    <row r="271" spans="4:26">
      <c r="D271" s="3"/>
      <c r="E271" s="3"/>
      <c r="F271" s="3"/>
      <c r="G271" s="3"/>
      <c r="H271" s="3"/>
      <c r="I271" s="3"/>
      <c r="J271" s="3"/>
      <c r="L271" s="3"/>
      <c r="M271" s="3"/>
      <c r="N271" s="3"/>
      <c r="P271" s="3"/>
      <c r="Z271" s="3"/>
    </row>
    <row r="272" spans="4:26">
      <c r="D272" s="3"/>
      <c r="E272" s="3"/>
      <c r="F272" s="3"/>
      <c r="G272" s="3"/>
      <c r="H272" s="3"/>
      <c r="I272" s="3"/>
      <c r="J272" s="3"/>
      <c r="L272" s="3"/>
      <c r="M272" s="3"/>
      <c r="N272" s="3"/>
      <c r="P272" s="3"/>
      <c r="Z272" s="3"/>
    </row>
    <row r="273" spans="4:26">
      <c r="D273" s="3"/>
      <c r="E273" s="3"/>
      <c r="F273" s="3"/>
      <c r="G273" s="3"/>
      <c r="H273" s="3"/>
      <c r="I273" s="3"/>
      <c r="J273" s="3"/>
      <c r="L273" s="3"/>
      <c r="M273" s="3"/>
      <c r="N273" s="3"/>
      <c r="P273" s="3"/>
      <c r="Z273" s="3"/>
    </row>
    <row r="274" spans="4:26">
      <c r="D274" s="3"/>
      <c r="E274" s="3"/>
      <c r="F274" s="3"/>
      <c r="G274" s="3"/>
      <c r="H274" s="3"/>
      <c r="I274" s="3"/>
      <c r="J274" s="3"/>
      <c r="L274" s="3"/>
      <c r="M274" s="3"/>
      <c r="N274" s="3"/>
      <c r="P274" s="3"/>
      <c r="Z274" s="3"/>
    </row>
    <row r="275" spans="4:26">
      <c r="D275" s="3"/>
      <c r="E275" s="3"/>
      <c r="F275" s="3"/>
      <c r="G275" s="3"/>
      <c r="H275" s="3"/>
      <c r="I275" s="3"/>
      <c r="J275" s="3"/>
      <c r="L275" s="3"/>
      <c r="M275" s="3"/>
      <c r="N275" s="3"/>
      <c r="P275" s="3"/>
      <c r="Z275" s="3"/>
    </row>
    <row r="276" spans="4:26">
      <c r="D276" s="3"/>
      <c r="E276" s="3"/>
      <c r="F276" s="3"/>
      <c r="G276" s="3"/>
      <c r="H276" s="3"/>
      <c r="I276" s="3"/>
      <c r="J276" s="3"/>
      <c r="L276" s="3"/>
      <c r="M276" s="3"/>
      <c r="N276" s="3"/>
      <c r="P276" s="3"/>
      <c r="Z276" s="3"/>
    </row>
    <row r="277" spans="4:26">
      <c r="D277" s="3"/>
      <c r="E277" s="3"/>
      <c r="F277" s="3"/>
      <c r="G277" s="3"/>
      <c r="H277" s="3"/>
      <c r="I277" s="3"/>
      <c r="J277" s="3"/>
      <c r="L277" s="3"/>
      <c r="M277" s="3"/>
      <c r="N277" s="3"/>
      <c r="P277" s="3"/>
      <c r="Z277" s="3"/>
    </row>
    <row r="278" spans="4:26">
      <c r="D278" s="3"/>
      <c r="E278" s="3"/>
      <c r="F278" s="3"/>
      <c r="G278" s="3"/>
      <c r="H278" s="3"/>
      <c r="I278" s="3"/>
      <c r="J278" s="3"/>
      <c r="L278" s="3"/>
      <c r="M278" s="3"/>
      <c r="N278" s="3"/>
      <c r="P278" s="3"/>
      <c r="Z278" s="3"/>
    </row>
    <row r="279" spans="4:26">
      <c r="D279" s="3"/>
      <c r="E279" s="3"/>
      <c r="F279" s="3"/>
      <c r="G279" s="3"/>
      <c r="H279" s="3"/>
      <c r="I279" s="3"/>
      <c r="J279" s="3"/>
      <c r="L279" s="3"/>
      <c r="M279" s="3"/>
      <c r="N279" s="3"/>
      <c r="P279" s="3"/>
      <c r="Z279" s="3"/>
    </row>
    <row r="280" spans="4:26">
      <c r="D280" s="3"/>
      <c r="E280" s="3"/>
      <c r="F280" s="3"/>
      <c r="G280" s="3"/>
      <c r="H280" s="3"/>
      <c r="I280" s="3"/>
      <c r="J280" s="3"/>
      <c r="L280" s="3"/>
      <c r="M280" s="3"/>
      <c r="N280" s="3"/>
      <c r="P280" s="3"/>
      <c r="Z280" s="3"/>
    </row>
    <row r="281" spans="4:26">
      <c r="D281" s="3"/>
      <c r="E281" s="3"/>
      <c r="F281" s="3"/>
      <c r="G281" s="3"/>
      <c r="H281" s="3"/>
      <c r="I281" s="3"/>
      <c r="J281" s="3"/>
      <c r="L281" s="3"/>
      <c r="M281" s="3"/>
      <c r="N281" s="3"/>
      <c r="P281" s="3"/>
      <c r="Z281" s="3"/>
    </row>
    <row r="282" spans="4:26">
      <c r="D282" s="3"/>
      <c r="E282" s="3"/>
      <c r="F282" s="3"/>
      <c r="G282" s="3"/>
      <c r="H282" s="3"/>
      <c r="I282" s="3"/>
      <c r="J282" s="3"/>
      <c r="L282" s="3"/>
      <c r="M282" s="3"/>
      <c r="N282" s="3"/>
      <c r="P282" s="3"/>
      <c r="Z282" s="3"/>
    </row>
    <row r="283" spans="4:26">
      <c r="D283" s="3"/>
      <c r="E283" s="3"/>
      <c r="F283" s="3"/>
      <c r="G283" s="3"/>
      <c r="H283" s="3"/>
      <c r="I283" s="3"/>
      <c r="J283" s="3"/>
      <c r="L283" s="3"/>
      <c r="M283" s="3"/>
      <c r="N283" s="3"/>
      <c r="P283" s="3"/>
      <c r="Z283" s="3"/>
    </row>
    <row r="284" spans="4:26">
      <c r="D284" s="3"/>
      <c r="E284" s="3"/>
      <c r="F284" s="3"/>
      <c r="G284" s="3"/>
      <c r="H284" s="3"/>
      <c r="I284" s="3"/>
      <c r="J284" s="3"/>
      <c r="L284" s="3"/>
      <c r="M284" s="3"/>
      <c r="N284" s="3"/>
      <c r="P284" s="3"/>
      <c r="Z284" s="3"/>
    </row>
    <row r="285" spans="4:26">
      <c r="D285" s="3"/>
      <c r="E285" s="3"/>
      <c r="F285" s="3"/>
      <c r="G285" s="3"/>
      <c r="H285" s="3"/>
      <c r="I285" s="3"/>
      <c r="J285" s="3"/>
      <c r="L285" s="3"/>
      <c r="M285" s="3"/>
      <c r="N285" s="3"/>
      <c r="P285" s="3"/>
      <c r="Z285" s="3"/>
    </row>
    <row r="286" spans="4:26">
      <c r="D286" s="3"/>
      <c r="E286" s="3"/>
      <c r="F286" s="3"/>
      <c r="G286" s="3"/>
      <c r="H286" s="3"/>
      <c r="I286" s="3"/>
      <c r="J286" s="3"/>
      <c r="L286" s="3"/>
      <c r="M286" s="3"/>
      <c r="N286" s="3"/>
      <c r="P286" s="3"/>
      <c r="Z286" s="3"/>
    </row>
    <row r="287" spans="4:26">
      <c r="D287" s="3"/>
      <c r="E287" s="3"/>
      <c r="F287" s="3"/>
      <c r="G287" s="3"/>
      <c r="H287" s="3"/>
      <c r="I287" s="3"/>
      <c r="J287" s="3"/>
      <c r="L287" s="3"/>
      <c r="M287" s="3"/>
      <c r="N287" s="3"/>
      <c r="P287" s="3"/>
      <c r="Z287" s="3"/>
    </row>
    <row r="288" spans="4:26">
      <c r="D288" s="3"/>
      <c r="E288" s="3"/>
      <c r="F288" s="3"/>
      <c r="G288" s="3"/>
      <c r="H288" s="3"/>
      <c r="I288" s="3"/>
      <c r="J288" s="3"/>
      <c r="L288" s="3"/>
      <c r="M288" s="3"/>
      <c r="N288" s="3"/>
      <c r="P288" s="3"/>
      <c r="Z288" s="3"/>
    </row>
    <row r="289" spans="4:26">
      <c r="D289" s="3"/>
      <c r="E289" s="3"/>
      <c r="F289" s="3"/>
      <c r="G289" s="3"/>
      <c r="H289" s="3"/>
      <c r="I289" s="3"/>
      <c r="J289" s="3"/>
      <c r="L289" s="3"/>
      <c r="M289" s="3"/>
      <c r="N289" s="3"/>
      <c r="P289" s="3"/>
      <c r="Z289" s="3"/>
    </row>
    <row r="290" spans="4:26">
      <c r="D290" s="3"/>
      <c r="E290" s="3"/>
      <c r="F290" s="3"/>
      <c r="G290" s="3"/>
      <c r="H290" s="3"/>
      <c r="I290" s="3"/>
      <c r="J290" s="3"/>
      <c r="L290" s="3"/>
      <c r="M290" s="3"/>
      <c r="N290" s="3"/>
      <c r="P290" s="3"/>
      <c r="Z290" s="3"/>
    </row>
    <row r="291" spans="4:26">
      <c r="D291" s="3"/>
      <c r="E291" s="3"/>
      <c r="F291" s="3"/>
      <c r="G291" s="3"/>
      <c r="H291" s="3"/>
      <c r="I291" s="3"/>
      <c r="J291" s="3"/>
      <c r="L291" s="3"/>
      <c r="M291" s="3"/>
      <c r="N291" s="3"/>
      <c r="P291" s="3"/>
      <c r="Z291" s="3"/>
    </row>
    <row r="292" spans="4:26">
      <c r="D292" s="3"/>
      <c r="E292" s="3"/>
      <c r="F292" s="3"/>
      <c r="G292" s="3"/>
      <c r="H292" s="3"/>
      <c r="I292" s="3"/>
      <c r="J292" s="3"/>
      <c r="L292" s="3"/>
      <c r="M292" s="3"/>
      <c r="N292" s="3"/>
      <c r="P292" s="3"/>
      <c r="Z292" s="3"/>
    </row>
    <row r="293" spans="4:26">
      <c r="D293" s="3"/>
      <c r="E293" s="3"/>
      <c r="F293" s="3"/>
      <c r="G293" s="3"/>
      <c r="H293" s="3"/>
      <c r="I293" s="3"/>
      <c r="J293" s="3"/>
      <c r="L293" s="3"/>
      <c r="M293" s="3"/>
      <c r="N293" s="3"/>
      <c r="P293" s="3"/>
      <c r="Z293" s="3"/>
    </row>
    <row r="294" spans="4:26">
      <c r="D294" s="3"/>
      <c r="E294" s="3"/>
      <c r="F294" s="3"/>
      <c r="G294" s="3"/>
      <c r="H294" s="3"/>
      <c r="I294" s="3"/>
      <c r="J294" s="3"/>
      <c r="L294" s="3"/>
      <c r="M294" s="3"/>
      <c r="N294" s="3"/>
      <c r="P294" s="3"/>
      <c r="Z294" s="3"/>
    </row>
    <row r="295" spans="4:26">
      <c r="D295" s="3"/>
      <c r="E295" s="3"/>
      <c r="F295" s="3"/>
      <c r="G295" s="3"/>
      <c r="H295" s="3"/>
      <c r="I295" s="3"/>
      <c r="J295" s="3"/>
      <c r="L295" s="3"/>
      <c r="M295" s="3"/>
      <c r="N295" s="3"/>
      <c r="P295" s="3"/>
      <c r="Z295" s="3"/>
    </row>
    <row r="296" spans="4:26">
      <c r="D296" s="3"/>
      <c r="E296" s="3"/>
      <c r="F296" s="3"/>
      <c r="G296" s="3"/>
      <c r="H296" s="3"/>
      <c r="I296" s="3"/>
      <c r="J296" s="3"/>
      <c r="L296" s="3"/>
      <c r="M296" s="3"/>
      <c r="N296" s="3"/>
      <c r="P296" s="3"/>
      <c r="Z296" s="3"/>
    </row>
    <row r="297" spans="4:26">
      <c r="D297" s="3"/>
      <c r="E297" s="3"/>
      <c r="F297" s="3"/>
      <c r="G297" s="3"/>
      <c r="H297" s="3"/>
      <c r="I297" s="3"/>
      <c r="J297" s="3"/>
      <c r="L297" s="3"/>
      <c r="M297" s="3"/>
      <c r="N297" s="3"/>
      <c r="P297" s="3"/>
      <c r="Z297" s="3"/>
    </row>
    <row r="298" spans="4:26">
      <c r="D298" s="3"/>
      <c r="E298" s="3"/>
      <c r="F298" s="3"/>
      <c r="G298" s="3"/>
      <c r="H298" s="3"/>
      <c r="I298" s="3"/>
      <c r="J298" s="3"/>
      <c r="L298" s="3"/>
      <c r="M298" s="3"/>
      <c r="N298" s="3"/>
      <c r="P298" s="3"/>
      <c r="Z298" s="3"/>
    </row>
    <row r="299" spans="4:26">
      <c r="D299" s="3"/>
      <c r="E299" s="3"/>
      <c r="F299" s="3"/>
      <c r="G299" s="3"/>
      <c r="H299" s="3"/>
      <c r="I299" s="3"/>
      <c r="J299" s="3"/>
      <c r="L299" s="3"/>
      <c r="M299" s="3"/>
      <c r="N299" s="3"/>
      <c r="P299" s="3"/>
      <c r="Z299" s="3"/>
    </row>
    <row r="300" spans="4:26">
      <c r="D300" s="3"/>
      <c r="E300" s="3"/>
      <c r="F300" s="3"/>
      <c r="G300" s="3"/>
      <c r="H300" s="3"/>
      <c r="I300" s="3"/>
      <c r="J300" s="3"/>
      <c r="L300" s="3"/>
      <c r="M300" s="3"/>
      <c r="N300" s="3"/>
      <c r="P300" s="3"/>
      <c r="Z300" s="3"/>
    </row>
    <row r="301" spans="4:26">
      <c r="D301" s="3"/>
      <c r="E301" s="3"/>
      <c r="F301" s="3"/>
      <c r="G301" s="3"/>
      <c r="H301" s="3"/>
      <c r="I301" s="3"/>
      <c r="J301" s="3"/>
      <c r="L301" s="3"/>
      <c r="M301" s="3"/>
      <c r="N301" s="3"/>
      <c r="P301" s="3"/>
      <c r="Z301" s="3"/>
    </row>
    <row r="302" spans="4:26">
      <c r="D302" s="3"/>
      <c r="E302" s="3"/>
      <c r="F302" s="3"/>
      <c r="G302" s="3"/>
      <c r="H302" s="3"/>
      <c r="I302" s="3"/>
      <c r="J302" s="3"/>
      <c r="L302" s="3"/>
      <c r="M302" s="3"/>
      <c r="N302" s="3"/>
      <c r="P302" s="3"/>
      <c r="Z302" s="3"/>
    </row>
    <row r="303" spans="4:26">
      <c r="D303" s="3"/>
      <c r="E303" s="3"/>
      <c r="F303" s="3"/>
      <c r="G303" s="3"/>
      <c r="H303" s="3"/>
      <c r="I303" s="3"/>
      <c r="J303" s="3"/>
      <c r="L303" s="3"/>
      <c r="M303" s="3"/>
      <c r="N303" s="3"/>
      <c r="P303" s="3"/>
      <c r="Z303" s="3"/>
    </row>
    <row r="304" spans="4:26">
      <c r="D304" s="3"/>
      <c r="E304" s="3"/>
      <c r="F304" s="3"/>
      <c r="G304" s="3"/>
      <c r="H304" s="3"/>
      <c r="I304" s="3"/>
      <c r="J304" s="3"/>
      <c r="L304" s="3"/>
      <c r="M304" s="3"/>
      <c r="N304" s="3"/>
      <c r="P304" s="3"/>
      <c r="Z304" s="3"/>
    </row>
    <row r="305" spans="4:26">
      <c r="D305" s="3"/>
      <c r="E305" s="3"/>
      <c r="F305" s="3"/>
      <c r="G305" s="3"/>
      <c r="H305" s="3"/>
      <c r="I305" s="3"/>
      <c r="J305" s="3"/>
      <c r="L305" s="3"/>
      <c r="M305" s="3"/>
      <c r="N305" s="3"/>
      <c r="P305" s="3"/>
      <c r="Z305" s="3"/>
    </row>
    <row r="306" spans="4:26">
      <c r="D306" s="3"/>
      <c r="E306" s="3"/>
      <c r="F306" s="3"/>
      <c r="G306" s="3"/>
      <c r="H306" s="3"/>
      <c r="I306" s="3"/>
      <c r="J306" s="3"/>
      <c r="L306" s="3"/>
      <c r="M306" s="3"/>
      <c r="N306" s="3"/>
      <c r="P306" s="3"/>
      <c r="Z306" s="3"/>
    </row>
    <row r="307" spans="4:26">
      <c r="D307" s="3"/>
      <c r="E307" s="3"/>
      <c r="F307" s="3"/>
      <c r="G307" s="3"/>
      <c r="H307" s="3"/>
      <c r="I307" s="3"/>
      <c r="J307" s="3"/>
      <c r="L307" s="3"/>
      <c r="M307" s="3"/>
      <c r="N307" s="3"/>
      <c r="P307" s="3"/>
      <c r="Z307" s="3"/>
    </row>
    <row r="308" spans="4:26">
      <c r="D308" s="3"/>
      <c r="E308" s="3"/>
      <c r="F308" s="3"/>
      <c r="G308" s="3"/>
      <c r="H308" s="3"/>
      <c r="I308" s="3"/>
      <c r="J308" s="3"/>
      <c r="L308" s="3"/>
      <c r="M308" s="3"/>
      <c r="N308" s="3"/>
      <c r="P308" s="3"/>
      <c r="Z308" s="3"/>
    </row>
    <row r="309" spans="4:26">
      <c r="D309" s="3"/>
      <c r="E309" s="3"/>
      <c r="F309" s="3"/>
      <c r="G309" s="3"/>
      <c r="H309" s="3"/>
      <c r="I309" s="3"/>
      <c r="J309" s="3"/>
      <c r="L309" s="3"/>
      <c r="M309" s="3"/>
      <c r="N309" s="3"/>
      <c r="P309" s="3"/>
      <c r="Z309" s="3"/>
    </row>
  </sheetData>
  <mergeCells count="1">
    <mergeCell ref="Y1:Z1"/>
  </mergeCells>
  <dataValidations count="2">
    <dataValidation type="list" allowBlank="1" showErrorMessage="1" sqref="G3:G180">
      <formula1>"商务,旅游,包签,转移签,翻译,照片,落地签"</formula1>
    </dataValidation>
    <dataValidation type="list" allowBlank="1" showErrorMessage="1" sqref="H3:H180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D396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3" width="24" customWidth="1"/>
    <col min="4" max="4" width="12" customWidth="1"/>
    <col min="5" max="6" width="14" customWidth="1"/>
    <col min="7" max="8" width="13" customWidth="1"/>
    <col min="9" max="9" width="18" customWidth="1"/>
    <col min="10" max="10" width="34" customWidth="1"/>
    <col min="14" max="14" width="24" customWidth="1"/>
    <col min="16" max="16" width="14" customWidth="1"/>
    <col min="18" max="18" width="19" customWidth="1"/>
    <col min="26" max="26" width="18" customWidth="1"/>
  </cols>
  <sheetData>
    <row r="1" ht="63" spans="1:29">
      <c r="A1" s="2" t="s">
        <v>4</v>
      </c>
      <c r="B1" s="2" t="s">
        <v>5</v>
      </c>
      <c r="C1" s="2" t="s">
        <v>6</v>
      </c>
      <c r="D1" s="2" t="s">
        <v>7</v>
      </c>
      <c r="E1" s="2" t="s">
        <v>9</v>
      </c>
      <c r="F1" s="2" t="s">
        <v>4072</v>
      </c>
      <c r="G1" s="2" t="s">
        <v>11</v>
      </c>
      <c r="H1" s="2" t="s">
        <v>12</v>
      </c>
      <c r="I1" s="12" t="s">
        <v>13</v>
      </c>
      <c r="J1" s="56" t="s">
        <v>13</v>
      </c>
      <c r="K1" s="12" t="s">
        <v>15</v>
      </c>
      <c r="L1" s="14" t="s">
        <v>16</v>
      </c>
      <c r="M1" s="15" t="s">
        <v>17</v>
      </c>
      <c r="N1" s="15" t="s">
        <v>18</v>
      </c>
      <c r="O1" s="15" t="s">
        <v>19</v>
      </c>
      <c r="P1" s="2" t="s">
        <v>20</v>
      </c>
      <c r="Q1" s="15" t="s">
        <v>21</v>
      </c>
      <c r="R1" s="17" t="s">
        <v>22</v>
      </c>
      <c r="S1" s="18" t="s">
        <v>23</v>
      </c>
      <c r="T1" s="22" t="s">
        <v>24</v>
      </c>
      <c r="U1" s="23" t="s">
        <v>25</v>
      </c>
      <c r="V1" s="24" t="s">
        <v>26</v>
      </c>
      <c r="W1" s="2" t="s">
        <v>27</v>
      </c>
      <c r="X1" s="2" t="s">
        <v>28</v>
      </c>
      <c r="Y1" s="2" t="s">
        <v>29</v>
      </c>
      <c r="Z1" s="2" t="s">
        <v>30</v>
      </c>
      <c r="AA1" s="58" t="s">
        <v>31</v>
      </c>
      <c r="AB1" s="2" t="s">
        <v>32</v>
      </c>
      <c r="AC1" s="2" t="s">
        <v>32</v>
      </c>
    </row>
    <row r="2" spans="1:29">
      <c r="A2" s="3">
        <v>1</v>
      </c>
      <c r="B2" s="8" t="s">
        <v>4305</v>
      </c>
      <c r="C2" s="8" t="s">
        <v>4306</v>
      </c>
      <c r="D2" s="3" t="s">
        <v>35</v>
      </c>
      <c r="E2" s="3" t="s">
        <v>37</v>
      </c>
      <c r="F2" s="3" t="s">
        <v>4077</v>
      </c>
      <c r="G2" s="3" t="s">
        <v>38</v>
      </c>
      <c r="H2" s="3" t="s">
        <v>39</v>
      </c>
      <c r="I2" s="3">
        <v>255.34</v>
      </c>
      <c r="L2" s="20">
        <v>100</v>
      </c>
      <c r="M2" s="20">
        <v>0</v>
      </c>
      <c r="R2" s="21">
        <f t="shared" ref="R2:R65" si="0">M2*1.06</f>
        <v>0</v>
      </c>
      <c r="S2" s="21">
        <f t="shared" ref="S2:S65" si="1">I2+L2+R2</f>
        <v>355.34</v>
      </c>
      <c r="T2" s="21">
        <f t="shared" ref="T2:T65" si="2">I2+(L2+R2)*1.06</f>
        <v>361.34</v>
      </c>
      <c r="U2" s="21">
        <f t="shared" ref="U2:U65" si="3">(R2+L2)*0.06</f>
        <v>6</v>
      </c>
      <c r="V2" s="21">
        <f t="shared" ref="V2:V65" si="4">T2-U2</f>
        <v>355.34</v>
      </c>
      <c r="W2" s="57">
        <f t="shared" ref="W2:W65" si="5">I2</f>
        <v>255.34</v>
      </c>
      <c r="X2" s="21">
        <f t="shared" ref="X2:X65" si="6">(R2+L2)*1.06</f>
        <v>106</v>
      </c>
      <c r="Y2" s="21">
        <f t="shared" ref="Y2:Y65" si="7">P2</f>
        <v>0</v>
      </c>
      <c r="Z2" s="3">
        <v>20</v>
      </c>
      <c r="AA2" s="21">
        <f t="shared" ref="AA2:AA65" si="8">(L2+R2)-Y2-Z2</f>
        <v>80</v>
      </c>
      <c r="AB2" s="21">
        <f t="shared" ref="AB2:AB65" si="9">AA2/2</f>
        <v>40</v>
      </c>
      <c r="AC2" s="21">
        <f t="shared" ref="AC2:AC65" si="10">AA2/2</f>
        <v>40</v>
      </c>
    </row>
    <row r="3" spans="1:29">
      <c r="A3" s="3">
        <v>2</v>
      </c>
      <c r="B3" s="8" t="s">
        <v>4307</v>
      </c>
      <c r="C3" s="8" t="s">
        <v>4308</v>
      </c>
      <c r="D3" s="3" t="s">
        <v>35</v>
      </c>
      <c r="E3" s="3" t="s">
        <v>37</v>
      </c>
      <c r="F3" s="3" t="s">
        <v>4077</v>
      </c>
      <c r="G3" s="3" t="s">
        <v>38</v>
      </c>
      <c r="H3" s="3" t="s">
        <v>39</v>
      </c>
      <c r="I3" s="3">
        <v>255.34</v>
      </c>
      <c r="L3" s="20">
        <v>100</v>
      </c>
      <c r="M3" s="20">
        <v>0</v>
      </c>
      <c r="R3" s="21">
        <f t="shared" si="0"/>
        <v>0</v>
      </c>
      <c r="S3" s="21">
        <f t="shared" si="1"/>
        <v>355.34</v>
      </c>
      <c r="T3" s="21">
        <f t="shared" si="2"/>
        <v>361.34</v>
      </c>
      <c r="U3" s="21">
        <f t="shared" si="3"/>
        <v>6</v>
      </c>
      <c r="V3" s="21">
        <f t="shared" si="4"/>
        <v>355.34</v>
      </c>
      <c r="W3" s="57">
        <f t="shared" si="5"/>
        <v>255.34</v>
      </c>
      <c r="X3" s="21">
        <f t="shared" si="6"/>
        <v>106</v>
      </c>
      <c r="Y3" s="21">
        <f t="shared" si="7"/>
        <v>0</v>
      </c>
      <c r="Z3" s="3">
        <v>20</v>
      </c>
      <c r="AA3" s="21">
        <f t="shared" si="8"/>
        <v>80</v>
      </c>
      <c r="AB3" s="21">
        <f t="shared" si="9"/>
        <v>40</v>
      </c>
      <c r="AC3" s="21">
        <f t="shared" si="10"/>
        <v>40</v>
      </c>
    </row>
    <row r="4" spans="1:29">
      <c r="A4" s="3">
        <v>3</v>
      </c>
      <c r="B4" s="8" t="s">
        <v>4309</v>
      </c>
      <c r="C4" s="8" t="s">
        <v>4310</v>
      </c>
      <c r="D4" s="3" t="s">
        <v>35</v>
      </c>
      <c r="E4" s="3" t="s">
        <v>37</v>
      </c>
      <c r="F4" s="3" t="s">
        <v>4077</v>
      </c>
      <c r="G4" s="3" t="s">
        <v>38</v>
      </c>
      <c r="H4" s="3" t="s">
        <v>39</v>
      </c>
      <c r="I4" s="3">
        <v>255.34</v>
      </c>
      <c r="L4" s="20">
        <v>100</v>
      </c>
      <c r="M4" s="20">
        <v>0</v>
      </c>
      <c r="R4" s="21">
        <f t="shared" si="0"/>
        <v>0</v>
      </c>
      <c r="S4" s="21">
        <f t="shared" si="1"/>
        <v>355.34</v>
      </c>
      <c r="T4" s="21">
        <f t="shared" si="2"/>
        <v>361.34</v>
      </c>
      <c r="U4" s="21">
        <f t="shared" si="3"/>
        <v>6</v>
      </c>
      <c r="V4" s="21">
        <f t="shared" si="4"/>
        <v>355.34</v>
      </c>
      <c r="W4" s="57">
        <f t="shared" si="5"/>
        <v>255.34</v>
      </c>
      <c r="X4" s="21">
        <f t="shared" si="6"/>
        <v>106</v>
      </c>
      <c r="Y4" s="21">
        <f t="shared" si="7"/>
        <v>0</v>
      </c>
      <c r="Z4" s="3">
        <v>20</v>
      </c>
      <c r="AA4" s="21">
        <f t="shared" si="8"/>
        <v>80</v>
      </c>
      <c r="AB4" s="21">
        <f t="shared" si="9"/>
        <v>40</v>
      </c>
      <c r="AC4" s="21">
        <f t="shared" si="10"/>
        <v>40</v>
      </c>
    </row>
    <row r="5" spans="1:29">
      <c r="A5" s="3">
        <v>4</v>
      </c>
      <c r="B5" s="8" t="s">
        <v>3440</v>
      </c>
      <c r="C5" s="8" t="s">
        <v>3441</v>
      </c>
      <c r="D5" s="3" t="s">
        <v>35</v>
      </c>
      <c r="E5" s="3" t="s">
        <v>37</v>
      </c>
      <c r="F5" s="3" t="s">
        <v>3702</v>
      </c>
      <c r="G5" s="3" t="s">
        <v>38</v>
      </c>
      <c r="H5" s="3" t="s">
        <v>39</v>
      </c>
      <c r="I5" s="20">
        <v>0</v>
      </c>
      <c r="J5" s="3"/>
      <c r="L5" s="20">
        <v>100</v>
      </c>
      <c r="M5" s="20">
        <v>0</v>
      </c>
      <c r="N5" s="3"/>
      <c r="P5" s="20">
        <v>0</v>
      </c>
      <c r="R5" s="21">
        <f t="shared" si="0"/>
        <v>0</v>
      </c>
      <c r="S5" s="21">
        <f t="shared" si="1"/>
        <v>100</v>
      </c>
      <c r="T5" s="21">
        <f t="shared" si="2"/>
        <v>106</v>
      </c>
      <c r="U5" s="21">
        <f t="shared" si="3"/>
        <v>6</v>
      </c>
      <c r="V5" s="21">
        <f t="shared" si="4"/>
        <v>100</v>
      </c>
      <c r="W5" s="57">
        <f t="shared" si="5"/>
        <v>0</v>
      </c>
      <c r="X5" s="21">
        <f t="shared" si="6"/>
        <v>106</v>
      </c>
      <c r="Y5" s="21">
        <f t="shared" si="7"/>
        <v>0</v>
      </c>
      <c r="Z5" s="3">
        <v>20</v>
      </c>
      <c r="AA5" s="21">
        <f t="shared" si="8"/>
        <v>80</v>
      </c>
      <c r="AB5" s="21">
        <f t="shared" si="9"/>
        <v>40</v>
      </c>
      <c r="AC5" s="21">
        <f t="shared" si="10"/>
        <v>40</v>
      </c>
    </row>
    <row r="6" spans="1:29">
      <c r="A6" s="3">
        <v>5</v>
      </c>
      <c r="B6" s="8" t="s">
        <v>4311</v>
      </c>
      <c r="C6" s="8" t="s">
        <v>4312</v>
      </c>
      <c r="D6" s="3" t="s">
        <v>35</v>
      </c>
      <c r="E6" s="3" t="s">
        <v>37</v>
      </c>
      <c r="F6" s="3" t="s">
        <v>4077</v>
      </c>
      <c r="G6" s="3" t="s">
        <v>38</v>
      </c>
      <c r="H6" s="3" t="s">
        <v>39</v>
      </c>
      <c r="I6" s="3">
        <v>255.34</v>
      </c>
      <c r="L6" s="20">
        <v>100</v>
      </c>
      <c r="M6" s="20">
        <v>0</v>
      </c>
      <c r="R6" s="21">
        <f t="shared" si="0"/>
        <v>0</v>
      </c>
      <c r="S6" s="21">
        <f t="shared" si="1"/>
        <v>355.34</v>
      </c>
      <c r="T6" s="21">
        <f t="shared" si="2"/>
        <v>361.34</v>
      </c>
      <c r="U6" s="21">
        <f t="shared" si="3"/>
        <v>6</v>
      </c>
      <c r="V6" s="21">
        <f t="shared" si="4"/>
        <v>355.34</v>
      </c>
      <c r="W6" s="57">
        <f t="shared" si="5"/>
        <v>255.34</v>
      </c>
      <c r="X6" s="21">
        <f t="shared" si="6"/>
        <v>106</v>
      </c>
      <c r="Y6" s="21">
        <f t="shared" si="7"/>
        <v>0</v>
      </c>
      <c r="Z6" s="3">
        <v>20</v>
      </c>
      <c r="AA6" s="21">
        <f t="shared" si="8"/>
        <v>80</v>
      </c>
      <c r="AB6" s="21">
        <f t="shared" si="9"/>
        <v>40</v>
      </c>
      <c r="AC6" s="21">
        <f t="shared" si="10"/>
        <v>40</v>
      </c>
    </row>
    <row r="7" spans="1:29">
      <c r="A7" s="3">
        <v>6</v>
      </c>
      <c r="B7" s="8" t="s">
        <v>4313</v>
      </c>
      <c r="C7" s="8" t="s">
        <v>4314</v>
      </c>
      <c r="D7" s="3" t="s">
        <v>35</v>
      </c>
      <c r="E7" s="3" t="s">
        <v>37</v>
      </c>
      <c r="F7" s="3" t="s">
        <v>4077</v>
      </c>
      <c r="G7" s="3" t="s">
        <v>38</v>
      </c>
      <c r="H7" s="3" t="s">
        <v>39</v>
      </c>
      <c r="I7" s="3">
        <v>255.34</v>
      </c>
      <c r="L7" s="20">
        <v>100</v>
      </c>
      <c r="M7" s="20">
        <v>0</v>
      </c>
      <c r="R7" s="21">
        <f t="shared" si="0"/>
        <v>0</v>
      </c>
      <c r="S7" s="21">
        <f t="shared" si="1"/>
        <v>355.34</v>
      </c>
      <c r="T7" s="21">
        <f t="shared" si="2"/>
        <v>361.34</v>
      </c>
      <c r="U7" s="21">
        <f t="shared" si="3"/>
        <v>6</v>
      </c>
      <c r="V7" s="21">
        <f t="shared" si="4"/>
        <v>355.34</v>
      </c>
      <c r="W7" s="57">
        <f t="shared" si="5"/>
        <v>255.34</v>
      </c>
      <c r="X7" s="21">
        <f t="shared" si="6"/>
        <v>106</v>
      </c>
      <c r="Y7" s="21">
        <f t="shared" si="7"/>
        <v>0</v>
      </c>
      <c r="Z7" s="3">
        <v>20</v>
      </c>
      <c r="AA7" s="21">
        <f t="shared" si="8"/>
        <v>80</v>
      </c>
      <c r="AB7" s="21">
        <f t="shared" si="9"/>
        <v>40</v>
      </c>
      <c r="AC7" s="21">
        <f t="shared" si="10"/>
        <v>40</v>
      </c>
    </row>
    <row r="8" spans="1:29">
      <c r="A8" s="3">
        <v>7</v>
      </c>
      <c r="B8" s="8" t="s">
        <v>790</v>
      </c>
      <c r="C8" s="8" t="s">
        <v>4315</v>
      </c>
      <c r="D8" s="3" t="s">
        <v>35</v>
      </c>
      <c r="E8" s="3" t="s">
        <v>37</v>
      </c>
      <c r="F8" s="3" t="s">
        <v>1534</v>
      </c>
      <c r="G8" s="3" t="s">
        <v>38</v>
      </c>
      <c r="H8" s="3" t="s">
        <v>98</v>
      </c>
      <c r="I8" s="20">
        <v>0</v>
      </c>
      <c r="J8" s="3"/>
      <c r="L8" s="20">
        <v>400</v>
      </c>
      <c r="M8" s="20">
        <v>2513</v>
      </c>
      <c r="N8" s="3" t="s">
        <v>3889</v>
      </c>
      <c r="P8" s="20">
        <v>2513</v>
      </c>
      <c r="R8" s="21">
        <f t="shared" si="0"/>
        <v>2663.78</v>
      </c>
      <c r="S8" s="21">
        <f t="shared" si="1"/>
        <v>3063.78</v>
      </c>
      <c r="T8" s="21">
        <f t="shared" si="2"/>
        <v>3247.6068</v>
      </c>
      <c r="U8" s="21">
        <f t="shared" si="3"/>
        <v>183.8268</v>
      </c>
      <c r="V8" s="21">
        <f t="shared" si="4"/>
        <v>3063.78</v>
      </c>
      <c r="W8" s="57">
        <f t="shared" si="5"/>
        <v>0</v>
      </c>
      <c r="X8" s="21">
        <f t="shared" si="6"/>
        <v>3247.6068</v>
      </c>
      <c r="Y8" s="21">
        <f t="shared" si="7"/>
        <v>2513</v>
      </c>
      <c r="Z8" s="3">
        <v>60</v>
      </c>
      <c r="AA8" s="21">
        <f t="shared" si="8"/>
        <v>490.78</v>
      </c>
      <c r="AB8" s="21">
        <f t="shared" si="9"/>
        <v>245.39</v>
      </c>
      <c r="AC8" s="21">
        <f t="shared" si="10"/>
        <v>245.39</v>
      </c>
    </row>
    <row r="9" spans="1:29">
      <c r="A9" s="3">
        <v>8</v>
      </c>
      <c r="B9" s="8" t="s">
        <v>3423</v>
      </c>
      <c r="C9" s="8" t="s">
        <v>3424</v>
      </c>
      <c r="D9" s="3" t="s">
        <v>35</v>
      </c>
      <c r="E9" s="3" t="s">
        <v>37</v>
      </c>
      <c r="F9" s="3" t="s">
        <v>4105</v>
      </c>
      <c r="G9" s="3" t="s">
        <v>38</v>
      </c>
      <c r="H9" s="3" t="s">
        <v>39</v>
      </c>
      <c r="I9" s="20">
        <v>0</v>
      </c>
      <c r="L9" s="20">
        <v>0</v>
      </c>
      <c r="M9" s="20">
        <v>13</v>
      </c>
      <c r="N9" s="3" t="s">
        <v>65</v>
      </c>
      <c r="P9" s="3">
        <v>13</v>
      </c>
      <c r="R9" s="21">
        <f t="shared" si="0"/>
        <v>13.78</v>
      </c>
      <c r="S9" s="21">
        <f t="shared" si="1"/>
        <v>13.78</v>
      </c>
      <c r="T9" s="21">
        <f t="shared" si="2"/>
        <v>14.6068</v>
      </c>
      <c r="U9" s="21">
        <f t="shared" si="3"/>
        <v>0.8268</v>
      </c>
      <c r="V9" s="21">
        <f t="shared" si="4"/>
        <v>13.78</v>
      </c>
      <c r="W9" s="57">
        <f t="shared" si="5"/>
        <v>0</v>
      </c>
      <c r="X9" s="21">
        <f t="shared" si="6"/>
        <v>14.6068</v>
      </c>
      <c r="Y9" s="21">
        <f t="shared" si="7"/>
        <v>13</v>
      </c>
      <c r="Z9" s="3">
        <v>0</v>
      </c>
      <c r="AA9" s="21">
        <f t="shared" si="8"/>
        <v>0.780000000000001</v>
      </c>
      <c r="AB9" s="21">
        <f t="shared" si="9"/>
        <v>0.390000000000001</v>
      </c>
      <c r="AC9" s="21">
        <f t="shared" si="10"/>
        <v>0.390000000000001</v>
      </c>
    </row>
    <row r="10" spans="1:29">
      <c r="A10" s="3">
        <v>9</v>
      </c>
      <c r="B10" s="8" t="s">
        <v>2309</v>
      </c>
      <c r="C10" s="8" t="s">
        <v>3351</v>
      </c>
      <c r="D10" s="3" t="s">
        <v>35</v>
      </c>
      <c r="E10" s="3" t="s">
        <v>37</v>
      </c>
      <c r="F10" s="3" t="s">
        <v>3702</v>
      </c>
      <c r="G10" s="3" t="s">
        <v>38</v>
      </c>
      <c r="H10" s="3" t="s">
        <v>39</v>
      </c>
      <c r="I10" s="20">
        <v>0</v>
      </c>
      <c r="L10" s="20">
        <v>100</v>
      </c>
      <c r="M10" s="20">
        <v>0</v>
      </c>
      <c r="P10" s="20">
        <v>0</v>
      </c>
      <c r="R10" s="21">
        <f t="shared" si="0"/>
        <v>0</v>
      </c>
      <c r="S10" s="21">
        <f t="shared" si="1"/>
        <v>100</v>
      </c>
      <c r="T10" s="21">
        <f t="shared" si="2"/>
        <v>106</v>
      </c>
      <c r="U10" s="21">
        <f t="shared" si="3"/>
        <v>6</v>
      </c>
      <c r="V10" s="21">
        <f t="shared" si="4"/>
        <v>100</v>
      </c>
      <c r="W10" s="57">
        <f t="shared" si="5"/>
        <v>0</v>
      </c>
      <c r="X10" s="21">
        <f t="shared" si="6"/>
        <v>106</v>
      </c>
      <c r="Y10" s="21">
        <f t="shared" si="7"/>
        <v>0</v>
      </c>
      <c r="Z10" s="3">
        <v>20</v>
      </c>
      <c r="AA10" s="21">
        <f t="shared" si="8"/>
        <v>80</v>
      </c>
      <c r="AB10" s="21">
        <f t="shared" si="9"/>
        <v>40</v>
      </c>
      <c r="AC10" s="21">
        <f t="shared" si="10"/>
        <v>40</v>
      </c>
    </row>
    <row r="11" ht="19" customHeight="1" spans="1:29">
      <c r="A11" s="3">
        <v>10</v>
      </c>
      <c r="B11" s="8" t="s">
        <v>4316</v>
      </c>
      <c r="C11" s="8" t="s">
        <v>4317</v>
      </c>
      <c r="D11" s="3" t="s">
        <v>35</v>
      </c>
      <c r="E11" s="3" t="s">
        <v>37</v>
      </c>
      <c r="F11" s="3" t="s">
        <v>4077</v>
      </c>
      <c r="G11" s="3" t="s">
        <v>38</v>
      </c>
      <c r="H11" s="3" t="s">
        <v>39</v>
      </c>
      <c r="I11" s="3">
        <v>249.29</v>
      </c>
      <c r="L11" s="20">
        <v>100</v>
      </c>
      <c r="M11" s="20">
        <v>0</v>
      </c>
      <c r="R11" s="21">
        <f t="shared" si="0"/>
        <v>0</v>
      </c>
      <c r="S11" s="21">
        <f t="shared" si="1"/>
        <v>349.29</v>
      </c>
      <c r="T11" s="21">
        <f t="shared" si="2"/>
        <v>355.29</v>
      </c>
      <c r="U11" s="21">
        <f t="shared" si="3"/>
        <v>6</v>
      </c>
      <c r="V11" s="21">
        <f t="shared" si="4"/>
        <v>349.29</v>
      </c>
      <c r="W11" s="57">
        <f t="shared" si="5"/>
        <v>249.29</v>
      </c>
      <c r="X11" s="21">
        <f t="shared" si="6"/>
        <v>106</v>
      </c>
      <c r="Y11" s="21">
        <f t="shared" si="7"/>
        <v>0</v>
      </c>
      <c r="Z11" s="3">
        <v>20</v>
      </c>
      <c r="AA11" s="21">
        <f t="shared" si="8"/>
        <v>80</v>
      </c>
      <c r="AB11" s="21">
        <f t="shared" si="9"/>
        <v>40</v>
      </c>
      <c r="AC11" s="21">
        <f t="shared" si="10"/>
        <v>40</v>
      </c>
    </row>
    <row r="12" spans="1:29">
      <c r="A12" s="3">
        <v>11</v>
      </c>
      <c r="B12" s="8" t="s">
        <v>4318</v>
      </c>
      <c r="C12" s="8" t="s">
        <v>4319</v>
      </c>
      <c r="D12" s="3" t="s">
        <v>35</v>
      </c>
      <c r="E12" s="3" t="s">
        <v>37</v>
      </c>
      <c r="F12" s="3" t="s">
        <v>4077</v>
      </c>
      <c r="G12" s="3" t="s">
        <v>38</v>
      </c>
      <c r="H12" s="3" t="s">
        <v>39</v>
      </c>
      <c r="I12" s="3">
        <v>255.34</v>
      </c>
      <c r="L12" s="20">
        <v>100</v>
      </c>
      <c r="M12" s="20">
        <v>0</v>
      </c>
      <c r="R12" s="21">
        <f t="shared" si="0"/>
        <v>0</v>
      </c>
      <c r="S12" s="21">
        <f t="shared" si="1"/>
        <v>355.34</v>
      </c>
      <c r="T12" s="21">
        <f t="shared" si="2"/>
        <v>361.34</v>
      </c>
      <c r="U12" s="21">
        <f t="shared" si="3"/>
        <v>6</v>
      </c>
      <c r="V12" s="21">
        <f t="shared" si="4"/>
        <v>355.34</v>
      </c>
      <c r="W12" s="57">
        <f t="shared" si="5"/>
        <v>255.34</v>
      </c>
      <c r="X12" s="21">
        <f t="shared" si="6"/>
        <v>106</v>
      </c>
      <c r="Y12" s="21">
        <f t="shared" si="7"/>
        <v>0</v>
      </c>
      <c r="Z12" s="3">
        <v>20</v>
      </c>
      <c r="AA12" s="21">
        <f t="shared" si="8"/>
        <v>80</v>
      </c>
      <c r="AB12" s="21">
        <f t="shared" si="9"/>
        <v>40</v>
      </c>
      <c r="AC12" s="21">
        <f t="shared" si="10"/>
        <v>40</v>
      </c>
    </row>
    <row r="13" spans="1:29">
      <c r="A13" s="3">
        <v>12</v>
      </c>
      <c r="B13" s="8" t="s">
        <v>3648</v>
      </c>
      <c r="C13" s="8" t="s">
        <v>4320</v>
      </c>
      <c r="D13" s="3" t="s">
        <v>35</v>
      </c>
      <c r="E13" s="3" t="s">
        <v>37</v>
      </c>
      <c r="F13" s="3" t="s">
        <v>4077</v>
      </c>
      <c r="G13" s="3" t="s">
        <v>38</v>
      </c>
      <c r="H13" s="3" t="s">
        <v>39</v>
      </c>
      <c r="I13" s="3">
        <v>249.12</v>
      </c>
      <c r="L13" s="20">
        <v>100</v>
      </c>
      <c r="M13" s="20">
        <v>0</v>
      </c>
      <c r="R13" s="21">
        <f t="shared" si="0"/>
        <v>0</v>
      </c>
      <c r="S13" s="21">
        <f t="shared" si="1"/>
        <v>349.12</v>
      </c>
      <c r="T13" s="21">
        <f t="shared" si="2"/>
        <v>355.12</v>
      </c>
      <c r="U13" s="21">
        <f t="shared" si="3"/>
        <v>6</v>
      </c>
      <c r="V13" s="21">
        <f t="shared" si="4"/>
        <v>349.12</v>
      </c>
      <c r="W13" s="57">
        <f t="shared" si="5"/>
        <v>249.12</v>
      </c>
      <c r="X13" s="21">
        <f t="shared" si="6"/>
        <v>106</v>
      </c>
      <c r="Y13" s="21">
        <f t="shared" si="7"/>
        <v>0</v>
      </c>
      <c r="Z13" s="3">
        <v>20</v>
      </c>
      <c r="AA13" s="21">
        <f t="shared" si="8"/>
        <v>80</v>
      </c>
      <c r="AB13" s="21">
        <f t="shared" si="9"/>
        <v>40</v>
      </c>
      <c r="AC13" s="21">
        <f t="shared" si="10"/>
        <v>40</v>
      </c>
    </row>
    <row r="14" spans="1:29">
      <c r="A14" s="3">
        <v>13</v>
      </c>
      <c r="B14" s="8" t="s">
        <v>4321</v>
      </c>
      <c r="C14" s="8" t="s">
        <v>4322</v>
      </c>
      <c r="D14" s="3" t="s">
        <v>35</v>
      </c>
      <c r="E14" s="3" t="s">
        <v>37</v>
      </c>
      <c r="F14" s="3" t="s">
        <v>4077</v>
      </c>
      <c r="G14" s="3" t="s">
        <v>38</v>
      </c>
      <c r="H14" s="3" t="s">
        <v>39</v>
      </c>
      <c r="I14" s="3">
        <v>249.12</v>
      </c>
      <c r="L14" s="20">
        <v>100</v>
      </c>
      <c r="M14" s="20">
        <v>0</v>
      </c>
      <c r="R14" s="21">
        <f t="shared" si="0"/>
        <v>0</v>
      </c>
      <c r="S14" s="21">
        <f t="shared" si="1"/>
        <v>349.12</v>
      </c>
      <c r="T14" s="21">
        <f t="shared" si="2"/>
        <v>355.12</v>
      </c>
      <c r="U14" s="21">
        <f t="shared" si="3"/>
        <v>6</v>
      </c>
      <c r="V14" s="21">
        <f t="shared" si="4"/>
        <v>349.12</v>
      </c>
      <c r="W14" s="57">
        <f t="shared" si="5"/>
        <v>249.12</v>
      </c>
      <c r="X14" s="21">
        <f t="shared" si="6"/>
        <v>106</v>
      </c>
      <c r="Y14" s="21">
        <f t="shared" si="7"/>
        <v>0</v>
      </c>
      <c r="Z14" s="3">
        <v>20</v>
      </c>
      <c r="AA14" s="21">
        <f t="shared" si="8"/>
        <v>80</v>
      </c>
      <c r="AB14" s="21">
        <f t="shared" si="9"/>
        <v>40</v>
      </c>
      <c r="AC14" s="21">
        <f t="shared" si="10"/>
        <v>40</v>
      </c>
    </row>
    <row r="15" spans="1:29">
      <c r="A15" s="3">
        <v>14</v>
      </c>
      <c r="B15" s="8" t="s">
        <v>4323</v>
      </c>
      <c r="C15" s="8" t="s">
        <v>4324</v>
      </c>
      <c r="D15" s="3" t="s">
        <v>35</v>
      </c>
      <c r="E15" s="3" t="s">
        <v>37</v>
      </c>
      <c r="F15" s="3" t="s">
        <v>4077</v>
      </c>
      <c r="G15" s="3" t="s">
        <v>38</v>
      </c>
      <c r="H15" s="3" t="s">
        <v>39</v>
      </c>
      <c r="I15" s="3">
        <v>249.12</v>
      </c>
      <c r="L15" s="20">
        <v>100</v>
      </c>
      <c r="M15" s="20">
        <v>0</v>
      </c>
      <c r="R15" s="21">
        <f t="shared" si="0"/>
        <v>0</v>
      </c>
      <c r="S15" s="21">
        <f t="shared" si="1"/>
        <v>349.12</v>
      </c>
      <c r="T15" s="21">
        <f t="shared" si="2"/>
        <v>355.12</v>
      </c>
      <c r="U15" s="21">
        <f t="shared" si="3"/>
        <v>6</v>
      </c>
      <c r="V15" s="21">
        <f t="shared" si="4"/>
        <v>349.12</v>
      </c>
      <c r="W15" s="57">
        <f t="shared" si="5"/>
        <v>249.12</v>
      </c>
      <c r="X15" s="21">
        <f t="shared" si="6"/>
        <v>106</v>
      </c>
      <c r="Y15" s="21">
        <f t="shared" si="7"/>
        <v>0</v>
      </c>
      <c r="Z15" s="3">
        <v>20</v>
      </c>
      <c r="AA15" s="21">
        <f t="shared" si="8"/>
        <v>80</v>
      </c>
      <c r="AB15" s="21">
        <f t="shared" si="9"/>
        <v>40</v>
      </c>
      <c r="AC15" s="21">
        <f t="shared" si="10"/>
        <v>40</v>
      </c>
    </row>
    <row r="16" spans="1:29">
      <c r="A16" s="3">
        <v>15</v>
      </c>
      <c r="B16" s="8" t="s">
        <v>3690</v>
      </c>
      <c r="C16" s="8" t="s">
        <v>4325</v>
      </c>
      <c r="D16" s="3" t="s">
        <v>35</v>
      </c>
      <c r="E16" s="3" t="s">
        <v>37</v>
      </c>
      <c r="F16" s="3" t="s">
        <v>4077</v>
      </c>
      <c r="G16" s="3" t="s">
        <v>38</v>
      </c>
      <c r="H16" s="3" t="s">
        <v>39</v>
      </c>
      <c r="I16" s="3">
        <v>255.34</v>
      </c>
      <c r="L16" s="20">
        <v>100</v>
      </c>
      <c r="M16" s="20">
        <v>0</v>
      </c>
      <c r="R16" s="21">
        <f t="shared" si="0"/>
        <v>0</v>
      </c>
      <c r="S16" s="21">
        <f t="shared" si="1"/>
        <v>355.34</v>
      </c>
      <c r="T16" s="21">
        <f t="shared" si="2"/>
        <v>361.34</v>
      </c>
      <c r="U16" s="21">
        <f t="shared" si="3"/>
        <v>6</v>
      </c>
      <c r="V16" s="21">
        <f t="shared" si="4"/>
        <v>355.34</v>
      </c>
      <c r="W16" s="57">
        <f t="shared" si="5"/>
        <v>255.34</v>
      </c>
      <c r="X16" s="21">
        <f t="shared" si="6"/>
        <v>106</v>
      </c>
      <c r="Y16" s="21">
        <f t="shared" si="7"/>
        <v>0</v>
      </c>
      <c r="Z16" s="3">
        <v>20</v>
      </c>
      <c r="AA16" s="21">
        <f t="shared" si="8"/>
        <v>80</v>
      </c>
      <c r="AB16" s="21">
        <f t="shared" si="9"/>
        <v>40</v>
      </c>
      <c r="AC16" s="21">
        <f t="shared" si="10"/>
        <v>40</v>
      </c>
    </row>
    <row r="17" spans="1:29">
      <c r="A17" s="3">
        <v>16</v>
      </c>
      <c r="B17" s="8" t="s">
        <v>4326</v>
      </c>
      <c r="C17" s="8" t="s">
        <v>4327</v>
      </c>
      <c r="D17" s="3" t="s">
        <v>35</v>
      </c>
      <c r="E17" s="3" t="s">
        <v>37</v>
      </c>
      <c r="F17" s="3" t="s">
        <v>4077</v>
      </c>
      <c r="G17" s="3" t="s">
        <v>38</v>
      </c>
      <c r="H17" s="3" t="s">
        <v>39</v>
      </c>
      <c r="I17" s="3">
        <v>249.12</v>
      </c>
      <c r="L17" s="20">
        <v>100</v>
      </c>
      <c r="M17" s="20">
        <v>0</v>
      </c>
      <c r="R17" s="21">
        <f t="shared" si="0"/>
        <v>0</v>
      </c>
      <c r="S17" s="21">
        <f t="shared" si="1"/>
        <v>349.12</v>
      </c>
      <c r="T17" s="21">
        <f t="shared" si="2"/>
        <v>355.12</v>
      </c>
      <c r="U17" s="21">
        <f t="shared" si="3"/>
        <v>6</v>
      </c>
      <c r="V17" s="21">
        <f t="shared" si="4"/>
        <v>349.12</v>
      </c>
      <c r="W17" s="57">
        <f t="shared" si="5"/>
        <v>249.12</v>
      </c>
      <c r="X17" s="21">
        <f t="shared" si="6"/>
        <v>106</v>
      </c>
      <c r="Y17" s="21">
        <f t="shared" si="7"/>
        <v>0</v>
      </c>
      <c r="Z17" s="3">
        <v>20</v>
      </c>
      <c r="AA17" s="21">
        <f t="shared" si="8"/>
        <v>80</v>
      </c>
      <c r="AB17" s="21">
        <f t="shared" si="9"/>
        <v>40</v>
      </c>
      <c r="AC17" s="21">
        <f t="shared" si="10"/>
        <v>40</v>
      </c>
    </row>
    <row r="18" spans="1:29">
      <c r="A18" s="3">
        <v>17</v>
      </c>
      <c r="B18" s="8" t="s">
        <v>786</v>
      </c>
      <c r="C18" s="8" t="s">
        <v>4328</v>
      </c>
      <c r="D18" s="3" t="s">
        <v>35</v>
      </c>
      <c r="E18" s="3" t="s">
        <v>37</v>
      </c>
      <c r="F18" s="3" t="s">
        <v>1534</v>
      </c>
      <c r="G18" s="3" t="s">
        <v>38</v>
      </c>
      <c r="H18" s="3" t="s">
        <v>98</v>
      </c>
      <c r="I18" s="20">
        <v>0</v>
      </c>
      <c r="J18" s="3"/>
      <c r="L18" s="20">
        <v>400</v>
      </c>
      <c r="M18" s="20">
        <v>2513</v>
      </c>
      <c r="N18" s="3" t="s">
        <v>3889</v>
      </c>
      <c r="P18" s="20">
        <v>2513</v>
      </c>
      <c r="R18" s="21">
        <f t="shared" si="0"/>
        <v>2663.78</v>
      </c>
      <c r="S18" s="21">
        <f t="shared" si="1"/>
        <v>3063.78</v>
      </c>
      <c r="T18" s="21">
        <f t="shared" si="2"/>
        <v>3247.6068</v>
      </c>
      <c r="U18" s="21">
        <f t="shared" si="3"/>
        <v>183.8268</v>
      </c>
      <c r="V18" s="21">
        <f t="shared" si="4"/>
        <v>3063.78</v>
      </c>
      <c r="W18" s="57">
        <f t="shared" si="5"/>
        <v>0</v>
      </c>
      <c r="X18" s="21">
        <f t="shared" si="6"/>
        <v>3247.6068</v>
      </c>
      <c r="Y18" s="21">
        <f t="shared" si="7"/>
        <v>2513</v>
      </c>
      <c r="Z18" s="3">
        <v>60</v>
      </c>
      <c r="AA18" s="21">
        <f t="shared" si="8"/>
        <v>490.78</v>
      </c>
      <c r="AB18" s="21">
        <f t="shared" si="9"/>
        <v>245.39</v>
      </c>
      <c r="AC18" s="21">
        <f t="shared" si="10"/>
        <v>245.39</v>
      </c>
    </row>
    <row r="19" spans="1:29">
      <c r="A19" s="3">
        <v>18</v>
      </c>
      <c r="B19" s="8" t="s">
        <v>4329</v>
      </c>
      <c r="C19" t="s">
        <v>4330</v>
      </c>
      <c r="D19" s="3" t="s">
        <v>35</v>
      </c>
      <c r="E19" s="3" t="s">
        <v>37</v>
      </c>
      <c r="F19" s="3" t="s">
        <v>4077</v>
      </c>
      <c r="G19" s="3" t="s">
        <v>38</v>
      </c>
      <c r="H19" s="3" t="s">
        <v>39</v>
      </c>
      <c r="I19" s="3">
        <v>249.12</v>
      </c>
      <c r="L19" s="20">
        <v>100</v>
      </c>
      <c r="M19" s="20">
        <v>0</v>
      </c>
      <c r="R19" s="21">
        <f t="shared" si="0"/>
        <v>0</v>
      </c>
      <c r="S19" s="21">
        <f t="shared" si="1"/>
        <v>349.12</v>
      </c>
      <c r="T19" s="21">
        <f t="shared" si="2"/>
        <v>355.12</v>
      </c>
      <c r="U19" s="21">
        <f t="shared" si="3"/>
        <v>6</v>
      </c>
      <c r="V19" s="21">
        <f t="shared" si="4"/>
        <v>349.12</v>
      </c>
      <c r="W19" s="57">
        <f t="shared" si="5"/>
        <v>249.12</v>
      </c>
      <c r="X19" s="21">
        <f t="shared" si="6"/>
        <v>106</v>
      </c>
      <c r="Y19" s="21">
        <f t="shared" si="7"/>
        <v>0</v>
      </c>
      <c r="Z19" s="3">
        <v>20</v>
      </c>
      <c r="AA19" s="21">
        <f t="shared" si="8"/>
        <v>80</v>
      </c>
      <c r="AB19" s="21">
        <f t="shared" si="9"/>
        <v>40</v>
      </c>
      <c r="AC19" s="21">
        <f t="shared" si="10"/>
        <v>40</v>
      </c>
    </row>
    <row r="20" spans="1:29">
      <c r="A20" s="3">
        <v>19</v>
      </c>
      <c r="B20" s="8" t="s">
        <v>3747</v>
      </c>
      <c r="C20" s="8" t="s">
        <v>4331</v>
      </c>
      <c r="D20" s="3" t="s">
        <v>35</v>
      </c>
      <c r="E20" s="3" t="s">
        <v>37</v>
      </c>
      <c r="F20" s="3" t="s">
        <v>3702</v>
      </c>
      <c r="G20" s="3" t="s">
        <v>38</v>
      </c>
      <c r="H20" s="3" t="s">
        <v>39</v>
      </c>
      <c r="I20" s="20">
        <v>0</v>
      </c>
      <c r="L20" s="20">
        <v>100</v>
      </c>
      <c r="M20" s="20">
        <v>0</v>
      </c>
      <c r="P20" s="20">
        <v>0</v>
      </c>
      <c r="R20" s="21">
        <f t="shared" si="0"/>
        <v>0</v>
      </c>
      <c r="S20" s="21">
        <f t="shared" si="1"/>
        <v>100</v>
      </c>
      <c r="T20" s="21">
        <f t="shared" si="2"/>
        <v>106</v>
      </c>
      <c r="U20" s="21">
        <f t="shared" si="3"/>
        <v>6</v>
      </c>
      <c r="V20" s="21">
        <f t="shared" si="4"/>
        <v>100</v>
      </c>
      <c r="W20" s="57">
        <f t="shared" si="5"/>
        <v>0</v>
      </c>
      <c r="X20" s="21">
        <f t="shared" si="6"/>
        <v>106</v>
      </c>
      <c r="Y20" s="21">
        <f t="shared" si="7"/>
        <v>0</v>
      </c>
      <c r="Z20" s="3">
        <v>20</v>
      </c>
      <c r="AA20" s="21">
        <f t="shared" si="8"/>
        <v>80</v>
      </c>
      <c r="AB20" s="21">
        <f t="shared" si="9"/>
        <v>40</v>
      </c>
      <c r="AC20" s="21">
        <f t="shared" si="10"/>
        <v>40</v>
      </c>
    </row>
    <row r="21" spans="1:29">
      <c r="A21" s="3">
        <v>20</v>
      </c>
      <c r="B21" s="8" t="s">
        <v>4332</v>
      </c>
      <c r="C21" s="8" t="s">
        <v>4333</v>
      </c>
      <c r="D21" s="3" t="s">
        <v>35</v>
      </c>
      <c r="E21" s="3" t="s">
        <v>37</v>
      </c>
      <c r="F21" s="3" t="s">
        <v>4077</v>
      </c>
      <c r="G21" s="3" t="s">
        <v>38</v>
      </c>
      <c r="H21" s="3" t="s">
        <v>39</v>
      </c>
      <c r="I21" s="3">
        <v>249.12</v>
      </c>
      <c r="L21" s="20">
        <v>100</v>
      </c>
      <c r="M21" s="20">
        <v>0</v>
      </c>
      <c r="R21" s="21">
        <f t="shared" si="0"/>
        <v>0</v>
      </c>
      <c r="S21" s="21">
        <f t="shared" si="1"/>
        <v>349.12</v>
      </c>
      <c r="T21" s="21">
        <f t="shared" si="2"/>
        <v>355.12</v>
      </c>
      <c r="U21" s="21">
        <f t="shared" si="3"/>
        <v>6</v>
      </c>
      <c r="V21" s="21">
        <f t="shared" si="4"/>
        <v>349.12</v>
      </c>
      <c r="W21" s="57">
        <f t="shared" si="5"/>
        <v>249.12</v>
      </c>
      <c r="X21" s="21">
        <f t="shared" si="6"/>
        <v>106</v>
      </c>
      <c r="Y21" s="21">
        <f t="shared" si="7"/>
        <v>0</v>
      </c>
      <c r="Z21" s="3">
        <v>20</v>
      </c>
      <c r="AA21" s="21">
        <f t="shared" si="8"/>
        <v>80</v>
      </c>
      <c r="AB21" s="21">
        <f t="shared" si="9"/>
        <v>40</v>
      </c>
      <c r="AC21" s="21">
        <f t="shared" si="10"/>
        <v>40</v>
      </c>
    </row>
    <row r="22" spans="1:29">
      <c r="A22" s="3">
        <v>21</v>
      </c>
      <c r="B22" s="8" t="s">
        <v>2330</v>
      </c>
      <c r="C22" s="8" t="s">
        <v>3570</v>
      </c>
      <c r="D22" s="3" t="s">
        <v>35</v>
      </c>
      <c r="E22" s="3" t="s">
        <v>37</v>
      </c>
      <c r="F22" s="3" t="s">
        <v>3702</v>
      </c>
      <c r="G22" s="3" t="s">
        <v>38</v>
      </c>
      <c r="H22" s="3" t="s">
        <v>39</v>
      </c>
      <c r="I22" s="20">
        <v>0</v>
      </c>
      <c r="L22" s="20">
        <v>100</v>
      </c>
      <c r="M22" s="20">
        <v>0</v>
      </c>
      <c r="P22" s="20">
        <v>0</v>
      </c>
      <c r="R22" s="21">
        <f t="shared" si="0"/>
        <v>0</v>
      </c>
      <c r="S22" s="21">
        <f t="shared" si="1"/>
        <v>100</v>
      </c>
      <c r="T22" s="21">
        <f t="shared" si="2"/>
        <v>106</v>
      </c>
      <c r="U22" s="21">
        <f t="shared" si="3"/>
        <v>6</v>
      </c>
      <c r="V22" s="21">
        <f t="shared" si="4"/>
        <v>100</v>
      </c>
      <c r="W22" s="57">
        <f t="shared" si="5"/>
        <v>0</v>
      </c>
      <c r="X22" s="21">
        <f t="shared" si="6"/>
        <v>106</v>
      </c>
      <c r="Y22" s="21">
        <f t="shared" si="7"/>
        <v>0</v>
      </c>
      <c r="Z22" s="3">
        <v>20</v>
      </c>
      <c r="AA22" s="21">
        <f t="shared" si="8"/>
        <v>80</v>
      </c>
      <c r="AB22" s="21">
        <f t="shared" si="9"/>
        <v>40</v>
      </c>
      <c r="AC22" s="21">
        <f t="shared" si="10"/>
        <v>40</v>
      </c>
    </row>
    <row r="23" spans="1:29">
      <c r="A23" s="3">
        <v>22</v>
      </c>
      <c r="B23" s="8" t="s">
        <v>3747</v>
      </c>
      <c r="C23" s="8" t="s">
        <v>4331</v>
      </c>
      <c r="D23" s="3" t="s">
        <v>35</v>
      </c>
      <c r="E23" s="3" t="s">
        <v>37</v>
      </c>
      <c r="F23" s="3" t="s">
        <v>4105</v>
      </c>
      <c r="G23" s="3" t="s">
        <v>38</v>
      </c>
      <c r="H23" s="3" t="s">
        <v>39</v>
      </c>
      <c r="I23" s="20">
        <v>0</v>
      </c>
      <c r="J23" s="3"/>
      <c r="L23" s="20">
        <v>0</v>
      </c>
      <c r="M23" s="20">
        <v>13</v>
      </c>
      <c r="N23" s="3" t="s">
        <v>65</v>
      </c>
      <c r="P23" s="73">
        <v>13</v>
      </c>
      <c r="R23" s="21">
        <f t="shared" si="0"/>
        <v>13.78</v>
      </c>
      <c r="S23" s="21">
        <f t="shared" si="1"/>
        <v>13.78</v>
      </c>
      <c r="T23" s="21">
        <f t="shared" si="2"/>
        <v>14.6068</v>
      </c>
      <c r="U23" s="21">
        <f t="shared" si="3"/>
        <v>0.8268</v>
      </c>
      <c r="V23" s="21">
        <f t="shared" si="4"/>
        <v>13.78</v>
      </c>
      <c r="W23" s="57">
        <f t="shared" si="5"/>
        <v>0</v>
      </c>
      <c r="X23" s="21">
        <f t="shared" si="6"/>
        <v>14.6068</v>
      </c>
      <c r="Y23" s="21">
        <f t="shared" si="7"/>
        <v>13</v>
      </c>
      <c r="Z23" s="3">
        <v>0</v>
      </c>
      <c r="AA23" s="21">
        <f t="shared" si="8"/>
        <v>0.780000000000001</v>
      </c>
      <c r="AB23" s="21">
        <f t="shared" si="9"/>
        <v>0.390000000000001</v>
      </c>
      <c r="AC23" s="21">
        <f t="shared" si="10"/>
        <v>0.390000000000001</v>
      </c>
    </row>
    <row r="24" spans="1:29">
      <c r="A24" s="3">
        <v>23</v>
      </c>
      <c r="B24" s="8" t="s">
        <v>3859</v>
      </c>
      <c r="C24" s="8" t="s">
        <v>4334</v>
      </c>
      <c r="D24" s="3" t="s">
        <v>35</v>
      </c>
      <c r="E24" s="3" t="s">
        <v>37</v>
      </c>
      <c r="F24" s="3" t="s">
        <v>4077</v>
      </c>
      <c r="G24" s="3" t="s">
        <v>38</v>
      </c>
      <c r="H24" s="3" t="s">
        <v>39</v>
      </c>
      <c r="I24" s="3">
        <v>248.48</v>
      </c>
      <c r="L24" s="20">
        <v>100</v>
      </c>
      <c r="M24" s="20">
        <v>0</v>
      </c>
      <c r="R24" s="21">
        <f t="shared" si="0"/>
        <v>0</v>
      </c>
      <c r="S24" s="21">
        <f t="shared" si="1"/>
        <v>348.48</v>
      </c>
      <c r="T24" s="21">
        <f t="shared" si="2"/>
        <v>354.48</v>
      </c>
      <c r="U24" s="21">
        <f t="shared" si="3"/>
        <v>6</v>
      </c>
      <c r="V24" s="21">
        <f t="shared" si="4"/>
        <v>348.48</v>
      </c>
      <c r="W24" s="57">
        <f t="shared" si="5"/>
        <v>248.48</v>
      </c>
      <c r="X24" s="21">
        <f t="shared" si="6"/>
        <v>106</v>
      </c>
      <c r="Y24" s="21">
        <f t="shared" si="7"/>
        <v>0</v>
      </c>
      <c r="Z24" s="3">
        <v>20</v>
      </c>
      <c r="AA24" s="21">
        <f t="shared" si="8"/>
        <v>80</v>
      </c>
      <c r="AB24" s="21">
        <f t="shared" si="9"/>
        <v>40</v>
      </c>
      <c r="AC24" s="21">
        <f t="shared" si="10"/>
        <v>40</v>
      </c>
    </row>
    <row r="25" spans="1:29">
      <c r="A25" s="3">
        <v>24</v>
      </c>
      <c r="B25" s="8" t="s">
        <v>4335</v>
      </c>
      <c r="C25" s="8" t="s">
        <v>3664</v>
      </c>
      <c r="D25" s="3" t="s">
        <v>35</v>
      </c>
      <c r="E25" s="3" t="s">
        <v>37</v>
      </c>
      <c r="F25" s="3" t="s">
        <v>3702</v>
      </c>
      <c r="G25" s="3" t="s">
        <v>38</v>
      </c>
      <c r="H25" s="3" t="s">
        <v>39</v>
      </c>
      <c r="I25" s="20">
        <v>0</v>
      </c>
      <c r="L25" s="20">
        <v>100</v>
      </c>
      <c r="M25" s="20">
        <v>0</v>
      </c>
      <c r="P25" s="20">
        <v>0</v>
      </c>
      <c r="R25" s="21">
        <f t="shared" si="0"/>
        <v>0</v>
      </c>
      <c r="S25" s="21">
        <f t="shared" si="1"/>
        <v>100</v>
      </c>
      <c r="T25" s="21">
        <f t="shared" si="2"/>
        <v>106</v>
      </c>
      <c r="U25" s="21">
        <f t="shared" si="3"/>
        <v>6</v>
      </c>
      <c r="V25" s="21">
        <f t="shared" si="4"/>
        <v>100</v>
      </c>
      <c r="W25" s="57">
        <f t="shared" si="5"/>
        <v>0</v>
      </c>
      <c r="X25" s="21">
        <f t="shared" si="6"/>
        <v>106</v>
      </c>
      <c r="Y25" s="21">
        <f t="shared" si="7"/>
        <v>0</v>
      </c>
      <c r="Z25" s="3">
        <v>20</v>
      </c>
      <c r="AA25" s="21">
        <f t="shared" si="8"/>
        <v>80</v>
      </c>
      <c r="AB25" s="21">
        <f t="shared" si="9"/>
        <v>40</v>
      </c>
      <c r="AC25" s="21">
        <f t="shared" si="10"/>
        <v>40</v>
      </c>
    </row>
    <row r="26" spans="1:29">
      <c r="A26" s="3">
        <v>25</v>
      </c>
      <c r="B26" s="8" t="s">
        <v>4336</v>
      </c>
      <c r="C26" s="8" t="s">
        <v>4337</v>
      </c>
      <c r="D26" s="3" t="s">
        <v>35</v>
      </c>
      <c r="E26" s="3" t="s">
        <v>37</v>
      </c>
      <c r="F26" s="3" t="s">
        <v>1534</v>
      </c>
      <c r="G26" s="3" t="s">
        <v>38</v>
      </c>
      <c r="H26" s="3" t="s">
        <v>98</v>
      </c>
      <c r="I26" s="20">
        <v>0</v>
      </c>
      <c r="L26" s="20">
        <v>400</v>
      </c>
      <c r="M26" s="20">
        <v>2513</v>
      </c>
      <c r="N26" s="3" t="s">
        <v>3889</v>
      </c>
      <c r="P26" s="20">
        <v>2513</v>
      </c>
      <c r="R26" s="21">
        <f t="shared" si="0"/>
        <v>2663.78</v>
      </c>
      <c r="S26" s="21">
        <f t="shared" si="1"/>
        <v>3063.78</v>
      </c>
      <c r="T26" s="21">
        <f t="shared" si="2"/>
        <v>3247.6068</v>
      </c>
      <c r="U26" s="21">
        <f t="shared" si="3"/>
        <v>183.8268</v>
      </c>
      <c r="V26" s="21">
        <f t="shared" si="4"/>
        <v>3063.78</v>
      </c>
      <c r="W26" s="57">
        <f t="shared" si="5"/>
        <v>0</v>
      </c>
      <c r="X26" s="21">
        <f t="shared" si="6"/>
        <v>3247.6068</v>
      </c>
      <c r="Y26" s="21">
        <f t="shared" si="7"/>
        <v>2513</v>
      </c>
      <c r="Z26" s="3">
        <v>60</v>
      </c>
      <c r="AA26" s="21">
        <f t="shared" si="8"/>
        <v>490.78</v>
      </c>
      <c r="AB26" s="21">
        <f t="shared" si="9"/>
        <v>245.39</v>
      </c>
      <c r="AC26" s="21">
        <f t="shared" si="10"/>
        <v>245.39</v>
      </c>
    </row>
    <row r="27" spans="1:29">
      <c r="A27" s="3">
        <v>26</v>
      </c>
      <c r="B27" s="8" t="s">
        <v>4338</v>
      </c>
      <c r="C27" t="s">
        <v>4339</v>
      </c>
      <c r="D27" s="3" t="s">
        <v>35</v>
      </c>
      <c r="E27" s="3" t="s">
        <v>37</v>
      </c>
      <c r="F27" s="3" t="s">
        <v>4077</v>
      </c>
      <c r="G27" s="3" t="s">
        <v>38</v>
      </c>
      <c r="H27" s="3" t="s">
        <v>39</v>
      </c>
      <c r="I27" s="3">
        <v>248.48</v>
      </c>
      <c r="L27" s="20">
        <v>100</v>
      </c>
      <c r="M27" s="20">
        <v>0</v>
      </c>
      <c r="R27" s="21">
        <f t="shared" si="0"/>
        <v>0</v>
      </c>
      <c r="S27" s="21">
        <f t="shared" si="1"/>
        <v>348.48</v>
      </c>
      <c r="T27" s="21">
        <f t="shared" si="2"/>
        <v>354.48</v>
      </c>
      <c r="U27" s="21">
        <f t="shared" si="3"/>
        <v>6</v>
      </c>
      <c r="V27" s="21">
        <f t="shared" si="4"/>
        <v>348.48</v>
      </c>
      <c r="W27" s="57">
        <f t="shared" si="5"/>
        <v>248.48</v>
      </c>
      <c r="X27" s="21">
        <f t="shared" si="6"/>
        <v>106</v>
      </c>
      <c r="Y27" s="21">
        <f t="shared" si="7"/>
        <v>0</v>
      </c>
      <c r="Z27" s="3">
        <v>20</v>
      </c>
      <c r="AA27" s="21">
        <f t="shared" si="8"/>
        <v>80</v>
      </c>
      <c r="AB27" s="21">
        <f t="shared" si="9"/>
        <v>40</v>
      </c>
      <c r="AC27" s="21">
        <f t="shared" si="10"/>
        <v>40</v>
      </c>
    </row>
    <row r="28" spans="1:29">
      <c r="A28" s="3">
        <v>27</v>
      </c>
      <c r="B28" s="8" t="s">
        <v>4340</v>
      </c>
      <c r="C28" s="8" t="s">
        <v>4341</v>
      </c>
      <c r="D28" s="3" t="s">
        <v>35</v>
      </c>
      <c r="E28" s="3" t="s">
        <v>37</v>
      </c>
      <c r="F28" s="3" t="s">
        <v>4077</v>
      </c>
      <c r="G28" s="3" t="s">
        <v>38</v>
      </c>
      <c r="H28" s="3" t="s">
        <v>39</v>
      </c>
      <c r="I28" s="3">
        <v>248.48</v>
      </c>
      <c r="L28" s="20">
        <v>100</v>
      </c>
      <c r="M28" s="20">
        <v>0</v>
      </c>
      <c r="R28" s="21">
        <f t="shared" si="0"/>
        <v>0</v>
      </c>
      <c r="S28" s="21">
        <f t="shared" si="1"/>
        <v>348.48</v>
      </c>
      <c r="T28" s="21">
        <f t="shared" si="2"/>
        <v>354.48</v>
      </c>
      <c r="U28" s="21">
        <f t="shared" si="3"/>
        <v>6</v>
      </c>
      <c r="V28" s="21">
        <f t="shared" si="4"/>
        <v>348.48</v>
      </c>
      <c r="W28" s="57">
        <f t="shared" si="5"/>
        <v>248.48</v>
      </c>
      <c r="X28" s="21">
        <f t="shared" si="6"/>
        <v>106</v>
      </c>
      <c r="Y28" s="21">
        <f t="shared" si="7"/>
        <v>0</v>
      </c>
      <c r="Z28" s="3">
        <v>20</v>
      </c>
      <c r="AA28" s="21">
        <f t="shared" si="8"/>
        <v>80</v>
      </c>
      <c r="AB28" s="21">
        <f t="shared" si="9"/>
        <v>40</v>
      </c>
      <c r="AC28" s="21">
        <f t="shared" si="10"/>
        <v>40</v>
      </c>
    </row>
    <row r="29" spans="1:29">
      <c r="A29" s="3">
        <v>28</v>
      </c>
      <c r="B29" s="8" t="s">
        <v>4342</v>
      </c>
      <c r="C29" s="8" t="s">
        <v>4343</v>
      </c>
      <c r="D29" s="3" t="s">
        <v>35</v>
      </c>
      <c r="E29" s="3" t="s">
        <v>37</v>
      </c>
      <c r="F29" s="3" t="s">
        <v>4077</v>
      </c>
      <c r="G29" s="3" t="s">
        <v>38</v>
      </c>
      <c r="H29" s="3" t="s">
        <v>39</v>
      </c>
      <c r="I29" s="3">
        <v>248.48</v>
      </c>
      <c r="L29" s="20">
        <v>100</v>
      </c>
      <c r="M29" s="20">
        <v>0</v>
      </c>
      <c r="R29" s="21">
        <f t="shared" si="0"/>
        <v>0</v>
      </c>
      <c r="S29" s="21">
        <f t="shared" si="1"/>
        <v>348.48</v>
      </c>
      <c r="T29" s="21">
        <f t="shared" si="2"/>
        <v>354.48</v>
      </c>
      <c r="U29" s="21">
        <f t="shared" si="3"/>
        <v>6</v>
      </c>
      <c r="V29" s="21">
        <f t="shared" si="4"/>
        <v>348.48</v>
      </c>
      <c r="W29" s="57">
        <f t="shared" si="5"/>
        <v>248.48</v>
      </c>
      <c r="X29" s="21">
        <f t="shared" si="6"/>
        <v>106</v>
      </c>
      <c r="Y29" s="21">
        <f t="shared" si="7"/>
        <v>0</v>
      </c>
      <c r="Z29" s="3">
        <v>20</v>
      </c>
      <c r="AA29" s="21">
        <f t="shared" si="8"/>
        <v>80</v>
      </c>
      <c r="AB29" s="21">
        <f t="shared" si="9"/>
        <v>40</v>
      </c>
      <c r="AC29" s="21">
        <f t="shared" si="10"/>
        <v>40</v>
      </c>
    </row>
    <row r="30" spans="1:29">
      <c r="A30" s="3">
        <v>29</v>
      </c>
      <c r="B30" s="8" t="s">
        <v>3663</v>
      </c>
      <c r="C30" s="8" t="s">
        <v>3664</v>
      </c>
      <c r="D30" s="3" t="s">
        <v>35</v>
      </c>
      <c r="E30" s="3" t="s">
        <v>37</v>
      </c>
      <c r="F30" s="3" t="s">
        <v>3702</v>
      </c>
      <c r="G30" s="3" t="s">
        <v>38</v>
      </c>
      <c r="H30" s="3" t="s">
        <v>39</v>
      </c>
      <c r="I30" s="20">
        <v>0</v>
      </c>
      <c r="L30" s="20">
        <v>100</v>
      </c>
      <c r="M30" s="20">
        <v>0</v>
      </c>
      <c r="P30" s="20">
        <v>0</v>
      </c>
      <c r="R30" s="21">
        <f t="shared" si="0"/>
        <v>0</v>
      </c>
      <c r="S30" s="21">
        <f t="shared" si="1"/>
        <v>100</v>
      </c>
      <c r="T30" s="21">
        <f t="shared" si="2"/>
        <v>106</v>
      </c>
      <c r="U30" s="21">
        <f t="shared" si="3"/>
        <v>6</v>
      </c>
      <c r="V30" s="21">
        <f t="shared" si="4"/>
        <v>100</v>
      </c>
      <c r="W30" s="57">
        <f t="shared" si="5"/>
        <v>0</v>
      </c>
      <c r="X30" s="21">
        <f t="shared" si="6"/>
        <v>106</v>
      </c>
      <c r="Y30" s="21">
        <f t="shared" si="7"/>
        <v>0</v>
      </c>
      <c r="Z30" s="3">
        <v>20</v>
      </c>
      <c r="AA30" s="21">
        <f t="shared" si="8"/>
        <v>80</v>
      </c>
      <c r="AB30" s="21">
        <f t="shared" si="9"/>
        <v>40</v>
      </c>
      <c r="AC30" s="21">
        <f t="shared" si="10"/>
        <v>40</v>
      </c>
    </row>
    <row r="31" spans="1:29">
      <c r="A31" s="3">
        <v>30</v>
      </c>
      <c r="B31" s="8" t="s">
        <v>3357</v>
      </c>
      <c r="C31" s="8" t="s">
        <v>3358</v>
      </c>
      <c r="D31" s="3" t="s">
        <v>35</v>
      </c>
      <c r="E31" s="3" t="s">
        <v>37</v>
      </c>
      <c r="F31" s="3" t="s">
        <v>3702</v>
      </c>
      <c r="G31" s="3" t="s">
        <v>38</v>
      </c>
      <c r="H31" s="3" t="s">
        <v>39</v>
      </c>
      <c r="I31" s="20">
        <v>0</v>
      </c>
      <c r="L31" s="20">
        <v>100</v>
      </c>
      <c r="M31" s="20">
        <v>0</v>
      </c>
      <c r="P31" s="20">
        <v>0</v>
      </c>
      <c r="R31" s="21">
        <f t="shared" si="0"/>
        <v>0</v>
      </c>
      <c r="S31" s="21">
        <f t="shared" si="1"/>
        <v>100</v>
      </c>
      <c r="T31" s="21">
        <f t="shared" si="2"/>
        <v>106</v>
      </c>
      <c r="U31" s="21">
        <f t="shared" si="3"/>
        <v>6</v>
      </c>
      <c r="V31" s="21">
        <f t="shared" si="4"/>
        <v>100</v>
      </c>
      <c r="W31" s="57">
        <f t="shared" si="5"/>
        <v>0</v>
      </c>
      <c r="X31" s="21">
        <f t="shared" si="6"/>
        <v>106</v>
      </c>
      <c r="Y31" s="21">
        <f t="shared" si="7"/>
        <v>0</v>
      </c>
      <c r="Z31" s="3">
        <v>20</v>
      </c>
      <c r="AA31" s="21">
        <f t="shared" si="8"/>
        <v>80</v>
      </c>
      <c r="AB31" s="21">
        <f t="shared" si="9"/>
        <v>40</v>
      </c>
      <c r="AC31" s="21">
        <f t="shared" si="10"/>
        <v>40</v>
      </c>
    </row>
    <row r="32" spans="1:29">
      <c r="A32" s="3">
        <v>31</v>
      </c>
      <c r="B32" s="8" t="s">
        <v>3925</v>
      </c>
      <c r="C32" s="8" t="s">
        <v>4344</v>
      </c>
      <c r="D32" s="3" t="s">
        <v>35</v>
      </c>
      <c r="E32" s="3" t="s">
        <v>37</v>
      </c>
      <c r="F32" s="3" t="s">
        <v>4077</v>
      </c>
      <c r="G32" s="3" t="s">
        <v>38</v>
      </c>
      <c r="H32" s="3" t="s">
        <v>39</v>
      </c>
      <c r="I32" s="3">
        <v>248.48</v>
      </c>
      <c r="L32" s="20">
        <v>100</v>
      </c>
      <c r="M32" s="20">
        <v>0</v>
      </c>
      <c r="R32" s="21">
        <f t="shared" si="0"/>
        <v>0</v>
      </c>
      <c r="S32" s="21">
        <f t="shared" si="1"/>
        <v>348.48</v>
      </c>
      <c r="T32" s="21">
        <f t="shared" si="2"/>
        <v>354.48</v>
      </c>
      <c r="U32" s="21">
        <f t="shared" si="3"/>
        <v>6</v>
      </c>
      <c r="V32" s="21">
        <f t="shared" si="4"/>
        <v>348.48</v>
      </c>
      <c r="W32" s="57">
        <f t="shared" si="5"/>
        <v>248.48</v>
      </c>
      <c r="X32" s="21">
        <f t="shared" si="6"/>
        <v>106</v>
      </c>
      <c r="Y32" s="21">
        <f t="shared" si="7"/>
        <v>0</v>
      </c>
      <c r="Z32" s="3">
        <v>20</v>
      </c>
      <c r="AA32" s="21">
        <f t="shared" si="8"/>
        <v>80</v>
      </c>
      <c r="AB32" s="21">
        <f t="shared" si="9"/>
        <v>40</v>
      </c>
      <c r="AC32" s="21">
        <f t="shared" si="10"/>
        <v>40</v>
      </c>
    </row>
    <row r="33" spans="1:29">
      <c r="A33" s="3">
        <v>32</v>
      </c>
      <c r="B33" s="8" t="s">
        <v>3861</v>
      </c>
      <c r="C33" s="8" t="s">
        <v>4345</v>
      </c>
      <c r="D33" s="3" t="s">
        <v>35</v>
      </c>
      <c r="E33" s="3" t="s">
        <v>37</v>
      </c>
      <c r="F33" s="3" t="s">
        <v>4077</v>
      </c>
      <c r="G33" s="3" t="s">
        <v>38</v>
      </c>
      <c r="H33" s="3" t="s">
        <v>39</v>
      </c>
      <c r="I33" s="20">
        <v>247.4</v>
      </c>
      <c r="L33" s="20">
        <v>100</v>
      </c>
      <c r="M33" s="20">
        <v>0</v>
      </c>
      <c r="R33" s="21">
        <f t="shared" si="0"/>
        <v>0</v>
      </c>
      <c r="S33" s="21">
        <f t="shared" si="1"/>
        <v>347.4</v>
      </c>
      <c r="T33" s="21">
        <f t="shared" si="2"/>
        <v>353.4</v>
      </c>
      <c r="U33" s="21">
        <f t="shared" si="3"/>
        <v>6</v>
      </c>
      <c r="V33" s="21">
        <f t="shared" si="4"/>
        <v>347.4</v>
      </c>
      <c r="W33" s="57">
        <f t="shared" si="5"/>
        <v>247.4</v>
      </c>
      <c r="X33" s="21">
        <f t="shared" si="6"/>
        <v>106</v>
      </c>
      <c r="Y33" s="21">
        <f t="shared" si="7"/>
        <v>0</v>
      </c>
      <c r="Z33" s="3">
        <v>20</v>
      </c>
      <c r="AA33" s="21">
        <f t="shared" si="8"/>
        <v>80</v>
      </c>
      <c r="AB33" s="21">
        <f t="shared" si="9"/>
        <v>40</v>
      </c>
      <c r="AC33" s="21">
        <f t="shared" si="10"/>
        <v>40</v>
      </c>
    </row>
    <row r="34" spans="1:29">
      <c r="A34" s="3">
        <v>33</v>
      </c>
      <c r="B34" s="8" t="s">
        <v>505</v>
      </c>
      <c r="C34" s="8" t="s">
        <v>4346</v>
      </c>
      <c r="D34" s="3" t="s">
        <v>35</v>
      </c>
      <c r="E34" s="3" t="s">
        <v>37</v>
      </c>
      <c r="F34" s="3" t="s">
        <v>4105</v>
      </c>
      <c r="G34" s="3" t="s">
        <v>38</v>
      </c>
      <c r="H34" s="3" t="s">
        <v>39</v>
      </c>
      <c r="I34" s="20">
        <v>0</v>
      </c>
      <c r="L34" s="20">
        <v>0</v>
      </c>
      <c r="M34" s="20">
        <v>18</v>
      </c>
      <c r="N34" s="3" t="s">
        <v>65</v>
      </c>
      <c r="P34" s="3">
        <v>18</v>
      </c>
      <c r="R34" s="21">
        <f t="shared" si="0"/>
        <v>19.08</v>
      </c>
      <c r="S34" s="21">
        <f t="shared" si="1"/>
        <v>19.08</v>
      </c>
      <c r="T34" s="21">
        <f t="shared" si="2"/>
        <v>20.2248</v>
      </c>
      <c r="U34" s="21">
        <f t="shared" si="3"/>
        <v>1.1448</v>
      </c>
      <c r="V34" s="21">
        <f t="shared" si="4"/>
        <v>19.08</v>
      </c>
      <c r="W34" s="57">
        <f t="shared" si="5"/>
        <v>0</v>
      </c>
      <c r="X34" s="21">
        <f t="shared" si="6"/>
        <v>20.2248</v>
      </c>
      <c r="Y34" s="21">
        <f t="shared" si="7"/>
        <v>18</v>
      </c>
      <c r="Z34" s="3">
        <v>0</v>
      </c>
      <c r="AA34" s="21">
        <f t="shared" si="8"/>
        <v>1.08</v>
      </c>
      <c r="AB34" s="21">
        <f t="shared" si="9"/>
        <v>0.540000000000001</v>
      </c>
      <c r="AC34" s="21">
        <f t="shared" si="10"/>
        <v>0.540000000000001</v>
      </c>
    </row>
    <row r="35" spans="1:29">
      <c r="A35" s="3">
        <v>34</v>
      </c>
      <c r="B35" s="8" t="s">
        <v>3017</v>
      </c>
      <c r="C35" s="8" t="s">
        <v>3018</v>
      </c>
      <c r="D35" s="3" t="s">
        <v>35</v>
      </c>
      <c r="E35" s="3" t="s">
        <v>37</v>
      </c>
      <c r="F35" s="3" t="s">
        <v>4105</v>
      </c>
      <c r="G35" s="3" t="s">
        <v>38</v>
      </c>
      <c r="H35" s="3" t="s">
        <v>39</v>
      </c>
      <c r="I35" s="20">
        <v>0</v>
      </c>
      <c r="L35" s="20">
        <v>0</v>
      </c>
      <c r="M35" s="20">
        <v>18</v>
      </c>
      <c r="N35" s="3" t="s">
        <v>65</v>
      </c>
      <c r="P35" s="3">
        <v>18</v>
      </c>
      <c r="R35" s="21">
        <f t="shared" si="0"/>
        <v>19.08</v>
      </c>
      <c r="S35" s="21">
        <f t="shared" si="1"/>
        <v>19.08</v>
      </c>
      <c r="T35" s="21">
        <f t="shared" si="2"/>
        <v>20.2248</v>
      </c>
      <c r="U35" s="21">
        <f t="shared" si="3"/>
        <v>1.1448</v>
      </c>
      <c r="V35" s="21">
        <f t="shared" si="4"/>
        <v>19.08</v>
      </c>
      <c r="W35" s="57">
        <f t="shared" si="5"/>
        <v>0</v>
      </c>
      <c r="X35" s="21">
        <f t="shared" si="6"/>
        <v>20.2248</v>
      </c>
      <c r="Y35" s="21">
        <f t="shared" si="7"/>
        <v>18</v>
      </c>
      <c r="Z35" s="3">
        <v>0</v>
      </c>
      <c r="AA35" s="21">
        <f t="shared" si="8"/>
        <v>1.08</v>
      </c>
      <c r="AB35" s="21">
        <f t="shared" si="9"/>
        <v>0.540000000000001</v>
      </c>
      <c r="AC35" s="21">
        <f t="shared" si="10"/>
        <v>0.540000000000001</v>
      </c>
    </row>
    <row r="36" spans="1:29">
      <c r="A36" s="3">
        <v>35</v>
      </c>
      <c r="B36" s="8" t="s">
        <v>2984</v>
      </c>
      <c r="C36" s="8" t="s">
        <v>2985</v>
      </c>
      <c r="D36" s="3" t="s">
        <v>35</v>
      </c>
      <c r="E36" s="3" t="s">
        <v>37</v>
      </c>
      <c r="F36" s="3" t="s">
        <v>4105</v>
      </c>
      <c r="G36" s="3" t="s">
        <v>38</v>
      </c>
      <c r="H36" s="3" t="s">
        <v>39</v>
      </c>
      <c r="I36" s="20">
        <v>0</v>
      </c>
      <c r="L36" s="20">
        <v>0</v>
      </c>
      <c r="M36" s="20">
        <v>13</v>
      </c>
      <c r="N36" s="3" t="s">
        <v>65</v>
      </c>
      <c r="P36" s="3">
        <v>13</v>
      </c>
      <c r="R36" s="21">
        <f t="shared" si="0"/>
        <v>13.78</v>
      </c>
      <c r="S36" s="21">
        <f t="shared" si="1"/>
        <v>13.78</v>
      </c>
      <c r="T36" s="21">
        <f t="shared" si="2"/>
        <v>14.6068</v>
      </c>
      <c r="U36" s="21">
        <f t="shared" si="3"/>
        <v>0.8268</v>
      </c>
      <c r="V36" s="21">
        <f t="shared" si="4"/>
        <v>13.78</v>
      </c>
      <c r="W36" s="57">
        <f t="shared" si="5"/>
        <v>0</v>
      </c>
      <c r="X36" s="21">
        <f t="shared" si="6"/>
        <v>14.6068</v>
      </c>
      <c r="Y36" s="21">
        <f t="shared" si="7"/>
        <v>13</v>
      </c>
      <c r="Z36" s="3">
        <v>0</v>
      </c>
      <c r="AA36" s="21">
        <f t="shared" si="8"/>
        <v>0.780000000000001</v>
      </c>
      <c r="AB36" s="21">
        <f t="shared" si="9"/>
        <v>0.390000000000001</v>
      </c>
      <c r="AC36" s="21">
        <f t="shared" si="10"/>
        <v>0.390000000000001</v>
      </c>
    </row>
    <row r="37" spans="1:29">
      <c r="A37" s="3">
        <v>36</v>
      </c>
      <c r="B37" s="8" t="s">
        <v>3047</v>
      </c>
      <c r="C37" s="8" t="s">
        <v>3048</v>
      </c>
      <c r="D37" s="3" t="s">
        <v>35</v>
      </c>
      <c r="E37" s="3" t="s">
        <v>37</v>
      </c>
      <c r="F37" s="3" t="s">
        <v>4105</v>
      </c>
      <c r="G37" s="3" t="s">
        <v>38</v>
      </c>
      <c r="H37" s="3" t="s">
        <v>39</v>
      </c>
      <c r="I37" s="20">
        <v>0</v>
      </c>
      <c r="L37" s="20">
        <v>0</v>
      </c>
      <c r="M37" s="20">
        <v>18</v>
      </c>
      <c r="N37" s="3" t="s">
        <v>65</v>
      </c>
      <c r="P37" s="3">
        <v>18</v>
      </c>
      <c r="R37" s="21">
        <f t="shared" si="0"/>
        <v>19.08</v>
      </c>
      <c r="S37" s="21">
        <f t="shared" si="1"/>
        <v>19.08</v>
      </c>
      <c r="T37" s="21">
        <f t="shared" si="2"/>
        <v>20.2248</v>
      </c>
      <c r="U37" s="21">
        <f t="shared" si="3"/>
        <v>1.1448</v>
      </c>
      <c r="V37" s="21">
        <f t="shared" si="4"/>
        <v>19.08</v>
      </c>
      <c r="W37" s="57">
        <f t="shared" si="5"/>
        <v>0</v>
      </c>
      <c r="X37" s="21">
        <f t="shared" si="6"/>
        <v>20.2248</v>
      </c>
      <c r="Y37" s="21">
        <f t="shared" si="7"/>
        <v>18</v>
      </c>
      <c r="Z37" s="3">
        <v>0</v>
      </c>
      <c r="AA37" s="21">
        <f t="shared" si="8"/>
        <v>1.08</v>
      </c>
      <c r="AB37" s="21">
        <f t="shared" si="9"/>
        <v>0.540000000000001</v>
      </c>
      <c r="AC37" s="21">
        <f t="shared" si="10"/>
        <v>0.540000000000001</v>
      </c>
    </row>
    <row r="38" spans="1:29">
      <c r="A38" s="3">
        <v>37</v>
      </c>
      <c r="B38" s="8" t="s">
        <v>3348</v>
      </c>
      <c r="C38" s="8" t="s">
        <v>3349</v>
      </c>
      <c r="D38" s="3" t="s">
        <v>35</v>
      </c>
      <c r="E38" s="3" t="s">
        <v>37</v>
      </c>
      <c r="F38" s="3" t="s">
        <v>4105</v>
      </c>
      <c r="G38" s="3" t="s">
        <v>38</v>
      </c>
      <c r="H38" s="3" t="s">
        <v>39</v>
      </c>
      <c r="I38" s="20">
        <v>0</v>
      </c>
      <c r="L38" s="20">
        <v>0</v>
      </c>
      <c r="M38" s="20">
        <v>18</v>
      </c>
      <c r="N38" s="3" t="s">
        <v>65</v>
      </c>
      <c r="P38" s="3">
        <v>18</v>
      </c>
      <c r="R38" s="21">
        <f t="shared" si="0"/>
        <v>19.08</v>
      </c>
      <c r="S38" s="21">
        <f t="shared" si="1"/>
        <v>19.08</v>
      </c>
      <c r="T38" s="21">
        <f t="shared" si="2"/>
        <v>20.2248</v>
      </c>
      <c r="U38" s="21">
        <f t="shared" si="3"/>
        <v>1.1448</v>
      </c>
      <c r="V38" s="21">
        <f t="shared" si="4"/>
        <v>19.08</v>
      </c>
      <c r="W38" s="57">
        <f t="shared" si="5"/>
        <v>0</v>
      </c>
      <c r="X38" s="21">
        <f t="shared" si="6"/>
        <v>20.2248</v>
      </c>
      <c r="Y38" s="21">
        <f t="shared" si="7"/>
        <v>18</v>
      </c>
      <c r="Z38" s="3">
        <v>0</v>
      </c>
      <c r="AA38" s="21">
        <f t="shared" si="8"/>
        <v>1.08</v>
      </c>
      <c r="AB38" s="21">
        <f t="shared" si="9"/>
        <v>0.540000000000001</v>
      </c>
      <c r="AC38" s="21">
        <f t="shared" si="10"/>
        <v>0.540000000000001</v>
      </c>
    </row>
    <row r="39" spans="1:29">
      <c r="A39" s="3">
        <v>38</v>
      </c>
      <c r="B39" s="8" t="s">
        <v>3285</v>
      </c>
      <c r="C39" s="8" t="s">
        <v>3286</v>
      </c>
      <c r="D39" s="3" t="s">
        <v>35</v>
      </c>
      <c r="E39" s="3" t="s">
        <v>37</v>
      </c>
      <c r="F39" s="3" t="s">
        <v>4105</v>
      </c>
      <c r="G39" s="3" t="s">
        <v>38</v>
      </c>
      <c r="H39" s="3" t="s">
        <v>39</v>
      </c>
      <c r="I39" s="20">
        <v>0</v>
      </c>
      <c r="L39" s="20">
        <v>0</v>
      </c>
      <c r="M39" s="20">
        <v>13</v>
      </c>
      <c r="N39" s="3" t="s">
        <v>65</v>
      </c>
      <c r="P39" s="3">
        <v>13</v>
      </c>
      <c r="R39" s="21">
        <f t="shared" si="0"/>
        <v>13.78</v>
      </c>
      <c r="S39" s="21">
        <f t="shared" si="1"/>
        <v>13.78</v>
      </c>
      <c r="T39" s="21">
        <f t="shared" si="2"/>
        <v>14.6068</v>
      </c>
      <c r="U39" s="21">
        <f t="shared" si="3"/>
        <v>0.8268</v>
      </c>
      <c r="V39" s="21">
        <f t="shared" si="4"/>
        <v>13.78</v>
      </c>
      <c r="W39" s="57">
        <f t="shared" si="5"/>
        <v>0</v>
      </c>
      <c r="X39" s="21">
        <f t="shared" si="6"/>
        <v>14.6068</v>
      </c>
      <c r="Y39" s="21">
        <f t="shared" si="7"/>
        <v>13</v>
      </c>
      <c r="Z39" s="3">
        <v>0</v>
      </c>
      <c r="AA39" s="21">
        <f t="shared" si="8"/>
        <v>0.780000000000001</v>
      </c>
      <c r="AB39" s="21">
        <f t="shared" si="9"/>
        <v>0.390000000000001</v>
      </c>
      <c r="AC39" s="21">
        <f t="shared" si="10"/>
        <v>0.390000000000001</v>
      </c>
    </row>
    <row r="40" spans="1:29">
      <c r="A40" s="3">
        <v>39</v>
      </c>
      <c r="B40" s="8" t="s">
        <v>4347</v>
      </c>
      <c r="C40" s="8" t="s">
        <v>4348</v>
      </c>
      <c r="D40" s="3" t="s">
        <v>35</v>
      </c>
      <c r="E40" s="3" t="s">
        <v>37</v>
      </c>
      <c r="F40" s="3" t="s">
        <v>4077</v>
      </c>
      <c r="G40" s="3" t="s">
        <v>38</v>
      </c>
      <c r="H40" s="3" t="s">
        <v>39</v>
      </c>
      <c r="I40" s="20">
        <v>247.4</v>
      </c>
      <c r="L40" s="20">
        <v>100</v>
      </c>
      <c r="M40" s="20">
        <v>0</v>
      </c>
      <c r="R40" s="21">
        <f t="shared" si="0"/>
        <v>0</v>
      </c>
      <c r="S40" s="21">
        <f t="shared" si="1"/>
        <v>347.4</v>
      </c>
      <c r="T40" s="21">
        <f t="shared" si="2"/>
        <v>353.4</v>
      </c>
      <c r="U40" s="21">
        <f t="shared" si="3"/>
        <v>6</v>
      </c>
      <c r="V40" s="21">
        <f t="shared" si="4"/>
        <v>347.4</v>
      </c>
      <c r="W40" s="57">
        <f t="shared" si="5"/>
        <v>247.4</v>
      </c>
      <c r="X40" s="21">
        <f t="shared" si="6"/>
        <v>106</v>
      </c>
      <c r="Y40" s="21">
        <f t="shared" si="7"/>
        <v>0</v>
      </c>
      <c r="Z40" s="3">
        <v>20</v>
      </c>
      <c r="AA40" s="21">
        <f t="shared" si="8"/>
        <v>80</v>
      </c>
      <c r="AB40" s="21">
        <f t="shared" si="9"/>
        <v>40</v>
      </c>
      <c r="AC40" s="21">
        <f t="shared" si="10"/>
        <v>40</v>
      </c>
    </row>
    <row r="41" spans="1:29">
      <c r="A41" s="3">
        <v>40</v>
      </c>
      <c r="B41" s="8" t="s">
        <v>4349</v>
      </c>
      <c r="C41" s="8" t="s">
        <v>4350</v>
      </c>
      <c r="D41" s="3" t="s">
        <v>35</v>
      </c>
      <c r="E41" s="3" t="s">
        <v>37</v>
      </c>
      <c r="F41" s="3" t="s">
        <v>4077</v>
      </c>
      <c r="G41" s="3" t="s">
        <v>38</v>
      </c>
      <c r="H41" s="3" t="s">
        <v>39</v>
      </c>
      <c r="I41" s="20">
        <v>247.4</v>
      </c>
      <c r="L41" s="20">
        <v>100</v>
      </c>
      <c r="M41" s="20">
        <v>0</v>
      </c>
      <c r="R41" s="21">
        <f t="shared" si="0"/>
        <v>0</v>
      </c>
      <c r="S41" s="21">
        <f t="shared" si="1"/>
        <v>347.4</v>
      </c>
      <c r="T41" s="21">
        <f t="shared" si="2"/>
        <v>353.4</v>
      </c>
      <c r="U41" s="21">
        <f t="shared" si="3"/>
        <v>6</v>
      </c>
      <c r="V41" s="21">
        <f t="shared" si="4"/>
        <v>347.4</v>
      </c>
      <c r="W41" s="57">
        <f t="shared" si="5"/>
        <v>247.4</v>
      </c>
      <c r="X41" s="21">
        <f t="shared" si="6"/>
        <v>106</v>
      </c>
      <c r="Y41" s="21">
        <f t="shared" si="7"/>
        <v>0</v>
      </c>
      <c r="Z41" s="3">
        <v>20</v>
      </c>
      <c r="AA41" s="21">
        <f t="shared" si="8"/>
        <v>80</v>
      </c>
      <c r="AB41" s="21">
        <f t="shared" si="9"/>
        <v>40</v>
      </c>
      <c r="AC41" s="21">
        <f t="shared" si="10"/>
        <v>40</v>
      </c>
    </row>
    <row r="42" spans="1:29">
      <c r="A42" s="3">
        <v>41</v>
      </c>
      <c r="B42" s="8" t="s">
        <v>2489</v>
      </c>
      <c r="C42" s="8" t="s">
        <v>4351</v>
      </c>
      <c r="D42" s="3" t="s">
        <v>35</v>
      </c>
      <c r="E42" s="3" t="s">
        <v>37</v>
      </c>
      <c r="F42" s="3" t="s">
        <v>3702</v>
      </c>
      <c r="G42" s="3" t="s">
        <v>38</v>
      </c>
      <c r="H42" s="3" t="s">
        <v>39</v>
      </c>
      <c r="I42" s="20">
        <v>0</v>
      </c>
      <c r="L42" s="20">
        <v>100</v>
      </c>
      <c r="M42" s="20">
        <v>0</v>
      </c>
      <c r="P42" s="20">
        <v>0</v>
      </c>
      <c r="R42" s="21">
        <f t="shared" si="0"/>
        <v>0</v>
      </c>
      <c r="S42" s="21">
        <f t="shared" si="1"/>
        <v>100</v>
      </c>
      <c r="T42" s="21">
        <f t="shared" si="2"/>
        <v>106</v>
      </c>
      <c r="U42" s="21">
        <f t="shared" si="3"/>
        <v>6</v>
      </c>
      <c r="V42" s="21">
        <f t="shared" si="4"/>
        <v>100</v>
      </c>
      <c r="W42" s="57">
        <f t="shared" si="5"/>
        <v>0</v>
      </c>
      <c r="X42" s="21">
        <f t="shared" si="6"/>
        <v>106</v>
      </c>
      <c r="Y42" s="21">
        <f t="shared" si="7"/>
        <v>0</v>
      </c>
      <c r="Z42" s="3">
        <v>20</v>
      </c>
      <c r="AA42" s="21">
        <f t="shared" si="8"/>
        <v>80</v>
      </c>
      <c r="AB42" s="21">
        <f t="shared" si="9"/>
        <v>40</v>
      </c>
      <c r="AC42" s="21">
        <f t="shared" si="10"/>
        <v>40</v>
      </c>
    </row>
    <row r="43" spans="1:29">
      <c r="A43" s="3">
        <v>42</v>
      </c>
      <c r="B43" s="8" t="s">
        <v>622</v>
      </c>
      <c r="C43" s="8" t="s">
        <v>4352</v>
      </c>
      <c r="D43" s="3" t="s">
        <v>35</v>
      </c>
      <c r="E43" s="3" t="s">
        <v>37</v>
      </c>
      <c r="F43" s="3" t="s">
        <v>4077</v>
      </c>
      <c r="G43" s="3" t="s">
        <v>38</v>
      </c>
      <c r="H43" s="3" t="s">
        <v>39</v>
      </c>
      <c r="I43" s="20">
        <v>247.4</v>
      </c>
      <c r="L43" s="20">
        <v>100</v>
      </c>
      <c r="M43" s="20">
        <v>0</v>
      </c>
      <c r="R43" s="21">
        <f t="shared" si="0"/>
        <v>0</v>
      </c>
      <c r="S43" s="21">
        <f t="shared" si="1"/>
        <v>347.4</v>
      </c>
      <c r="T43" s="21">
        <f t="shared" si="2"/>
        <v>353.4</v>
      </c>
      <c r="U43" s="21">
        <f t="shared" si="3"/>
        <v>6</v>
      </c>
      <c r="V43" s="21">
        <f t="shared" si="4"/>
        <v>347.4</v>
      </c>
      <c r="W43" s="57">
        <f t="shared" si="5"/>
        <v>247.4</v>
      </c>
      <c r="X43" s="21">
        <f t="shared" si="6"/>
        <v>106</v>
      </c>
      <c r="Y43" s="21">
        <f t="shared" si="7"/>
        <v>0</v>
      </c>
      <c r="Z43" s="3">
        <v>20</v>
      </c>
      <c r="AA43" s="21">
        <f t="shared" si="8"/>
        <v>80</v>
      </c>
      <c r="AB43" s="21">
        <f t="shared" si="9"/>
        <v>40</v>
      </c>
      <c r="AC43" s="21">
        <f t="shared" si="10"/>
        <v>40</v>
      </c>
    </row>
    <row r="44" spans="1:29">
      <c r="A44" s="3">
        <v>43</v>
      </c>
      <c r="B44" s="8" t="s">
        <v>3618</v>
      </c>
      <c r="C44" s="8" t="s">
        <v>4353</v>
      </c>
      <c r="D44" s="3" t="s">
        <v>35</v>
      </c>
      <c r="E44" s="3" t="s">
        <v>37</v>
      </c>
      <c r="F44" s="3" t="s">
        <v>4077</v>
      </c>
      <c r="G44" s="3" t="s">
        <v>38</v>
      </c>
      <c r="H44" s="3" t="s">
        <v>39</v>
      </c>
      <c r="I44" s="20">
        <v>247.4</v>
      </c>
      <c r="L44" s="20">
        <v>100</v>
      </c>
      <c r="M44" s="20">
        <v>0</v>
      </c>
      <c r="R44" s="21">
        <f t="shared" si="0"/>
        <v>0</v>
      </c>
      <c r="S44" s="21">
        <f t="shared" si="1"/>
        <v>347.4</v>
      </c>
      <c r="T44" s="21">
        <f t="shared" si="2"/>
        <v>353.4</v>
      </c>
      <c r="U44" s="21">
        <f t="shared" si="3"/>
        <v>6</v>
      </c>
      <c r="V44" s="21">
        <f t="shared" si="4"/>
        <v>347.4</v>
      </c>
      <c r="W44" s="57">
        <f t="shared" si="5"/>
        <v>247.4</v>
      </c>
      <c r="X44" s="21">
        <f t="shared" si="6"/>
        <v>106</v>
      </c>
      <c r="Y44" s="21">
        <f t="shared" si="7"/>
        <v>0</v>
      </c>
      <c r="Z44" s="3">
        <v>20</v>
      </c>
      <c r="AA44" s="21">
        <f t="shared" si="8"/>
        <v>80</v>
      </c>
      <c r="AB44" s="21">
        <f t="shared" si="9"/>
        <v>40</v>
      </c>
      <c r="AC44" s="21">
        <f t="shared" si="10"/>
        <v>40</v>
      </c>
    </row>
    <row r="45" spans="1:29">
      <c r="A45" s="3">
        <v>44</v>
      </c>
      <c r="B45" s="8" t="s">
        <v>4354</v>
      </c>
      <c r="C45" s="8" t="s">
        <v>4355</v>
      </c>
      <c r="D45" s="3" t="s">
        <v>35</v>
      </c>
      <c r="E45" s="3" t="s">
        <v>37</v>
      </c>
      <c r="F45" s="3" t="s">
        <v>4077</v>
      </c>
      <c r="G45" s="3" t="s">
        <v>38</v>
      </c>
      <c r="H45" s="3" t="s">
        <v>39</v>
      </c>
      <c r="I45" s="3">
        <v>249.36</v>
      </c>
      <c r="L45" s="20">
        <v>100</v>
      </c>
      <c r="M45" s="20">
        <v>0</v>
      </c>
      <c r="R45" s="21">
        <f t="shared" si="0"/>
        <v>0</v>
      </c>
      <c r="S45" s="21">
        <f t="shared" si="1"/>
        <v>349.36</v>
      </c>
      <c r="T45" s="21">
        <f t="shared" si="2"/>
        <v>355.36</v>
      </c>
      <c r="U45" s="21">
        <f t="shared" si="3"/>
        <v>6</v>
      </c>
      <c r="V45" s="21">
        <f t="shared" si="4"/>
        <v>349.36</v>
      </c>
      <c r="W45" s="57">
        <f t="shared" si="5"/>
        <v>249.36</v>
      </c>
      <c r="X45" s="21">
        <f t="shared" si="6"/>
        <v>106</v>
      </c>
      <c r="Y45" s="21">
        <f t="shared" si="7"/>
        <v>0</v>
      </c>
      <c r="Z45" s="3">
        <v>20</v>
      </c>
      <c r="AA45" s="21">
        <f t="shared" si="8"/>
        <v>80</v>
      </c>
      <c r="AB45" s="21">
        <f t="shared" si="9"/>
        <v>40</v>
      </c>
      <c r="AC45" s="21">
        <f t="shared" si="10"/>
        <v>40</v>
      </c>
    </row>
    <row r="46" spans="1:29">
      <c r="A46" s="3">
        <v>45</v>
      </c>
      <c r="B46" s="8" t="s">
        <v>4031</v>
      </c>
      <c r="C46" s="8" t="s">
        <v>4356</v>
      </c>
      <c r="D46" s="3" t="s">
        <v>35</v>
      </c>
      <c r="E46" s="3" t="s">
        <v>37</v>
      </c>
      <c r="F46" s="3" t="s">
        <v>4077</v>
      </c>
      <c r="G46" s="3" t="s">
        <v>38</v>
      </c>
      <c r="H46" s="3" t="s">
        <v>39</v>
      </c>
      <c r="I46" s="3">
        <v>249.36</v>
      </c>
      <c r="L46" s="20">
        <v>100</v>
      </c>
      <c r="M46" s="20">
        <v>0</v>
      </c>
      <c r="R46" s="21">
        <f t="shared" si="0"/>
        <v>0</v>
      </c>
      <c r="S46" s="21">
        <f t="shared" si="1"/>
        <v>349.36</v>
      </c>
      <c r="T46" s="21">
        <f t="shared" si="2"/>
        <v>355.36</v>
      </c>
      <c r="U46" s="21">
        <f t="shared" si="3"/>
        <v>6</v>
      </c>
      <c r="V46" s="21">
        <f t="shared" si="4"/>
        <v>349.36</v>
      </c>
      <c r="W46" s="57">
        <f t="shared" si="5"/>
        <v>249.36</v>
      </c>
      <c r="X46" s="21">
        <f t="shared" si="6"/>
        <v>106</v>
      </c>
      <c r="Y46" s="21">
        <f t="shared" si="7"/>
        <v>0</v>
      </c>
      <c r="Z46" s="3">
        <v>20</v>
      </c>
      <c r="AA46" s="21">
        <f t="shared" si="8"/>
        <v>80</v>
      </c>
      <c r="AB46" s="21">
        <f t="shared" si="9"/>
        <v>40</v>
      </c>
      <c r="AC46" s="21">
        <f t="shared" si="10"/>
        <v>40</v>
      </c>
    </row>
    <row r="47" spans="1:29">
      <c r="A47" s="3">
        <v>46</v>
      </c>
      <c r="B47" s="8" t="s">
        <v>4357</v>
      </c>
      <c r="C47" s="8" t="s">
        <v>4358</v>
      </c>
      <c r="D47" s="3" t="s">
        <v>35</v>
      </c>
      <c r="E47" s="3" t="s">
        <v>37</v>
      </c>
      <c r="F47" s="3" t="s">
        <v>1534</v>
      </c>
      <c r="G47" s="3" t="s">
        <v>38</v>
      </c>
      <c r="H47" s="3" t="s">
        <v>98</v>
      </c>
      <c r="I47" s="20">
        <v>0</v>
      </c>
      <c r="L47" s="20">
        <v>400</v>
      </c>
      <c r="M47" s="20">
        <v>2513</v>
      </c>
      <c r="N47" s="3" t="s">
        <v>3889</v>
      </c>
      <c r="P47" s="20">
        <v>2513</v>
      </c>
      <c r="R47" s="21">
        <f t="shared" si="0"/>
        <v>2663.78</v>
      </c>
      <c r="S47" s="21">
        <f t="shared" si="1"/>
        <v>3063.78</v>
      </c>
      <c r="T47" s="21">
        <f t="shared" si="2"/>
        <v>3247.6068</v>
      </c>
      <c r="U47" s="21">
        <f t="shared" si="3"/>
        <v>183.8268</v>
      </c>
      <c r="V47" s="21">
        <f t="shared" si="4"/>
        <v>3063.78</v>
      </c>
      <c r="W47" s="57">
        <f t="shared" si="5"/>
        <v>0</v>
      </c>
      <c r="X47" s="21">
        <f t="shared" si="6"/>
        <v>3247.6068</v>
      </c>
      <c r="Y47" s="21">
        <f t="shared" si="7"/>
        <v>2513</v>
      </c>
      <c r="Z47" s="3">
        <v>60</v>
      </c>
      <c r="AA47" s="21">
        <f t="shared" si="8"/>
        <v>490.78</v>
      </c>
      <c r="AB47" s="21">
        <f t="shared" si="9"/>
        <v>245.39</v>
      </c>
      <c r="AC47" s="21">
        <f t="shared" si="10"/>
        <v>245.39</v>
      </c>
    </row>
    <row r="48" spans="1:29">
      <c r="A48" s="3">
        <v>47</v>
      </c>
      <c r="B48" s="8" t="s">
        <v>4005</v>
      </c>
      <c r="C48" s="8" t="s">
        <v>4359</v>
      </c>
      <c r="D48" s="3" t="s">
        <v>35</v>
      </c>
      <c r="E48" s="3" t="s">
        <v>37</v>
      </c>
      <c r="F48" s="3" t="s">
        <v>4077</v>
      </c>
      <c r="G48" s="3" t="s">
        <v>38</v>
      </c>
      <c r="H48" s="3" t="s">
        <v>39</v>
      </c>
      <c r="I48" s="3">
        <v>249.36</v>
      </c>
      <c r="L48" s="20">
        <v>100</v>
      </c>
      <c r="M48" s="20">
        <v>0</v>
      </c>
      <c r="R48" s="21">
        <f t="shared" si="0"/>
        <v>0</v>
      </c>
      <c r="S48" s="21">
        <f t="shared" si="1"/>
        <v>349.36</v>
      </c>
      <c r="T48" s="21">
        <f t="shared" si="2"/>
        <v>355.36</v>
      </c>
      <c r="U48" s="21">
        <f t="shared" si="3"/>
        <v>6</v>
      </c>
      <c r="V48" s="21">
        <f t="shared" si="4"/>
        <v>349.36</v>
      </c>
      <c r="W48" s="57">
        <f t="shared" si="5"/>
        <v>249.36</v>
      </c>
      <c r="X48" s="21">
        <f t="shared" si="6"/>
        <v>106</v>
      </c>
      <c r="Y48" s="21">
        <f t="shared" si="7"/>
        <v>0</v>
      </c>
      <c r="Z48" s="3">
        <v>20</v>
      </c>
      <c r="AA48" s="21">
        <f t="shared" si="8"/>
        <v>80</v>
      </c>
      <c r="AB48" s="21">
        <f t="shared" si="9"/>
        <v>40</v>
      </c>
      <c r="AC48" s="21">
        <f t="shared" si="10"/>
        <v>40</v>
      </c>
    </row>
    <row r="49" spans="1:29">
      <c r="A49" s="3">
        <v>48</v>
      </c>
      <c r="B49" s="8" t="s">
        <v>4048</v>
      </c>
      <c r="C49" s="8" t="s">
        <v>4360</v>
      </c>
      <c r="D49" s="3" t="s">
        <v>35</v>
      </c>
      <c r="E49" s="3" t="s">
        <v>37</v>
      </c>
      <c r="F49" s="3" t="s">
        <v>4077</v>
      </c>
      <c r="G49" s="3" t="s">
        <v>38</v>
      </c>
      <c r="H49" s="3" t="s">
        <v>39</v>
      </c>
      <c r="I49" s="3">
        <v>249.36</v>
      </c>
      <c r="L49" s="20">
        <v>100</v>
      </c>
      <c r="M49" s="20">
        <v>0</v>
      </c>
      <c r="R49" s="21">
        <f t="shared" si="0"/>
        <v>0</v>
      </c>
      <c r="S49" s="21">
        <f t="shared" si="1"/>
        <v>349.36</v>
      </c>
      <c r="T49" s="21">
        <f t="shared" si="2"/>
        <v>355.36</v>
      </c>
      <c r="U49" s="21">
        <f t="shared" si="3"/>
        <v>6</v>
      </c>
      <c r="V49" s="21">
        <f t="shared" si="4"/>
        <v>349.36</v>
      </c>
      <c r="W49" s="57">
        <f t="shared" si="5"/>
        <v>249.36</v>
      </c>
      <c r="X49" s="21">
        <f t="shared" si="6"/>
        <v>106</v>
      </c>
      <c r="Y49" s="21">
        <f t="shared" si="7"/>
        <v>0</v>
      </c>
      <c r="Z49" s="3">
        <v>20</v>
      </c>
      <c r="AA49" s="21">
        <f t="shared" si="8"/>
        <v>80</v>
      </c>
      <c r="AB49" s="21">
        <f t="shared" si="9"/>
        <v>40</v>
      </c>
      <c r="AC49" s="21">
        <f t="shared" si="10"/>
        <v>40</v>
      </c>
    </row>
    <row r="50" spans="1:29">
      <c r="A50" s="3">
        <v>49</v>
      </c>
      <c r="B50" s="8" t="s">
        <v>4046</v>
      </c>
      <c r="C50" s="8" t="s">
        <v>4361</v>
      </c>
      <c r="D50" s="3" t="s">
        <v>35</v>
      </c>
      <c r="E50" s="3" t="s">
        <v>37</v>
      </c>
      <c r="F50" s="3" t="s">
        <v>4077</v>
      </c>
      <c r="G50" s="3" t="s">
        <v>38</v>
      </c>
      <c r="H50" s="3" t="s">
        <v>39</v>
      </c>
      <c r="I50" s="3">
        <v>249.36</v>
      </c>
      <c r="L50" s="20">
        <v>100</v>
      </c>
      <c r="M50" s="20">
        <v>0</v>
      </c>
      <c r="R50" s="21">
        <f t="shared" si="0"/>
        <v>0</v>
      </c>
      <c r="S50" s="21">
        <f t="shared" si="1"/>
        <v>349.36</v>
      </c>
      <c r="T50" s="21">
        <f t="shared" si="2"/>
        <v>355.36</v>
      </c>
      <c r="U50" s="21">
        <f t="shared" si="3"/>
        <v>6</v>
      </c>
      <c r="V50" s="21">
        <f t="shared" si="4"/>
        <v>349.36</v>
      </c>
      <c r="W50" s="57">
        <f t="shared" si="5"/>
        <v>249.36</v>
      </c>
      <c r="X50" s="21">
        <f t="shared" si="6"/>
        <v>106</v>
      </c>
      <c r="Y50" s="21">
        <f t="shared" si="7"/>
        <v>0</v>
      </c>
      <c r="Z50" s="3">
        <v>20</v>
      </c>
      <c r="AA50" s="21">
        <f t="shared" si="8"/>
        <v>80</v>
      </c>
      <c r="AB50" s="21">
        <f t="shared" si="9"/>
        <v>40</v>
      </c>
      <c r="AC50" s="21">
        <f t="shared" si="10"/>
        <v>40</v>
      </c>
    </row>
    <row r="51" spans="1:29">
      <c r="A51" s="3">
        <v>50</v>
      </c>
      <c r="B51" s="8" t="s">
        <v>1562</v>
      </c>
      <c r="C51" s="8" t="s">
        <v>3660</v>
      </c>
      <c r="D51" s="3" t="s">
        <v>35</v>
      </c>
      <c r="E51" s="3" t="s">
        <v>37</v>
      </c>
      <c r="F51" s="3" t="s">
        <v>3702</v>
      </c>
      <c r="G51" s="3" t="s">
        <v>38</v>
      </c>
      <c r="H51" s="3" t="s">
        <v>39</v>
      </c>
      <c r="I51" s="20">
        <v>0</v>
      </c>
      <c r="L51" s="20">
        <v>100</v>
      </c>
      <c r="M51" s="20">
        <v>0</v>
      </c>
      <c r="P51" s="20">
        <v>0</v>
      </c>
      <c r="R51" s="21">
        <f t="shared" si="0"/>
        <v>0</v>
      </c>
      <c r="S51" s="21">
        <f t="shared" si="1"/>
        <v>100</v>
      </c>
      <c r="T51" s="21">
        <f t="shared" si="2"/>
        <v>106</v>
      </c>
      <c r="U51" s="21">
        <f t="shared" si="3"/>
        <v>6</v>
      </c>
      <c r="V51" s="21">
        <f t="shared" si="4"/>
        <v>100</v>
      </c>
      <c r="W51" s="57">
        <f t="shared" si="5"/>
        <v>0</v>
      </c>
      <c r="X51" s="21">
        <f t="shared" si="6"/>
        <v>106</v>
      </c>
      <c r="Y51" s="21">
        <f t="shared" si="7"/>
        <v>0</v>
      </c>
      <c r="Z51" s="3">
        <v>20</v>
      </c>
      <c r="AA51" s="21">
        <f t="shared" si="8"/>
        <v>80</v>
      </c>
      <c r="AB51" s="21">
        <f t="shared" si="9"/>
        <v>40</v>
      </c>
      <c r="AC51" s="21">
        <f t="shared" si="10"/>
        <v>40</v>
      </c>
    </row>
    <row r="52" spans="1:29">
      <c r="A52" s="3">
        <v>51</v>
      </c>
      <c r="B52" s="8" t="s">
        <v>4362</v>
      </c>
      <c r="C52" s="8" t="s">
        <v>4363</v>
      </c>
      <c r="D52" s="3" t="s">
        <v>35</v>
      </c>
      <c r="E52" s="3" t="s">
        <v>37</v>
      </c>
      <c r="F52" s="3" t="s">
        <v>1534</v>
      </c>
      <c r="G52" s="3" t="s">
        <v>38</v>
      </c>
      <c r="H52" s="3" t="s">
        <v>98</v>
      </c>
      <c r="I52" s="20">
        <v>0</v>
      </c>
      <c r="L52" s="20">
        <v>400</v>
      </c>
      <c r="M52" s="20">
        <v>2513</v>
      </c>
      <c r="N52" s="3" t="s">
        <v>3889</v>
      </c>
      <c r="P52" s="20">
        <v>2513</v>
      </c>
      <c r="R52" s="21">
        <f t="shared" si="0"/>
        <v>2663.78</v>
      </c>
      <c r="S52" s="21">
        <f t="shared" si="1"/>
        <v>3063.78</v>
      </c>
      <c r="T52" s="21">
        <f t="shared" si="2"/>
        <v>3247.6068</v>
      </c>
      <c r="U52" s="21">
        <f t="shared" si="3"/>
        <v>183.8268</v>
      </c>
      <c r="V52" s="21">
        <f t="shared" si="4"/>
        <v>3063.78</v>
      </c>
      <c r="W52" s="57">
        <f t="shared" si="5"/>
        <v>0</v>
      </c>
      <c r="X52" s="21">
        <f t="shared" si="6"/>
        <v>3247.6068</v>
      </c>
      <c r="Y52" s="21">
        <f t="shared" si="7"/>
        <v>2513</v>
      </c>
      <c r="Z52" s="3">
        <v>60</v>
      </c>
      <c r="AA52" s="21">
        <f t="shared" si="8"/>
        <v>490.78</v>
      </c>
      <c r="AB52" s="21">
        <f t="shared" si="9"/>
        <v>245.39</v>
      </c>
      <c r="AC52" s="21">
        <f t="shared" si="10"/>
        <v>245.39</v>
      </c>
    </row>
    <row r="53" spans="1:29">
      <c r="A53" s="3">
        <v>52</v>
      </c>
      <c r="B53" s="8" t="s">
        <v>3462</v>
      </c>
      <c r="C53" s="8" t="s">
        <v>4364</v>
      </c>
      <c r="D53" s="3" t="s">
        <v>35</v>
      </c>
      <c r="E53" s="3" t="s">
        <v>37</v>
      </c>
      <c r="F53" s="3" t="s">
        <v>4077</v>
      </c>
      <c r="G53" s="3" t="s">
        <v>38</v>
      </c>
      <c r="H53" s="3" t="s">
        <v>39</v>
      </c>
      <c r="I53" s="3">
        <v>249.36</v>
      </c>
      <c r="L53" s="20">
        <v>100</v>
      </c>
      <c r="M53" s="20">
        <v>0</v>
      </c>
      <c r="R53" s="21">
        <f t="shared" si="0"/>
        <v>0</v>
      </c>
      <c r="S53" s="21">
        <f t="shared" si="1"/>
        <v>349.36</v>
      </c>
      <c r="T53" s="21">
        <f t="shared" si="2"/>
        <v>355.36</v>
      </c>
      <c r="U53" s="21">
        <f t="shared" si="3"/>
        <v>6</v>
      </c>
      <c r="V53" s="21">
        <f t="shared" si="4"/>
        <v>349.36</v>
      </c>
      <c r="W53" s="57">
        <f t="shared" si="5"/>
        <v>249.36</v>
      </c>
      <c r="X53" s="21">
        <f t="shared" si="6"/>
        <v>106</v>
      </c>
      <c r="Y53" s="21">
        <f t="shared" si="7"/>
        <v>0</v>
      </c>
      <c r="Z53" s="3">
        <v>20</v>
      </c>
      <c r="AA53" s="21">
        <f t="shared" si="8"/>
        <v>80</v>
      </c>
      <c r="AB53" s="21">
        <f t="shared" si="9"/>
        <v>40</v>
      </c>
      <c r="AC53" s="21">
        <f t="shared" si="10"/>
        <v>40</v>
      </c>
    </row>
    <row r="54" spans="1:29">
      <c r="A54" s="3">
        <v>53</v>
      </c>
      <c r="B54" s="8" t="s">
        <v>3565</v>
      </c>
      <c r="C54" s="8" t="s">
        <v>3566</v>
      </c>
      <c r="D54" s="3" t="s">
        <v>35</v>
      </c>
      <c r="E54" s="3" t="s">
        <v>37</v>
      </c>
      <c r="F54" s="3" t="s">
        <v>3702</v>
      </c>
      <c r="G54" s="3" t="s">
        <v>38</v>
      </c>
      <c r="H54" s="3" t="s">
        <v>39</v>
      </c>
      <c r="I54" s="20">
        <v>0</v>
      </c>
      <c r="L54" s="20">
        <v>100</v>
      </c>
      <c r="M54" s="20">
        <v>13</v>
      </c>
      <c r="N54" s="3" t="s">
        <v>65</v>
      </c>
      <c r="P54" s="3">
        <v>13</v>
      </c>
      <c r="R54" s="21">
        <f t="shared" si="0"/>
        <v>13.78</v>
      </c>
      <c r="S54" s="21">
        <f t="shared" si="1"/>
        <v>113.78</v>
      </c>
      <c r="T54" s="21">
        <f t="shared" si="2"/>
        <v>120.6068</v>
      </c>
      <c r="U54" s="21">
        <f t="shared" si="3"/>
        <v>6.8268</v>
      </c>
      <c r="V54" s="21">
        <f t="shared" si="4"/>
        <v>113.78</v>
      </c>
      <c r="W54" s="57">
        <f t="shared" si="5"/>
        <v>0</v>
      </c>
      <c r="X54" s="21">
        <f t="shared" si="6"/>
        <v>120.6068</v>
      </c>
      <c r="Y54" s="21">
        <f t="shared" si="7"/>
        <v>13</v>
      </c>
      <c r="Z54" s="3">
        <v>20</v>
      </c>
      <c r="AA54" s="21">
        <f t="shared" si="8"/>
        <v>80.78</v>
      </c>
      <c r="AB54" s="21">
        <f t="shared" si="9"/>
        <v>40.39</v>
      </c>
      <c r="AC54" s="21">
        <f t="shared" si="10"/>
        <v>40.39</v>
      </c>
    </row>
    <row r="55" spans="1:29">
      <c r="A55" s="3">
        <v>54</v>
      </c>
      <c r="B55" t="s">
        <v>4365</v>
      </c>
      <c r="C55" s="8" t="s">
        <v>4021</v>
      </c>
      <c r="D55" s="3" t="s">
        <v>35</v>
      </c>
      <c r="E55" s="3" t="s">
        <v>37</v>
      </c>
      <c r="F55" s="3" t="s">
        <v>3702</v>
      </c>
      <c r="G55" s="3" t="s">
        <v>38</v>
      </c>
      <c r="H55" s="3" t="s">
        <v>39</v>
      </c>
      <c r="I55" s="20">
        <v>0</v>
      </c>
      <c r="L55" s="20">
        <v>100</v>
      </c>
      <c r="M55" s="20">
        <v>18</v>
      </c>
      <c r="N55" s="3" t="s">
        <v>65</v>
      </c>
      <c r="P55" s="3">
        <v>18</v>
      </c>
      <c r="R55" s="21">
        <f t="shared" si="0"/>
        <v>19.08</v>
      </c>
      <c r="S55" s="21">
        <f t="shared" si="1"/>
        <v>119.08</v>
      </c>
      <c r="T55" s="21">
        <f t="shared" si="2"/>
        <v>126.2248</v>
      </c>
      <c r="U55" s="21">
        <f t="shared" si="3"/>
        <v>7.1448</v>
      </c>
      <c r="V55" s="21">
        <f t="shared" si="4"/>
        <v>119.08</v>
      </c>
      <c r="W55" s="57">
        <f t="shared" si="5"/>
        <v>0</v>
      </c>
      <c r="X55" s="21">
        <f t="shared" si="6"/>
        <v>126.2248</v>
      </c>
      <c r="Y55" s="21">
        <f t="shared" si="7"/>
        <v>18</v>
      </c>
      <c r="Z55" s="3">
        <v>20</v>
      </c>
      <c r="AA55" s="21">
        <f t="shared" si="8"/>
        <v>81.08</v>
      </c>
      <c r="AB55" s="21">
        <f t="shared" si="9"/>
        <v>40.54</v>
      </c>
      <c r="AC55" s="21">
        <f t="shared" si="10"/>
        <v>40.54</v>
      </c>
    </row>
    <row r="56" spans="1:29">
      <c r="A56" s="3">
        <v>55</v>
      </c>
      <c r="B56" t="s">
        <v>3547</v>
      </c>
      <c r="C56" t="s">
        <v>3548</v>
      </c>
      <c r="D56" s="3" t="s">
        <v>35</v>
      </c>
      <c r="E56" s="3" t="s">
        <v>37</v>
      </c>
      <c r="F56" s="3" t="s">
        <v>4105</v>
      </c>
      <c r="G56" s="3" t="s">
        <v>38</v>
      </c>
      <c r="H56" s="3" t="s">
        <v>39</v>
      </c>
      <c r="I56" s="20">
        <v>0</v>
      </c>
      <c r="L56" s="20">
        <v>0</v>
      </c>
      <c r="M56" s="20">
        <v>18</v>
      </c>
      <c r="N56" s="3" t="s">
        <v>65</v>
      </c>
      <c r="P56" s="3">
        <v>18</v>
      </c>
      <c r="R56" s="21">
        <f t="shared" si="0"/>
        <v>19.08</v>
      </c>
      <c r="S56" s="21">
        <f t="shared" si="1"/>
        <v>19.08</v>
      </c>
      <c r="T56" s="21">
        <f t="shared" si="2"/>
        <v>20.2248</v>
      </c>
      <c r="U56" s="21">
        <f t="shared" si="3"/>
        <v>1.1448</v>
      </c>
      <c r="V56" s="21">
        <f t="shared" si="4"/>
        <v>19.08</v>
      </c>
      <c r="W56" s="57">
        <f t="shared" si="5"/>
        <v>0</v>
      </c>
      <c r="X56" s="21">
        <f t="shared" si="6"/>
        <v>20.2248</v>
      </c>
      <c r="Y56" s="21">
        <f t="shared" si="7"/>
        <v>18</v>
      </c>
      <c r="Z56" s="3">
        <v>0</v>
      </c>
      <c r="AA56" s="21">
        <f t="shared" si="8"/>
        <v>1.08</v>
      </c>
      <c r="AB56" s="21">
        <f t="shared" si="9"/>
        <v>0.540000000000001</v>
      </c>
      <c r="AC56" s="21">
        <f t="shared" si="10"/>
        <v>0.540000000000001</v>
      </c>
    </row>
    <row r="57" spans="1:29">
      <c r="A57" s="3">
        <v>56</v>
      </c>
      <c r="B57" t="s">
        <v>2965</v>
      </c>
      <c r="C57" s="8" t="s">
        <v>2966</v>
      </c>
      <c r="D57" s="3" t="s">
        <v>35</v>
      </c>
      <c r="E57" s="3" t="s">
        <v>37</v>
      </c>
      <c r="F57" s="3" t="s">
        <v>4105</v>
      </c>
      <c r="G57" s="3" t="s">
        <v>38</v>
      </c>
      <c r="H57" s="3" t="s">
        <v>39</v>
      </c>
      <c r="I57" s="20">
        <v>0</v>
      </c>
      <c r="L57" s="20">
        <v>0</v>
      </c>
      <c r="M57" s="20">
        <v>18</v>
      </c>
      <c r="N57" s="3" t="s">
        <v>65</v>
      </c>
      <c r="P57" s="3">
        <v>18</v>
      </c>
      <c r="R57" s="21">
        <f t="shared" si="0"/>
        <v>19.08</v>
      </c>
      <c r="S57" s="21">
        <f t="shared" si="1"/>
        <v>19.08</v>
      </c>
      <c r="T57" s="21">
        <f t="shared" si="2"/>
        <v>20.2248</v>
      </c>
      <c r="U57" s="21">
        <f t="shared" si="3"/>
        <v>1.1448</v>
      </c>
      <c r="V57" s="21">
        <f t="shared" si="4"/>
        <v>19.08</v>
      </c>
      <c r="W57" s="57">
        <f t="shared" si="5"/>
        <v>0</v>
      </c>
      <c r="X57" s="21">
        <f t="shared" si="6"/>
        <v>20.2248</v>
      </c>
      <c r="Y57" s="21">
        <f t="shared" si="7"/>
        <v>18</v>
      </c>
      <c r="Z57" s="3">
        <v>0</v>
      </c>
      <c r="AA57" s="21">
        <f t="shared" si="8"/>
        <v>1.08</v>
      </c>
      <c r="AB57" s="21">
        <f t="shared" si="9"/>
        <v>0.540000000000001</v>
      </c>
      <c r="AC57" s="21">
        <f t="shared" si="10"/>
        <v>0.540000000000001</v>
      </c>
    </row>
    <row r="58" spans="1:29">
      <c r="A58" s="3">
        <v>57</v>
      </c>
      <c r="B58" t="s">
        <v>3074</v>
      </c>
      <c r="C58" s="8" t="s">
        <v>3075</v>
      </c>
      <c r="D58" s="3" t="s">
        <v>35</v>
      </c>
      <c r="E58" s="3" t="s">
        <v>37</v>
      </c>
      <c r="F58" s="3" t="s">
        <v>4105</v>
      </c>
      <c r="G58" s="3" t="s">
        <v>38</v>
      </c>
      <c r="H58" s="3" t="s">
        <v>39</v>
      </c>
      <c r="I58" s="20">
        <v>0</v>
      </c>
      <c r="L58" s="20">
        <v>0</v>
      </c>
      <c r="M58" s="20">
        <v>18</v>
      </c>
      <c r="N58" s="3" t="s">
        <v>65</v>
      </c>
      <c r="P58" s="3">
        <v>18</v>
      </c>
      <c r="R58" s="21">
        <f t="shared" si="0"/>
        <v>19.08</v>
      </c>
      <c r="S58" s="21">
        <f t="shared" si="1"/>
        <v>19.08</v>
      </c>
      <c r="T58" s="21">
        <f t="shared" si="2"/>
        <v>20.2248</v>
      </c>
      <c r="U58" s="21">
        <f t="shared" si="3"/>
        <v>1.1448</v>
      </c>
      <c r="V58" s="21">
        <f t="shared" si="4"/>
        <v>19.08</v>
      </c>
      <c r="W58" s="57">
        <f t="shared" si="5"/>
        <v>0</v>
      </c>
      <c r="X58" s="21">
        <f t="shared" si="6"/>
        <v>20.2248</v>
      </c>
      <c r="Y58" s="21">
        <f t="shared" si="7"/>
        <v>18</v>
      </c>
      <c r="Z58" s="3">
        <v>0</v>
      </c>
      <c r="AA58" s="21">
        <f t="shared" si="8"/>
        <v>1.08</v>
      </c>
      <c r="AB58" s="21">
        <f t="shared" si="9"/>
        <v>0.540000000000001</v>
      </c>
      <c r="AC58" s="21">
        <f t="shared" si="10"/>
        <v>0.540000000000001</v>
      </c>
    </row>
    <row r="59" spans="1:29">
      <c r="A59" s="3">
        <v>58</v>
      </c>
      <c r="B59" t="s">
        <v>3352</v>
      </c>
      <c r="C59" s="8" t="s">
        <v>3353</v>
      </c>
      <c r="D59" s="3" t="s">
        <v>35</v>
      </c>
      <c r="E59" s="3" t="s">
        <v>37</v>
      </c>
      <c r="F59" s="3" t="s">
        <v>4105</v>
      </c>
      <c r="G59" s="3" t="s">
        <v>38</v>
      </c>
      <c r="H59" s="3" t="s">
        <v>39</v>
      </c>
      <c r="I59" s="20">
        <v>0</v>
      </c>
      <c r="L59" s="20">
        <v>0</v>
      </c>
      <c r="M59" s="20">
        <v>13</v>
      </c>
      <c r="N59" s="3" t="s">
        <v>65</v>
      </c>
      <c r="P59" s="3">
        <v>13</v>
      </c>
      <c r="R59" s="21">
        <f t="shared" si="0"/>
        <v>13.78</v>
      </c>
      <c r="S59" s="21">
        <f t="shared" si="1"/>
        <v>13.78</v>
      </c>
      <c r="T59" s="21">
        <f t="shared" si="2"/>
        <v>14.6068</v>
      </c>
      <c r="U59" s="21">
        <f t="shared" si="3"/>
        <v>0.8268</v>
      </c>
      <c r="V59" s="21">
        <f t="shared" si="4"/>
        <v>13.78</v>
      </c>
      <c r="W59" s="57">
        <f t="shared" si="5"/>
        <v>0</v>
      </c>
      <c r="X59" s="21">
        <f t="shared" si="6"/>
        <v>14.6068</v>
      </c>
      <c r="Y59" s="21">
        <f t="shared" si="7"/>
        <v>13</v>
      </c>
      <c r="Z59" s="3">
        <v>0</v>
      </c>
      <c r="AA59" s="21">
        <f t="shared" si="8"/>
        <v>0.780000000000001</v>
      </c>
      <c r="AB59" s="21">
        <f t="shared" si="9"/>
        <v>0.390000000000001</v>
      </c>
      <c r="AC59" s="21">
        <f t="shared" si="10"/>
        <v>0.390000000000001</v>
      </c>
    </row>
    <row r="60" spans="1:29">
      <c r="A60" s="3">
        <v>59</v>
      </c>
      <c r="B60" t="s">
        <v>3200</v>
      </c>
      <c r="C60" s="8" t="s">
        <v>3201</v>
      </c>
      <c r="D60" s="3" t="s">
        <v>35</v>
      </c>
      <c r="E60" s="3" t="s">
        <v>37</v>
      </c>
      <c r="F60" s="3" t="s">
        <v>4105</v>
      </c>
      <c r="G60" s="3" t="s">
        <v>38</v>
      </c>
      <c r="H60" s="3" t="s">
        <v>39</v>
      </c>
      <c r="I60" s="20">
        <v>0</v>
      </c>
      <c r="L60" s="20">
        <v>0</v>
      </c>
      <c r="M60" s="20">
        <v>18</v>
      </c>
      <c r="N60" s="3" t="s">
        <v>65</v>
      </c>
      <c r="P60" s="3">
        <v>18</v>
      </c>
      <c r="R60" s="21">
        <f t="shared" si="0"/>
        <v>19.08</v>
      </c>
      <c r="S60" s="21">
        <f t="shared" si="1"/>
        <v>19.08</v>
      </c>
      <c r="T60" s="21">
        <f t="shared" si="2"/>
        <v>20.2248</v>
      </c>
      <c r="U60" s="21">
        <f t="shared" si="3"/>
        <v>1.1448</v>
      </c>
      <c r="V60" s="21">
        <f t="shared" si="4"/>
        <v>19.08</v>
      </c>
      <c r="W60" s="57">
        <f t="shared" si="5"/>
        <v>0</v>
      </c>
      <c r="X60" s="21">
        <f t="shared" si="6"/>
        <v>20.2248</v>
      </c>
      <c r="Y60" s="21">
        <f t="shared" si="7"/>
        <v>18</v>
      </c>
      <c r="Z60" s="3">
        <v>0</v>
      </c>
      <c r="AA60" s="21">
        <f t="shared" si="8"/>
        <v>1.08</v>
      </c>
      <c r="AB60" s="21">
        <f t="shared" si="9"/>
        <v>0.540000000000001</v>
      </c>
      <c r="AC60" s="21">
        <f t="shared" si="10"/>
        <v>0.540000000000001</v>
      </c>
    </row>
    <row r="61" spans="1:29">
      <c r="A61" s="3">
        <v>60</v>
      </c>
      <c r="B61" t="s">
        <v>3432</v>
      </c>
      <c r="C61" s="8" t="s">
        <v>3433</v>
      </c>
      <c r="D61" s="3" t="s">
        <v>35</v>
      </c>
      <c r="E61" s="3" t="s">
        <v>37</v>
      </c>
      <c r="F61" s="3" t="s">
        <v>4105</v>
      </c>
      <c r="G61" s="3" t="s">
        <v>38</v>
      </c>
      <c r="H61" s="3" t="s">
        <v>39</v>
      </c>
      <c r="I61" s="20">
        <v>0</v>
      </c>
      <c r="L61" s="20">
        <v>0</v>
      </c>
      <c r="M61" s="20">
        <v>13</v>
      </c>
      <c r="N61" s="3" t="s">
        <v>65</v>
      </c>
      <c r="P61" s="3">
        <v>13</v>
      </c>
      <c r="R61" s="21">
        <f t="shared" si="0"/>
        <v>13.78</v>
      </c>
      <c r="S61" s="21">
        <f t="shared" si="1"/>
        <v>13.78</v>
      </c>
      <c r="T61" s="21">
        <f t="shared" si="2"/>
        <v>14.6068</v>
      </c>
      <c r="U61" s="21">
        <f t="shared" si="3"/>
        <v>0.8268</v>
      </c>
      <c r="V61" s="21">
        <f t="shared" si="4"/>
        <v>13.78</v>
      </c>
      <c r="W61" s="57">
        <f t="shared" si="5"/>
        <v>0</v>
      </c>
      <c r="X61" s="21">
        <f t="shared" si="6"/>
        <v>14.6068</v>
      </c>
      <c r="Y61" s="21">
        <f t="shared" si="7"/>
        <v>13</v>
      </c>
      <c r="Z61" s="3">
        <v>0</v>
      </c>
      <c r="AA61" s="21">
        <f t="shared" si="8"/>
        <v>0.780000000000001</v>
      </c>
      <c r="AB61" s="21">
        <f t="shared" si="9"/>
        <v>0.390000000000001</v>
      </c>
      <c r="AC61" s="21">
        <f t="shared" si="10"/>
        <v>0.390000000000001</v>
      </c>
    </row>
    <row r="62" spans="1:29">
      <c r="A62" s="3">
        <v>61</v>
      </c>
      <c r="B62" t="s">
        <v>3434</v>
      </c>
      <c r="C62" s="8" t="s">
        <v>4366</v>
      </c>
      <c r="D62" s="3" t="s">
        <v>35</v>
      </c>
      <c r="E62" s="3" t="s">
        <v>37</v>
      </c>
      <c r="F62" s="3" t="s">
        <v>4105</v>
      </c>
      <c r="G62" s="3" t="s">
        <v>38</v>
      </c>
      <c r="H62" s="3" t="s">
        <v>39</v>
      </c>
      <c r="I62" s="20">
        <v>0</v>
      </c>
      <c r="L62" s="20">
        <v>0</v>
      </c>
      <c r="M62" s="20">
        <v>13</v>
      </c>
      <c r="N62" s="3" t="s">
        <v>65</v>
      </c>
      <c r="P62" s="3">
        <v>13</v>
      </c>
      <c r="R62" s="21">
        <f t="shared" si="0"/>
        <v>13.78</v>
      </c>
      <c r="S62" s="21">
        <f t="shared" si="1"/>
        <v>13.78</v>
      </c>
      <c r="T62" s="21">
        <f t="shared" si="2"/>
        <v>14.6068</v>
      </c>
      <c r="U62" s="21">
        <f t="shared" si="3"/>
        <v>0.8268</v>
      </c>
      <c r="V62" s="21">
        <f t="shared" si="4"/>
        <v>13.78</v>
      </c>
      <c r="W62" s="57">
        <f t="shared" si="5"/>
        <v>0</v>
      </c>
      <c r="X62" s="21">
        <f t="shared" si="6"/>
        <v>14.6068</v>
      </c>
      <c r="Y62" s="21">
        <f t="shared" si="7"/>
        <v>13</v>
      </c>
      <c r="Z62" s="3">
        <v>0</v>
      </c>
      <c r="AA62" s="21">
        <f t="shared" si="8"/>
        <v>0.780000000000001</v>
      </c>
      <c r="AB62" s="21">
        <f t="shared" si="9"/>
        <v>0.390000000000001</v>
      </c>
      <c r="AC62" s="21">
        <f t="shared" si="10"/>
        <v>0.390000000000001</v>
      </c>
    </row>
    <row r="63" spans="1:29">
      <c r="A63" s="3">
        <v>62</v>
      </c>
      <c r="B63" t="s">
        <v>3571</v>
      </c>
      <c r="C63" s="8" t="s">
        <v>3572</v>
      </c>
      <c r="D63" s="3" t="s">
        <v>35</v>
      </c>
      <c r="E63" s="3" t="s">
        <v>37</v>
      </c>
      <c r="F63" s="3" t="s">
        <v>4105</v>
      </c>
      <c r="G63" s="3" t="s">
        <v>38</v>
      </c>
      <c r="H63" s="3" t="s">
        <v>39</v>
      </c>
      <c r="I63" s="20">
        <v>0</v>
      </c>
      <c r="L63" s="20">
        <v>0</v>
      </c>
      <c r="M63" s="20">
        <v>18</v>
      </c>
      <c r="N63" s="3" t="s">
        <v>65</v>
      </c>
      <c r="P63" s="3">
        <v>18</v>
      </c>
      <c r="R63" s="21">
        <f t="shared" si="0"/>
        <v>19.08</v>
      </c>
      <c r="S63" s="21">
        <f t="shared" si="1"/>
        <v>19.08</v>
      </c>
      <c r="T63" s="21">
        <f t="shared" si="2"/>
        <v>20.2248</v>
      </c>
      <c r="U63" s="21">
        <f t="shared" si="3"/>
        <v>1.1448</v>
      </c>
      <c r="V63" s="21">
        <f t="shared" si="4"/>
        <v>19.08</v>
      </c>
      <c r="W63" s="57">
        <f t="shared" si="5"/>
        <v>0</v>
      </c>
      <c r="X63" s="21">
        <f t="shared" si="6"/>
        <v>20.2248</v>
      </c>
      <c r="Y63" s="21">
        <f t="shared" si="7"/>
        <v>18</v>
      </c>
      <c r="Z63" s="3">
        <v>0</v>
      </c>
      <c r="AA63" s="21">
        <f t="shared" si="8"/>
        <v>1.08</v>
      </c>
      <c r="AB63" s="21">
        <f t="shared" si="9"/>
        <v>0.540000000000001</v>
      </c>
      <c r="AC63" s="21">
        <f t="shared" si="10"/>
        <v>0.540000000000001</v>
      </c>
    </row>
    <row r="64" spans="1:29">
      <c r="A64" s="3">
        <v>63</v>
      </c>
      <c r="B64" s="8" t="s">
        <v>4367</v>
      </c>
      <c r="C64" s="8" t="s">
        <v>4368</v>
      </c>
      <c r="D64" s="3" t="s">
        <v>35</v>
      </c>
      <c r="E64" s="3" t="s">
        <v>37</v>
      </c>
      <c r="F64" s="3" t="s">
        <v>1534</v>
      </c>
      <c r="G64" s="3" t="s">
        <v>38</v>
      </c>
      <c r="H64" s="3" t="s">
        <v>98</v>
      </c>
      <c r="I64" s="20">
        <v>0</v>
      </c>
      <c r="L64" s="20">
        <v>400</v>
      </c>
      <c r="M64" s="20">
        <v>2513</v>
      </c>
      <c r="N64" s="3" t="s">
        <v>3889</v>
      </c>
      <c r="P64" s="20">
        <v>2513</v>
      </c>
      <c r="R64" s="21">
        <f t="shared" si="0"/>
        <v>2663.78</v>
      </c>
      <c r="S64" s="21">
        <f t="shared" si="1"/>
        <v>3063.78</v>
      </c>
      <c r="T64" s="21">
        <f t="shared" si="2"/>
        <v>3247.6068</v>
      </c>
      <c r="U64" s="21">
        <f t="shared" si="3"/>
        <v>183.8268</v>
      </c>
      <c r="V64" s="21">
        <f t="shared" si="4"/>
        <v>3063.78</v>
      </c>
      <c r="W64" s="57">
        <f t="shared" si="5"/>
        <v>0</v>
      </c>
      <c r="X64" s="21">
        <f t="shared" si="6"/>
        <v>3247.6068</v>
      </c>
      <c r="Y64" s="21">
        <f t="shared" si="7"/>
        <v>2513</v>
      </c>
      <c r="Z64" s="3">
        <v>60</v>
      </c>
      <c r="AA64" s="21">
        <f t="shared" si="8"/>
        <v>490.78</v>
      </c>
      <c r="AB64" s="21">
        <f t="shared" si="9"/>
        <v>245.39</v>
      </c>
      <c r="AC64" s="21">
        <f t="shared" si="10"/>
        <v>245.39</v>
      </c>
    </row>
    <row r="65" spans="1:29">
      <c r="A65" s="3">
        <v>64</v>
      </c>
      <c r="B65" s="8" t="s">
        <v>4369</v>
      </c>
      <c r="C65" s="8" t="s">
        <v>4370</v>
      </c>
      <c r="D65" s="3" t="s">
        <v>35</v>
      </c>
      <c r="E65" s="3" t="s">
        <v>37</v>
      </c>
      <c r="F65" s="3" t="s">
        <v>1534</v>
      </c>
      <c r="G65" s="3" t="s">
        <v>38</v>
      </c>
      <c r="H65" s="3" t="s">
        <v>98</v>
      </c>
      <c r="I65" s="20">
        <v>0</v>
      </c>
      <c r="L65" s="20">
        <v>400</v>
      </c>
      <c r="M65" s="20">
        <v>2513</v>
      </c>
      <c r="N65" s="3" t="s">
        <v>3889</v>
      </c>
      <c r="P65" s="20">
        <v>2513</v>
      </c>
      <c r="R65" s="21">
        <f t="shared" si="0"/>
        <v>2663.78</v>
      </c>
      <c r="S65" s="21">
        <f t="shared" si="1"/>
        <v>3063.78</v>
      </c>
      <c r="T65" s="21">
        <f t="shared" si="2"/>
        <v>3247.6068</v>
      </c>
      <c r="U65" s="21">
        <f t="shared" si="3"/>
        <v>183.8268</v>
      </c>
      <c r="V65" s="21">
        <f t="shared" si="4"/>
        <v>3063.78</v>
      </c>
      <c r="W65" s="57">
        <f t="shared" si="5"/>
        <v>0</v>
      </c>
      <c r="X65" s="21">
        <f t="shared" si="6"/>
        <v>3247.6068</v>
      </c>
      <c r="Y65" s="21">
        <f t="shared" si="7"/>
        <v>2513</v>
      </c>
      <c r="Z65" s="3">
        <v>60</v>
      </c>
      <c r="AA65" s="21">
        <f t="shared" si="8"/>
        <v>490.78</v>
      </c>
      <c r="AB65" s="21">
        <f t="shared" si="9"/>
        <v>245.39</v>
      </c>
      <c r="AC65" s="21">
        <f t="shared" si="10"/>
        <v>245.39</v>
      </c>
    </row>
    <row r="66" spans="1:29">
      <c r="A66" s="3">
        <v>65</v>
      </c>
      <c r="B66" s="8" t="s">
        <v>4371</v>
      </c>
      <c r="C66" s="8" t="s">
        <v>4372</v>
      </c>
      <c r="D66" s="3" t="s">
        <v>35</v>
      </c>
      <c r="E66" s="3" t="s">
        <v>37</v>
      </c>
      <c r="F66" s="3" t="s">
        <v>4077</v>
      </c>
      <c r="G66" s="3" t="s">
        <v>38</v>
      </c>
      <c r="H66" s="3" t="s">
        <v>39</v>
      </c>
      <c r="I66" s="3">
        <v>249.29</v>
      </c>
      <c r="J66" s="74"/>
      <c r="L66" s="20">
        <v>100</v>
      </c>
      <c r="M66" s="20">
        <v>0</v>
      </c>
      <c r="R66" s="21">
        <f t="shared" ref="R66:R74" si="11">M66*1.06</f>
        <v>0</v>
      </c>
      <c r="S66" s="21">
        <f t="shared" ref="S66:S74" si="12">I66+L66+R66</f>
        <v>349.29</v>
      </c>
      <c r="T66" s="21">
        <f t="shared" ref="T66:T74" si="13">I66+(L66+R66)*1.06</f>
        <v>355.29</v>
      </c>
      <c r="U66" s="21">
        <f t="shared" ref="U66:U74" si="14">(R66+L66)*0.06</f>
        <v>6</v>
      </c>
      <c r="V66" s="21">
        <f t="shared" ref="V66:V74" si="15">T66-U66</f>
        <v>349.29</v>
      </c>
      <c r="W66" s="57">
        <f t="shared" ref="W66:W74" si="16">I66</f>
        <v>249.29</v>
      </c>
      <c r="X66" s="21">
        <f t="shared" ref="X66:X74" si="17">(R66+L66)*1.06</f>
        <v>106</v>
      </c>
      <c r="Y66" s="21">
        <f t="shared" ref="Y66:Y74" si="18">P66</f>
        <v>0</v>
      </c>
      <c r="Z66" s="3">
        <v>20</v>
      </c>
      <c r="AA66" s="21">
        <f t="shared" ref="AA66:AA74" si="19">(L66+R66)-Y66-Z66</f>
        <v>80</v>
      </c>
      <c r="AB66" s="21">
        <f t="shared" ref="AB66:AB74" si="20">AA66/2</f>
        <v>40</v>
      </c>
      <c r="AC66" s="21">
        <f t="shared" ref="AC66:AC74" si="21">AA66/2</f>
        <v>40</v>
      </c>
    </row>
    <row r="67" spans="1:29">
      <c r="A67" s="3">
        <v>66</v>
      </c>
      <c r="B67" s="8" t="s">
        <v>1111</v>
      </c>
      <c r="C67" s="8" t="s">
        <v>3422</v>
      </c>
      <c r="D67" s="3" t="s">
        <v>35</v>
      </c>
      <c r="E67" s="3" t="s">
        <v>37</v>
      </c>
      <c r="F67" s="3" t="s">
        <v>3702</v>
      </c>
      <c r="G67" s="3" t="s">
        <v>38</v>
      </c>
      <c r="H67" s="3" t="s">
        <v>39</v>
      </c>
      <c r="I67" s="20">
        <v>0</v>
      </c>
      <c r="L67" s="20">
        <v>100</v>
      </c>
      <c r="M67" s="20">
        <v>0</v>
      </c>
      <c r="P67" s="20">
        <v>0</v>
      </c>
      <c r="R67" s="21">
        <f t="shared" si="11"/>
        <v>0</v>
      </c>
      <c r="S67" s="21">
        <f t="shared" si="12"/>
        <v>100</v>
      </c>
      <c r="T67" s="21">
        <f t="shared" si="13"/>
        <v>106</v>
      </c>
      <c r="U67" s="21">
        <f t="shared" si="14"/>
        <v>6</v>
      </c>
      <c r="V67" s="21">
        <f t="shared" si="15"/>
        <v>100</v>
      </c>
      <c r="W67" s="57">
        <f t="shared" si="16"/>
        <v>0</v>
      </c>
      <c r="X67" s="21">
        <f t="shared" si="17"/>
        <v>106</v>
      </c>
      <c r="Y67" s="21">
        <f t="shared" si="18"/>
        <v>0</v>
      </c>
      <c r="Z67" s="3">
        <v>20</v>
      </c>
      <c r="AA67" s="21">
        <f t="shared" si="19"/>
        <v>80</v>
      </c>
      <c r="AB67" s="21">
        <f t="shared" si="20"/>
        <v>40</v>
      </c>
      <c r="AC67" s="21">
        <f t="shared" si="21"/>
        <v>40</v>
      </c>
    </row>
    <row r="68" spans="1:29">
      <c r="A68" s="3">
        <v>67</v>
      </c>
      <c r="B68" s="8" t="s">
        <v>4373</v>
      </c>
      <c r="C68" s="8" t="s">
        <v>4374</v>
      </c>
      <c r="D68" s="3" t="s">
        <v>35</v>
      </c>
      <c r="E68" s="3" t="s">
        <v>37</v>
      </c>
      <c r="F68" s="3" t="s">
        <v>4077</v>
      </c>
      <c r="G68" s="3" t="s">
        <v>38</v>
      </c>
      <c r="H68" s="3" t="s">
        <v>39</v>
      </c>
      <c r="I68" s="3">
        <v>249.29</v>
      </c>
      <c r="L68" s="20">
        <v>100</v>
      </c>
      <c r="M68" s="20">
        <v>0</v>
      </c>
      <c r="R68" s="21">
        <f t="shared" si="11"/>
        <v>0</v>
      </c>
      <c r="S68" s="21">
        <f t="shared" si="12"/>
        <v>349.29</v>
      </c>
      <c r="T68" s="21">
        <f t="shared" si="13"/>
        <v>355.29</v>
      </c>
      <c r="U68" s="21">
        <f t="shared" si="14"/>
        <v>6</v>
      </c>
      <c r="V68" s="21">
        <f t="shared" si="15"/>
        <v>349.29</v>
      </c>
      <c r="W68" s="57">
        <f t="shared" si="16"/>
        <v>249.29</v>
      </c>
      <c r="X68" s="21">
        <f t="shared" si="17"/>
        <v>106</v>
      </c>
      <c r="Y68" s="21">
        <f t="shared" si="18"/>
        <v>0</v>
      </c>
      <c r="Z68" s="3">
        <v>20</v>
      </c>
      <c r="AA68" s="21">
        <f t="shared" si="19"/>
        <v>80</v>
      </c>
      <c r="AB68" s="21">
        <f t="shared" si="20"/>
        <v>40</v>
      </c>
      <c r="AC68" s="21">
        <f t="shared" si="21"/>
        <v>40</v>
      </c>
    </row>
    <row r="69" spans="1:29">
      <c r="A69" s="3">
        <v>68</v>
      </c>
      <c r="B69" s="8" t="s">
        <v>2955</v>
      </c>
      <c r="C69" s="8" t="s">
        <v>3833</v>
      </c>
      <c r="D69" s="3" t="s">
        <v>35</v>
      </c>
      <c r="E69" s="3" t="s">
        <v>37</v>
      </c>
      <c r="F69" s="3" t="s">
        <v>1534</v>
      </c>
      <c r="G69" s="3" t="s">
        <v>38</v>
      </c>
      <c r="H69" s="3" t="s">
        <v>98</v>
      </c>
      <c r="I69" s="20">
        <v>0</v>
      </c>
      <c r="L69" s="20">
        <v>400</v>
      </c>
      <c r="M69" s="20">
        <v>2513</v>
      </c>
      <c r="N69" s="3" t="s">
        <v>3889</v>
      </c>
      <c r="P69" s="20">
        <v>2513</v>
      </c>
      <c r="R69" s="21">
        <f t="shared" si="11"/>
        <v>2663.78</v>
      </c>
      <c r="S69" s="21">
        <f t="shared" si="12"/>
        <v>3063.78</v>
      </c>
      <c r="T69" s="21">
        <f t="shared" si="13"/>
        <v>3247.6068</v>
      </c>
      <c r="U69" s="21">
        <f t="shared" si="14"/>
        <v>183.8268</v>
      </c>
      <c r="V69" s="21">
        <f t="shared" si="15"/>
        <v>3063.78</v>
      </c>
      <c r="W69" s="57">
        <f t="shared" si="16"/>
        <v>0</v>
      </c>
      <c r="X69" s="21">
        <f t="shared" si="17"/>
        <v>3247.6068</v>
      </c>
      <c r="Y69" s="21">
        <f t="shared" si="18"/>
        <v>2513</v>
      </c>
      <c r="Z69" s="3">
        <v>60</v>
      </c>
      <c r="AA69" s="21">
        <f t="shared" si="19"/>
        <v>490.78</v>
      </c>
      <c r="AB69" s="21">
        <f t="shared" si="20"/>
        <v>245.39</v>
      </c>
      <c r="AC69" s="21">
        <f t="shared" si="21"/>
        <v>245.39</v>
      </c>
    </row>
    <row r="70" spans="1:29">
      <c r="A70" s="3">
        <v>69</v>
      </c>
      <c r="B70" s="8" t="s">
        <v>3146</v>
      </c>
      <c r="C70" s="8" t="s">
        <v>4375</v>
      </c>
      <c r="D70" s="3" t="s">
        <v>35</v>
      </c>
      <c r="E70" s="3" t="s">
        <v>37</v>
      </c>
      <c r="F70" s="3" t="s">
        <v>4077</v>
      </c>
      <c r="G70" s="3" t="s">
        <v>38</v>
      </c>
      <c r="H70" s="3" t="s">
        <v>39</v>
      </c>
      <c r="I70" s="3">
        <v>249.29</v>
      </c>
      <c r="L70" s="20">
        <v>100</v>
      </c>
      <c r="M70" s="20">
        <v>0</v>
      </c>
      <c r="R70" s="21">
        <f t="shared" si="11"/>
        <v>0</v>
      </c>
      <c r="S70" s="21">
        <f t="shared" si="12"/>
        <v>349.29</v>
      </c>
      <c r="T70" s="21">
        <f t="shared" si="13"/>
        <v>355.29</v>
      </c>
      <c r="U70" s="21">
        <f t="shared" si="14"/>
        <v>6</v>
      </c>
      <c r="V70" s="21">
        <f t="shared" si="15"/>
        <v>349.29</v>
      </c>
      <c r="W70" s="57">
        <f t="shared" si="16"/>
        <v>249.29</v>
      </c>
      <c r="X70" s="21">
        <f t="shared" si="17"/>
        <v>106</v>
      </c>
      <c r="Y70" s="21">
        <f t="shared" si="18"/>
        <v>0</v>
      </c>
      <c r="Z70" s="3">
        <v>20</v>
      </c>
      <c r="AA70" s="21">
        <f t="shared" si="19"/>
        <v>80</v>
      </c>
      <c r="AB70" s="21">
        <f t="shared" si="20"/>
        <v>40</v>
      </c>
      <c r="AC70" s="21">
        <f t="shared" si="21"/>
        <v>40</v>
      </c>
    </row>
    <row r="71" spans="1:29">
      <c r="A71" s="3">
        <v>70</v>
      </c>
      <c r="B71" s="8" t="s">
        <v>4376</v>
      </c>
      <c r="C71" s="8" t="s">
        <v>4377</v>
      </c>
      <c r="D71" s="3" t="s">
        <v>35</v>
      </c>
      <c r="E71" s="3" t="s">
        <v>37</v>
      </c>
      <c r="F71" s="3" t="s">
        <v>4077</v>
      </c>
      <c r="G71" s="3" t="s">
        <v>38</v>
      </c>
      <c r="H71" s="3" t="s">
        <v>39</v>
      </c>
      <c r="I71" s="3">
        <v>249.29</v>
      </c>
      <c r="L71" s="20">
        <v>100</v>
      </c>
      <c r="M71" s="20">
        <v>0</v>
      </c>
      <c r="R71" s="21">
        <f t="shared" si="11"/>
        <v>0</v>
      </c>
      <c r="S71" s="21">
        <f t="shared" si="12"/>
        <v>349.29</v>
      </c>
      <c r="T71" s="21">
        <f t="shared" si="13"/>
        <v>355.29</v>
      </c>
      <c r="U71" s="21">
        <f t="shared" si="14"/>
        <v>6</v>
      </c>
      <c r="V71" s="21">
        <f t="shared" si="15"/>
        <v>349.29</v>
      </c>
      <c r="W71" s="57">
        <f t="shared" si="16"/>
        <v>249.29</v>
      </c>
      <c r="X71" s="21">
        <f t="shared" si="17"/>
        <v>106</v>
      </c>
      <c r="Y71" s="21">
        <f t="shared" si="18"/>
        <v>0</v>
      </c>
      <c r="Z71" s="3">
        <v>20</v>
      </c>
      <c r="AA71" s="21">
        <f t="shared" si="19"/>
        <v>80</v>
      </c>
      <c r="AB71" s="21">
        <f t="shared" si="20"/>
        <v>40</v>
      </c>
      <c r="AC71" s="21">
        <f t="shared" si="21"/>
        <v>40</v>
      </c>
    </row>
    <row r="72" spans="1:29">
      <c r="A72" s="3">
        <v>71</v>
      </c>
      <c r="B72" s="8" t="s">
        <v>4378</v>
      </c>
      <c r="C72" s="8" t="s">
        <v>4379</v>
      </c>
      <c r="D72" s="3" t="s">
        <v>35</v>
      </c>
      <c r="E72" s="3" t="s">
        <v>37</v>
      </c>
      <c r="F72" s="3" t="s">
        <v>4077</v>
      </c>
      <c r="G72" s="3" t="s">
        <v>38</v>
      </c>
      <c r="H72" s="3" t="s">
        <v>39</v>
      </c>
      <c r="I72" s="3">
        <v>249.29</v>
      </c>
      <c r="L72" s="20">
        <v>100</v>
      </c>
      <c r="M72" s="20">
        <v>0</v>
      </c>
      <c r="R72" s="21">
        <f t="shared" si="11"/>
        <v>0</v>
      </c>
      <c r="S72" s="21">
        <f t="shared" si="12"/>
        <v>349.29</v>
      </c>
      <c r="T72" s="21">
        <f t="shared" si="13"/>
        <v>355.29</v>
      </c>
      <c r="U72" s="21">
        <f t="shared" si="14"/>
        <v>6</v>
      </c>
      <c r="V72" s="21">
        <f t="shared" si="15"/>
        <v>349.29</v>
      </c>
      <c r="W72" s="57">
        <f t="shared" si="16"/>
        <v>249.29</v>
      </c>
      <c r="X72" s="21">
        <f t="shared" si="17"/>
        <v>106</v>
      </c>
      <c r="Y72" s="21">
        <f t="shared" si="18"/>
        <v>0</v>
      </c>
      <c r="Z72" s="3">
        <v>20</v>
      </c>
      <c r="AA72" s="21">
        <f t="shared" si="19"/>
        <v>80</v>
      </c>
      <c r="AB72" s="21">
        <f t="shared" si="20"/>
        <v>40</v>
      </c>
      <c r="AC72" s="21">
        <f t="shared" si="21"/>
        <v>40</v>
      </c>
    </row>
    <row r="73" spans="1:29">
      <c r="A73" s="3">
        <v>72</v>
      </c>
      <c r="B73" s="8" t="s">
        <v>4380</v>
      </c>
      <c r="C73" s="8" t="s">
        <v>4381</v>
      </c>
      <c r="D73" s="3" t="s">
        <v>35</v>
      </c>
      <c r="E73" s="3" t="s">
        <v>37</v>
      </c>
      <c r="F73" s="3" t="s">
        <v>4077</v>
      </c>
      <c r="G73" s="3" t="s">
        <v>38</v>
      </c>
      <c r="H73" s="3" t="s">
        <v>39</v>
      </c>
      <c r="I73" s="3">
        <v>249.29</v>
      </c>
      <c r="L73" s="20">
        <v>100</v>
      </c>
      <c r="M73" s="20">
        <v>0</v>
      </c>
      <c r="R73" s="21">
        <f t="shared" si="11"/>
        <v>0</v>
      </c>
      <c r="S73" s="21">
        <f t="shared" si="12"/>
        <v>349.29</v>
      </c>
      <c r="T73" s="21">
        <f t="shared" si="13"/>
        <v>355.29</v>
      </c>
      <c r="U73" s="21">
        <f t="shared" si="14"/>
        <v>6</v>
      </c>
      <c r="V73" s="21">
        <f t="shared" si="15"/>
        <v>349.29</v>
      </c>
      <c r="W73" s="57">
        <f t="shared" si="16"/>
        <v>249.29</v>
      </c>
      <c r="X73" s="21">
        <f t="shared" si="17"/>
        <v>106</v>
      </c>
      <c r="Y73" s="21">
        <f t="shared" si="18"/>
        <v>0</v>
      </c>
      <c r="Z73" s="3">
        <v>20</v>
      </c>
      <c r="AA73" s="21">
        <f t="shared" si="19"/>
        <v>80</v>
      </c>
      <c r="AB73" s="21">
        <f t="shared" si="20"/>
        <v>40</v>
      </c>
      <c r="AC73" s="21">
        <f t="shared" si="21"/>
        <v>40</v>
      </c>
    </row>
    <row r="74" spans="1:29">
      <c r="A74" s="3">
        <v>73</v>
      </c>
      <c r="B74" s="8" t="s">
        <v>4382</v>
      </c>
      <c r="C74" s="8" t="s">
        <v>4383</v>
      </c>
      <c r="D74" s="3" t="s">
        <v>35</v>
      </c>
      <c r="E74" s="3" t="s">
        <v>37</v>
      </c>
      <c r="F74" s="3" t="s">
        <v>4077</v>
      </c>
      <c r="G74" s="3" t="s">
        <v>38</v>
      </c>
      <c r="H74" s="3" t="s">
        <v>39</v>
      </c>
      <c r="I74" s="3">
        <v>249.29</v>
      </c>
      <c r="L74" s="20">
        <v>100</v>
      </c>
      <c r="M74" s="20">
        <v>0</v>
      </c>
      <c r="R74" s="21">
        <f t="shared" si="11"/>
        <v>0</v>
      </c>
      <c r="S74" s="21">
        <f t="shared" si="12"/>
        <v>349.29</v>
      </c>
      <c r="T74" s="21">
        <f t="shared" si="13"/>
        <v>355.29</v>
      </c>
      <c r="U74" s="21">
        <f t="shared" si="14"/>
        <v>6</v>
      </c>
      <c r="V74" s="21">
        <f t="shared" si="15"/>
        <v>349.29</v>
      </c>
      <c r="W74" s="57">
        <f t="shared" si="16"/>
        <v>249.29</v>
      </c>
      <c r="X74" s="21">
        <f t="shared" si="17"/>
        <v>106</v>
      </c>
      <c r="Y74" s="21">
        <f t="shared" si="18"/>
        <v>0</v>
      </c>
      <c r="Z74" s="3">
        <v>20</v>
      </c>
      <c r="AA74" s="21">
        <f t="shared" si="19"/>
        <v>80</v>
      </c>
      <c r="AB74" s="21">
        <f t="shared" si="20"/>
        <v>40</v>
      </c>
      <c r="AC74" s="21">
        <f t="shared" si="21"/>
        <v>40</v>
      </c>
    </row>
    <row r="75" spans="1:30">
      <c r="A75" s="54"/>
      <c r="B75" s="54"/>
      <c r="C75" s="54"/>
      <c r="D75" s="54"/>
      <c r="E75" s="54"/>
      <c r="F75" s="54"/>
      <c r="G75" s="54"/>
      <c r="H75" s="54"/>
      <c r="I75" s="55">
        <f>SUM(I2:I74)</f>
        <v>9251.98</v>
      </c>
      <c r="J75" s="55"/>
      <c r="K75" s="55"/>
      <c r="L75" s="55">
        <f>SUM(L2:L74)</f>
        <v>8100</v>
      </c>
      <c r="M75" s="55">
        <f>SUM(M2:M74)</f>
        <v>20388</v>
      </c>
      <c r="N75" s="55"/>
      <c r="O75" s="55"/>
      <c r="P75" s="55">
        <f>SUM(P2:P74)</f>
        <v>20388</v>
      </c>
      <c r="Q75" s="55"/>
      <c r="R75" s="55">
        <f t="shared" ref="R75:AD75" si="22">SUM(R2:R74)</f>
        <v>21611.28</v>
      </c>
      <c r="S75" s="55">
        <f t="shared" si="22"/>
        <v>38963.26</v>
      </c>
      <c r="T75" s="55">
        <f t="shared" si="22"/>
        <v>40745.9368</v>
      </c>
      <c r="U75" s="55">
        <f t="shared" si="22"/>
        <v>1782.6768</v>
      </c>
      <c r="V75" s="55">
        <f t="shared" si="22"/>
        <v>38963.26</v>
      </c>
      <c r="W75" s="55">
        <f t="shared" si="22"/>
        <v>9251.98</v>
      </c>
      <c r="X75" s="55">
        <f t="shared" si="22"/>
        <v>31493.9568</v>
      </c>
      <c r="Y75" s="55">
        <f t="shared" si="22"/>
        <v>20388</v>
      </c>
      <c r="Z75" s="55">
        <f t="shared" si="22"/>
        <v>1460</v>
      </c>
      <c r="AA75" s="55">
        <f t="shared" si="22"/>
        <v>7863.28</v>
      </c>
      <c r="AB75" s="55">
        <f t="shared" si="22"/>
        <v>3931.64</v>
      </c>
      <c r="AC75" s="55">
        <f t="shared" si="22"/>
        <v>3931.64</v>
      </c>
      <c r="AD75" s="55">
        <f t="shared" si="22"/>
        <v>0</v>
      </c>
    </row>
    <row r="76" spans="13:26">
      <c r="M76" s="3"/>
      <c r="Z76" s="3"/>
    </row>
    <row r="77" spans="13:26">
      <c r="M77" s="3"/>
      <c r="Z77" s="3"/>
    </row>
    <row r="78" spans="13:26">
      <c r="M78" s="3"/>
      <c r="Z78" s="3"/>
    </row>
    <row r="79" spans="13:26">
      <c r="M79" s="3"/>
      <c r="Z79" s="3"/>
    </row>
    <row r="80" spans="13:26">
      <c r="M80" s="3"/>
      <c r="Z80" s="3"/>
    </row>
    <row r="81" spans="13:26">
      <c r="M81" s="3"/>
      <c r="Z81" s="3"/>
    </row>
    <row r="82" spans="13:26">
      <c r="M82" s="3"/>
      <c r="Z82" s="3"/>
    </row>
    <row r="83" spans="13:26">
      <c r="M83" s="3"/>
      <c r="Z83" s="3"/>
    </row>
    <row r="84" spans="13:26">
      <c r="M84" s="3"/>
      <c r="Z84" s="3"/>
    </row>
    <row r="85" spans="13:26">
      <c r="M85" s="3"/>
      <c r="Z85" s="3"/>
    </row>
    <row r="86" spans="13:26">
      <c r="M86" s="3"/>
      <c r="Z86" s="3"/>
    </row>
    <row r="87" spans="13:26">
      <c r="M87" s="3"/>
      <c r="Z87" s="3"/>
    </row>
    <row r="88" spans="13:26">
      <c r="M88" s="3"/>
      <c r="Z88" s="3"/>
    </row>
    <row r="89" spans="13:26">
      <c r="M89" s="3"/>
      <c r="Z89" s="3"/>
    </row>
    <row r="90" spans="13:26">
      <c r="M90" s="3"/>
      <c r="Z90" s="3"/>
    </row>
    <row r="91" spans="13:26">
      <c r="M91" s="3"/>
      <c r="Z91" s="3"/>
    </row>
    <row r="92" spans="13:26">
      <c r="M92" s="3"/>
      <c r="Z92" s="3"/>
    </row>
    <row r="93" spans="13:26">
      <c r="M93" s="3"/>
      <c r="Z93" s="3"/>
    </row>
    <row r="94" spans="13:26">
      <c r="M94" s="3"/>
      <c r="Z94" s="3"/>
    </row>
    <row r="95" spans="13:26">
      <c r="M95" s="3"/>
      <c r="Z95" s="3"/>
    </row>
    <row r="96" spans="13:26">
      <c r="M96" s="3"/>
      <c r="Z96" s="3"/>
    </row>
    <row r="97" spans="13:26">
      <c r="M97" s="3"/>
      <c r="Z97" s="3"/>
    </row>
    <row r="98" spans="13:26">
      <c r="M98" s="3"/>
      <c r="Z98" s="3"/>
    </row>
    <row r="99" spans="13:26">
      <c r="M99" s="3"/>
      <c r="Z99" s="3"/>
    </row>
    <row r="100" spans="13:26">
      <c r="M100" s="3"/>
      <c r="Z100" s="3"/>
    </row>
    <row r="101" spans="13:26">
      <c r="M101" s="3"/>
      <c r="Z101" s="3"/>
    </row>
    <row r="102" spans="13:26">
      <c r="M102" s="3"/>
      <c r="Z102" s="3"/>
    </row>
    <row r="103" spans="13:26">
      <c r="M103" s="3"/>
      <c r="Z103" s="3"/>
    </row>
    <row r="104" spans="13:26">
      <c r="M104" s="3"/>
      <c r="Z104" s="3"/>
    </row>
    <row r="105" spans="13:26">
      <c r="M105" s="3"/>
      <c r="Z105" s="3"/>
    </row>
    <row r="106" spans="13:26">
      <c r="M106" s="3"/>
      <c r="Z106" s="3"/>
    </row>
    <row r="107" spans="13:26">
      <c r="M107" s="3"/>
      <c r="Z107" s="3"/>
    </row>
    <row r="108" spans="13:26">
      <c r="M108" s="3"/>
      <c r="Z108" s="3"/>
    </row>
    <row r="109" spans="13:26">
      <c r="M109" s="3"/>
      <c r="Z109" s="3"/>
    </row>
    <row r="110" spans="13:26">
      <c r="M110" s="3"/>
      <c r="Z110" s="3"/>
    </row>
    <row r="111" spans="13:26">
      <c r="M111" s="3"/>
      <c r="Z111" s="3"/>
    </row>
    <row r="112" spans="13:26">
      <c r="M112" s="3"/>
      <c r="Z112" s="3"/>
    </row>
    <row r="113" spans="13:26">
      <c r="M113" s="3"/>
      <c r="Z113" s="3"/>
    </row>
    <row r="114" spans="13:26">
      <c r="M114" s="3"/>
      <c r="Z114" s="3"/>
    </row>
    <row r="115" spans="13:26">
      <c r="M115" s="3"/>
      <c r="Z115" s="3"/>
    </row>
    <row r="116" spans="13:26">
      <c r="M116" s="3"/>
      <c r="Z116" s="3"/>
    </row>
    <row r="117" spans="13:26">
      <c r="M117" s="3"/>
      <c r="Z117" s="3"/>
    </row>
    <row r="118" spans="13:26">
      <c r="M118" s="3"/>
      <c r="Z118" s="3"/>
    </row>
    <row r="119" spans="13:26">
      <c r="M119" s="3"/>
      <c r="Z119" s="3"/>
    </row>
    <row r="120" spans="13:26">
      <c r="M120" s="3"/>
      <c r="Z120" s="3"/>
    </row>
    <row r="121" spans="13:26">
      <c r="M121" s="3"/>
      <c r="Z121" s="3"/>
    </row>
    <row r="122" spans="13:26">
      <c r="M122" s="3"/>
      <c r="Z122" s="3"/>
    </row>
    <row r="123" spans="13:26">
      <c r="M123" s="3"/>
      <c r="Z123" s="3"/>
    </row>
    <row r="124" spans="13:26">
      <c r="M124" s="3"/>
      <c r="Z124" s="3"/>
    </row>
    <row r="125" spans="13:26">
      <c r="M125" s="3"/>
      <c r="Z125" s="3"/>
    </row>
    <row r="126" spans="13:26">
      <c r="M126" s="3"/>
      <c r="Z126" s="3"/>
    </row>
    <row r="127" spans="13:26">
      <c r="M127" s="3"/>
      <c r="Z127" s="3"/>
    </row>
    <row r="128" spans="13:26">
      <c r="M128" s="3"/>
      <c r="Z128" s="3"/>
    </row>
    <row r="129" spans="13:26">
      <c r="M129" s="3"/>
      <c r="Z129" s="3"/>
    </row>
    <row r="130" spans="13:26">
      <c r="M130" s="3"/>
      <c r="Z130" s="3"/>
    </row>
    <row r="131" spans="13:26">
      <c r="M131" s="3"/>
      <c r="Z131" s="3"/>
    </row>
    <row r="132" spans="13:26">
      <c r="M132" s="3"/>
      <c r="Z132" s="3"/>
    </row>
    <row r="133" spans="13:26">
      <c r="M133" s="3"/>
      <c r="Z133" s="3"/>
    </row>
    <row r="134" spans="13:26">
      <c r="M134" s="3"/>
      <c r="Z134" s="3"/>
    </row>
    <row r="135" spans="13:26">
      <c r="M135" s="3"/>
      <c r="Z135" s="3"/>
    </row>
    <row r="136" spans="13:26">
      <c r="M136" s="3"/>
      <c r="Z136" s="3"/>
    </row>
    <row r="137" spans="13:26">
      <c r="M137" s="3"/>
      <c r="Z137" s="3"/>
    </row>
    <row r="138" spans="13:26">
      <c r="M138" s="3"/>
      <c r="Z138" s="3"/>
    </row>
    <row r="139" spans="13:26">
      <c r="M139" s="3"/>
      <c r="Z139" s="3"/>
    </row>
    <row r="140" spans="13:26">
      <c r="M140" s="3"/>
      <c r="Z140" s="3"/>
    </row>
    <row r="141" spans="13:26">
      <c r="M141" s="3"/>
      <c r="Z141" s="3"/>
    </row>
    <row r="142" spans="13:26">
      <c r="M142" s="3"/>
      <c r="Z142" s="3"/>
    </row>
    <row r="143" spans="13:26">
      <c r="M143" s="3"/>
      <c r="Z143" s="3"/>
    </row>
    <row r="144" spans="13:26">
      <c r="M144" s="3"/>
      <c r="Z144" s="3"/>
    </row>
    <row r="145" spans="13:26">
      <c r="M145" s="3"/>
      <c r="Z145" s="3"/>
    </row>
    <row r="146" spans="13:26">
      <c r="M146" s="3"/>
      <c r="Z146" s="3"/>
    </row>
    <row r="147" spans="13:26">
      <c r="M147" s="3"/>
      <c r="Z147" s="3"/>
    </row>
    <row r="148" spans="13:26">
      <c r="M148" s="3"/>
      <c r="Z148" s="3"/>
    </row>
    <row r="149" spans="13:26">
      <c r="M149" s="3"/>
      <c r="Z149" s="3"/>
    </row>
    <row r="150" spans="13:26">
      <c r="M150" s="3"/>
      <c r="Z150" s="3"/>
    </row>
    <row r="151" spans="13:26">
      <c r="M151" s="3"/>
      <c r="Z151" s="3"/>
    </row>
    <row r="152" spans="13:26">
      <c r="M152" s="3"/>
      <c r="Z152" s="3"/>
    </row>
    <row r="153" spans="13:26">
      <c r="M153" s="3"/>
      <c r="Z153" s="3"/>
    </row>
    <row r="154" spans="13:26">
      <c r="M154" s="3"/>
      <c r="Z154" s="3"/>
    </row>
    <row r="155" spans="13:26">
      <c r="M155" s="3"/>
      <c r="Z155" s="3"/>
    </row>
    <row r="156" spans="13:26">
      <c r="M156" s="3"/>
      <c r="Z156" s="3"/>
    </row>
    <row r="157" spans="13:26">
      <c r="M157" s="3"/>
      <c r="Z157" s="3"/>
    </row>
    <row r="158" spans="13:26">
      <c r="M158" s="3"/>
      <c r="Z158" s="3"/>
    </row>
    <row r="159" spans="13:26">
      <c r="M159" s="3"/>
      <c r="Z159" s="3"/>
    </row>
    <row r="160" spans="13:26">
      <c r="M160" s="3"/>
      <c r="Z160" s="3"/>
    </row>
    <row r="161" spans="13:26">
      <c r="M161" s="3"/>
      <c r="Z161" s="3"/>
    </row>
    <row r="162" spans="13:26">
      <c r="M162" s="3"/>
      <c r="Z162" s="3"/>
    </row>
    <row r="163" spans="13:26">
      <c r="M163" s="3"/>
      <c r="Z163" s="3"/>
    </row>
    <row r="164" spans="13:26">
      <c r="M164" s="3"/>
      <c r="Z164" s="3"/>
    </row>
    <row r="165" spans="13:26">
      <c r="M165" s="3"/>
      <c r="Z165" s="3"/>
    </row>
    <row r="166" spans="13:26">
      <c r="M166" s="3"/>
      <c r="Z166" s="3"/>
    </row>
    <row r="167" spans="13:26">
      <c r="M167" s="3"/>
      <c r="Z167" s="3"/>
    </row>
    <row r="168" spans="13:26">
      <c r="M168" s="3"/>
      <c r="Z168" s="3"/>
    </row>
    <row r="169" spans="13:26">
      <c r="M169" s="3"/>
      <c r="Z169" s="3"/>
    </row>
    <row r="170" spans="13:26">
      <c r="M170" s="3"/>
      <c r="Z170" s="3"/>
    </row>
    <row r="171" spans="13:26">
      <c r="M171" s="3"/>
      <c r="Z171" s="3"/>
    </row>
    <row r="172" spans="13:26">
      <c r="M172" s="3"/>
      <c r="Z172" s="3"/>
    </row>
    <row r="173" spans="13:26">
      <c r="M173" s="3"/>
      <c r="Z173" s="3"/>
    </row>
    <row r="174" spans="13:26">
      <c r="M174" s="3"/>
      <c r="Z174" s="3"/>
    </row>
    <row r="175" spans="13:26">
      <c r="M175" s="3"/>
      <c r="Z175" s="3"/>
    </row>
    <row r="176" spans="13:26">
      <c r="M176" s="3"/>
      <c r="Z176" s="3"/>
    </row>
    <row r="177" spans="13:26">
      <c r="M177" s="3"/>
      <c r="Z177" s="3"/>
    </row>
    <row r="178" spans="13:26">
      <c r="M178" s="3"/>
      <c r="Z178" s="3"/>
    </row>
    <row r="179" spans="13:26">
      <c r="M179" s="3"/>
      <c r="Z179" s="3"/>
    </row>
    <row r="180" spans="13:26">
      <c r="M180" s="3"/>
      <c r="Z180" s="3"/>
    </row>
    <row r="181" spans="13:26">
      <c r="M181" s="3"/>
      <c r="Z181" s="3"/>
    </row>
    <row r="182" spans="13:26">
      <c r="M182" s="3"/>
      <c r="Z182" s="3"/>
    </row>
    <row r="183" spans="13:26">
      <c r="M183" s="3"/>
      <c r="Z183" s="3"/>
    </row>
    <row r="184" spans="13:26">
      <c r="M184" s="3"/>
      <c r="Z184" s="3"/>
    </row>
    <row r="185" spans="13:26">
      <c r="M185" s="3"/>
      <c r="Z185" s="3"/>
    </row>
    <row r="186" spans="13:26">
      <c r="M186" s="3"/>
      <c r="Z186" s="3"/>
    </row>
    <row r="187" spans="13:26">
      <c r="M187" s="3"/>
      <c r="Z187" s="3"/>
    </row>
    <row r="188" spans="13:26">
      <c r="M188" s="3"/>
      <c r="Z188" s="3"/>
    </row>
    <row r="189" spans="13:26">
      <c r="M189" s="3"/>
      <c r="Z189" s="3"/>
    </row>
    <row r="190" spans="13:26">
      <c r="M190" s="3"/>
      <c r="Z190" s="3"/>
    </row>
    <row r="191" spans="13:26">
      <c r="M191" s="3"/>
      <c r="Z191" s="3"/>
    </row>
    <row r="192" spans="13:26">
      <c r="M192" s="3"/>
      <c r="Z192" s="3"/>
    </row>
    <row r="193" spans="13:26">
      <c r="M193" s="3"/>
      <c r="Z193" s="3"/>
    </row>
    <row r="194" spans="13:26">
      <c r="M194" s="3"/>
      <c r="Z194" s="3"/>
    </row>
    <row r="195" spans="13:26">
      <c r="M195" s="3"/>
      <c r="Z195" s="3"/>
    </row>
    <row r="196" spans="13:26">
      <c r="M196" s="3"/>
      <c r="Z196" s="3"/>
    </row>
    <row r="197" spans="13:26">
      <c r="M197" s="3"/>
      <c r="Z197" s="3"/>
    </row>
    <row r="198" spans="9:26">
      <c r="I198" s="3"/>
      <c r="M198" s="3"/>
      <c r="Z198" s="3"/>
    </row>
    <row r="199" spans="9:26">
      <c r="I199" s="3"/>
      <c r="M199" s="3"/>
      <c r="Z199" s="3"/>
    </row>
    <row r="200" spans="9:26">
      <c r="I200" s="3"/>
      <c r="M200" s="3"/>
      <c r="Z200" s="3"/>
    </row>
    <row r="201" spans="9:26">
      <c r="I201" s="3"/>
      <c r="M201" s="3"/>
      <c r="Z201" s="3"/>
    </row>
    <row r="202" spans="9:26">
      <c r="I202" s="3"/>
      <c r="M202" s="3"/>
      <c r="Z202" s="3"/>
    </row>
    <row r="203" spans="9:26">
      <c r="I203" s="3"/>
      <c r="M203" s="3"/>
      <c r="Z203" s="3"/>
    </row>
    <row r="204" spans="9:26">
      <c r="I204" s="3"/>
      <c r="M204" s="3"/>
      <c r="Z204" s="3"/>
    </row>
    <row r="205" spans="9:26">
      <c r="I205" s="3"/>
      <c r="M205" s="3"/>
      <c r="Z205" s="3"/>
    </row>
    <row r="206" spans="9:26">
      <c r="I206" s="3"/>
      <c r="M206" s="3"/>
      <c r="Z206" s="3"/>
    </row>
    <row r="207" spans="9:26">
      <c r="I207" s="3"/>
      <c r="M207" s="3"/>
      <c r="Z207" s="3"/>
    </row>
    <row r="208" spans="9:26">
      <c r="I208" s="3"/>
      <c r="M208" s="3"/>
      <c r="Z208" s="3"/>
    </row>
    <row r="209" spans="9:26">
      <c r="I209" s="3"/>
      <c r="M209" s="3"/>
      <c r="Z209" s="3"/>
    </row>
    <row r="210" spans="9:26">
      <c r="I210" s="3"/>
      <c r="M210" s="3"/>
      <c r="Z210" s="3"/>
    </row>
    <row r="211" spans="9:26">
      <c r="I211" s="3"/>
      <c r="M211" s="3"/>
      <c r="Z211" s="3"/>
    </row>
    <row r="212" spans="9:26">
      <c r="I212" s="3"/>
      <c r="M212" s="3"/>
      <c r="Z212" s="3"/>
    </row>
    <row r="213" spans="9:26">
      <c r="I213" s="3"/>
      <c r="M213" s="3"/>
      <c r="Z213" s="3"/>
    </row>
    <row r="214" spans="9:26">
      <c r="I214" s="3"/>
      <c r="M214" s="3"/>
      <c r="Z214" s="3"/>
    </row>
    <row r="215" spans="9:26">
      <c r="I215" s="3"/>
      <c r="M215" s="3"/>
      <c r="Z215" s="3"/>
    </row>
    <row r="216" spans="9:26">
      <c r="I216" s="3"/>
      <c r="M216" s="3"/>
      <c r="Z216" s="3"/>
    </row>
    <row r="217" spans="9:26">
      <c r="I217" s="3"/>
      <c r="M217" s="3"/>
      <c r="Z217" s="3"/>
    </row>
    <row r="218" spans="9:26">
      <c r="I218" s="3"/>
      <c r="M218" s="3"/>
      <c r="Z218" s="3"/>
    </row>
    <row r="219" spans="9:26">
      <c r="I219" s="3"/>
      <c r="M219" s="3"/>
      <c r="Z219" s="3"/>
    </row>
    <row r="220" spans="9:26">
      <c r="I220" s="3"/>
      <c r="M220" s="3"/>
      <c r="Z220" s="3"/>
    </row>
    <row r="221" spans="9:26">
      <c r="I221" s="3"/>
      <c r="M221" s="3"/>
      <c r="Z221" s="3"/>
    </row>
    <row r="222" spans="9:26">
      <c r="I222" s="3"/>
      <c r="M222" s="3"/>
      <c r="Z222" s="3"/>
    </row>
    <row r="223" spans="9:26">
      <c r="I223" s="3"/>
      <c r="M223" s="3"/>
      <c r="Z223" s="3"/>
    </row>
    <row r="224" spans="9:26">
      <c r="I224" s="3"/>
      <c r="M224" s="3"/>
      <c r="Z224" s="3"/>
    </row>
    <row r="225" spans="9:26">
      <c r="I225" s="3"/>
      <c r="M225" s="3"/>
      <c r="Z225" s="3"/>
    </row>
    <row r="226" spans="9:26">
      <c r="I226" s="3"/>
      <c r="M226" s="3"/>
      <c r="Z226" s="3"/>
    </row>
    <row r="227" spans="9:26">
      <c r="I227" s="3"/>
      <c r="M227" s="3"/>
      <c r="Z227" s="3"/>
    </row>
    <row r="228" spans="9:26">
      <c r="I228" s="3"/>
      <c r="M228" s="3"/>
      <c r="Z228" s="3"/>
    </row>
    <row r="229" spans="9:26">
      <c r="I229" s="3"/>
      <c r="M229" s="3"/>
      <c r="Z229" s="3"/>
    </row>
    <row r="230" spans="9:26">
      <c r="I230" s="3"/>
      <c r="M230" s="3"/>
      <c r="Z230" s="3"/>
    </row>
    <row r="231" spans="9:26">
      <c r="I231" s="3"/>
      <c r="M231" s="3"/>
      <c r="Z231" s="3"/>
    </row>
    <row r="232" spans="9:26">
      <c r="I232" s="3"/>
      <c r="M232" s="3"/>
      <c r="Z232" s="3"/>
    </row>
    <row r="233" spans="9:26">
      <c r="I233" s="3"/>
      <c r="M233" s="3"/>
      <c r="Z233" s="3"/>
    </row>
    <row r="234" spans="9:26">
      <c r="I234" s="3"/>
      <c r="M234" s="3"/>
      <c r="Z234" s="3"/>
    </row>
    <row r="235" spans="9:26">
      <c r="I235" s="3"/>
      <c r="M235" s="3"/>
      <c r="Z235" s="3"/>
    </row>
    <row r="236" spans="9:26">
      <c r="I236" s="3"/>
      <c r="M236" s="3"/>
      <c r="Z236" s="3"/>
    </row>
    <row r="237" spans="9:26">
      <c r="I237" s="3"/>
      <c r="M237" s="3"/>
      <c r="Z237" s="3"/>
    </row>
    <row r="238" spans="9:26">
      <c r="I238" s="3"/>
      <c r="M238" s="3"/>
      <c r="Z238" s="3"/>
    </row>
    <row r="239" spans="9:26">
      <c r="I239" s="3"/>
      <c r="M239" s="3"/>
      <c r="Z239" s="3"/>
    </row>
    <row r="240" spans="9:26">
      <c r="I240" s="3"/>
      <c r="M240" s="3"/>
      <c r="Z240" s="3"/>
    </row>
    <row r="241" spans="9:26">
      <c r="I241" s="3"/>
      <c r="M241" s="3"/>
      <c r="Z241" s="3"/>
    </row>
    <row r="242" spans="9:26">
      <c r="I242" s="3"/>
      <c r="M242" s="3"/>
      <c r="Z242" s="3"/>
    </row>
    <row r="243" spans="9:26">
      <c r="I243" s="3"/>
      <c r="M243" s="3"/>
      <c r="Z243" s="3"/>
    </row>
    <row r="244" spans="9:26">
      <c r="I244" s="3"/>
      <c r="M244" s="3"/>
      <c r="Z244" s="3"/>
    </row>
    <row r="245" spans="9:26">
      <c r="I245" s="3"/>
      <c r="M245" s="3"/>
      <c r="Z245" s="3"/>
    </row>
    <row r="246" spans="9:26">
      <c r="I246" s="3"/>
      <c r="M246" s="3"/>
      <c r="Z246" s="3"/>
    </row>
    <row r="247" spans="9:26">
      <c r="I247" s="3"/>
      <c r="M247" s="3"/>
      <c r="Z247" s="3"/>
    </row>
    <row r="248" spans="9:26">
      <c r="I248" s="3"/>
      <c r="M248" s="3"/>
      <c r="Z248" s="3"/>
    </row>
    <row r="249" spans="9:26">
      <c r="I249" s="3"/>
      <c r="M249" s="3"/>
      <c r="Z249" s="3"/>
    </row>
    <row r="250" spans="9:26">
      <c r="I250" s="3"/>
      <c r="M250" s="3"/>
      <c r="Z250" s="3"/>
    </row>
    <row r="251" spans="9:26">
      <c r="I251" s="3"/>
      <c r="M251" s="3"/>
      <c r="Z251" s="3"/>
    </row>
    <row r="252" spans="9:26">
      <c r="I252" s="3"/>
      <c r="M252" s="3"/>
      <c r="Z252" s="3"/>
    </row>
    <row r="253" spans="9:26">
      <c r="I253" s="3"/>
      <c r="M253" s="3"/>
      <c r="Z253" s="3"/>
    </row>
    <row r="254" spans="9:26">
      <c r="I254" s="3"/>
      <c r="M254" s="3"/>
      <c r="Z254" s="3"/>
    </row>
    <row r="255" spans="9:26">
      <c r="I255" s="3"/>
      <c r="M255" s="3"/>
      <c r="Z255" s="3"/>
    </row>
    <row r="256" spans="9:26">
      <c r="I256" s="3"/>
      <c r="M256" s="3"/>
      <c r="Z256" s="3"/>
    </row>
    <row r="257" spans="9:26">
      <c r="I257" s="3"/>
      <c r="M257" s="3"/>
      <c r="Z257" s="3"/>
    </row>
    <row r="258" spans="9:26">
      <c r="I258" s="3"/>
      <c r="M258" s="3"/>
      <c r="Z258" s="3"/>
    </row>
    <row r="259" spans="9:26">
      <c r="I259" s="3"/>
      <c r="M259" s="3"/>
      <c r="Z259" s="3"/>
    </row>
    <row r="260" spans="9:26">
      <c r="I260" s="3"/>
      <c r="M260" s="3"/>
      <c r="Z260" s="3"/>
    </row>
    <row r="261" spans="9:26">
      <c r="I261" s="3"/>
      <c r="M261" s="3"/>
      <c r="Z261" s="3"/>
    </row>
    <row r="262" spans="9:26">
      <c r="I262" s="3"/>
      <c r="M262" s="3"/>
      <c r="Z262" s="3"/>
    </row>
    <row r="263" spans="9:26">
      <c r="I263" s="3"/>
      <c r="M263" s="3"/>
      <c r="Z263" s="3"/>
    </row>
    <row r="264" spans="9:26">
      <c r="I264" s="3"/>
      <c r="M264" s="3"/>
      <c r="Z264" s="3"/>
    </row>
    <row r="265" spans="9:26">
      <c r="I265" s="3"/>
      <c r="M265" s="3"/>
      <c r="Z265" s="3"/>
    </row>
    <row r="266" spans="9:26">
      <c r="I266" s="3"/>
      <c r="M266" s="3"/>
      <c r="Z266" s="3"/>
    </row>
    <row r="267" spans="9:26">
      <c r="I267" s="3"/>
      <c r="M267" s="3"/>
      <c r="Z267" s="3"/>
    </row>
    <row r="268" spans="9:26">
      <c r="I268" s="3"/>
      <c r="M268" s="3"/>
      <c r="Z268" s="3"/>
    </row>
    <row r="269" spans="9:26">
      <c r="I269" s="3"/>
      <c r="M269" s="3"/>
      <c r="Z269" s="3"/>
    </row>
    <row r="270" spans="9:26">
      <c r="I270" s="3"/>
      <c r="M270" s="3"/>
      <c r="Z270" s="3"/>
    </row>
    <row r="271" spans="9:26">
      <c r="I271" s="3"/>
      <c r="M271" s="3"/>
      <c r="Z271" s="3"/>
    </row>
    <row r="272" spans="9:26">
      <c r="I272" s="3"/>
      <c r="M272" s="3"/>
      <c r="Z272" s="3"/>
    </row>
    <row r="273" spans="9:26">
      <c r="I273" s="3"/>
      <c r="M273" s="3"/>
      <c r="Z273" s="3"/>
    </row>
    <row r="274" spans="9:26">
      <c r="I274" s="3"/>
      <c r="M274" s="3"/>
      <c r="Z274" s="3"/>
    </row>
    <row r="275" spans="9:26">
      <c r="I275" s="3"/>
      <c r="M275" s="3"/>
      <c r="Z275" s="3"/>
    </row>
    <row r="276" spans="9:26">
      <c r="I276" s="3"/>
      <c r="M276" s="3"/>
      <c r="Z276" s="3"/>
    </row>
    <row r="277" spans="9:26">
      <c r="I277" s="3"/>
      <c r="M277" s="3"/>
      <c r="Z277" s="3"/>
    </row>
    <row r="278" spans="9:26">
      <c r="I278" s="3"/>
      <c r="M278" s="3"/>
      <c r="Z278" s="3"/>
    </row>
    <row r="279" spans="9:26">
      <c r="I279" s="3"/>
      <c r="M279" s="3"/>
      <c r="Z279" s="3"/>
    </row>
    <row r="280" spans="9:26">
      <c r="I280" s="3"/>
      <c r="M280" s="3"/>
      <c r="Z280" s="3"/>
    </row>
    <row r="281" spans="9:26">
      <c r="I281" s="3"/>
      <c r="M281" s="3"/>
      <c r="Z281" s="3"/>
    </row>
    <row r="282" spans="9:26">
      <c r="I282" s="3"/>
      <c r="M282" s="3"/>
      <c r="Z282" s="3"/>
    </row>
    <row r="283" spans="9:26">
      <c r="I283" s="3"/>
      <c r="M283" s="3"/>
      <c r="Z283" s="3"/>
    </row>
    <row r="284" spans="9:26">
      <c r="I284" s="3"/>
      <c r="M284" s="3"/>
      <c r="Z284" s="3"/>
    </row>
    <row r="285" spans="9:26">
      <c r="I285" s="3"/>
      <c r="M285" s="3"/>
      <c r="Z285" s="3"/>
    </row>
    <row r="286" spans="9:26">
      <c r="I286" s="3"/>
      <c r="M286" s="3"/>
      <c r="Z286" s="3"/>
    </row>
    <row r="287" spans="9:26">
      <c r="I287" s="3"/>
      <c r="M287" s="3"/>
      <c r="Z287" s="3"/>
    </row>
    <row r="288" spans="9:26">
      <c r="I288" s="3"/>
      <c r="M288" s="3"/>
      <c r="Z288" s="3"/>
    </row>
    <row r="289" spans="9:26">
      <c r="I289" s="3"/>
      <c r="M289" s="3"/>
      <c r="Z289" s="3"/>
    </row>
    <row r="290" spans="9:26">
      <c r="I290" s="3"/>
      <c r="M290" s="3"/>
      <c r="Z290" s="3"/>
    </row>
    <row r="291" spans="9:26">
      <c r="I291" s="3"/>
      <c r="M291" s="3"/>
      <c r="Z291" s="3"/>
    </row>
    <row r="292" spans="9:26">
      <c r="I292" s="3"/>
      <c r="M292" s="3"/>
      <c r="Z292" s="3"/>
    </row>
    <row r="293" spans="9:26">
      <c r="I293" s="3"/>
      <c r="M293" s="3"/>
      <c r="Z293" s="3"/>
    </row>
    <row r="294" spans="9:26">
      <c r="I294" s="3"/>
      <c r="M294" s="3"/>
      <c r="Z294" s="3"/>
    </row>
    <row r="295" spans="9:26">
      <c r="I295" s="3"/>
      <c r="M295" s="3"/>
      <c r="Z295" s="3"/>
    </row>
    <row r="296" spans="9:26">
      <c r="I296" s="3"/>
      <c r="M296" s="3"/>
      <c r="Z296" s="3"/>
    </row>
    <row r="297" spans="9:26">
      <c r="I297" s="3"/>
      <c r="M297" s="3"/>
      <c r="Z297" s="3"/>
    </row>
    <row r="298" spans="9:26">
      <c r="I298" s="3"/>
      <c r="M298" s="3"/>
      <c r="Z298" s="3"/>
    </row>
    <row r="299" spans="9:26">
      <c r="I299" s="3"/>
      <c r="M299" s="3"/>
      <c r="Z299" s="3"/>
    </row>
    <row r="300" spans="9:26">
      <c r="I300" s="3"/>
      <c r="M300" s="3"/>
      <c r="Z300" s="3"/>
    </row>
    <row r="301" spans="9:26">
      <c r="I301" s="3"/>
      <c r="M301" s="3"/>
      <c r="Z301" s="3"/>
    </row>
    <row r="302" spans="9:26">
      <c r="I302" s="3"/>
      <c r="M302" s="3"/>
      <c r="Z302" s="3"/>
    </row>
    <row r="303" spans="9:26">
      <c r="I303" s="3"/>
      <c r="M303" s="3"/>
      <c r="Z303" s="3"/>
    </row>
    <row r="304" spans="9:26">
      <c r="I304" s="3"/>
      <c r="M304" s="3"/>
      <c r="Z304" s="3"/>
    </row>
    <row r="305" spans="9:26">
      <c r="I305" s="3"/>
      <c r="M305" s="3"/>
      <c r="Z305" s="3"/>
    </row>
    <row r="306" spans="9:26">
      <c r="I306" s="3"/>
      <c r="M306" s="3"/>
      <c r="Z306" s="3"/>
    </row>
    <row r="307" spans="9:26">
      <c r="I307" s="3"/>
      <c r="M307" s="3"/>
      <c r="Z307" s="3"/>
    </row>
    <row r="308" spans="9:26">
      <c r="I308" s="3"/>
      <c r="M308" s="3"/>
      <c r="Z308" s="3"/>
    </row>
    <row r="309" spans="9:26">
      <c r="I309" s="3"/>
      <c r="M309" s="3"/>
      <c r="Z309" s="3"/>
    </row>
    <row r="310" spans="9:26">
      <c r="I310" s="3"/>
      <c r="M310" s="3"/>
      <c r="Z310" s="3"/>
    </row>
    <row r="311" spans="9:26">
      <c r="I311" s="3"/>
      <c r="M311" s="3"/>
      <c r="Z311" s="3"/>
    </row>
    <row r="312" spans="9:26">
      <c r="I312" s="3"/>
      <c r="M312" s="3"/>
      <c r="Z312" s="3"/>
    </row>
    <row r="313" spans="9:26">
      <c r="I313" s="3"/>
      <c r="M313" s="3"/>
      <c r="Z313" s="3"/>
    </row>
    <row r="314" spans="9:26">
      <c r="I314" s="3"/>
      <c r="M314" s="3"/>
      <c r="Z314" s="3"/>
    </row>
    <row r="315" spans="9:26">
      <c r="I315" s="3"/>
      <c r="M315" s="3"/>
      <c r="Z315" s="3"/>
    </row>
    <row r="316" spans="9:26">
      <c r="I316" s="3"/>
      <c r="M316" s="3"/>
      <c r="Z316" s="3"/>
    </row>
    <row r="317" spans="9:26">
      <c r="I317" s="3"/>
      <c r="M317" s="3"/>
      <c r="Z317" s="3"/>
    </row>
    <row r="318" spans="9:26">
      <c r="I318" s="3"/>
      <c r="M318" s="3"/>
      <c r="Z318" s="3"/>
    </row>
    <row r="319" spans="9:26">
      <c r="I319" s="3"/>
      <c r="M319" s="3"/>
      <c r="Z319" s="3"/>
    </row>
    <row r="320" spans="9:26">
      <c r="I320" s="3"/>
      <c r="M320" s="3"/>
      <c r="Z320" s="3"/>
    </row>
    <row r="321" spans="9:26">
      <c r="I321" s="3"/>
      <c r="M321" s="3"/>
      <c r="Z321" s="3"/>
    </row>
    <row r="322" spans="9:26">
      <c r="I322" s="3"/>
      <c r="M322" s="3"/>
      <c r="Z322" s="3"/>
    </row>
    <row r="323" spans="9:26">
      <c r="I323" s="3"/>
      <c r="M323" s="3"/>
      <c r="Z323" s="3"/>
    </row>
    <row r="324" spans="9:26">
      <c r="I324" s="3"/>
      <c r="M324" s="3"/>
      <c r="Z324" s="3"/>
    </row>
    <row r="325" spans="9:26">
      <c r="I325" s="3"/>
      <c r="M325" s="3"/>
      <c r="Z325" s="3"/>
    </row>
    <row r="326" spans="9:26">
      <c r="I326" s="3"/>
      <c r="M326" s="3"/>
      <c r="Z326" s="3"/>
    </row>
    <row r="327" spans="9:26">
      <c r="I327" s="3"/>
      <c r="M327" s="3"/>
      <c r="Z327" s="3"/>
    </row>
    <row r="328" spans="9:26">
      <c r="I328" s="3"/>
      <c r="M328" s="3"/>
      <c r="Z328" s="3"/>
    </row>
    <row r="329" spans="9:26">
      <c r="I329" s="3"/>
      <c r="M329" s="3"/>
      <c r="Z329" s="3"/>
    </row>
    <row r="330" spans="9:26">
      <c r="I330" s="3"/>
      <c r="M330" s="3"/>
      <c r="Z330" s="3"/>
    </row>
    <row r="331" spans="9:26">
      <c r="I331" s="3"/>
      <c r="M331" s="3"/>
      <c r="Z331" s="3"/>
    </row>
    <row r="332" spans="9:26">
      <c r="I332" s="3"/>
      <c r="M332" s="3"/>
      <c r="Z332" s="3"/>
    </row>
    <row r="333" spans="9:26">
      <c r="I333" s="3"/>
      <c r="M333" s="3"/>
      <c r="Z333" s="3"/>
    </row>
    <row r="334" spans="9:26">
      <c r="I334" s="3"/>
      <c r="M334" s="3"/>
      <c r="Z334" s="3"/>
    </row>
    <row r="335" spans="9:26">
      <c r="I335" s="3"/>
      <c r="M335" s="3"/>
      <c r="Z335" s="3"/>
    </row>
    <row r="336" spans="9:26">
      <c r="I336" s="3"/>
      <c r="M336" s="3"/>
      <c r="Z336" s="3"/>
    </row>
    <row r="337" spans="9:26">
      <c r="I337" s="3"/>
      <c r="M337" s="3"/>
      <c r="Z337" s="3"/>
    </row>
    <row r="338" spans="9:26">
      <c r="I338" s="3"/>
      <c r="M338" s="3"/>
      <c r="Z338" s="3"/>
    </row>
    <row r="339" spans="9:26">
      <c r="I339" s="3"/>
      <c r="M339" s="3"/>
      <c r="Z339" s="3"/>
    </row>
    <row r="340" spans="9:26">
      <c r="I340" s="3"/>
      <c r="M340" s="3"/>
      <c r="Z340" s="3"/>
    </row>
    <row r="341" spans="9:26">
      <c r="I341" s="3"/>
      <c r="M341" s="3"/>
      <c r="Z341" s="3"/>
    </row>
    <row r="342" spans="9:26">
      <c r="I342" s="3"/>
      <c r="M342" s="3"/>
      <c r="Z342" s="3"/>
    </row>
    <row r="343" spans="9:26">
      <c r="I343" s="3"/>
      <c r="M343" s="3"/>
      <c r="Z343" s="3"/>
    </row>
    <row r="344" spans="9:26">
      <c r="I344" s="3"/>
      <c r="M344" s="3"/>
      <c r="Z344" s="3"/>
    </row>
    <row r="345" spans="9:26">
      <c r="I345" s="3"/>
      <c r="M345" s="3"/>
      <c r="Z345" s="3"/>
    </row>
    <row r="346" spans="9:26">
      <c r="I346" s="3"/>
      <c r="M346" s="3"/>
      <c r="Z346" s="3"/>
    </row>
    <row r="347" spans="9:26">
      <c r="I347" s="3"/>
      <c r="M347" s="3"/>
      <c r="Z347" s="3"/>
    </row>
    <row r="348" spans="9:26">
      <c r="I348" s="3"/>
      <c r="M348" s="3"/>
      <c r="Z348" s="3"/>
    </row>
    <row r="349" spans="9:26">
      <c r="I349" s="3"/>
      <c r="M349" s="3"/>
      <c r="Z349" s="3"/>
    </row>
    <row r="350" spans="9:26">
      <c r="I350" s="3"/>
      <c r="M350" s="3"/>
      <c r="Z350" s="3"/>
    </row>
    <row r="351" spans="9:26">
      <c r="I351" s="3"/>
      <c r="M351" s="3"/>
      <c r="Z351" s="3"/>
    </row>
    <row r="352" spans="9:26">
      <c r="I352" s="3"/>
      <c r="M352" s="3"/>
      <c r="Z352" s="3"/>
    </row>
    <row r="353" spans="9:26">
      <c r="I353" s="3"/>
      <c r="M353" s="3"/>
      <c r="Z353" s="3"/>
    </row>
    <row r="354" spans="9:26">
      <c r="I354" s="3"/>
      <c r="M354" s="3"/>
      <c r="Z354" s="3"/>
    </row>
    <row r="355" spans="9:26">
      <c r="I355" s="3"/>
      <c r="M355" s="3"/>
      <c r="Z355" s="3"/>
    </row>
    <row r="356" spans="9:26">
      <c r="I356" s="3"/>
      <c r="M356" s="3"/>
      <c r="Z356" s="3"/>
    </row>
    <row r="357" spans="9:26">
      <c r="I357" s="3"/>
      <c r="M357" s="3"/>
      <c r="Z357" s="3"/>
    </row>
    <row r="358" spans="9:26">
      <c r="I358" s="3"/>
      <c r="M358" s="3"/>
      <c r="Z358" s="3"/>
    </row>
    <row r="359" spans="9:26">
      <c r="I359" s="3"/>
      <c r="M359" s="3"/>
      <c r="Z359" s="3"/>
    </row>
    <row r="360" spans="9:26">
      <c r="I360" s="3"/>
      <c r="M360" s="3"/>
      <c r="Z360" s="3"/>
    </row>
    <row r="361" spans="9:26">
      <c r="I361" s="3"/>
      <c r="M361" s="3"/>
      <c r="Z361" s="3"/>
    </row>
    <row r="362" spans="9:26">
      <c r="I362" s="3"/>
      <c r="M362" s="3"/>
      <c r="Z362" s="3"/>
    </row>
    <row r="363" spans="9:26">
      <c r="I363" s="3"/>
      <c r="M363" s="3"/>
      <c r="Z363" s="3"/>
    </row>
    <row r="364" spans="9:26">
      <c r="I364" s="3"/>
      <c r="M364" s="3"/>
      <c r="Z364" s="3"/>
    </row>
    <row r="365" spans="9:26">
      <c r="I365" s="3"/>
      <c r="M365" s="3"/>
      <c r="Z365" s="3"/>
    </row>
    <row r="366" spans="9:26">
      <c r="I366" s="3"/>
      <c r="M366" s="3"/>
      <c r="Z366" s="3"/>
    </row>
    <row r="367" spans="9:26">
      <c r="I367" s="3"/>
      <c r="M367" s="3"/>
      <c r="Z367" s="3"/>
    </row>
    <row r="368" spans="9:26">
      <c r="I368" s="3"/>
      <c r="M368" s="3"/>
      <c r="Z368" s="3"/>
    </row>
    <row r="369" spans="9:26">
      <c r="I369" s="3"/>
      <c r="M369" s="3"/>
      <c r="Z369" s="3"/>
    </row>
    <row r="370" spans="9:26">
      <c r="I370" s="3"/>
      <c r="M370" s="3"/>
      <c r="Z370" s="3"/>
    </row>
    <row r="371" spans="9:26">
      <c r="I371" s="3"/>
      <c r="M371" s="3"/>
      <c r="Z371" s="3"/>
    </row>
    <row r="372" spans="9:26">
      <c r="I372" s="3"/>
      <c r="M372" s="3"/>
      <c r="Z372" s="3"/>
    </row>
    <row r="373" spans="9:26">
      <c r="I373" s="3"/>
      <c r="M373" s="3"/>
      <c r="Z373" s="3"/>
    </row>
    <row r="374" spans="9:26">
      <c r="I374" s="3"/>
      <c r="M374" s="3"/>
      <c r="Z374" s="3"/>
    </row>
    <row r="375" spans="9:26">
      <c r="I375" s="3"/>
      <c r="M375" s="3"/>
      <c r="Z375" s="3"/>
    </row>
    <row r="376" spans="9:26">
      <c r="I376" s="3"/>
      <c r="M376" s="3"/>
      <c r="Z376" s="3"/>
    </row>
    <row r="377" spans="9:26">
      <c r="I377" s="3"/>
      <c r="M377" s="3"/>
      <c r="Z377" s="3"/>
    </row>
    <row r="378" spans="9:26">
      <c r="I378" s="3"/>
      <c r="M378" s="3"/>
      <c r="Z378" s="3"/>
    </row>
    <row r="379" spans="9:26">
      <c r="I379" s="3"/>
      <c r="M379" s="3"/>
      <c r="Z379" s="3"/>
    </row>
    <row r="380" spans="9:26">
      <c r="I380" s="3"/>
      <c r="M380" s="3"/>
      <c r="Z380" s="3"/>
    </row>
    <row r="381" spans="9:26">
      <c r="I381" s="3"/>
      <c r="M381" s="3"/>
      <c r="Z381" s="3"/>
    </row>
    <row r="382" spans="9:26">
      <c r="I382" s="3"/>
      <c r="M382" s="3"/>
      <c r="Z382" s="3"/>
    </row>
    <row r="383" spans="9:26">
      <c r="I383" s="3"/>
      <c r="M383" s="3"/>
      <c r="Z383" s="3"/>
    </row>
    <row r="384" spans="9:26">
      <c r="I384" s="3"/>
      <c r="M384" s="3"/>
      <c r="Z384" s="3"/>
    </row>
    <row r="385" spans="9:26">
      <c r="I385" s="3"/>
      <c r="M385" s="3"/>
      <c r="Z385" s="3"/>
    </row>
    <row r="386" spans="9:26">
      <c r="I386" s="3"/>
      <c r="M386" s="3"/>
      <c r="Z386" s="3"/>
    </row>
    <row r="387" spans="9:26">
      <c r="I387" s="3"/>
      <c r="M387" s="3"/>
      <c r="Z387" s="3"/>
    </row>
    <row r="388" spans="9:26">
      <c r="I388" s="3"/>
      <c r="M388" s="3"/>
      <c r="Z388" s="3"/>
    </row>
    <row r="389" spans="9:26">
      <c r="I389" s="3"/>
      <c r="M389" s="3"/>
      <c r="Z389" s="3"/>
    </row>
    <row r="390" spans="9:26">
      <c r="I390" s="3"/>
      <c r="M390" s="3"/>
      <c r="Z390" s="3"/>
    </row>
    <row r="391" spans="9:26">
      <c r="I391" s="3"/>
      <c r="M391" s="3"/>
      <c r="Z391" s="3"/>
    </row>
    <row r="392" spans="9:26">
      <c r="I392" s="3"/>
      <c r="M392" s="3"/>
      <c r="Z392" s="3"/>
    </row>
    <row r="393" spans="9:26">
      <c r="I393" s="3"/>
      <c r="M393" s="3"/>
      <c r="Z393" s="3"/>
    </row>
    <row r="394" spans="9:26">
      <c r="I394" s="3"/>
      <c r="M394" s="3"/>
      <c r="Z394" s="3"/>
    </row>
    <row r="395" spans="9:26">
      <c r="I395" s="3"/>
      <c r="M395" s="3"/>
      <c r="Z395" s="3"/>
    </row>
    <row r="396" spans="9:26">
      <c r="I396" s="3"/>
      <c r="M396" s="3"/>
      <c r="Z396" s="3"/>
    </row>
  </sheetData>
  <dataValidations count="2">
    <dataValidation type="list" allowBlank="1" showErrorMessage="1" sqref="G2:G74">
      <formula1>"商务,旅游,包签,转移签,翻译,照片,落地签"</formula1>
    </dataValidation>
    <dataValidation type="list" allowBlank="1" showErrorMessage="1" sqref="H2:H74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C52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4" defaultRowHeight="13.2"/>
  <cols>
    <col min="1" max="1" width="7" customWidth="1"/>
    <col min="2" max="2" width="22" customWidth="1"/>
    <col min="3" max="3" width="27" customWidth="1"/>
    <col min="9" max="9" width="15" customWidth="1"/>
    <col min="10" max="10" width="21" customWidth="1"/>
    <col min="11" max="13" width="14" customWidth="1"/>
    <col min="14" max="14" width="40" customWidth="1"/>
    <col min="15" max="29" width="14" customWidth="1"/>
  </cols>
  <sheetData>
    <row r="1" ht="63" spans="1:29">
      <c r="A1" s="2" t="s">
        <v>4</v>
      </c>
      <c r="B1" s="2" t="s">
        <v>5</v>
      </c>
      <c r="C1" s="2" t="s">
        <v>6</v>
      </c>
      <c r="D1" s="2" t="s">
        <v>7</v>
      </c>
      <c r="E1" s="2" t="s">
        <v>9</v>
      </c>
      <c r="F1" s="2" t="s">
        <v>4072</v>
      </c>
      <c r="G1" s="2" t="s">
        <v>4072</v>
      </c>
      <c r="H1" s="2" t="s">
        <v>12</v>
      </c>
      <c r="I1" s="12" t="s">
        <v>13</v>
      </c>
      <c r="J1" s="56" t="s">
        <v>13</v>
      </c>
      <c r="K1" s="12" t="s">
        <v>15</v>
      </c>
      <c r="L1" s="14" t="s">
        <v>16</v>
      </c>
      <c r="M1" s="15" t="s">
        <v>17</v>
      </c>
      <c r="N1" s="15" t="s">
        <v>18</v>
      </c>
      <c r="O1" s="15" t="s">
        <v>19</v>
      </c>
      <c r="P1" s="2" t="s">
        <v>20</v>
      </c>
      <c r="Q1" s="15" t="s">
        <v>21</v>
      </c>
      <c r="R1" s="17" t="s">
        <v>22</v>
      </c>
      <c r="S1" s="18" t="s">
        <v>23</v>
      </c>
      <c r="T1" s="22" t="s">
        <v>24</v>
      </c>
      <c r="U1" s="23" t="s">
        <v>25</v>
      </c>
      <c r="V1" s="24" t="s">
        <v>26</v>
      </c>
      <c r="W1" s="2" t="s">
        <v>27</v>
      </c>
      <c r="X1" s="2" t="s">
        <v>28</v>
      </c>
      <c r="Y1" s="2" t="s">
        <v>29</v>
      </c>
      <c r="Z1" s="2" t="s">
        <v>30</v>
      </c>
      <c r="AA1" s="58" t="s">
        <v>31</v>
      </c>
      <c r="AB1" s="2" t="s">
        <v>32</v>
      </c>
      <c r="AC1" s="2" t="s">
        <v>32</v>
      </c>
    </row>
    <row r="2" spans="1:29">
      <c r="A2" s="3">
        <v>1</v>
      </c>
      <c r="B2" s="8" t="s">
        <v>4384</v>
      </c>
      <c r="C2" s="8" t="s">
        <v>4385</v>
      </c>
      <c r="D2" s="3" t="s">
        <v>35</v>
      </c>
      <c r="E2" s="3" t="s">
        <v>37</v>
      </c>
      <c r="F2" s="3" t="s">
        <v>1534</v>
      </c>
      <c r="G2" s="3" t="s">
        <v>38</v>
      </c>
      <c r="H2" s="3" t="s">
        <v>39</v>
      </c>
      <c r="I2" s="20">
        <v>0</v>
      </c>
      <c r="L2" s="20">
        <v>400</v>
      </c>
      <c r="M2" s="20">
        <v>2513</v>
      </c>
      <c r="N2" s="3" t="s">
        <v>3889</v>
      </c>
      <c r="P2" s="20">
        <v>2513</v>
      </c>
      <c r="R2" s="21">
        <f>M2*1.06</f>
        <v>2663.78</v>
      </c>
      <c r="S2" s="21">
        <f t="shared" ref="S2:S22" si="0">I2+L2+R2</f>
        <v>3063.78</v>
      </c>
      <c r="T2" s="21">
        <f t="shared" ref="T2:T22" si="1">I2+(L2+R2)*1.06</f>
        <v>3247.6068</v>
      </c>
      <c r="U2" s="21">
        <f t="shared" ref="U2:U49" si="2">(R2+L2)*0.06</f>
        <v>183.8268</v>
      </c>
      <c r="V2" s="21">
        <f t="shared" ref="V2:V49" si="3">T2-U2</f>
        <v>3063.78</v>
      </c>
      <c r="W2" s="57">
        <f t="shared" ref="W2:W49" si="4">I2</f>
        <v>0</v>
      </c>
      <c r="X2" s="21">
        <f t="shared" ref="X2:X49" si="5">(R2+L2)*1.06</f>
        <v>3247.6068</v>
      </c>
      <c r="Y2" s="21">
        <f t="shared" ref="Y2:Y49" si="6">P2</f>
        <v>2513</v>
      </c>
      <c r="Z2" s="3">
        <v>60</v>
      </c>
      <c r="AA2" s="21">
        <f t="shared" ref="AA2:AA49" si="7">(L2+R2)-Y2-Z2</f>
        <v>490.78</v>
      </c>
      <c r="AB2" s="21">
        <f t="shared" ref="AB2:AB49" si="8">AA2/2</f>
        <v>245.39</v>
      </c>
      <c r="AC2" s="21">
        <f t="shared" ref="AC2:AC49" si="9">AA2/2</f>
        <v>245.39</v>
      </c>
    </row>
    <row r="3" spans="1:29">
      <c r="A3" s="3">
        <v>2</v>
      </c>
      <c r="B3" s="8" t="s">
        <v>4386</v>
      </c>
      <c r="C3" s="8" t="s">
        <v>4387</v>
      </c>
      <c r="D3" s="3" t="s">
        <v>35</v>
      </c>
      <c r="E3" s="3" t="s">
        <v>37</v>
      </c>
      <c r="F3" s="3" t="s">
        <v>1534</v>
      </c>
      <c r="G3" s="3" t="s">
        <v>38</v>
      </c>
      <c r="H3" s="3" t="s">
        <v>39</v>
      </c>
      <c r="I3" s="20">
        <v>0</v>
      </c>
      <c r="L3" s="20">
        <v>400</v>
      </c>
      <c r="M3" s="20">
        <v>2513</v>
      </c>
      <c r="N3" s="3" t="s">
        <v>3889</v>
      </c>
      <c r="P3" s="20">
        <v>2513</v>
      </c>
      <c r="R3" s="21">
        <f>M5*1.06</f>
        <v>2663.78</v>
      </c>
      <c r="S3" s="21">
        <f t="shared" si="0"/>
        <v>3063.78</v>
      </c>
      <c r="T3" s="21">
        <f t="shared" si="1"/>
        <v>3247.6068</v>
      </c>
      <c r="U3" s="21">
        <f t="shared" si="2"/>
        <v>183.8268</v>
      </c>
      <c r="V3" s="21">
        <f t="shared" si="3"/>
        <v>3063.78</v>
      </c>
      <c r="W3" s="57">
        <f t="shared" si="4"/>
        <v>0</v>
      </c>
      <c r="X3" s="21">
        <f t="shared" si="5"/>
        <v>3247.6068</v>
      </c>
      <c r="Y3" s="21">
        <f t="shared" si="6"/>
        <v>2513</v>
      </c>
      <c r="Z3" s="3">
        <v>60</v>
      </c>
      <c r="AA3" s="21">
        <f t="shared" si="7"/>
        <v>490.78</v>
      </c>
      <c r="AB3" s="21">
        <f t="shared" si="8"/>
        <v>245.39</v>
      </c>
      <c r="AC3" s="21">
        <f t="shared" si="9"/>
        <v>245.39</v>
      </c>
    </row>
    <row r="4" spans="1:29">
      <c r="A4" s="3">
        <v>3</v>
      </c>
      <c r="B4" s="8" t="s">
        <v>3665</v>
      </c>
      <c r="C4" s="8" t="s">
        <v>3666</v>
      </c>
      <c r="D4" s="3" t="s">
        <v>35</v>
      </c>
      <c r="E4" s="3" t="s">
        <v>37</v>
      </c>
      <c r="F4" s="3" t="s">
        <v>3702</v>
      </c>
      <c r="G4" s="3" t="s">
        <v>38</v>
      </c>
      <c r="H4" s="3" t="s">
        <v>39</v>
      </c>
      <c r="I4" s="20">
        <v>0</v>
      </c>
      <c r="J4" s="3"/>
      <c r="L4" s="20">
        <v>100</v>
      </c>
      <c r="M4" s="20">
        <v>0</v>
      </c>
      <c r="N4" s="3"/>
      <c r="P4" s="20">
        <v>0</v>
      </c>
      <c r="R4" s="21">
        <f>M4*1.06</f>
        <v>0</v>
      </c>
      <c r="S4" s="21">
        <f t="shared" si="0"/>
        <v>100</v>
      </c>
      <c r="T4" s="21">
        <f t="shared" si="1"/>
        <v>106</v>
      </c>
      <c r="U4" s="21">
        <f t="shared" si="2"/>
        <v>6</v>
      </c>
      <c r="V4" s="21">
        <f t="shared" si="3"/>
        <v>100</v>
      </c>
      <c r="W4" s="57">
        <f t="shared" si="4"/>
        <v>0</v>
      </c>
      <c r="X4" s="21">
        <f t="shared" si="5"/>
        <v>106</v>
      </c>
      <c r="Y4" s="21">
        <f t="shared" si="6"/>
        <v>0</v>
      </c>
      <c r="Z4" s="3">
        <v>20</v>
      </c>
      <c r="AA4" s="21">
        <f t="shared" si="7"/>
        <v>80</v>
      </c>
      <c r="AB4" s="21">
        <f t="shared" si="8"/>
        <v>40</v>
      </c>
      <c r="AC4" s="21">
        <f t="shared" si="9"/>
        <v>40</v>
      </c>
    </row>
    <row r="5" spans="1:29">
      <c r="A5" s="3">
        <v>4</v>
      </c>
      <c r="B5" s="8" t="s">
        <v>4388</v>
      </c>
      <c r="C5" s="8" t="s">
        <v>4389</v>
      </c>
      <c r="D5" s="3" t="s">
        <v>35</v>
      </c>
      <c r="E5" s="3" t="s">
        <v>37</v>
      </c>
      <c r="F5" s="3" t="s">
        <v>1534</v>
      </c>
      <c r="G5" s="3" t="s">
        <v>38</v>
      </c>
      <c r="H5" s="3" t="s">
        <v>39</v>
      </c>
      <c r="I5" s="20">
        <v>0</v>
      </c>
      <c r="L5" s="20">
        <v>400</v>
      </c>
      <c r="M5" s="20">
        <v>2513</v>
      </c>
      <c r="N5" s="3" t="s">
        <v>3889</v>
      </c>
      <c r="P5" s="20">
        <v>2513</v>
      </c>
      <c r="R5" s="21">
        <v>2663.78</v>
      </c>
      <c r="S5" s="21">
        <f t="shared" si="0"/>
        <v>3063.78</v>
      </c>
      <c r="T5" s="21">
        <f t="shared" si="1"/>
        <v>3247.6068</v>
      </c>
      <c r="U5" s="21">
        <f t="shared" si="2"/>
        <v>183.8268</v>
      </c>
      <c r="V5" s="21">
        <f t="shared" si="3"/>
        <v>3063.78</v>
      </c>
      <c r="W5" s="57">
        <f t="shared" si="4"/>
        <v>0</v>
      </c>
      <c r="X5" s="21">
        <f t="shared" si="5"/>
        <v>3247.6068</v>
      </c>
      <c r="Y5" s="21">
        <f t="shared" si="6"/>
        <v>2513</v>
      </c>
      <c r="Z5" s="3">
        <v>60</v>
      </c>
      <c r="AA5" s="21">
        <f t="shared" si="7"/>
        <v>490.78</v>
      </c>
      <c r="AB5" s="21">
        <f t="shared" si="8"/>
        <v>245.39</v>
      </c>
      <c r="AC5" s="21">
        <f t="shared" si="9"/>
        <v>245.39</v>
      </c>
    </row>
    <row r="6" spans="1:29">
      <c r="A6" s="3">
        <v>5</v>
      </c>
      <c r="B6" s="8" t="s">
        <v>2916</v>
      </c>
      <c r="C6" s="8" t="s">
        <v>4390</v>
      </c>
      <c r="D6" s="3" t="s">
        <v>35</v>
      </c>
      <c r="E6" s="3" t="s">
        <v>37</v>
      </c>
      <c r="F6" s="3" t="s">
        <v>4105</v>
      </c>
      <c r="G6" s="3" t="s">
        <v>38</v>
      </c>
      <c r="H6" s="3" t="s">
        <v>39</v>
      </c>
      <c r="I6" s="20">
        <v>0</v>
      </c>
      <c r="L6" s="20">
        <v>0</v>
      </c>
      <c r="M6" s="20">
        <v>18</v>
      </c>
      <c r="N6" s="3" t="s">
        <v>65</v>
      </c>
      <c r="P6" s="3">
        <v>18</v>
      </c>
      <c r="R6" s="21">
        <f t="shared" ref="R6:R13" si="10">M6*1.06</f>
        <v>19.08</v>
      </c>
      <c r="S6" s="21">
        <f t="shared" si="0"/>
        <v>19.08</v>
      </c>
      <c r="T6" s="21">
        <f t="shared" si="1"/>
        <v>20.2248</v>
      </c>
      <c r="U6" s="21">
        <f t="shared" si="2"/>
        <v>1.1448</v>
      </c>
      <c r="V6" s="21">
        <f t="shared" si="3"/>
        <v>19.08</v>
      </c>
      <c r="W6" s="57">
        <f t="shared" si="4"/>
        <v>0</v>
      </c>
      <c r="X6" s="21">
        <f t="shared" si="5"/>
        <v>20.2248</v>
      </c>
      <c r="Y6" s="21">
        <f t="shared" si="6"/>
        <v>18</v>
      </c>
      <c r="Z6" s="3">
        <v>0</v>
      </c>
      <c r="AA6" s="21">
        <f t="shared" si="7"/>
        <v>1.08</v>
      </c>
      <c r="AB6" s="21">
        <f t="shared" si="8"/>
        <v>0.540000000000001</v>
      </c>
      <c r="AC6" s="21">
        <f t="shared" si="9"/>
        <v>0.540000000000001</v>
      </c>
    </row>
    <row r="7" spans="1:29">
      <c r="A7" s="3">
        <v>6</v>
      </c>
      <c r="B7" s="8" t="s">
        <v>3290</v>
      </c>
      <c r="C7" s="8" t="s">
        <v>4391</v>
      </c>
      <c r="D7" s="3" t="s">
        <v>35</v>
      </c>
      <c r="E7" s="3" t="s">
        <v>37</v>
      </c>
      <c r="F7" s="3" t="s">
        <v>4105</v>
      </c>
      <c r="G7" s="3" t="s">
        <v>38</v>
      </c>
      <c r="H7" s="3" t="s">
        <v>39</v>
      </c>
      <c r="I7" s="20">
        <v>0</v>
      </c>
      <c r="L7" s="20">
        <v>0</v>
      </c>
      <c r="M7" s="20">
        <v>13</v>
      </c>
      <c r="N7" s="3" t="s">
        <v>65</v>
      </c>
      <c r="P7" s="3">
        <v>13</v>
      </c>
      <c r="R7" s="21">
        <f t="shared" si="10"/>
        <v>13.78</v>
      </c>
      <c r="S7" s="21">
        <f t="shared" si="0"/>
        <v>13.78</v>
      </c>
      <c r="T7" s="21">
        <f t="shared" si="1"/>
        <v>14.6068</v>
      </c>
      <c r="U7" s="21">
        <f t="shared" si="2"/>
        <v>0.8268</v>
      </c>
      <c r="V7" s="21">
        <f t="shared" si="3"/>
        <v>13.78</v>
      </c>
      <c r="W7" s="57">
        <f t="shared" si="4"/>
        <v>0</v>
      </c>
      <c r="X7" s="21">
        <f t="shared" si="5"/>
        <v>14.6068</v>
      </c>
      <c r="Y7" s="21">
        <f t="shared" si="6"/>
        <v>13</v>
      </c>
      <c r="Z7" s="3">
        <v>0</v>
      </c>
      <c r="AA7" s="21">
        <f t="shared" si="7"/>
        <v>0.780000000000001</v>
      </c>
      <c r="AB7" s="21">
        <f t="shared" si="8"/>
        <v>0.390000000000001</v>
      </c>
      <c r="AC7" s="21">
        <f t="shared" si="9"/>
        <v>0.390000000000001</v>
      </c>
    </row>
    <row r="8" spans="1:29">
      <c r="A8" s="3">
        <v>7</v>
      </c>
      <c r="B8" s="8" t="s">
        <v>888</v>
      </c>
      <c r="C8" s="8" t="s">
        <v>889</v>
      </c>
      <c r="D8" s="3" t="s">
        <v>35</v>
      </c>
      <c r="E8" s="3" t="s">
        <v>37</v>
      </c>
      <c r="F8" s="3" t="s">
        <v>4105</v>
      </c>
      <c r="G8" s="3" t="s">
        <v>38</v>
      </c>
      <c r="H8" s="3" t="s">
        <v>39</v>
      </c>
      <c r="I8" s="20">
        <v>0</v>
      </c>
      <c r="L8" s="20">
        <v>0</v>
      </c>
      <c r="M8" s="20">
        <v>18</v>
      </c>
      <c r="N8" s="3" t="s">
        <v>65</v>
      </c>
      <c r="P8" s="3">
        <v>18</v>
      </c>
      <c r="R8" s="21">
        <f t="shared" si="10"/>
        <v>19.08</v>
      </c>
      <c r="S8" s="21">
        <f t="shared" si="0"/>
        <v>19.08</v>
      </c>
      <c r="T8" s="21">
        <f t="shared" si="1"/>
        <v>20.2248</v>
      </c>
      <c r="U8" s="21">
        <f t="shared" si="2"/>
        <v>1.1448</v>
      </c>
      <c r="V8" s="21">
        <f t="shared" si="3"/>
        <v>19.08</v>
      </c>
      <c r="W8" s="57">
        <f t="shared" si="4"/>
        <v>0</v>
      </c>
      <c r="X8" s="21">
        <f t="shared" si="5"/>
        <v>20.2248</v>
      </c>
      <c r="Y8" s="21">
        <f t="shared" si="6"/>
        <v>18</v>
      </c>
      <c r="Z8" s="3">
        <v>0</v>
      </c>
      <c r="AA8" s="21">
        <f t="shared" si="7"/>
        <v>1.08</v>
      </c>
      <c r="AB8" s="21">
        <f t="shared" si="8"/>
        <v>0.540000000000001</v>
      </c>
      <c r="AC8" s="21">
        <f t="shared" si="9"/>
        <v>0.540000000000001</v>
      </c>
    </row>
    <row r="9" spans="1:29">
      <c r="A9" s="3">
        <v>8</v>
      </c>
      <c r="B9" s="8" t="s">
        <v>1123</v>
      </c>
      <c r="C9" s="8" t="s">
        <v>4392</v>
      </c>
      <c r="D9" s="3" t="s">
        <v>35</v>
      </c>
      <c r="E9" s="3" t="s">
        <v>37</v>
      </c>
      <c r="F9" s="3" t="s">
        <v>4077</v>
      </c>
      <c r="G9" s="3" t="s">
        <v>38</v>
      </c>
      <c r="H9" s="3" t="s">
        <v>39</v>
      </c>
      <c r="I9" s="3">
        <v>242.74</v>
      </c>
      <c r="L9" s="20">
        <v>100</v>
      </c>
      <c r="M9" s="20">
        <v>0</v>
      </c>
      <c r="R9" s="21">
        <f t="shared" si="10"/>
        <v>0</v>
      </c>
      <c r="S9" s="21">
        <f t="shared" si="0"/>
        <v>342.74</v>
      </c>
      <c r="T9" s="21">
        <f t="shared" si="1"/>
        <v>348.74</v>
      </c>
      <c r="U9" s="21">
        <f t="shared" si="2"/>
        <v>6</v>
      </c>
      <c r="V9" s="21">
        <f t="shared" si="3"/>
        <v>342.74</v>
      </c>
      <c r="W9" s="57">
        <f t="shared" si="4"/>
        <v>242.74</v>
      </c>
      <c r="X9" s="21">
        <f t="shared" si="5"/>
        <v>106</v>
      </c>
      <c r="Y9" s="21">
        <f t="shared" si="6"/>
        <v>0</v>
      </c>
      <c r="Z9" s="3">
        <v>20</v>
      </c>
      <c r="AA9" s="21">
        <f t="shared" si="7"/>
        <v>80</v>
      </c>
      <c r="AB9" s="21">
        <f t="shared" si="8"/>
        <v>40</v>
      </c>
      <c r="AC9" s="21">
        <f t="shared" si="9"/>
        <v>40</v>
      </c>
    </row>
    <row r="10" spans="1:29">
      <c r="A10" s="3">
        <v>9</v>
      </c>
      <c r="B10" s="8" t="s">
        <v>4393</v>
      </c>
      <c r="C10" s="8" t="s">
        <v>4394</v>
      </c>
      <c r="D10" s="3" t="s">
        <v>35</v>
      </c>
      <c r="E10" s="3" t="s">
        <v>37</v>
      </c>
      <c r="F10" s="3" t="s">
        <v>4077</v>
      </c>
      <c r="G10" s="3" t="s">
        <v>38</v>
      </c>
      <c r="H10" s="3" t="s">
        <v>39</v>
      </c>
      <c r="I10" s="3">
        <v>242.74</v>
      </c>
      <c r="L10" s="20">
        <v>100</v>
      </c>
      <c r="M10" s="20">
        <v>0</v>
      </c>
      <c r="R10" s="21">
        <f t="shared" si="10"/>
        <v>0</v>
      </c>
      <c r="S10" s="21">
        <f t="shared" si="0"/>
        <v>342.74</v>
      </c>
      <c r="T10" s="21">
        <f t="shared" si="1"/>
        <v>348.74</v>
      </c>
      <c r="U10" s="21">
        <f t="shared" si="2"/>
        <v>6</v>
      </c>
      <c r="V10" s="21">
        <f t="shared" si="3"/>
        <v>342.74</v>
      </c>
      <c r="W10" s="57">
        <f t="shared" si="4"/>
        <v>242.74</v>
      </c>
      <c r="X10" s="21">
        <f t="shared" si="5"/>
        <v>106</v>
      </c>
      <c r="Y10" s="21">
        <f t="shared" si="6"/>
        <v>0</v>
      </c>
      <c r="Z10" s="3">
        <v>20</v>
      </c>
      <c r="AA10" s="21">
        <f t="shared" si="7"/>
        <v>80</v>
      </c>
      <c r="AB10" s="21">
        <f t="shared" si="8"/>
        <v>40</v>
      </c>
      <c r="AC10" s="21">
        <f t="shared" si="9"/>
        <v>40</v>
      </c>
    </row>
    <row r="11" spans="1:29">
      <c r="A11" s="3">
        <v>10</v>
      </c>
      <c r="B11" s="8" t="s">
        <v>3425</v>
      </c>
      <c r="C11" s="8" t="s">
        <v>3426</v>
      </c>
      <c r="D11" s="3" t="s">
        <v>35</v>
      </c>
      <c r="E11" s="3" t="s">
        <v>37</v>
      </c>
      <c r="F11" s="3" t="s">
        <v>4105</v>
      </c>
      <c r="G11" s="3" t="s">
        <v>38</v>
      </c>
      <c r="H11" s="3" t="s">
        <v>39</v>
      </c>
      <c r="I11" s="20">
        <v>0</v>
      </c>
      <c r="L11" s="20">
        <v>0</v>
      </c>
      <c r="M11" s="20">
        <v>18</v>
      </c>
      <c r="N11" s="3" t="s">
        <v>65</v>
      </c>
      <c r="P11" s="3">
        <v>18</v>
      </c>
      <c r="R11" s="21">
        <f t="shared" si="10"/>
        <v>19.08</v>
      </c>
      <c r="S11" s="21">
        <f t="shared" si="0"/>
        <v>19.08</v>
      </c>
      <c r="T11" s="21">
        <f t="shared" si="1"/>
        <v>20.2248</v>
      </c>
      <c r="U11" s="21">
        <f t="shared" si="2"/>
        <v>1.1448</v>
      </c>
      <c r="V11" s="21">
        <f t="shared" si="3"/>
        <v>19.08</v>
      </c>
      <c r="W11" s="57">
        <f t="shared" si="4"/>
        <v>0</v>
      </c>
      <c r="X11" s="21">
        <f t="shared" si="5"/>
        <v>20.2248</v>
      </c>
      <c r="Y11" s="21">
        <f t="shared" si="6"/>
        <v>18</v>
      </c>
      <c r="Z11" s="3">
        <v>0</v>
      </c>
      <c r="AA11" s="21">
        <f t="shared" si="7"/>
        <v>1.08</v>
      </c>
      <c r="AB11" s="21">
        <f t="shared" si="8"/>
        <v>0.540000000000001</v>
      </c>
      <c r="AC11" s="21">
        <f t="shared" si="9"/>
        <v>0.540000000000001</v>
      </c>
    </row>
    <row r="12" spans="1:29">
      <c r="A12" s="3">
        <v>11</v>
      </c>
      <c r="B12" s="8" t="s">
        <v>4395</v>
      </c>
      <c r="C12" s="8" t="s">
        <v>3449</v>
      </c>
      <c r="D12" s="3" t="s">
        <v>35</v>
      </c>
      <c r="E12" s="3" t="s">
        <v>37</v>
      </c>
      <c r="F12" s="3" t="s">
        <v>4105</v>
      </c>
      <c r="G12" s="3" t="s">
        <v>38</v>
      </c>
      <c r="H12" s="3" t="s">
        <v>39</v>
      </c>
      <c r="I12" s="20">
        <v>0</v>
      </c>
      <c r="L12" s="20">
        <v>0</v>
      </c>
      <c r="M12" s="20">
        <v>18</v>
      </c>
      <c r="N12" s="3" t="s">
        <v>65</v>
      </c>
      <c r="P12" s="3">
        <v>18</v>
      </c>
      <c r="R12" s="21">
        <f t="shared" si="10"/>
        <v>19.08</v>
      </c>
      <c r="S12" s="21">
        <f t="shared" si="0"/>
        <v>19.08</v>
      </c>
      <c r="T12" s="21">
        <f t="shared" si="1"/>
        <v>20.2248</v>
      </c>
      <c r="U12" s="21">
        <f t="shared" si="2"/>
        <v>1.1448</v>
      </c>
      <c r="V12" s="21">
        <f t="shared" si="3"/>
        <v>19.08</v>
      </c>
      <c r="W12" s="57">
        <f t="shared" si="4"/>
        <v>0</v>
      </c>
      <c r="X12" s="21">
        <f t="shared" si="5"/>
        <v>20.2248</v>
      </c>
      <c r="Y12" s="21">
        <f t="shared" si="6"/>
        <v>18</v>
      </c>
      <c r="Z12" s="3">
        <v>0</v>
      </c>
      <c r="AA12" s="21">
        <f t="shared" si="7"/>
        <v>1.08</v>
      </c>
      <c r="AB12" s="21">
        <f t="shared" si="8"/>
        <v>0.540000000000001</v>
      </c>
      <c r="AC12" s="21">
        <f t="shared" si="9"/>
        <v>0.540000000000001</v>
      </c>
    </row>
    <row r="13" spans="1:29">
      <c r="A13" s="3">
        <v>12</v>
      </c>
      <c r="B13" s="8" t="s">
        <v>1950</v>
      </c>
      <c r="C13" s="8" t="s">
        <v>4396</v>
      </c>
      <c r="D13" s="3" t="s">
        <v>35</v>
      </c>
      <c r="E13" s="3" t="s">
        <v>37</v>
      </c>
      <c r="F13" s="3" t="s">
        <v>4077</v>
      </c>
      <c r="G13" s="3" t="s">
        <v>38</v>
      </c>
      <c r="H13" s="3" t="s">
        <v>39</v>
      </c>
      <c r="I13" s="3">
        <v>242.74</v>
      </c>
      <c r="L13" s="20">
        <v>100</v>
      </c>
      <c r="M13" s="20">
        <v>0</v>
      </c>
      <c r="R13" s="21">
        <f t="shared" si="10"/>
        <v>0</v>
      </c>
      <c r="S13" s="21">
        <f t="shared" si="0"/>
        <v>342.74</v>
      </c>
      <c r="T13" s="21">
        <f t="shared" si="1"/>
        <v>348.74</v>
      </c>
      <c r="U13" s="21">
        <f t="shared" si="2"/>
        <v>6</v>
      </c>
      <c r="V13" s="21">
        <f t="shared" si="3"/>
        <v>342.74</v>
      </c>
      <c r="W13" s="57">
        <f t="shared" si="4"/>
        <v>242.74</v>
      </c>
      <c r="X13" s="21">
        <f t="shared" si="5"/>
        <v>106</v>
      </c>
      <c r="Y13" s="21">
        <f t="shared" si="6"/>
        <v>0</v>
      </c>
      <c r="Z13" s="3">
        <v>20</v>
      </c>
      <c r="AA13" s="21">
        <f t="shared" si="7"/>
        <v>80</v>
      </c>
      <c r="AB13" s="21">
        <f t="shared" si="8"/>
        <v>40</v>
      </c>
      <c r="AC13" s="21">
        <f t="shared" si="9"/>
        <v>40</v>
      </c>
    </row>
    <row r="14" spans="1:29">
      <c r="A14" s="3">
        <v>13</v>
      </c>
      <c r="B14" s="8" t="s">
        <v>4397</v>
      </c>
      <c r="C14" s="8" t="s">
        <v>4398</v>
      </c>
      <c r="D14" s="3" t="s">
        <v>35</v>
      </c>
      <c r="E14" s="3" t="s">
        <v>37</v>
      </c>
      <c r="F14" s="3" t="s">
        <v>1534</v>
      </c>
      <c r="G14" s="3" t="s">
        <v>38</v>
      </c>
      <c r="H14" s="3" t="s">
        <v>39</v>
      </c>
      <c r="I14" s="20">
        <v>0</v>
      </c>
      <c r="L14" s="20">
        <v>400</v>
      </c>
      <c r="M14" s="20">
        <v>2513</v>
      </c>
      <c r="N14" s="3" t="s">
        <v>3889</v>
      </c>
      <c r="P14" s="20">
        <v>2513</v>
      </c>
      <c r="R14" s="21">
        <v>2663.78</v>
      </c>
      <c r="S14" s="21">
        <f t="shared" si="0"/>
        <v>3063.78</v>
      </c>
      <c r="T14" s="21">
        <f t="shared" si="1"/>
        <v>3247.6068</v>
      </c>
      <c r="U14" s="21">
        <f t="shared" si="2"/>
        <v>183.8268</v>
      </c>
      <c r="V14" s="21">
        <f t="shared" si="3"/>
        <v>3063.78</v>
      </c>
      <c r="W14" s="57">
        <f t="shared" si="4"/>
        <v>0</v>
      </c>
      <c r="X14" s="21">
        <f t="shared" si="5"/>
        <v>3247.6068</v>
      </c>
      <c r="Y14" s="21">
        <f t="shared" si="6"/>
        <v>2513</v>
      </c>
      <c r="Z14" s="3">
        <v>60</v>
      </c>
      <c r="AA14" s="21">
        <f t="shared" si="7"/>
        <v>490.78</v>
      </c>
      <c r="AB14" s="21">
        <f t="shared" si="8"/>
        <v>245.39</v>
      </c>
      <c r="AC14" s="21">
        <f t="shared" si="9"/>
        <v>245.39</v>
      </c>
    </row>
    <row r="15" spans="1:29">
      <c r="A15" s="3">
        <v>14</v>
      </c>
      <c r="B15" s="8" t="s">
        <v>2794</v>
      </c>
      <c r="C15" s="8" t="s">
        <v>2795</v>
      </c>
      <c r="D15" s="3" t="s">
        <v>35</v>
      </c>
      <c r="E15" s="3" t="s">
        <v>37</v>
      </c>
      <c r="F15" s="3" t="s">
        <v>4105</v>
      </c>
      <c r="G15" s="3" t="s">
        <v>38</v>
      </c>
      <c r="H15" s="3" t="s">
        <v>39</v>
      </c>
      <c r="I15" s="20">
        <v>0</v>
      </c>
      <c r="L15" s="20">
        <v>0</v>
      </c>
      <c r="M15" s="20">
        <v>18</v>
      </c>
      <c r="N15" s="3" t="s">
        <v>65</v>
      </c>
      <c r="P15" s="3">
        <v>18</v>
      </c>
      <c r="R15" s="21">
        <f t="shared" ref="R15:R22" si="11">M15*1.06</f>
        <v>19.08</v>
      </c>
      <c r="S15" s="21">
        <f t="shared" si="0"/>
        <v>19.08</v>
      </c>
      <c r="T15" s="21">
        <f t="shared" si="1"/>
        <v>20.2248</v>
      </c>
      <c r="U15" s="21">
        <f t="shared" si="2"/>
        <v>1.1448</v>
      </c>
      <c r="V15" s="21">
        <f t="shared" si="3"/>
        <v>19.08</v>
      </c>
      <c r="W15" s="57">
        <f t="shared" si="4"/>
        <v>0</v>
      </c>
      <c r="X15" s="21">
        <f t="shared" si="5"/>
        <v>20.2248</v>
      </c>
      <c r="Y15" s="21">
        <f t="shared" si="6"/>
        <v>18</v>
      </c>
      <c r="Z15" s="3">
        <v>0</v>
      </c>
      <c r="AA15" s="21">
        <f t="shared" si="7"/>
        <v>1.08</v>
      </c>
      <c r="AB15" s="21">
        <f t="shared" si="8"/>
        <v>0.540000000000001</v>
      </c>
      <c r="AC15" s="21">
        <f t="shared" si="9"/>
        <v>0.540000000000001</v>
      </c>
    </row>
    <row r="16" spans="1:29">
      <c r="A16" s="3">
        <v>15</v>
      </c>
      <c r="B16" s="8" t="s">
        <v>3008</v>
      </c>
      <c r="C16" s="8" t="s">
        <v>3009</v>
      </c>
      <c r="D16" s="3" t="s">
        <v>35</v>
      </c>
      <c r="E16" s="3" t="s">
        <v>37</v>
      </c>
      <c r="F16" s="3" t="s">
        <v>4105</v>
      </c>
      <c r="G16" s="3" t="s">
        <v>38</v>
      </c>
      <c r="H16" s="3" t="s">
        <v>39</v>
      </c>
      <c r="I16" s="20">
        <v>0</v>
      </c>
      <c r="L16" s="20">
        <v>0</v>
      </c>
      <c r="M16" s="20">
        <v>18</v>
      </c>
      <c r="N16" s="3" t="s">
        <v>65</v>
      </c>
      <c r="P16" s="3">
        <v>18</v>
      </c>
      <c r="R16" s="21">
        <f t="shared" si="11"/>
        <v>19.08</v>
      </c>
      <c r="S16" s="21">
        <f t="shared" si="0"/>
        <v>19.08</v>
      </c>
      <c r="T16" s="21">
        <f t="shared" si="1"/>
        <v>20.2248</v>
      </c>
      <c r="U16" s="21">
        <f t="shared" si="2"/>
        <v>1.1448</v>
      </c>
      <c r="V16" s="21">
        <f t="shared" si="3"/>
        <v>19.08</v>
      </c>
      <c r="W16" s="57">
        <f t="shared" si="4"/>
        <v>0</v>
      </c>
      <c r="X16" s="21">
        <f t="shared" si="5"/>
        <v>20.2248</v>
      </c>
      <c r="Y16" s="21">
        <f t="shared" si="6"/>
        <v>18</v>
      </c>
      <c r="Z16" s="3">
        <v>0</v>
      </c>
      <c r="AA16" s="21">
        <f t="shared" si="7"/>
        <v>1.08</v>
      </c>
      <c r="AB16" s="21">
        <f t="shared" si="8"/>
        <v>0.540000000000001</v>
      </c>
      <c r="AC16" s="21">
        <f t="shared" si="9"/>
        <v>0.540000000000001</v>
      </c>
    </row>
    <row r="17" spans="1:29">
      <c r="A17" s="3">
        <v>16</v>
      </c>
      <c r="B17" s="8" t="s">
        <v>3429</v>
      </c>
      <c r="C17" s="8" t="s">
        <v>3430</v>
      </c>
      <c r="D17" s="3" t="s">
        <v>35</v>
      </c>
      <c r="E17" s="3" t="s">
        <v>37</v>
      </c>
      <c r="F17" s="3" t="s">
        <v>4105</v>
      </c>
      <c r="G17" s="3" t="s">
        <v>38</v>
      </c>
      <c r="H17" s="3" t="s">
        <v>39</v>
      </c>
      <c r="I17" s="20">
        <v>0</v>
      </c>
      <c r="L17" s="20">
        <v>0</v>
      </c>
      <c r="M17" s="20">
        <v>18</v>
      </c>
      <c r="N17" s="3" t="s">
        <v>65</v>
      </c>
      <c r="P17" s="3">
        <v>18</v>
      </c>
      <c r="R17" s="21">
        <f t="shared" si="11"/>
        <v>19.08</v>
      </c>
      <c r="S17" s="21">
        <f t="shared" si="0"/>
        <v>19.08</v>
      </c>
      <c r="T17" s="21">
        <f t="shared" si="1"/>
        <v>20.2248</v>
      </c>
      <c r="U17" s="21">
        <f t="shared" si="2"/>
        <v>1.1448</v>
      </c>
      <c r="V17" s="21">
        <f t="shared" si="3"/>
        <v>19.08</v>
      </c>
      <c r="W17" s="57">
        <f t="shared" si="4"/>
        <v>0</v>
      </c>
      <c r="X17" s="21">
        <f t="shared" si="5"/>
        <v>20.2248</v>
      </c>
      <c r="Y17" s="21">
        <f t="shared" si="6"/>
        <v>18</v>
      </c>
      <c r="Z17" s="3">
        <v>0</v>
      </c>
      <c r="AA17" s="21">
        <f t="shared" si="7"/>
        <v>1.08</v>
      </c>
      <c r="AB17" s="21">
        <f t="shared" si="8"/>
        <v>0.540000000000001</v>
      </c>
      <c r="AC17" s="21">
        <f t="shared" si="9"/>
        <v>0.540000000000001</v>
      </c>
    </row>
    <row r="18" spans="1:29">
      <c r="A18" s="3">
        <v>17</v>
      </c>
      <c r="B18" s="8" t="s">
        <v>3473</v>
      </c>
      <c r="C18" s="8" t="s">
        <v>3474</v>
      </c>
      <c r="D18" s="3" t="s">
        <v>35</v>
      </c>
      <c r="E18" s="3" t="s">
        <v>37</v>
      </c>
      <c r="F18" s="3" t="s">
        <v>4105</v>
      </c>
      <c r="G18" s="3" t="s">
        <v>38</v>
      </c>
      <c r="H18" s="3" t="s">
        <v>39</v>
      </c>
      <c r="I18" s="20">
        <v>0</v>
      </c>
      <c r="L18" s="20">
        <v>0</v>
      </c>
      <c r="M18" s="20">
        <v>13</v>
      </c>
      <c r="N18" s="3" t="s">
        <v>65</v>
      </c>
      <c r="P18" s="3">
        <v>13</v>
      </c>
      <c r="R18" s="21">
        <f t="shared" si="11"/>
        <v>13.78</v>
      </c>
      <c r="S18" s="21">
        <f t="shared" si="0"/>
        <v>13.78</v>
      </c>
      <c r="T18" s="21">
        <f t="shared" si="1"/>
        <v>14.6068</v>
      </c>
      <c r="U18" s="21">
        <f t="shared" si="2"/>
        <v>0.8268</v>
      </c>
      <c r="V18" s="21">
        <f t="shared" si="3"/>
        <v>13.78</v>
      </c>
      <c r="W18" s="57">
        <f t="shared" si="4"/>
        <v>0</v>
      </c>
      <c r="X18" s="21">
        <f t="shared" si="5"/>
        <v>14.6068</v>
      </c>
      <c r="Y18" s="21">
        <f t="shared" si="6"/>
        <v>13</v>
      </c>
      <c r="Z18" s="3">
        <v>0</v>
      </c>
      <c r="AA18" s="21">
        <f t="shared" si="7"/>
        <v>0.780000000000001</v>
      </c>
      <c r="AB18" s="21">
        <f t="shared" si="8"/>
        <v>0.390000000000001</v>
      </c>
      <c r="AC18" s="21">
        <f t="shared" si="9"/>
        <v>0.390000000000001</v>
      </c>
    </row>
    <row r="19" spans="1:29">
      <c r="A19" s="3">
        <v>18</v>
      </c>
      <c r="B19" s="8" t="s">
        <v>3467</v>
      </c>
      <c r="C19" s="8" t="s">
        <v>3468</v>
      </c>
      <c r="D19" s="3" t="s">
        <v>35</v>
      </c>
      <c r="E19" s="3" t="s">
        <v>37</v>
      </c>
      <c r="F19" s="3" t="s">
        <v>4105</v>
      </c>
      <c r="G19" s="3" t="s">
        <v>38</v>
      </c>
      <c r="H19" s="3" t="s">
        <v>39</v>
      </c>
      <c r="I19" s="20">
        <v>0</v>
      </c>
      <c r="L19" s="20">
        <v>0</v>
      </c>
      <c r="M19" s="20">
        <v>13</v>
      </c>
      <c r="N19" s="3" t="s">
        <v>65</v>
      </c>
      <c r="P19" s="3">
        <v>13</v>
      </c>
      <c r="R19" s="21">
        <f t="shared" si="11"/>
        <v>13.78</v>
      </c>
      <c r="S19" s="21">
        <f t="shared" si="0"/>
        <v>13.78</v>
      </c>
      <c r="T19" s="21">
        <f t="shared" si="1"/>
        <v>14.6068</v>
      </c>
      <c r="U19" s="21">
        <f t="shared" si="2"/>
        <v>0.8268</v>
      </c>
      <c r="V19" s="21">
        <f t="shared" si="3"/>
        <v>13.78</v>
      </c>
      <c r="W19" s="57">
        <f t="shared" si="4"/>
        <v>0</v>
      </c>
      <c r="X19" s="21">
        <f t="shared" si="5"/>
        <v>14.6068</v>
      </c>
      <c r="Y19" s="21">
        <f t="shared" si="6"/>
        <v>13</v>
      </c>
      <c r="Z19" s="3">
        <v>0</v>
      </c>
      <c r="AA19" s="71">
        <f t="shared" si="7"/>
        <v>0.780000000000001</v>
      </c>
      <c r="AB19" s="21">
        <f t="shared" si="8"/>
        <v>0.390000000000001</v>
      </c>
      <c r="AC19" s="21">
        <f t="shared" si="9"/>
        <v>0.390000000000001</v>
      </c>
    </row>
    <row r="20" spans="1:29">
      <c r="A20" s="3">
        <v>19</v>
      </c>
      <c r="B20" s="19" t="s">
        <v>305</v>
      </c>
      <c r="C20" s="19" t="s">
        <v>4399</v>
      </c>
      <c r="D20" s="3" t="s">
        <v>35</v>
      </c>
      <c r="E20" s="3" t="s">
        <v>37</v>
      </c>
      <c r="F20" s="3" t="s">
        <v>4400</v>
      </c>
      <c r="G20" s="3" t="s">
        <v>38</v>
      </c>
      <c r="H20" s="3" t="s">
        <v>39</v>
      </c>
      <c r="I20" s="20">
        <v>615</v>
      </c>
      <c r="L20" s="20">
        <v>300</v>
      </c>
      <c r="M20" s="20">
        <v>91</v>
      </c>
      <c r="N20" s="3" t="s">
        <v>4401</v>
      </c>
      <c r="P20" s="3">
        <v>91</v>
      </c>
      <c r="R20" s="21">
        <f t="shared" si="11"/>
        <v>96.46</v>
      </c>
      <c r="S20" s="21">
        <f t="shared" si="0"/>
        <v>1011.46</v>
      </c>
      <c r="T20" s="21">
        <f t="shared" si="1"/>
        <v>1035.2476</v>
      </c>
      <c r="U20" s="21">
        <f t="shared" si="2"/>
        <v>23.7876</v>
      </c>
      <c r="V20" s="21">
        <f t="shared" si="3"/>
        <v>1011.46</v>
      </c>
      <c r="W20" s="57">
        <f t="shared" si="4"/>
        <v>615</v>
      </c>
      <c r="X20" s="21">
        <f t="shared" si="5"/>
        <v>420.2476</v>
      </c>
      <c r="Y20" s="21">
        <f t="shared" si="6"/>
        <v>91</v>
      </c>
      <c r="Z20" s="3">
        <v>60</v>
      </c>
      <c r="AA20" s="21">
        <f t="shared" si="7"/>
        <v>245.46</v>
      </c>
      <c r="AB20" s="21">
        <f t="shared" si="8"/>
        <v>122.73</v>
      </c>
      <c r="AC20" s="21">
        <f t="shared" si="9"/>
        <v>122.73</v>
      </c>
    </row>
    <row r="21" spans="1:29">
      <c r="A21" s="3">
        <v>20</v>
      </c>
      <c r="B21" s="19" t="s">
        <v>4402</v>
      </c>
      <c r="C21" s="8" t="s">
        <v>4403</v>
      </c>
      <c r="D21" s="3" t="s">
        <v>35</v>
      </c>
      <c r="E21" s="3" t="s">
        <v>37</v>
      </c>
      <c r="F21" s="3" t="s">
        <v>4077</v>
      </c>
      <c r="G21" s="3" t="s">
        <v>38</v>
      </c>
      <c r="H21" s="3" t="s">
        <v>39</v>
      </c>
      <c r="I21" s="3">
        <v>242.74</v>
      </c>
      <c r="L21" s="20">
        <v>100</v>
      </c>
      <c r="M21" s="20">
        <v>0</v>
      </c>
      <c r="R21" s="21">
        <f t="shared" si="11"/>
        <v>0</v>
      </c>
      <c r="S21" s="21">
        <f t="shared" si="0"/>
        <v>342.74</v>
      </c>
      <c r="T21" s="21">
        <f t="shared" si="1"/>
        <v>348.74</v>
      </c>
      <c r="U21" s="21">
        <f t="shared" si="2"/>
        <v>6</v>
      </c>
      <c r="V21" s="21">
        <f t="shared" si="3"/>
        <v>342.74</v>
      </c>
      <c r="W21" s="57">
        <f t="shared" si="4"/>
        <v>242.74</v>
      </c>
      <c r="X21" s="21">
        <f t="shared" si="5"/>
        <v>106</v>
      </c>
      <c r="Y21" s="21">
        <f t="shared" si="6"/>
        <v>0</v>
      </c>
      <c r="Z21" s="3">
        <v>20</v>
      </c>
      <c r="AA21" s="21">
        <f t="shared" si="7"/>
        <v>80</v>
      </c>
      <c r="AB21" s="21">
        <f t="shared" si="8"/>
        <v>40</v>
      </c>
      <c r="AC21" s="21">
        <f t="shared" si="9"/>
        <v>40</v>
      </c>
    </row>
    <row r="22" spans="1:29">
      <c r="A22" s="3">
        <v>21</v>
      </c>
      <c r="B22" s="8" t="s">
        <v>4404</v>
      </c>
      <c r="C22" s="8" t="s">
        <v>4405</v>
      </c>
      <c r="D22" s="3" t="s">
        <v>35</v>
      </c>
      <c r="E22" s="3" t="s">
        <v>37</v>
      </c>
      <c r="F22" s="3" t="s">
        <v>4077</v>
      </c>
      <c r="G22" s="3" t="s">
        <v>38</v>
      </c>
      <c r="H22" s="3" t="s">
        <v>39</v>
      </c>
      <c r="I22" s="3">
        <v>242.74</v>
      </c>
      <c r="L22" s="20">
        <v>100</v>
      </c>
      <c r="M22" s="20">
        <v>0</v>
      </c>
      <c r="R22" s="21">
        <f t="shared" si="11"/>
        <v>0</v>
      </c>
      <c r="S22" s="21">
        <f t="shared" si="0"/>
        <v>342.74</v>
      </c>
      <c r="T22" s="21">
        <f t="shared" si="1"/>
        <v>348.74</v>
      </c>
      <c r="U22" s="21">
        <f t="shared" si="2"/>
        <v>6</v>
      </c>
      <c r="V22" s="21">
        <f t="shared" si="3"/>
        <v>342.74</v>
      </c>
      <c r="W22" s="57">
        <f t="shared" si="4"/>
        <v>242.74</v>
      </c>
      <c r="X22" s="21">
        <f t="shared" si="5"/>
        <v>106</v>
      </c>
      <c r="Y22" s="21">
        <f t="shared" si="6"/>
        <v>0</v>
      </c>
      <c r="Z22" s="3">
        <v>20</v>
      </c>
      <c r="AA22" s="21">
        <f t="shared" si="7"/>
        <v>80</v>
      </c>
      <c r="AB22" s="21">
        <f t="shared" si="8"/>
        <v>40</v>
      </c>
      <c r="AC22" s="21">
        <f t="shared" si="9"/>
        <v>40</v>
      </c>
    </row>
    <row r="23" spans="1:29">
      <c r="A23" s="3">
        <v>22</v>
      </c>
      <c r="B23" s="8" t="s">
        <v>1629</v>
      </c>
      <c r="C23" s="8" t="s">
        <v>4406</v>
      </c>
      <c r="D23" s="3" t="s">
        <v>35</v>
      </c>
      <c r="E23" s="3" t="s">
        <v>37</v>
      </c>
      <c r="F23" s="3" t="s">
        <v>4105</v>
      </c>
      <c r="G23" s="3" t="s">
        <v>38</v>
      </c>
      <c r="H23" s="3" t="s">
        <v>39</v>
      </c>
      <c r="I23" s="20">
        <v>0</v>
      </c>
      <c r="L23" s="20">
        <v>0</v>
      </c>
      <c r="M23" s="20">
        <v>13</v>
      </c>
      <c r="N23" s="3" t="s">
        <v>65</v>
      </c>
      <c r="P23" s="3">
        <v>13</v>
      </c>
      <c r="R23" s="3">
        <v>13.78</v>
      </c>
      <c r="S23" s="3">
        <v>13.78</v>
      </c>
      <c r="T23" s="3">
        <v>14.61</v>
      </c>
      <c r="U23" s="21">
        <f t="shared" si="2"/>
        <v>0.8268</v>
      </c>
      <c r="V23" s="21">
        <f t="shared" si="3"/>
        <v>13.7832</v>
      </c>
      <c r="W23" s="57">
        <f t="shared" si="4"/>
        <v>0</v>
      </c>
      <c r="X23" s="21">
        <f t="shared" si="5"/>
        <v>14.6068</v>
      </c>
      <c r="Y23" s="21">
        <f t="shared" si="6"/>
        <v>13</v>
      </c>
      <c r="Z23" s="3">
        <v>0</v>
      </c>
      <c r="AA23" s="71">
        <f t="shared" si="7"/>
        <v>0.779999999999999</v>
      </c>
      <c r="AB23" s="21">
        <f t="shared" si="8"/>
        <v>0.39</v>
      </c>
      <c r="AC23" s="21">
        <f t="shared" si="9"/>
        <v>0.39</v>
      </c>
    </row>
    <row r="24" spans="1:29">
      <c r="A24" s="3">
        <v>23</v>
      </c>
      <c r="B24" s="8" t="s">
        <v>2067</v>
      </c>
      <c r="C24" s="8" t="s">
        <v>2068</v>
      </c>
      <c r="D24" s="3" t="s">
        <v>35</v>
      </c>
      <c r="E24" s="3" t="s">
        <v>37</v>
      </c>
      <c r="F24" s="3" t="s">
        <v>4105</v>
      </c>
      <c r="G24" s="3" t="s">
        <v>38</v>
      </c>
      <c r="H24" s="3" t="s">
        <v>39</v>
      </c>
      <c r="I24" s="20">
        <v>0</v>
      </c>
      <c r="L24" s="20">
        <v>0</v>
      </c>
      <c r="M24" s="20">
        <v>13</v>
      </c>
      <c r="N24" s="3" t="s">
        <v>65</v>
      </c>
      <c r="P24" s="3">
        <v>13</v>
      </c>
      <c r="R24" s="3">
        <v>13.78</v>
      </c>
      <c r="S24" s="3">
        <v>13.78</v>
      </c>
      <c r="T24" s="3">
        <v>14.61</v>
      </c>
      <c r="U24" s="21">
        <f t="shared" si="2"/>
        <v>0.8268</v>
      </c>
      <c r="V24" s="21">
        <f t="shared" si="3"/>
        <v>13.7832</v>
      </c>
      <c r="W24" s="57">
        <f t="shared" si="4"/>
        <v>0</v>
      </c>
      <c r="X24" s="21">
        <f t="shared" si="5"/>
        <v>14.6068</v>
      </c>
      <c r="Y24" s="21">
        <f t="shared" si="6"/>
        <v>13</v>
      </c>
      <c r="Z24" s="3">
        <v>0</v>
      </c>
      <c r="AA24" s="71">
        <f t="shared" si="7"/>
        <v>0.779999999999999</v>
      </c>
      <c r="AB24" s="21">
        <f t="shared" si="8"/>
        <v>0.39</v>
      </c>
      <c r="AC24" s="21">
        <f t="shared" si="9"/>
        <v>0.39</v>
      </c>
    </row>
    <row r="25" spans="1:29">
      <c r="A25" s="3">
        <v>24</v>
      </c>
      <c r="B25" s="8" t="s">
        <v>2067</v>
      </c>
      <c r="C25" s="8" t="s">
        <v>2068</v>
      </c>
      <c r="D25" s="3" t="s">
        <v>35</v>
      </c>
      <c r="E25" s="3" t="s">
        <v>37</v>
      </c>
      <c r="F25" s="3" t="s">
        <v>3702</v>
      </c>
      <c r="G25" s="3" t="s">
        <v>38</v>
      </c>
      <c r="H25" s="3" t="s">
        <v>39</v>
      </c>
      <c r="I25" s="20">
        <v>0</v>
      </c>
      <c r="L25" s="20">
        <v>100</v>
      </c>
      <c r="M25" s="20">
        <v>0</v>
      </c>
      <c r="P25" s="20">
        <v>0</v>
      </c>
      <c r="R25" s="21">
        <f t="shared" ref="R25:R49" si="12">M25*1.06</f>
        <v>0</v>
      </c>
      <c r="S25" s="21">
        <f t="shared" ref="S25:S49" si="13">I25+L25+R25</f>
        <v>100</v>
      </c>
      <c r="T25" s="21">
        <f t="shared" ref="T25:T49" si="14">I25+(L25+R25)*1.06</f>
        <v>106</v>
      </c>
      <c r="U25" s="21">
        <f t="shared" si="2"/>
        <v>6</v>
      </c>
      <c r="V25" s="21">
        <f t="shared" si="3"/>
        <v>100</v>
      </c>
      <c r="W25" s="57">
        <f t="shared" si="4"/>
        <v>0</v>
      </c>
      <c r="X25" s="21">
        <f t="shared" si="5"/>
        <v>106</v>
      </c>
      <c r="Y25" s="21">
        <f t="shared" si="6"/>
        <v>0</v>
      </c>
      <c r="Z25" s="3">
        <v>20</v>
      </c>
      <c r="AA25" s="21">
        <f t="shared" si="7"/>
        <v>80</v>
      </c>
      <c r="AB25" s="21">
        <f t="shared" si="8"/>
        <v>40</v>
      </c>
      <c r="AC25" s="21">
        <f t="shared" si="9"/>
        <v>40</v>
      </c>
    </row>
    <row r="26" spans="1:29">
      <c r="A26" s="3">
        <v>25</v>
      </c>
      <c r="B26" s="8" t="s">
        <v>3288</v>
      </c>
      <c r="C26" s="8" t="s">
        <v>3289</v>
      </c>
      <c r="D26" s="3" t="s">
        <v>35</v>
      </c>
      <c r="E26" s="3" t="s">
        <v>37</v>
      </c>
      <c r="F26" s="3" t="s">
        <v>4105</v>
      </c>
      <c r="G26" s="3" t="s">
        <v>38</v>
      </c>
      <c r="H26" s="3" t="s">
        <v>39</v>
      </c>
      <c r="I26" s="20">
        <v>0</v>
      </c>
      <c r="L26" s="20">
        <v>0</v>
      </c>
      <c r="M26" s="20">
        <v>18</v>
      </c>
      <c r="N26" s="3" t="s">
        <v>65</v>
      </c>
      <c r="P26" s="3">
        <v>18</v>
      </c>
      <c r="R26" s="21">
        <f t="shared" si="12"/>
        <v>19.08</v>
      </c>
      <c r="S26" s="21">
        <f t="shared" si="13"/>
        <v>19.08</v>
      </c>
      <c r="T26" s="21">
        <f t="shared" si="14"/>
        <v>20.2248</v>
      </c>
      <c r="U26" s="21">
        <f t="shared" si="2"/>
        <v>1.1448</v>
      </c>
      <c r="V26" s="21">
        <f t="shared" si="3"/>
        <v>19.08</v>
      </c>
      <c r="W26" s="57">
        <f t="shared" si="4"/>
        <v>0</v>
      </c>
      <c r="X26" s="21">
        <f t="shared" si="5"/>
        <v>20.2248</v>
      </c>
      <c r="Y26" s="21">
        <f t="shared" si="6"/>
        <v>18</v>
      </c>
      <c r="Z26" s="3">
        <v>0</v>
      </c>
      <c r="AA26" s="21">
        <f t="shared" si="7"/>
        <v>1.08</v>
      </c>
      <c r="AB26" s="21">
        <f t="shared" si="8"/>
        <v>0.540000000000001</v>
      </c>
      <c r="AC26" s="21">
        <f t="shared" si="9"/>
        <v>0.540000000000001</v>
      </c>
    </row>
    <row r="27" spans="1:29">
      <c r="A27" s="3">
        <v>26</v>
      </c>
      <c r="B27" s="8" t="s">
        <v>4407</v>
      </c>
      <c r="C27" s="8" t="s">
        <v>4408</v>
      </c>
      <c r="D27" s="3" t="s">
        <v>35</v>
      </c>
      <c r="E27" s="3" t="s">
        <v>37</v>
      </c>
      <c r="F27" s="3" t="s">
        <v>4077</v>
      </c>
      <c r="G27" s="3" t="s">
        <v>38</v>
      </c>
      <c r="H27" s="3" t="s">
        <v>39</v>
      </c>
      <c r="I27" s="3">
        <v>241.45</v>
      </c>
      <c r="L27" s="20">
        <v>100</v>
      </c>
      <c r="M27" s="20">
        <v>0</v>
      </c>
      <c r="R27" s="21">
        <f t="shared" si="12"/>
        <v>0</v>
      </c>
      <c r="S27" s="21">
        <f t="shared" si="13"/>
        <v>341.45</v>
      </c>
      <c r="T27" s="21">
        <f t="shared" si="14"/>
        <v>347.45</v>
      </c>
      <c r="U27" s="21">
        <f t="shared" si="2"/>
        <v>6</v>
      </c>
      <c r="V27" s="21">
        <f t="shared" si="3"/>
        <v>341.45</v>
      </c>
      <c r="W27" s="57">
        <f t="shared" si="4"/>
        <v>241.45</v>
      </c>
      <c r="X27" s="21">
        <f t="shared" si="5"/>
        <v>106</v>
      </c>
      <c r="Y27" s="21">
        <f t="shared" si="6"/>
        <v>0</v>
      </c>
      <c r="Z27" s="3">
        <v>20</v>
      </c>
      <c r="AA27" s="21">
        <f t="shared" si="7"/>
        <v>80</v>
      </c>
      <c r="AB27" s="21">
        <f t="shared" si="8"/>
        <v>40</v>
      </c>
      <c r="AC27" s="21">
        <f t="shared" si="9"/>
        <v>40</v>
      </c>
    </row>
    <row r="28" spans="1:29">
      <c r="A28" s="3">
        <v>27</v>
      </c>
      <c r="B28" s="8" t="s">
        <v>4409</v>
      </c>
      <c r="C28" s="8" t="s">
        <v>4410</v>
      </c>
      <c r="D28" s="3" t="s">
        <v>35</v>
      </c>
      <c r="E28" s="3" t="s">
        <v>37</v>
      </c>
      <c r="F28" s="3" t="s">
        <v>4077</v>
      </c>
      <c r="G28" s="3" t="s">
        <v>38</v>
      </c>
      <c r="H28" s="3" t="s">
        <v>39</v>
      </c>
      <c r="I28" s="3">
        <v>241.45</v>
      </c>
      <c r="L28" s="20">
        <v>100</v>
      </c>
      <c r="M28" s="20">
        <v>0</v>
      </c>
      <c r="R28" s="21">
        <f t="shared" si="12"/>
        <v>0</v>
      </c>
      <c r="S28" s="21">
        <f t="shared" si="13"/>
        <v>341.45</v>
      </c>
      <c r="T28" s="21">
        <f t="shared" si="14"/>
        <v>347.45</v>
      </c>
      <c r="U28" s="21">
        <f t="shared" si="2"/>
        <v>6</v>
      </c>
      <c r="V28" s="21">
        <f t="shared" si="3"/>
        <v>341.45</v>
      </c>
      <c r="W28" s="57">
        <f t="shared" si="4"/>
        <v>241.45</v>
      </c>
      <c r="X28" s="21">
        <f t="shared" si="5"/>
        <v>106</v>
      </c>
      <c r="Y28" s="21">
        <f t="shared" si="6"/>
        <v>0</v>
      </c>
      <c r="Z28" s="3">
        <v>20</v>
      </c>
      <c r="AA28" s="21">
        <f t="shared" si="7"/>
        <v>80</v>
      </c>
      <c r="AB28" s="21">
        <f t="shared" si="8"/>
        <v>40</v>
      </c>
      <c r="AC28" s="21">
        <f t="shared" si="9"/>
        <v>40</v>
      </c>
    </row>
    <row r="29" spans="1:29">
      <c r="A29" s="3">
        <v>28</v>
      </c>
      <c r="B29" s="8" t="s">
        <v>4411</v>
      </c>
      <c r="C29" s="8" t="s">
        <v>4412</v>
      </c>
      <c r="D29" s="3" t="s">
        <v>35</v>
      </c>
      <c r="E29" s="3" t="s">
        <v>37</v>
      </c>
      <c r="F29" s="3" t="s">
        <v>4077</v>
      </c>
      <c r="G29" s="3" t="s">
        <v>38</v>
      </c>
      <c r="H29" s="3" t="s">
        <v>39</v>
      </c>
      <c r="I29" s="3">
        <v>241.45</v>
      </c>
      <c r="L29" s="20">
        <v>100</v>
      </c>
      <c r="M29" s="20">
        <v>0</v>
      </c>
      <c r="R29" s="21">
        <f t="shared" si="12"/>
        <v>0</v>
      </c>
      <c r="S29" s="21">
        <f t="shared" si="13"/>
        <v>341.45</v>
      </c>
      <c r="T29" s="21">
        <f t="shared" si="14"/>
        <v>347.45</v>
      </c>
      <c r="U29" s="21">
        <f t="shared" si="2"/>
        <v>6</v>
      </c>
      <c r="V29" s="21">
        <f t="shared" si="3"/>
        <v>341.45</v>
      </c>
      <c r="W29" s="57">
        <f t="shared" si="4"/>
        <v>241.45</v>
      </c>
      <c r="X29" s="21">
        <f t="shared" si="5"/>
        <v>106</v>
      </c>
      <c r="Y29" s="21">
        <f t="shared" si="6"/>
        <v>0</v>
      </c>
      <c r="Z29" s="3">
        <v>20</v>
      </c>
      <c r="AA29" s="21">
        <f t="shared" si="7"/>
        <v>80</v>
      </c>
      <c r="AB29" s="21">
        <f t="shared" si="8"/>
        <v>40</v>
      </c>
      <c r="AC29" s="21">
        <f t="shared" si="9"/>
        <v>40</v>
      </c>
    </row>
    <row r="30" spans="1:29">
      <c r="A30" s="3">
        <v>29</v>
      </c>
      <c r="B30" s="8" t="s">
        <v>2967</v>
      </c>
      <c r="C30" s="8" t="s">
        <v>2968</v>
      </c>
      <c r="D30" s="3" t="s">
        <v>35</v>
      </c>
      <c r="E30" s="3" t="s">
        <v>37</v>
      </c>
      <c r="F30" s="3" t="s">
        <v>4105</v>
      </c>
      <c r="G30" s="3" t="s">
        <v>38</v>
      </c>
      <c r="H30" s="3" t="s">
        <v>39</v>
      </c>
      <c r="I30" s="20">
        <v>0</v>
      </c>
      <c r="L30" s="20">
        <v>0</v>
      </c>
      <c r="M30" s="20">
        <v>18</v>
      </c>
      <c r="N30" s="3" t="s">
        <v>65</v>
      </c>
      <c r="P30" s="3">
        <v>18</v>
      </c>
      <c r="R30" s="21">
        <f t="shared" si="12"/>
        <v>19.08</v>
      </c>
      <c r="S30" s="21">
        <f t="shared" si="13"/>
        <v>19.08</v>
      </c>
      <c r="T30" s="21">
        <f t="shared" si="14"/>
        <v>20.2248</v>
      </c>
      <c r="U30" s="21">
        <f t="shared" si="2"/>
        <v>1.1448</v>
      </c>
      <c r="V30" s="21">
        <f t="shared" si="3"/>
        <v>19.08</v>
      </c>
      <c r="W30" s="57">
        <f t="shared" si="4"/>
        <v>0</v>
      </c>
      <c r="X30" s="21">
        <f t="shared" si="5"/>
        <v>20.2248</v>
      </c>
      <c r="Y30" s="21">
        <f t="shared" si="6"/>
        <v>18</v>
      </c>
      <c r="Z30" s="3">
        <v>0</v>
      </c>
      <c r="AA30" s="21">
        <f t="shared" si="7"/>
        <v>1.08</v>
      </c>
      <c r="AB30" s="21">
        <f t="shared" si="8"/>
        <v>0.540000000000001</v>
      </c>
      <c r="AC30" s="21">
        <f t="shared" si="9"/>
        <v>0.540000000000001</v>
      </c>
    </row>
    <row r="31" spans="1:29">
      <c r="A31" s="3">
        <v>30</v>
      </c>
      <c r="B31" s="8" t="s">
        <v>3910</v>
      </c>
      <c r="C31" s="8" t="s">
        <v>4413</v>
      </c>
      <c r="D31" s="3" t="s">
        <v>35</v>
      </c>
      <c r="E31" s="3" t="s">
        <v>37</v>
      </c>
      <c r="F31" s="3" t="s">
        <v>4077</v>
      </c>
      <c r="G31" s="3" t="s">
        <v>38</v>
      </c>
      <c r="H31" s="3" t="s">
        <v>39</v>
      </c>
      <c r="I31" s="3">
        <v>241.45</v>
      </c>
      <c r="L31" s="20">
        <v>100</v>
      </c>
      <c r="M31" s="20">
        <v>0</v>
      </c>
      <c r="R31" s="21">
        <f t="shared" si="12"/>
        <v>0</v>
      </c>
      <c r="S31" s="21">
        <f t="shared" si="13"/>
        <v>341.45</v>
      </c>
      <c r="T31" s="21">
        <f t="shared" si="14"/>
        <v>347.45</v>
      </c>
      <c r="U31" s="21">
        <f t="shared" si="2"/>
        <v>6</v>
      </c>
      <c r="V31" s="21">
        <f t="shared" si="3"/>
        <v>341.45</v>
      </c>
      <c r="W31" s="57">
        <f t="shared" si="4"/>
        <v>241.45</v>
      </c>
      <c r="X31" s="21">
        <f t="shared" si="5"/>
        <v>106</v>
      </c>
      <c r="Y31" s="21">
        <f t="shared" si="6"/>
        <v>0</v>
      </c>
      <c r="Z31" s="3">
        <v>20</v>
      </c>
      <c r="AA31" s="21">
        <f t="shared" si="7"/>
        <v>80</v>
      </c>
      <c r="AB31" s="21">
        <f t="shared" si="8"/>
        <v>40</v>
      </c>
      <c r="AC31" s="21">
        <f t="shared" si="9"/>
        <v>40</v>
      </c>
    </row>
    <row r="32" spans="1:29">
      <c r="A32" s="3">
        <v>31</v>
      </c>
      <c r="B32" s="8" t="s">
        <v>2846</v>
      </c>
      <c r="C32" s="8" t="s">
        <v>4414</v>
      </c>
      <c r="D32" s="3" t="s">
        <v>35</v>
      </c>
      <c r="E32" s="3" t="s">
        <v>37</v>
      </c>
      <c r="F32" s="3" t="s">
        <v>3702</v>
      </c>
      <c r="G32" s="3" t="s">
        <v>38</v>
      </c>
      <c r="H32" s="3" t="s">
        <v>39</v>
      </c>
      <c r="I32" s="20">
        <v>0</v>
      </c>
      <c r="L32" s="20">
        <v>100</v>
      </c>
      <c r="M32" s="20">
        <v>0</v>
      </c>
      <c r="P32" s="20">
        <v>0</v>
      </c>
      <c r="R32" s="21">
        <f t="shared" si="12"/>
        <v>0</v>
      </c>
      <c r="S32" s="21">
        <f t="shared" si="13"/>
        <v>100</v>
      </c>
      <c r="T32" s="21">
        <f t="shared" si="14"/>
        <v>106</v>
      </c>
      <c r="U32" s="21">
        <f t="shared" si="2"/>
        <v>6</v>
      </c>
      <c r="V32" s="21">
        <f t="shared" si="3"/>
        <v>100</v>
      </c>
      <c r="W32" s="57">
        <f t="shared" si="4"/>
        <v>0</v>
      </c>
      <c r="X32" s="21">
        <f t="shared" si="5"/>
        <v>106</v>
      </c>
      <c r="Y32" s="21">
        <f t="shared" si="6"/>
        <v>0</v>
      </c>
      <c r="Z32" s="3">
        <v>20</v>
      </c>
      <c r="AA32" s="21">
        <f t="shared" si="7"/>
        <v>80</v>
      </c>
      <c r="AB32" s="21">
        <f t="shared" si="8"/>
        <v>40</v>
      </c>
      <c r="AC32" s="21">
        <f t="shared" si="9"/>
        <v>40</v>
      </c>
    </row>
    <row r="33" spans="1:29">
      <c r="A33" s="3">
        <v>32</v>
      </c>
      <c r="B33" t="s">
        <v>2450</v>
      </c>
      <c r="C33" s="8" t="s">
        <v>4415</v>
      </c>
      <c r="D33" s="3" t="s">
        <v>35</v>
      </c>
      <c r="E33" s="3" t="s">
        <v>37</v>
      </c>
      <c r="F33" s="3" t="s">
        <v>4077</v>
      </c>
      <c r="G33" s="3" t="s">
        <v>38</v>
      </c>
      <c r="H33" s="3" t="s">
        <v>39</v>
      </c>
      <c r="I33" s="3">
        <v>241.45</v>
      </c>
      <c r="J33" s="8"/>
      <c r="L33" s="20">
        <v>100</v>
      </c>
      <c r="M33" s="20">
        <v>0</v>
      </c>
      <c r="R33" s="21">
        <f t="shared" si="12"/>
        <v>0</v>
      </c>
      <c r="S33" s="21">
        <f t="shared" si="13"/>
        <v>341.45</v>
      </c>
      <c r="T33" s="21">
        <f t="shared" si="14"/>
        <v>347.45</v>
      </c>
      <c r="U33" s="21">
        <f t="shared" si="2"/>
        <v>6</v>
      </c>
      <c r="V33" s="21">
        <f t="shared" si="3"/>
        <v>341.45</v>
      </c>
      <c r="W33" s="57">
        <f t="shared" si="4"/>
        <v>241.45</v>
      </c>
      <c r="X33" s="21">
        <f t="shared" si="5"/>
        <v>106</v>
      </c>
      <c r="Y33" s="21">
        <f t="shared" si="6"/>
        <v>0</v>
      </c>
      <c r="Z33" s="3">
        <v>20</v>
      </c>
      <c r="AA33" s="21">
        <f t="shared" si="7"/>
        <v>80</v>
      </c>
      <c r="AB33" s="21">
        <f t="shared" si="8"/>
        <v>40</v>
      </c>
      <c r="AC33" s="21">
        <f t="shared" si="9"/>
        <v>40</v>
      </c>
    </row>
    <row r="34" spans="1:29">
      <c r="A34" s="3">
        <v>33</v>
      </c>
      <c r="B34" t="s">
        <v>4416</v>
      </c>
      <c r="C34" s="8" t="s">
        <v>4417</v>
      </c>
      <c r="D34" s="3" t="s">
        <v>35</v>
      </c>
      <c r="E34" s="3" t="s">
        <v>37</v>
      </c>
      <c r="F34" s="3" t="s">
        <v>4400</v>
      </c>
      <c r="G34" s="3" t="s">
        <v>38</v>
      </c>
      <c r="H34" s="3" t="s">
        <v>39</v>
      </c>
      <c r="I34" s="20">
        <v>615</v>
      </c>
      <c r="L34" s="20">
        <v>300</v>
      </c>
      <c r="M34" s="20">
        <v>91</v>
      </c>
      <c r="N34" s="3" t="s">
        <v>4401</v>
      </c>
      <c r="O34" s="3"/>
      <c r="P34" s="3">
        <v>91</v>
      </c>
      <c r="R34" s="21">
        <f t="shared" si="12"/>
        <v>96.46</v>
      </c>
      <c r="S34" s="21">
        <f t="shared" si="13"/>
        <v>1011.46</v>
      </c>
      <c r="T34" s="21">
        <f t="shared" si="14"/>
        <v>1035.2476</v>
      </c>
      <c r="U34" s="21">
        <f t="shared" si="2"/>
        <v>23.7876</v>
      </c>
      <c r="V34" s="21">
        <f t="shared" si="3"/>
        <v>1011.46</v>
      </c>
      <c r="W34" s="57">
        <f t="shared" si="4"/>
        <v>615</v>
      </c>
      <c r="X34" s="21">
        <f t="shared" si="5"/>
        <v>420.2476</v>
      </c>
      <c r="Y34" s="21">
        <f t="shared" si="6"/>
        <v>91</v>
      </c>
      <c r="Z34" s="3">
        <v>60</v>
      </c>
      <c r="AA34" s="21">
        <f t="shared" si="7"/>
        <v>245.46</v>
      </c>
      <c r="AB34" s="21">
        <f t="shared" si="8"/>
        <v>122.73</v>
      </c>
      <c r="AC34" s="21">
        <f t="shared" si="9"/>
        <v>122.73</v>
      </c>
    </row>
    <row r="35" spans="1:29">
      <c r="A35" s="3">
        <v>34</v>
      </c>
      <c r="B35" s="8" t="s">
        <v>4418</v>
      </c>
      <c r="C35" s="8" t="s">
        <v>4419</v>
      </c>
      <c r="D35" s="3" t="s">
        <v>35</v>
      </c>
      <c r="E35" s="3" t="s">
        <v>37</v>
      </c>
      <c r="F35" s="3" t="s">
        <v>4077</v>
      </c>
      <c r="G35" s="3" t="s">
        <v>38</v>
      </c>
      <c r="H35" s="3" t="s">
        <v>39</v>
      </c>
      <c r="I35" s="3">
        <v>242.26</v>
      </c>
      <c r="L35" s="20">
        <v>100</v>
      </c>
      <c r="M35" s="20">
        <v>0</v>
      </c>
      <c r="R35" s="21">
        <f t="shared" si="12"/>
        <v>0</v>
      </c>
      <c r="S35" s="21">
        <f t="shared" si="13"/>
        <v>342.26</v>
      </c>
      <c r="T35" s="21">
        <f t="shared" si="14"/>
        <v>348.26</v>
      </c>
      <c r="U35" s="21">
        <f t="shared" si="2"/>
        <v>6</v>
      </c>
      <c r="V35" s="21">
        <f t="shared" si="3"/>
        <v>342.26</v>
      </c>
      <c r="W35" s="57">
        <f t="shared" si="4"/>
        <v>242.26</v>
      </c>
      <c r="X35" s="21">
        <f t="shared" si="5"/>
        <v>106</v>
      </c>
      <c r="Y35" s="21">
        <f t="shared" si="6"/>
        <v>0</v>
      </c>
      <c r="Z35" s="3">
        <v>20</v>
      </c>
      <c r="AA35" s="21">
        <f t="shared" si="7"/>
        <v>80</v>
      </c>
      <c r="AB35" s="21">
        <f t="shared" si="8"/>
        <v>40</v>
      </c>
      <c r="AC35" s="21">
        <f t="shared" si="9"/>
        <v>40</v>
      </c>
    </row>
    <row r="36" spans="1:29">
      <c r="A36" s="3">
        <v>35</v>
      </c>
      <c r="B36" s="8" t="s">
        <v>4005</v>
      </c>
      <c r="C36" s="8" t="s">
        <v>4420</v>
      </c>
      <c r="D36" s="3" t="s">
        <v>35</v>
      </c>
      <c r="E36" s="3" t="s">
        <v>37</v>
      </c>
      <c r="F36" s="3" t="s">
        <v>4077</v>
      </c>
      <c r="G36" s="3" t="s">
        <v>38</v>
      </c>
      <c r="H36" s="3" t="s">
        <v>39</v>
      </c>
      <c r="I36" s="3">
        <v>242.26</v>
      </c>
      <c r="L36" s="20">
        <v>100</v>
      </c>
      <c r="M36" s="20">
        <v>0</v>
      </c>
      <c r="R36" s="21">
        <f t="shared" si="12"/>
        <v>0</v>
      </c>
      <c r="S36" s="21">
        <f t="shared" si="13"/>
        <v>342.26</v>
      </c>
      <c r="T36" s="21">
        <f t="shared" si="14"/>
        <v>348.26</v>
      </c>
      <c r="U36" s="21">
        <f t="shared" si="2"/>
        <v>6</v>
      </c>
      <c r="V36" s="21">
        <f t="shared" si="3"/>
        <v>342.26</v>
      </c>
      <c r="W36" s="57">
        <f t="shared" si="4"/>
        <v>242.26</v>
      </c>
      <c r="X36" s="21">
        <f t="shared" si="5"/>
        <v>106</v>
      </c>
      <c r="Y36" s="21">
        <f t="shared" si="6"/>
        <v>0</v>
      </c>
      <c r="Z36" s="3">
        <v>20</v>
      </c>
      <c r="AA36" s="21">
        <f t="shared" si="7"/>
        <v>80</v>
      </c>
      <c r="AB36" s="21">
        <f t="shared" si="8"/>
        <v>40</v>
      </c>
      <c r="AC36" s="21">
        <f t="shared" si="9"/>
        <v>40</v>
      </c>
    </row>
    <row r="37" spans="1:29">
      <c r="A37" s="3">
        <v>36</v>
      </c>
      <c r="B37" s="8" t="s">
        <v>4421</v>
      </c>
      <c r="C37" s="8" t="s">
        <v>4422</v>
      </c>
      <c r="D37" s="3" t="s">
        <v>35</v>
      </c>
      <c r="E37" s="3" t="s">
        <v>37</v>
      </c>
      <c r="F37" s="3" t="s">
        <v>4077</v>
      </c>
      <c r="G37" s="3" t="s">
        <v>38</v>
      </c>
      <c r="H37" s="3" t="s">
        <v>39</v>
      </c>
      <c r="I37" s="3">
        <v>242.26</v>
      </c>
      <c r="L37" s="20">
        <v>100</v>
      </c>
      <c r="M37" s="20">
        <v>0</v>
      </c>
      <c r="R37" s="21">
        <f t="shared" si="12"/>
        <v>0</v>
      </c>
      <c r="S37" s="21">
        <f t="shared" si="13"/>
        <v>342.26</v>
      </c>
      <c r="T37" s="21">
        <f t="shared" si="14"/>
        <v>348.26</v>
      </c>
      <c r="U37" s="21">
        <f t="shared" si="2"/>
        <v>6</v>
      </c>
      <c r="V37" s="21">
        <f t="shared" si="3"/>
        <v>342.26</v>
      </c>
      <c r="W37" s="57">
        <f t="shared" si="4"/>
        <v>242.26</v>
      </c>
      <c r="X37" s="21">
        <f t="shared" si="5"/>
        <v>106</v>
      </c>
      <c r="Y37" s="21">
        <f t="shared" si="6"/>
        <v>0</v>
      </c>
      <c r="Z37" s="3">
        <v>20</v>
      </c>
      <c r="AA37" s="21">
        <f t="shared" si="7"/>
        <v>80</v>
      </c>
      <c r="AB37" s="21">
        <f t="shared" si="8"/>
        <v>40</v>
      </c>
      <c r="AC37" s="21">
        <f t="shared" si="9"/>
        <v>40</v>
      </c>
    </row>
    <row r="38" spans="1:29">
      <c r="A38" s="3">
        <v>37</v>
      </c>
      <c r="B38" s="8" t="s">
        <v>4423</v>
      </c>
      <c r="C38" s="8" t="s">
        <v>4424</v>
      </c>
      <c r="D38" s="3" t="s">
        <v>35</v>
      </c>
      <c r="E38" s="3" t="s">
        <v>37</v>
      </c>
      <c r="F38" s="3" t="s">
        <v>4077</v>
      </c>
      <c r="G38" s="3" t="s">
        <v>38</v>
      </c>
      <c r="H38" s="3" t="s">
        <v>39</v>
      </c>
      <c r="I38" s="3">
        <v>242.26</v>
      </c>
      <c r="L38" s="20">
        <v>100</v>
      </c>
      <c r="M38" s="20">
        <v>0</v>
      </c>
      <c r="R38" s="21">
        <f t="shared" si="12"/>
        <v>0</v>
      </c>
      <c r="S38" s="21">
        <f t="shared" si="13"/>
        <v>342.26</v>
      </c>
      <c r="T38" s="21">
        <f t="shared" si="14"/>
        <v>348.26</v>
      </c>
      <c r="U38" s="21">
        <f t="shared" si="2"/>
        <v>6</v>
      </c>
      <c r="V38" s="21">
        <f t="shared" si="3"/>
        <v>342.26</v>
      </c>
      <c r="W38" s="57">
        <f t="shared" si="4"/>
        <v>242.26</v>
      </c>
      <c r="X38" s="21">
        <f t="shared" si="5"/>
        <v>106</v>
      </c>
      <c r="Y38" s="21">
        <f t="shared" si="6"/>
        <v>0</v>
      </c>
      <c r="Z38" s="3">
        <v>20</v>
      </c>
      <c r="AA38" s="21">
        <f t="shared" si="7"/>
        <v>80</v>
      </c>
      <c r="AB38" s="21">
        <f t="shared" si="8"/>
        <v>40</v>
      </c>
      <c r="AC38" s="21">
        <f t="shared" si="9"/>
        <v>40</v>
      </c>
    </row>
    <row r="39" spans="1:29">
      <c r="A39" s="3">
        <v>38</v>
      </c>
      <c r="B39" s="8" t="s">
        <v>3185</v>
      </c>
      <c r="C39" s="8" t="s">
        <v>3186</v>
      </c>
      <c r="D39" s="3" t="s">
        <v>35</v>
      </c>
      <c r="E39" s="3" t="s">
        <v>37</v>
      </c>
      <c r="F39" s="3" t="s">
        <v>3702</v>
      </c>
      <c r="G39" s="3" t="s">
        <v>38</v>
      </c>
      <c r="H39" s="3" t="s">
        <v>39</v>
      </c>
      <c r="I39" s="20">
        <v>0</v>
      </c>
      <c r="L39" s="20">
        <v>100</v>
      </c>
      <c r="M39" s="20">
        <v>0</v>
      </c>
      <c r="P39" s="20">
        <v>0</v>
      </c>
      <c r="R39" s="21">
        <f t="shared" si="12"/>
        <v>0</v>
      </c>
      <c r="S39" s="21">
        <f t="shared" si="13"/>
        <v>100</v>
      </c>
      <c r="T39" s="21">
        <f t="shared" si="14"/>
        <v>106</v>
      </c>
      <c r="U39" s="21">
        <f t="shared" si="2"/>
        <v>6</v>
      </c>
      <c r="V39" s="21">
        <f t="shared" si="3"/>
        <v>100</v>
      </c>
      <c r="W39" s="57">
        <f t="shared" si="4"/>
        <v>0</v>
      </c>
      <c r="X39" s="21">
        <f t="shared" si="5"/>
        <v>106</v>
      </c>
      <c r="Y39" s="21">
        <f t="shared" si="6"/>
        <v>0</v>
      </c>
      <c r="Z39" s="3">
        <v>20</v>
      </c>
      <c r="AA39" s="21">
        <f t="shared" si="7"/>
        <v>80</v>
      </c>
      <c r="AB39" s="21">
        <f t="shared" si="8"/>
        <v>40</v>
      </c>
      <c r="AC39" s="21">
        <f t="shared" si="9"/>
        <v>40</v>
      </c>
    </row>
    <row r="40" spans="1:29">
      <c r="A40" s="3">
        <v>39</v>
      </c>
      <c r="B40" s="8" t="s">
        <v>4425</v>
      </c>
      <c r="C40" s="8" t="s">
        <v>4426</v>
      </c>
      <c r="D40" s="3" t="s">
        <v>35</v>
      </c>
      <c r="E40" s="3" t="s">
        <v>37</v>
      </c>
      <c r="F40" s="3" t="s">
        <v>4077</v>
      </c>
      <c r="G40" s="3" t="s">
        <v>38</v>
      </c>
      <c r="H40" s="3" t="s">
        <v>39</v>
      </c>
      <c r="I40" s="3">
        <v>242.26</v>
      </c>
      <c r="L40" s="20">
        <v>100</v>
      </c>
      <c r="M40" s="20">
        <v>0</v>
      </c>
      <c r="R40" s="21">
        <f t="shared" si="12"/>
        <v>0</v>
      </c>
      <c r="S40" s="21">
        <f t="shared" si="13"/>
        <v>342.26</v>
      </c>
      <c r="T40" s="21">
        <f t="shared" si="14"/>
        <v>348.26</v>
      </c>
      <c r="U40" s="21">
        <f t="shared" si="2"/>
        <v>6</v>
      </c>
      <c r="V40" s="21">
        <f t="shared" si="3"/>
        <v>342.26</v>
      </c>
      <c r="W40" s="57">
        <f t="shared" si="4"/>
        <v>242.26</v>
      </c>
      <c r="X40" s="21">
        <f t="shared" si="5"/>
        <v>106</v>
      </c>
      <c r="Y40" s="21">
        <f t="shared" si="6"/>
        <v>0</v>
      </c>
      <c r="Z40" s="3">
        <v>20</v>
      </c>
      <c r="AA40" s="21">
        <f t="shared" si="7"/>
        <v>80</v>
      </c>
      <c r="AB40" s="21">
        <f t="shared" si="8"/>
        <v>40</v>
      </c>
      <c r="AC40" s="21">
        <f t="shared" si="9"/>
        <v>40</v>
      </c>
    </row>
    <row r="41" spans="1:29">
      <c r="A41" s="3">
        <v>40</v>
      </c>
      <c r="B41" s="8" t="s">
        <v>4427</v>
      </c>
      <c r="C41" s="8" t="s">
        <v>4428</v>
      </c>
      <c r="D41" s="3" t="s">
        <v>35</v>
      </c>
      <c r="E41" s="3" t="s">
        <v>37</v>
      </c>
      <c r="F41" s="3" t="s">
        <v>4077</v>
      </c>
      <c r="G41" s="3" t="s">
        <v>38</v>
      </c>
      <c r="H41" s="3" t="s">
        <v>39</v>
      </c>
      <c r="I41" s="3">
        <v>242.26</v>
      </c>
      <c r="L41" s="20">
        <v>100</v>
      </c>
      <c r="M41" s="20">
        <v>0</v>
      </c>
      <c r="R41" s="21">
        <f t="shared" si="12"/>
        <v>0</v>
      </c>
      <c r="S41" s="21">
        <f t="shared" si="13"/>
        <v>342.26</v>
      </c>
      <c r="T41" s="21">
        <f t="shared" si="14"/>
        <v>348.26</v>
      </c>
      <c r="U41" s="21">
        <f t="shared" si="2"/>
        <v>6</v>
      </c>
      <c r="V41" s="21">
        <f t="shared" si="3"/>
        <v>342.26</v>
      </c>
      <c r="W41" s="57">
        <f t="shared" si="4"/>
        <v>242.26</v>
      </c>
      <c r="X41" s="21">
        <f t="shared" si="5"/>
        <v>106</v>
      </c>
      <c r="Y41" s="21">
        <f t="shared" si="6"/>
        <v>0</v>
      </c>
      <c r="Z41" s="3">
        <v>20</v>
      </c>
      <c r="AA41" s="21">
        <f t="shared" si="7"/>
        <v>80</v>
      </c>
      <c r="AB41" s="21">
        <f t="shared" si="8"/>
        <v>40</v>
      </c>
      <c r="AC41" s="21">
        <f t="shared" si="9"/>
        <v>40</v>
      </c>
    </row>
    <row r="42" spans="1:29">
      <c r="A42" s="3">
        <v>41</v>
      </c>
      <c r="B42" s="8" t="s">
        <v>4429</v>
      </c>
      <c r="C42" s="8" t="s">
        <v>4430</v>
      </c>
      <c r="D42" s="3" t="s">
        <v>35</v>
      </c>
      <c r="E42" s="3" t="s">
        <v>37</v>
      </c>
      <c r="F42" s="3" t="s">
        <v>4077</v>
      </c>
      <c r="G42" s="3" t="s">
        <v>38</v>
      </c>
      <c r="H42" s="3" t="s">
        <v>39</v>
      </c>
      <c r="I42" s="3">
        <v>241.12</v>
      </c>
      <c r="L42" s="20">
        <v>100</v>
      </c>
      <c r="M42" s="20">
        <v>0</v>
      </c>
      <c r="R42" s="21">
        <f t="shared" si="12"/>
        <v>0</v>
      </c>
      <c r="S42" s="21">
        <f t="shared" si="13"/>
        <v>341.12</v>
      </c>
      <c r="T42" s="21">
        <f t="shared" si="14"/>
        <v>347.12</v>
      </c>
      <c r="U42" s="21">
        <f t="shared" si="2"/>
        <v>6</v>
      </c>
      <c r="V42" s="21">
        <f t="shared" si="3"/>
        <v>341.12</v>
      </c>
      <c r="W42" s="57">
        <f t="shared" si="4"/>
        <v>241.12</v>
      </c>
      <c r="X42" s="21">
        <f t="shared" si="5"/>
        <v>106</v>
      </c>
      <c r="Y42" s="21">
        <f t="shared" si="6"/>
        <v>0</v>
      </c>
      <c r="Z42" s="3">
        <v>20</v>
      </c>
      <c r="AA42" s="21">
        <f t="shared" si="7"/>
        <v>80</v>
      </c>
      <c r="AB42" s="21">
        <f t="shared" si="8"/>
        <v>40</v>
      </c>
      <c r="AC42" s="21">
        <f t="shared" si="9"/>
        <v>40</v>
      </c>
    </row>
    <row r="43" spans="1:29">
      <c r="A43" s="3">
        <v>42</v>
      </c>
      <c r="B43" s="8" t="s">
        <v>4431</v>
      </c>
      <c r="C43" s="8" t="s">
        <v>4432</v>
      </c>
      <c r="D43" s="3" t="s">
        <v>35</v>
      </c>
      <c r="E43" s="3" t="s">
        <v>37</v>
      </c>
      <c r="F43" s="3" t="s">
        <v>4400</v>
      </c>
      <c r="G43" s="3" t="s">
        <v>38</v>
      </c>
      <c r="H43" s="3" t="s">
        <v>39</v>
      </c>
      <c r="I43" s="20">
        <v>615</v>
      </c>
      <c r="L43" s="20">
        <v>300</v>
      </c>
      <c r="M43" s="20">
        <v>111</v>
      </c>
      <c r="N43" s="3" t="s">
        <v>4433</v>
      </c>
      <c r="O43" s="3"/>
      <c r="P43" s="3">
        <v>111</v>
      </c>
      <c r="R43" s="21">
        <f t="shared" si="12"/>
        <v>117.66</v>
      </c>
      <c r="S43" s="21">
        <f t="shared" si="13"/>
        <v>1032.66</v>
      </c>
      <c r="T43" s="21">
        <f t="shared" si="14"/>
        <v>1057.7196</v>
      </c>
      <c r="U43" s="21">
        <f t="shared" si="2"/>
        <v>25.0596</v>
      </c>
      <c r="V43" s="21">
        <f t="shared" si="3"/>
        <v>1032.66</v>
      </c>
      <c r="W43" s="57">
        <f t="shared" si="4"/>
        <v>615</v>
      </c>
      <c r="X43" s="21">
        <f t="shared" si="5"/>
        <v>442.7196</v>
      </c>
      <c r="Y43" s="21">
        <f t="shared" si="6"/>
        <v>111</v>
      </c>
      <c r="Z43" s="3">
        <v>60</v>
      </c>
      <c r="AA43" s="21">
        <f t="shared" si="7"/>
        <v>246.66</v>
      </c>
      <c r="AB43" s="21">
        <f t="shared" si="8"/>
        <v>123.33</v>
      </c>
      <c r="AC43" s="21">
        <f t="shared" si="9"/>
        <v>123.33</v>
      </c>
    </row>
    <row r="44" spans="1:29">
      <c r="A44" s="3">
        <v>43</v>
      </c>
      <c r="B44" s="8" t="s">
        <v>4434</v>
      </c>
      <c r="C44" s="8" t="s">
        <v>4435</v>
      </c>
      <c r="D44" s="3" t="s">
        <v>35</v>
      </c>
      <c r="E44" s="3" t="s">
        <v>37</v>
      </c>
      <c r="F44" s="3" t="s">
        <v>4400</v>
      </c>
      <c r="G44" s="3" t="s">
        <v>38</v>
      </c>
      <c r="H44" s="3" t="s">
        <v>39</v>
      </c>
      <c r="I44" s="20">
        <v>615</v>
      </c>
      <c r="L44" s="20">
        <v>300</v>
      </c>
      <c r="M44" s="20">
        <v>181</v>
      </c>
      <c r="N44" s="3" t="s">
        <v>4436</v>
      </c>
      <c r="O44" s="3"/>
      <c r="P44" s="3">
        <v>181</v>
      </c>
      <c r="R44" s="21">
        <f t="shared" si="12"/>
        <v>191.86</v>
      </c>
      <c r="S44" s="21">
        <f t="shared" si="13"/>
        <v>1106.86</v>
      </c>
      <c r="T44" s="21">
        <f t="shared" si="14"/>
        <v>1136.3716</v>
      </c>
      <c r="U44" s="21">
        <f t="shared" si="2"/>
        <v>29.5116</v>
      </c>
      <c r="V44" s="21">
        <f t="shared" si="3"/>
        <v>1106.86</v>
      </c>
      <c r="W44" s="57">
        <f t="shared" si="4"/>
        <v>615</v>
      </c>
      <c r="X44" s="21">
        <f t="shared" si="5"/>
        <v>521.3716</v>
      </c>
      <c r="Y44" s="21">
        <f t="shared" si="6"/>
        <v>181</v>
      </c>
      <c r="Z44" s="3">
        <v>60</v>
      </c>
      <c r="AA44" s="21">
        <f t="shared" si="7"/>
        <v>250.86</v>
      </c>
      <c r="AB44" s="21">
        <f t="shared" si="8"/>
        <v>125.43</v>
      </c>
      <c r="AC44" s="21">
        <f t="shared" si="9"/>
        <v>125.43</v>
      </c>
    </row>
    <row r="45" spans="1:29">
      <c r="A45" s="3">
        <v>44</v>
      </c>
      <c r="B45" s="8" t="s">
        <v>3930</v>
      </c>
      <c r="C45" s="8" t="s">
        <v>4437</v>
      </c>
      <c r="D45" s="3" t="s">
        <v>35</v>
      </c>
      <c r="E45" s="3" t="s">
        <v>37</v>
      </c>
      <c r="F45" s="3" t="s">
        <v>4077</v>
      </c>
      <c r="G45" s="3" t="s">
        <v>38</v>
      </c>
      <c r="H45" s="3" t="s">
        <v>39</v>
      </c>
      <c r="I45" s="3">
        <v>241.12</v>
      </c>
      <c r="L45" s="20">
        <v>100</v>
      </c>
      <c r="M45" s="20">
        <v>0</v>
      </c>
      <c r="R45" s="21">
        <f t="shared" si="12"/>
        <v>0</v>
      </c>
      <c r="S45" s="21">
        <f t="shared" si="13"/>
        <v>341.12</v>
      </c>
      <c r="T45" s="21">
        <f t="shared" si="14"/>
        <v>347.12</v>
      </c>
      <c r="U45" s="21">
        <f t="shared" si="2"/>
        <v>6</v>
      </c>
      <c r="V45" s="21">
        <f t="shared" si="3"/>
        <v>341.12</v>
      </c>
      <c r="W45" s="57">
        <f t="shared" si="4"/>
        <v>241.12</v>
      </c>
      <c r="X45" s="21">
        <f t="shared" si="5"/>
        <v>106</v>
      </c>
      <c r="Y45" s="21">
        <f t="shared" si="6"/>
        <v>0</v>
      </c>
      <c r="Z45" s="3">
        <v>20</v>
      </c>
      <c r="AA45" s="21">
        <f t="shared" si="7"/>
        <v>80</v>
      </c>
      <c r="AB45" s="21">
        <f t="shared" si="8"/>
        <v>40</v>
      </c>
      <c r="AC45" s="21">
        <f t="shared" si="9"/>
        <v>40</v>
      </c>
    </row>
    <row r="46" spans="1:29">
      <c r="A46" s="3">
        <v>45</v>
      </c>
      <c r="B46" s="8" t="s">
        <v>4438</v>
      </c>
      <c r="C46" s="8" t="s">
        <v>4439</v>
      </c>
      <c r="D46" s="3" t="s">
        <v>35</v>
      </c>
      <c r="E46" s="3" t="s">
        <v>37</v>
      </c>
      <c r="F46" s="3" t="s">
        <v>4077</v>
      </c>
      <c r="G46" s="3" t="s">
        <v>38</v>
      </c>
      <c r="H46" s="3" t="s">
        <v>39</v>
      </c>
      <c r="I46" s="3">
        <v>241.12</v>
      </c>
      <c r="L46" s="20">
        <v>100</v>
      </c>
      <c r="M46" s="20">
        <v>0</v>
      </c>
      <c r="R46" s="21">
        <f t="shared" si="12"/>
        <v>0</v>
      </c>
      <c r="S46" s="21">
        <f t="shared" si="13"/>
        <v>341.12</v>
      </c>
      <c r="T46" s="21">
        <f t="shared" si="14"/>
        <v>347.12</v>
      </c>
      <c r="U46" s="21">
        <f t="shared" si="2"/>
        <v>6</v>
      </c>
      <c r="V46" s="21">
        <f t="shared" si="3"/>
        <v>341.12</v>
      </c>
      <c r="W46" s="57">
        <f t="shared" si="4"/>
        <v>241.12</v>
      </c>
      <c r="X46" s="21">
        <f t="shared" si="5"/>
        <v>106</v>
      </c>
      <c r="Y46" s="21">
        <f t="shared" si="6"/>
        <v>0</v>
      </c>
      <c r="Z46" s="3">
        <v>20</v>
      </c>
      <c r="AA46" s="21">
        <f t="shared" si="7"/>
        <v>80</v>
      </c>
      <c r="AB46" s="21">
        <f t="shared" si="8"/>
        <v>40</v>
      </c>
      <c r="AC46" s="21">
        <f t="shared" si="9"/>
        <v>40</v>
      </c>
    </row>
    <row r="47" spans="1:29">
      <c r="A47" s="3">
        <v>46</v>
      </c>
      <c r="B47" s="8" t="s">
        <v>3935</v>
      </c>
      <c r="C47" s="8" t="s">
        <v>4440</v>
      </c>
      <c r="D47" s="3" t="s">
        <v>35</v>
      </c>
      <c r="E47" s="3" t="s">
        <v>37</v>
      </c>
      <c r="F47" s="3" t="s">
        <v>4077</v>
      </c>
      <c r="G47" s="3" t="s">
        <v>38</v>
      </c>
      <c r="H47" s="3" t="s">
        <v>39</v>
      </c>
      <c r="I47" s="3">
        <v>241.12</v>
      </c>
      <c r="J47" s="8"/>
      <c r="L47" s="20">
        <v>100</v>
      </c>
      <c r="M47" s="20">
        <v>0</v>
      </c>
      <c r="R47" s="21">
        <f t="shared" si="12"/>
        <v>0</v>
      </c>
      <c r="S47" s="21">
        <f t="shared" si="13"/>
        <v>341.12</v>
      </c>
      <c r="T47" s="21">
        <f t="shared" si="14"/>
        <v>347.12</v>
      </c>
      <c r="U47" s="21">
        <f t="shared" si="2"/>
        <v>6</v>
      </c>
      <c r="V47" s="21">
        <f t="shared" si="3"/>
        <v>341.12</v>
      </c>
      <c r="W47" s="57">
        <f t="shared" si="4"/>
        <v>241.12</v>
      </c>
      <c r="X47" s="21">
        <f t="shared" si="5"/>
        <v>106</v>
      </c>
      <c r="Y47" s="21">
        <f t="shared" si="6"/>
        <v>0</v>
      </c>
      <c r="Z47" s="3">
        <v>20</v>
      </c>
      <c r="AA47" s="21">
        <f t="shared" si="7"/>
        <v>80</v>
      </c>
      <c r="AB47" s="21">
        <f t="shared" si="8"/>
        <v>40</v>
      </c>
      <c r="AC47" s="21">
        <f t="shared" si="9"/>
        <v>40</v>
      </c>
    </row>
    <row r="48" spans="1:29">
      <c r="A48" s="3">
        <v>47</v>
      </c>
      <c r="B48" s="8" t="s">
        <v>3745</v>
      </c>
      <c r="C48" s="8" t="s">
        <v>3746</v>
      </c>
      <c r="D48" s="3" t="s">
        <v>35</v>
      </c>
      <c r="E48" s="3" t="s">
        <v>37</v>
      </c>
      <c r="F48" s="3" t="s">
        <v>3702</v>
      </c>
      <c r="G48" s="3" t="s">
        <v>38</v>
      </c>
      <c r="H48" s="3" t="s">
        <v>39</v>
      </c>
      <c r="I48" s="20">
        <v>0</v>
      </c>
      <c r="L48" s="20">
        <v>100</v>
      </c>
      <c r="M48" s="20">
        <v>0</v>
      </c>
      <c r="P48" s="20">
        <v>0</v>
      </c>
      <c r="R48" s="21">
        <f t="shared" si="12"/>
        <v>0</v>
      </c>
      <c r="S48" s="21">
        <f t="shared" si="13"/>
        <v>100</v>
      </c>
      <c r="T48" s="21">
        <f t="shared" si="14"/>
        <v>106</v>
      </c>
      <c r="U48" s="21">
        <f t="shared" si="2"/>
        <v>6</v>
      </c>
      <c r="V48" s="21">
        <f t="shared" si="3"/>
        <v>100</v>
      </c>
      <c r="W48" s="57">
        <f t="shared" si="4"/>
        <v>0</v>
      </c>
      <c r="X48" s="21">
        <f t="shared" si="5"/>
        <v>106</v>
      </c>
      <c r="Y48" s="21">
        <f t="shared" si="6"/>
        <v>0</v>
      </c>
      <c r="Z48" s="3">
        <v>20</v>
      </c>
      <c r="AA48" s="21">
        <f t="shared" si="7"/>
        <v>80</v>
      </c>
      <c r="AB48" s="21">
        <f t="shared" si="8"/>
        <v>40</v>
      </c>
      <c r="AC48" s="21">
        <f t="shared" si="9"/>
        <v>40</v>
      </c>
    </row>
    <row r="49" spans="1:29">
      <c r="A49" s="3">
        <v>48</v>
      </c>
      <c r="B49" s="8" t="s">
        <v>4441</v>
      </c>
      <c r="C49" s="8" t="s">
        <v>4442</v>
      </c>
      <c r="D49" s="3" t="s">
        <v>35</v>
      </c>
      <c r="E49" s="3" t="s">
        <v>37</v>
      </c>
      <c r="F49" s="3" t="s">
        <v>4077</v>
      </c>
      <c r="G49" s="3" t="s">
        <v>38</v>
      </c>
      <c r="H49" s="3" t="s">
        <v>39</v>
      </c>
      <c r="I49" s="3">
        <v>241.12</v>
      </c>
      <c r="L49" s="20">
        <v>100</v>
      </c>
      <c r="M49" s="20">
        <v>0</v>
      </c>
      <c r="R49" s="21">
        <f t="shared" si="12"/>
        <v>0</v>
      </c>
      <c r="S49" s="21">
        <f t="shared" si="13"/>
        <v>341.12</v>
      </c>
      <c r="T49" s="21">
        <f t="shared" si="14"/>
        <v>347.12</v>
      </c>
      <c r="U49" s="21">
        <f t="shared" si="2"/>
        <v>6</v>
      </c>
      <c r="V49" s="21">
        <f t="shared" si="3"/>
        <v>341.12</v>
      </c>
      <c r="W49" s="57">
        <f t="shared" si="4"/>
        <v>241.12</v>
      </c>
      <c r="X49" s="21">
        <f t="shared" si="5"/>
        <v>106</v>
      </c>
      <c r="Y49" s="21">
        <f t="shared" si="6"/>
        <v>0</v>
      </c>
      <c r="Z49" s="3">
        <v>20</v>
      </c>
      <c r="AA49" s="21">
        <f t="shared" si="7"/>
        <v>80</v>
      </c>
      <c r="AB49" s="21">
        <f t="shared" si="8"/>
        <v>40</v>
      </c>
      <c r="AC49" s="21">
        <f t="shared" si="9"/>
        <v>40</v>
      </c>
    </row>
    <row r="50" spans="1:29">
      <c r="A50" s="45"/>
      <c r="B50" s="54"/>
      <c r="C50" s="54"/>
      <c r="D50" s="54"/>
      <c r="E50" s="54"/>
      <c r="F50" s="54"/>
      <c r="G50" s="54"/>
      <c r="H50" s="54"/>
      <c r="I50" s="55">
        <f>SUM(I2:I49)</f>
        <v>7540.11</v>
      </c>
      <c r="J50" s="55"/>
      <c r="K50" s="55"/>
      <c r="L50" s="55">
        <f>SUM(L2:L49)</f>
        <v>5400</v>
      </c>
      <c r="M50" s="55">
        <f>SUM(M2:M49)</f>
        <v>10753</v>
      </c>
      <c r="N50" s="55"/>
      <c r="O50" s="55"/>
      <c r="P50" s="55">
        <f>SUM(P2:P49)</f>
        <v>10753</v>
      </c>
      <c r="Q50" s="55"/>
      <c r="R50" s="55">
        <f t="shared" ref="R50:AC50" si="15">SUM(R2:R49)</f>
        <v>11398.18</v>
      </c>
      <c r="S50" s="55">
        <f t="shared" si="15"/>
        <v>24338.29</v>
      </c>
      <c r="T50" s="55">
        <f t="shared" si="15"/>
        <v>25346.1872</v>
      </c>
      <c r="U50" s="55">
        <f t="shared" si="15"/>
        <v>1007.8908</v>
      </c>
      <c r="V50" s="55">
        <f t="shared" si="15"/>
        <v>24338.2964</v>
      </c>
      <c r="W50" s="55">
        <f t="shared" si="15"/>
        <v>7540.11</v>
      </c>
      <c r="X50" s="55">
        <f t="shared" si="15"/>
        <v>17806.0708</v>
      </c>
      <c r="Y50" s="55">
        <f t="shared" si="15"/>
        <v>10753</v>
      </c>
      <c r="Z50" s="72">
        <f t="shared" si="15"/>
        <v>1000</v>
      </c>
      <c r="AA50" s="55">
        <f t="shared" si="15"/>
        <v>5045.18</v>
      </c>
      <c r="AB50" s="72">
        <f t="shared" si="15"/>
        <v>2522.59</v>
      </c>
      <c r="AC50" s="55">
        <f t="shared" si="15"/>
        <v>2522.59</v>
      </c>
    </row>
    <row r="51" spans="2:3">
      <c r="B51" s="8"/>
      <c r="C51" s="8"/>
    </row>
    <row r="52" spans="26:26">
      <c r="Z52">
        <f>Z50+AB50</f>
        <v>3522.59</v>
      </c>
    </row>
  </sheetData>
  <dataValidations count="3">
    <dataValidation type="list" allowBlank="1" showErrorMessage="1" sqref="H4 H6:H8 H11:H12 H15:H49">
      <formula1>"已出签,已送签,受理中,已完成,已预约,补资料"</formula1>
    </dataValidation>
    <dataValidation type="list" allowBlank="1" showErrorMessage="1" sqref="H5 H2:H3 H9:H10 H13:H14">
      <formula1>"已出签,已送签,受理中,已完成,已预约,已暂停"</formula1>
    </dataValidation>
    <dataValidation type="list" allowBlank="1" showErrorMessage="1" sqref="G2:G49">
      <formula1>"商务,旅游,包签,转移签,翻译,照片,落地签"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C415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A1" sqref="A1"/>
    </sheetView>
  </sheetViews>
  <sheetFormatPr defaultColWidth="14" defaultRowHeight="13.2"/>
  <cols>
    <col min="1" max="1" width="8" customWidth="1"/>
    <col min="2" max="2" width="18" customWidth="1"/>
    <col min="3" max="3" width="24" customWidth="1"/>
    <col min="4" max="5" width="7" customWidth="1"/>
    <col min="7" max="8" width="11" customWidth="1"/>
    <col min="9" max="9" width="19" customWidth="1"/>
    <col min="10" max="10" width="20" customWidth="1"/>
    <col min="11" max="13" width="17" customWidth="1"/>
    <col min="14" max="14" width="34" customWidth="1"/>
    <col min="15" max="15" width="12" customWidth="1"/>
    <col min="17" max="17" width="24" customWidth="1"/>
    <col min="18" max="29" width="14" customWidth="1"/>
  </cols>
  <sheetData>
    <row r="1" ht="54" customHeight="1" spans="1:29">
      <c r="A1" s="2" t="s">
        <v>4</v>
      </c>
      <c r="B1" s="2" t="s">
        <v>5</v>
      </c>
      <c r="C1" s="2" t="s">
        <v>6</v>
      </c>
      <c r="D1" s="2" t="s">
        <v>7</v>
      </c>
      <c r="E1" s="2" t="s">
        <v>9</v>
      </c>
      <c r="F1" s="2" t="s">
        <v>4072</v>
      </c>
      <c r="G1" s="2" t="s">
        <v>4072</v>
      </c>
      <c r="H1" s="2" t="s">
        <v>12</v>
      </c>
      <c r="I1" s="12" t="s">
        <v>13</v>
      </c>
      <c r="J1" s="56" t="s">
        <v>13</v>
      </c>
      <c r="K1" s="12" t="s">
        <v>15</v>
      </c>
      <c r="L1" s="14" t="s">
        <v>16</v>
      </c>
      <c r="M1" s="15" t="s">
        <v>17</v>
      </c>
      <c r="N1" s="15" t="s">
        <v>18</v>
      </c>
      <c r="O1" s="15" t="s">
        <v>19</v>
      </c>
      <c r="P1" s="2" t="s">
        <v>20</v>
      </c>
      <c r="Q1" s="15" t="s">
        <v>21</v>
      </c>
      <c r="R1" s="17" t="s">
        <v>22</v>
      </c>
      <c r="S1" s="18" t="s">
        <v>23</v>
      </c>
      <c r="T1" s="22" t="s">
        <v>24</v>
      </c>
      <c r="U1" s="23" t="s">
        <v>25</v>
      </c>
      <c r="V1" s="24" t="s">
        <v>26</v>
      </c>
      <c r="W1" s="2" t="s">
        <v>27</v>
      </c>
      <c r="X1" s="2" t="s">
        <v>28</v>
      </c>
      <c r="Y1" s="2" t="s">
        <v>29</v>
      </c>
      <c r="Z1" s="2" t="s">
        <v>30</v>
      </c>
      <c r="AA1" s="58" t="s">
        <v>31</v>
      </c>
      <c r="AB1" s="2" t="s">
        <v>32</v>
      </c>
      <c r="AC1" s="2" t="s">
        <v>32</v>
      </c>
    </row>
    <row r="2" spans="1:29">
      <c r="A2" s="3">
        <v>1</v>
      </c>
      <c r="B2" s="8" t="s">
        <v>4173</v>
      </c>
      <c r="C2" s="44" t="s">
        <v>4443</v>
      </c>
      <c r="D2" s="3" t="s">
        <v>35</v>
      </c>
      <c r="E2" s="3" t="s">
        <v>37</v>
      </c>
      <c r="F2" s="3" t="s">
        <v>4077</v>
      </c>
      <c r="G2" s="3" t="s">
        <v>38</v>
      </c>
      <c r="H2" s="3" t="s">
        <v>39</v>
      </c>
      <c r="I2" s="3">
        <v>243.12</v>
      </c>
      <c r="L2" s="20">
        <v>100</v>
      </c>
      <c r="M2" s="20">
        <v>0</v>
      </c>
      <c r="N2" s="3"/>
      <c r="P2" s="3"/>
      <c r="R2" s="21">
        <f t="shared" ref="R2:R65" si="0">M2*1.06</f>
        <v>0</v>
      </c>
      <c r="S2" s="21">
        <f t="shared" ref="S2:S65" si="1">I2+L2+R2</f>
        <v>343.12</v>
      </c>
      <c r="T2" s="21">
        <f t="shared" ref="T2:T65" si="2">I2+(L2+R2)*1.06</f>
        <v>349.12</v>
      </c>
      <c r="U2" s="21">
        <f t="shared" ref="U2:U65" si="3">(R2+L2)*0.06</f>
        <v>6</v>
      </c>
      <c r="V2" s="21">
        <f t="shared" ref="V2:V65" si="4">T2-U2</f>
        <v>343.12</v>
      </c>
      <c r="W2" s="57">
        <f t="shared" ref="W2:W65" si="5">I2</f>
        <v>243.12</v>
      </c>
      <c r="X2" s="21">
        <f t="shared" ref="X2:X65" si="6">(R2+L2)*1.06</f>
        <v>106</v>
      </c>
      <c r="Y2" s="21">
        <f t="shared" ref="Y2:Y65" si="7">P2</f>
        <v>0</v>
      </c>
      <c r="Z2" s="3">
        <v>20</v>
      </c>
      <c r="AA2" s="21">
        <f t="shared" ref="AA2:AA65" si="8">(L2+R2)-Y2-Z2</f>
        <v>80</v>
      </c>
      <c r="AB2" s="21">
        <f t="shared" ref="AB2:AB65" si="9">AA2/2</f>
        <v>40</v>
      </c>
      <c r="AC2" s="21">
        <f t="shared" ref="AC2:AC65" si="10">AA2/2</f>
        <v>40</v>
      </c>
    </row>
    <row r="3" spans="1:29">
      <c r="A3" s="3">
        <v>2</v>
      </c>
      <c r="B3" s="8" t="s">
        <v>4444</v>
      </c>
      <c r="C3" s="44" t="s">
        <v>4445</v>
      </c>
      <c r="D3" s="3" t="s">
        <v>35</v>
      </c>
      <c r="E3" s="3" t="s">
        <v>37</v>
      </c>
      <c r="F3" s="3" t="s">
        <v>4077</v>
      </c>
      <c r="G3" s="3" t="s">
        <v>38</v>
      </c>
      <c r="H3" s="3" t="s">
        <v>39</v>
      </c>
      <c r="I3" s="3">
        <v>243.12</v>
      </c>
      <c r="J3" s="8"/>
      <c r="L3" s="20">
        <v>100</v>
      </c>
      <c r="M3" s="20">
        <v>0</v>
      </c>
      <c r="N3" s="3"/>
      <c r="P3" s="3"/>
      <c r="R3" s="21">
        <f t="shared" si="0"/>
        <v>0</v>
      </c>
      <c r="S3" s="21">
        <f t="shared" si="1"/>
        <v>343.12</v>
      </c>
      <c r="T3" s="21">
        <f t="shared" si="2"/>
        <v>349.12</v>
      </c>
      <c r="U3" s="21">
        <f t="shared" si="3"/>
        <v>6</v>
      </c>
      <c r="V3" s="21">
        <f t="shared" si="4"/>
        <v>343.12</v>
      </c>
      <c r="W3" s="57">
        <f t="shared" si="5"/>
        <v>243.12</v>
      </c>
      <c r="X3" s="21">
        <f t="shared" si="6"/>
        <v>106</v>
      </c>
      <c r="Y3" s="21">
        <f t="shared" si="7"/>
        <v>0</v>
      </c>
      <c r="Z3" s="3">
        <v>20</v>
      </c>
      <c r="AA3" s="21">
        <f t="shared" si="8"/>
        <v>80</v>
      </c>
      <c r="AB3" s="21">
        <f t="shared" si="9"/>
        <v>40</v>
      </c>
      <c r="AC3" s="21">
        <f t="shared" si="10"/>
        <v>40</v>
      </c>
    </row>
    <row r="4" spans="1:29">
      <c r="A4" s="3">
        <v>3</v>
      </c>
      <c r="B4" s="8" t="s">
        <v>4446</v>
      </c>
      <c r="C4" s="44" t="s">
        <v>4447</v>
      </c>
      <c r="D4" s="3" t="s">
        <v>35</v>
      </c>
      <c r="E4" s="3" t="s">
        <v>37</v>
      </c>
      <c r="F4" s="3" t="s">
        <v>4077</v>
      </c>
      <c r="G4" s="3" t="s">
        <v>38</v>
      </c>
      <c r="H4" s="3" t="s">
        <v>39</v>
      </c>
      <c r="I4" s="3">
        <v>243.12</v>
      </c>
      <c r="L4" s="20">
        <v>100</v>
      </c>
      <c r="M4" s="20">
        <v>0</v>
      </c>
      <c r="N4" s="3"/>
      <c r="P4" s="3"/>
      <c r="R4" s="21">
        <f t="shared" si="0"/>
        <v>0</v>
      </c>
      <c r="S4" s="21">
        <f t="shared" si="1"/>
        <v>343.12</v>
      </c>
      <c r="T4" s="21">
        <f t="shared" si="2"/>
        <v>349.12</v>
      </c>
      <c r="U4" s="21">
        <f t="shared" si="3"/>
        <v>6</v>
      </c>
      <c r="V4" s="21">
        <f t="shared" si="4"/>
        <v>343.12</v>
      </c>
      <c r="W4" s="57">
        <f t="shared" si="5"/>
        <v>243.12</v>
      </c>
      <c r="X4" s="21">
        <f t="shared" si="6"/>
        <v>106</v>
      </c>
      <c r="Y4" s="21">
        <f t="shared" si="7"/>
        <v>0</v>
      </c>
      <c r="Z4" s="3">
        <v>20</v>
      </c>
      <c r="AA4" s="21">
        <f t="shared" si="8"/>
        <v>80</v>
      </c>
      <c r="AB4" s="21">
        <f t="shared" si="9"/>
        <v>40</v>
      </c>
      <c r="AC4" s="21">
        <f t="shared" si="10"/>
        <v>40</v>
      </c>
    </row>
    <row r="5" spans="1:29">
      <c r="A5" s="3">
        <v>4</v>
      </c>
      <c r="B5" s="8" t="s">
        <v>1123</v>
      </c>
      <c r="C5" s="44" t="s">
        <v>4448</v>
      </c>
      <c r="D5" s="3" t="s">
        <v>35</v>
      </c>
      <c r="E5" s="3" t="s">
        <v>37</v>
      </c>
      <c r="F5" s="3" t="s">
        <v>4077</v>
      </c>
      <c r="G5" s="3" t="s">
        <v>38</v>
      </c>
      <c r="H5" s="3" t="s">
        <v>39</v>
      </c>
      <c r="I5" s="3">
        <v>243.12</v>
      </c>
      <c r="L5" s="20">
        <v>100</v>
      </c>
      <c r="M5" s="20">
        <v>0</v>
      </c>
      <c r="N5" s="3"/>
      <c r="P5" s="3"/>
      <c r="R5" s="21">
        <f t="shared" si="0"/>
        <v>0</v>
      </c>
      <c r="S5" s="21">
        <f t="shared" si="1"/>
        <v>343.12</v>
      </c>
      <c r="T5" s="21">
        <f t="shared" si="2"/>
        <v>349.12</v>
      </c>
      <c r="U5" s="21">
        <f t="shared" si="3"/>
        <v>6</v>
      </c>
      <c r="V5" s="21">
        <f t="shared" si="4"/>
        <v>343.12</v>
      </c>
      <c r="W5" s="57">
        <f t="shared" si="5"/>
        <v>243.12</v>
      </c>
      <c r="X5" s="21">
        <f t="shared" si="6"/>
        <v>106</v>
      </c>
      <c r="Y5" s="21">
        <f t="shared" si="7"/>
        <v>0</v>
      </c>
      <c r="Z5" s="3">
        <v>20</v>
      </c>
      <c r="AA5" s="21">
        <f t="shared" si="8"/>
        <v>80</v>
      </c>
      <c r="AB5" s="21">
        <f t="shared" si="9"/>
        <v>40</v>
      </c>
      <c r="AC5" s="21">
        <f t="shared" si="10"/>
        <v>40</v>
      </c>
    </row>
    <row r="6" spans="1:29">
      <c r="A6" s="3">
        <v>5</v>
      </c>
      <c r="B6" s="8" t="s">
        <v>3807</v>
      </c>
      <c r="C6" s="44" t="s">
        <v>4449</v>
      </c>
      <c r="D6" s="3" t="s">
        <v>35</v>
      </c>
      <c r="E6" s="3" t="s">
        <v>37</v>
      </c>
      <c r="F6" s="3" t="s">
        <v>4077</v>
      </c>
      <c r="G6" s="3" t="s">
        <v>38</v>
      </c>
      <c r="H6" s="3" t="s">
        <v>39</v>
      </c>
      <c r="I6" s="3">
        <v>243.45</v>
      </c>
      <c r="L6" s="20">
        <v>100</v>
      </c>
      <c r="M6" s="20">
        <v>0</v>
      </c>
      <c r="N6" s="3"/>
      <c r="P6" s="3"/>
      <c r="R6" s="21">
        <f t="shared" si="0"/>
        <v>0</v>
      </c>
      <c r="S6" s="21">
        <f t="shared" si="1"/>
        <v>343.45</v>
      </c>
      <c r="T6" s="21">
        <f t="shared" si="2"/>
        <v>349.45</v>
      </c>
      <c r="U6" s="21">
        <f t="shared" si="3"/>
        <v>6</v>
      </c>
      <c r="V6" s="21">
        <f t="shared" si="4"/>
        <v>343.45</v>
      </c>
      <c r="W6" s="57">
        <f t="shared" si="5"/>
        <v>243.45</v>
      </c>
      <c r="X6" s="21">
        <f t="shared" si="6"/>
        <v>106</v>
      </c>
      <c r="Y6" s="21">
        <f t="shared" si="7"/>
        <v>0</v>
      </c>
      <c r="Z6" s="3">
        <v>20</v>
      </c>
      <c r="AA6" s="21">
        <f t="shared" si="8"/>
        <v>80</v>
      </c>
      <c r="AB6" s="21">
        <f t="shared" si="9"/>
        <v>40</v>
      </c>
      <c r="AC6" s="21">
        <f t="shared" si="10"/>
        <v>40</v>
      </c>
    </row>
    <row r="7" spans="1:29">
      <c r="A7" s="3">
        <v>6</v>
      </c>
      <c r="B7" s="8" t="s">
        <v>4450</v>
      </c>
      <c r="C7" s="44" t="s">
        <v>4451</v>
      </c>
      <c r="D7" s="3" t="s">
        <v>35</v>
      </c>
      <c r="E7" s="3" t="s">
        <v>37</v>
      </c>
      <c r="F7" s="3" t="s">
        <v>4077</v>
      </c>
      <c r="G7" s="3" t="s">
        <v>38</v>
      </c>
      <c r="H7" s="3" t="s">
        <v>39</v>
      </c>
      <c r="I7" s="3">
        <v>243.45</v>
      </c>
      <c r="L7" s="20">
        <v>100</v>
      </c>
      <c r="M7" s="20">
        <v>0</v>
      </c>
      <c r="N7" s="3"/>
      <c r="P7" s="3"/>
      <c r="R7" s="21">
        <f t="shared" si="0"/>
        <v>0</v>
      </c>
      <c r="S7" s="21">
        <f t="shared" si="1"/>
        <v>343.45</v>
      </c>
      <c r="T7" s="21">
        <f t="shared" si="2"/>
        <v>349.45</v>
      </c>
      <c r="U7" s="21">
        <f t="shared" si="3"/>
        <v>6</v>
      </c>
      <c r="V7" s="21">
        <f t="shared" si="4"/>
        <v>343.45</v>
      </c>
      <c r="W7" s="57">
        <f t="shared" si="5"/>
        <v>243.45</v>
      </c>
      <c r="X7" s="21">
        <f t="shared" si="6"/>
        <v>106</v>
      </c>
      <c r="Y7" s="21">
        <f t="shared" si="7"/>
        <v>0</v>
      </c>
      <c r="Z7" s="3">
        <v>20</v>
      </c>
      <c r="AA7" s="21">
        <f t="shared" si="8"/>
        <v>80</v>
      </c>
      <c r="AB7" s="21">
        <f t="shared" si="9"/>
        <v>40</v>
      </c>
      <c r="AC7" s="21">
        <f t="shared" si="10"/>
        <v>40</v>
      </c>
    </row>
    <row r="8" spans="1:29">
      <c r="A8" s="3">
        <v>7</v>
      </c>
      <c r="B8" s="8" t="s">
        <v>4438</v>
      </c>
      <c r="C8" s="44" t="s">
        <v>4452</v>
      </c>
      <c r="D8" s="3" t="s">
        <v>35</v>
      </c>
      <c r="E8" s="3" t="s">
        <v>37</v>
      </c>
      <c r="F8" s="3" t="s">
        <v>4077</v>
      </c>
      <c r="G8" s="3" t="s">
        <v>38</v>
      </c>
      <c r="H8" s="3" t="s">
        <v>39</v>
      </c>
      <c r="I8" s="3">
        <v>243.45</v>
      </c>
      <c r="L8" s="20">
        <v>100</v>
      </c>
      <c r="M8" s="20">
        <v>0</v>
      </c>
      <c r="N8" s="3"/>
      <c r="P8" s="3"/>
      <c r="R8" s="21">
        <f t="shared" si="0"/>
        <v>0</v>
      </c>
      <c r="S8" s="21">
        <f t="shared" si="1"/>
        <v>343.45</v>
      </c>
      <c r="T8" s="21">
        <f t="shared" si="2"/>
        <v>349.45</v>
      </c>
      <c r="U8" s="21">
        <f t="shared" si="3"/>
        <v>6</v>
      </c>
      <c r="V8" s="21">
        <f t="shared" si="4"/>
        <v>343.45</v>
      </c>
      <c r="W8" s="57">
        <f t="shared" si="5"/>
        <v>243.45</v>
      </c>
      <c r="X8" s="21">
        <f t="shared" si="6"/>
        <v>106</v>
      </c>
      <c r="Y8" s="21">
        <f t="shared" si="7"/>
        <v>0</v>
      </c>
      <c r="Z8" s="3">
        <v>20</v>
      </c>
      <c r="AA8" s="21">
        <f t="shared" si="8"/>
        <v>80</v>
      </c>
      <c r="AB8" s="21">
        <f t="shared" si="9"/>
        <v>40</v>
      </c>
      <c r="AC8" s="21">
        <f t="shared" si="10"/>
        <v>40</v>
      </c>
    </row>
    <row r="9" spans="1:29">
      <c r="A9" s="3">
        <v>8</v>
      </c>
      <c r="B9" s="8" t="s">
        <v>4453</v>
      </c>
      <c r="C9" s="44" t="s">
        <v>4454</v>
      </c>
      <c r="D9" s="3" t="s">
        <v>35</v>
      </c>
      <c r="E9" s="3" t="s">
        <v>37</v>
      </c>
      <c r="F9" s="3" t="s">
        <v>4077</v>
      </c>
      <c r="G9" s="3" t="s">
        <v>38</v>
      </c>
      <c r="H9" s="3" t="s">
        <v>39</v>
      </c>
      <c r="I9" s="3">
        <v>243.45</v>
      </c>
      <c r="J9" s="8"/>
      <c r="L9" s="20">
        <v>100</v>
      </c>
      <c r="M9" s="20">
        <v>0</v>
      </c>
      <c r="N9" s="3"/>
      <c r="P9" s="3"/>
      <c r="R9" s="21">
        <f t="shared" si="0"/>
        <v>0</v>
      </c>
      <c r="S9" s="21">
        <f t="shared" si="1"/>
        <v>343.45</v>
      </c>
      <c r="T9" s="21">
        <f t="shared" si="2"/>
        <v>349.45</v>
      </c>
      <c r="U9" s="21">
        <f t="shared" si="3"/>
        <v>6</v>
      </c>
      <c r="V9" s="21">
        <f t="shared" si="4"/>
        <v>343.45</v>
      </c>
      <c r="W9" s="57">
        <f t="shared" si="5"/>
        <v>243.45</v>
      </c>
      <c r="X9" s="21">
        <f t="shared" si="6"/>
        <v>106</v>
      </c>
      <c r="Y9" s="21">
        <f t="shared" si="7"/>
        <v>0</v>
      </c>
      <c r="Z9" s="3">
        <v>20</v>
      </c>
      <c r="AA9" s="21">
        <f t="shared" si="8"/>
        <v>80</v>
      </c>
      <c r="AB9" s="21">
        <f t="shared" si="9"/>
        <v>40</v>
      </c>
      <c r="AC9" s="21">
        <f t="shared" si="10"/>
        <v>40</v>
      </c>
    </row>
    <row r="10" spans="1:29">
      <c r="A10" s="3">
        <v>9</v>
      </c>
      <c r="B10" s="8" t="s">
        <v>4407</v>
      </c>
      <c r="C10" s="44" t="s">
        <v>4455</v>
      </c>
      <c r="D10" s="3" t="s">
        <v>35</v>
      </c>
      <c r="E10" s="3" t="s">
        <v>37</v>
      </c>
      <c r="F10" s="3" t="s">
        <v>4077</v>
      </c>
      <c r="G10" s="3" t="s">
        <v>38</v>
      </c>
      <c r="H10" s="3" t="s">
        <v>39</v>
      </c>
      <c r="I10" s="3">
        <v>243.45</v>
      </c>
      <c r="L10" s="20">
        <v>100</v>
      </c>
      <c r="M10" s="20">
        <v>0</v>
      </c>
      <c r="N10" s="3"/>
      <c r="P10" s="3"/>
      <c r="R10" s="21">
        <f t="shared" si="0"/>
        <v>0</v>
      </c>
      <c r="S10" s="21">
        <f t="shared" si="1"/>
        <v>343.45</v>
      </c>
      <c r="T10" s="21">
        <f t="shared" si="2"/>
        <v>349.45</v>
      </c>
      <c r="U10" s="21">
        <f t="shared" si="3"/>
        <v>6</v>
      </c>
      <c r="V10" s="21">
        <f t="shared" si="4"/>
        <v>343.45</v>
      </c>
      <c r="W10" s="57">
        <f t="shared" si="5"/>
        <v>243.45</v>
      </c>
      <c r="X10" s="21">
        <f t="shared" si="6"/>
        <v>106</v>
      </c>
      <c r="Y10" s="21">
        <f t="shared" si="7"/>
        <v>0</v>
      </c>
      <c r="Z10" s="3">
        <v>20</v>
      </c>
      <c r="AA10" s="21">
        <f t="shared" si="8"/>
        <v>80</v>
      </c>
      <c r="AB10" s="21">
        <f t="shared" si="9"/>
        <v>40</v>
      </c>
      <c r="AC10" s="21">
        <f t="shared" si="10"/>
        <v>40</v>
      </c>
    </row>
    <row r="11" spans="1:29">
      <c r="A11" s="3">
        <v>10</v>
      </c>
      <c r="B11" s="8" t="s">
        <v>4456</v>
      </c>
      <c r="C11" s="44" t="s">
        <v>4457</v>
      </c>
      <c r="D11" s="3" t="s">
        <v>35</v>
      </c>
      <c r="E11" s="3" t="s">
        <v>37</v>
      </c>
      <c r="F11" s="3" t="s">
        <v>4077</v>
      </c>
      <c r="G11" s="3" t="s">
        <v>38</v>
      </c>
      <c r="H11" s="3" t="s">
        <v>39</v>
      </c>
      <c r="I11" s="3">
        <v>243.45</v>
      </c>
      <c r="L11" s="20">
        <v>100</v>
      </c>
      <c r="M11" s="20">
        <v>0</v>
      </c>
      <c r="N11" s="3"/>
      <c r="P11" s="3"/>
      <c r="R11" s="21">
        <f t="shared" si="0"/>
        <v>0</v>
      </c>
      <c r="S11" s="21">
        <f t="shared" si="1"/>
        <v>343.45</v>
      </c>
      <c r="T11" s="21">
        <f t="shared" si="2"/>
        <v>349.45</v>
      </c>
      <c r="U11" s="21">
        <f t="shared" si="3"/>
        <v>6</v>
      </c>
      <c r="V11" s="21">
        <f t="shared" si="4"/>
        <v>343.45</v>
      </c>
      <c r="W11" s="57">
        <f t="shared" si="5"/>
        <v>243.45</v>
      </c>
      <c r="X11" s="21">
        <f t="shared" si="6"/>
        <v>106</v>
      </c>
      <c r="Y11" s="21">
        <f t="shared" si="7"/>
        <v>0</v>
      </c>
      <c r="Z11" s="3">
        <v>20</v>
      </c>
      <c r="AA11" s="21">
        <f t="shared" si="8"/>
        <v>80</v>
      </c>
      <c r="AB11" s="21">
        <f t="shared" si="9"/>
        <v>40</v>
      </c>
      <c r="AC11" s="21">
        <f t="shared" si="10"/>
        <v>40</v>
      </c>
    </row>
    <row r="12" spans="1:29">
      <c r="A12" s="3">
        <v>11</v>
      </c>
      <c r="B12" s="8" t="s">
        <v>1950</v>
      </c>
      <c r="C12" s="44" t="s">
        <v>4458</v>
      </c>
      <c r="D12" s="3" t="s">
        <v>35</v>
      </c>
      <c r="E12" s="3" t="s">
        <v>37</v>
      </c>
      <c r="F12" s="3" t="s">
        <v>4077</v>
      </c>
      <c r="G12" s="3" t="s">
        <v>38</v>
      </c>
      <c r="H12" s="3" t="s">
        <v>39</v>
      </c>
      <c r="I12" s="3">
        <v>243.32</v>
      </c>
      <c r="L12" s="20">
        <v>100</v>
      </c>
      <c r="M12" s="20">
        <v>0</v>
      </c>
      <c r="N12" s="3"/>
      <c r="P12" s="3"/>
      <c r="R12" s="21">
        <f t="shared" si="0"/>
        <v>0</v>
      </c>
      <c r="S12" s="21">
        <f t="shared" si="1"/>
        <v>343.32</v>
      </c>
      <c r="T12" s="21">
        <f t="shared" si="2"/>
        <v>349.32</v>
      </c>
      <c r="U12" s="21">
        <f t="shared" si="3"/>
        <v>6</v>
      </c>
      <c r="V12" s="21">
        <f t="shared" si="4"/>
        <v>343.32</v>
      </c>
      <c r="W12" s="57">
        <f t="shared" si="5"/>
        <v>243.32</v>
      </c>
      <c r="X12" s="21">
        <f t="shared" si="6"/>
        <v>106</v>
      </c>
      <c r="Y12" s="21">
        <f t="shared" si="7"/>
        <v>0</v>
      </c>
      <c r="Z12" s="3">
        <v>20</v>
      </c>
      <c r="AA12" s="21">
        <f t="shared" si="8"/>
        <v>80</v>
      </c>
      <c r="AB12" s="21">
        <f t="shared" si="9"/>
        <v>40</v>
      </c>
      <c r="AC12" s="21">
        <f t="shared" si="10"/>
        <v>40</v>
      </c>
    </row>
    <row r="13" spans="1:29">
      <c r="A13" s="3">
        <v>12</v>
      </c>
      <c r="B13" s="8" t="s">
        <v>2698</v>
      </c>
      <c r="C13" s="44" t="s">
        <v>4459</v>
      </c>
      <c r="D13" s="3" t="s">
        <v>35</v>
      </c>
      <c r="E13" s="3" t="s">
        <v>37</v>
      </c>
      <c r="F13" s="3" t="s">
        <v>4077</v>
      </c>
      <c r="G13" s="3" t="s">
        <v>38</v>
      </c>
      <c r="H13" s="3" t="s">
        <v>39</v>
      </c>
      <c r="I13" s="3">
        <v>243.32</v>
      </c>
      <c r="L13" s="20">
        <v>100</v>
      </c>
      <c r="M13" s="20">
        <v>0</v>
      </c>
      <c r="N13" s="3"/>
      <c r="P13" s="3"/>
      <c r="R13" s="21">
        <f t="shared" si="0"/>
        <v>0</v>
      </c>
      <c r="S13" s="21">
        <f t="shared" si="1"/>
        <v>343.32</v>
      </c>
      <c r="T13" s="21">
        <f t="shared" si="2"/>
        <v>349.32</v>
      </c>
      <c r="U13" s="21">
        <f t="shared" si="3"/>
        <v>6</v>
      </c>
      <c r="V13" s="21">
        <f t="shared" si="4"/>
        <v>343.32</v>
      </c>
      <c r="W13" s="57">
        <f t="shared" si="5"/>
        <v>243.32</v>
      </c>
      <c r="X13" s="21">
        <f t="shared" si="6"/>
        <v>106</v>
      </c>
      <c r="Y13" s="21">
        <f t="shared" si="7"/>
        <v>0</v>
      </c>
      <c r="Z13" s="3">
        <v>20</v>
      </c>
      <c r="AA13" s="21">
        <f t="shared" si="8"/>
        <v>80</v>
      </c>
      <c r="AB13" s="21">
        <f t="shared" si="9"/>
        <v>40</v>
      </c>
      <c r="AC13" s="21">
        <f t="shared" si="10"/>
        <v>40</v>
      </c>
    </row>
    <row r="14" spans="1:29">
      <c r="A14" s="3">
        <v>13</v>
      </c>
      <c r="B14" s="8" t="s">
        <v>4404</v>
      </c>
      <c r="C14" s="44" t="s">
        <v>4460</v>
      </c>
      <c r="D14" s="3" t="s">
        <v>35</v>
      </c>
      <c r="E14" s="3" t="s">
        <v>37</v>
      </c>
      <c r="F14" s="3" t="s">
        <v>4077</v>
      </c>
      <c r="G14" s="3" t="s">
        <v>38</v>
      </c>
      <c r="H14" s="3" t="s">
        <v>39</v>
      </c>
      <c r="I14" s="3">
        <v>243.32</v>
      </c>
      <c r="L14" s="20">
        <v>100</v>
      </c>
      <c r="M14" s="20">
        <v>0</v>
      </c>
      <c r="N14" s="3"/>
      <c r="P14" s="3"/>
      <c r="R14" s="21">
        <f t="shared" si="0"/>
        <v>0</v>
      </c>
      <c r="S14" s="21">
        <f t="shared" si="1"/>
        <v>343.32</v>
      </c>
      <c r="T14" s="21">
        <f t="shared" si="2"/>
        <v>349.32</v>
      </c>
      <c r="U14" s="21">
        <f t="shared" si="3"/>
        <v>6</v>
      </c>
      <c r="V14" s="21">
        <f t="shared" si="4"/>
        <v>343.32</v>
      </c>
      <c r="W14" s="57">
        <f t="shared" si="5"/>
        <v>243.32</v>
      </c>
      <c r="X14" s="21">
        <f t="shared" si="6"/>
        <v>106</v>
      </c>
      <c r="Y14" s="21">
        <f t="shared" si="7"/>
        <v>0</v>
      </c>
      <c r="Z14" s="3">
        <v>20</v>
      </c>
      <c r="AA14" s="21">
        <f t="shared" si="8"/>
        <v>80</v>
      </c>
      <c r="AB14" s="21">
        <f t="shared" si="9"/>
        <v>40</v>
      </c>
      <c r="AC14" s="21">
        <f t="shared" si="10"/>
        <v>40</v>
      </c>
    </row>
    <row r="15" spans="1:29">
      <c r="A15" s="3">
        <v>14</v>
      </c>
      <c r="B15" s="8" t="s">
        <v>4461</v>
      </c>
      <c r="C15" s="44" t="s">
        <v>4462</v>
      </c>
      <c r="D15" s="3" t="s">
        <v>35</v>
      </c>
      <c r="E15" s="3" t="s">
        <v>37</v>
      </c>
      <c r="F15" s="3" t="s">
        <v>4077</v>
      </c>
      <c r="G15" s="3" t="s">
        <v>38</v>
      </c>
      <c r="H15" s="3" t="s">
        <v>39</v>
      </c>
      <c r="I15" s="3">
        <v>243.32</v>
      </c>
      <c r="J15" s="8"/>
      <c r="L15" s="20">
        <v>100</v>
      </c>
      <c r="M15" s="20">
        <v>0</v>
      </c>
      <c r="N15" s="3"/>
      <c r="P15" s="3"/>
      <c r="R15" s="21">
        <f t="shared" si="0"/>
        <v>0</v>
      </c>
      <c r="S15" s="21">
        <f t="shared" si="1"/>
        <v>343.32</v>
      </c>
      <c r="T15" s="21">
        <f t="shared" si="2"/>
        <v>349.32</v>
      </c>
      <c r="U15" s="21">
        <f t="shared" si="3"/>
        <v>6</v>
      </c>
      <c r="V15" s="21">
        <f t="shared" si="4"/>
        <v>343.32</v>
      </c>
      <c r="W15" s="57">
        <f t="shared" si="5"/>
        <v>243.32</v>
      </c>
      <c r="X15" s="21">
        <f t="shared" si="6"/>
        <v>106</v>
      </c>
      <c r="Y15" s="21">
        <f t="shared" si="7"/>
        <v>0</v>
      </c>
      <c r="Z15" s="3">
        <v>20</v>
      </c>
      <c r="AA15" s="21">
        <f t="shared" si="8"/>
        <v>80</v>
      </c>
      <c r="AB15" s="21">
        <f t="shared" si="9"/>
        <v>40</v>
      </c>
      <c r="AC15" s="21">
        <f t="shared" si="10"/>
        <v>40</v>
      </c>
    </row>
    <row r="16" spans="1:29">
      <c r="A16" s="3">
        <v>15</v>
      </c>
      <c r="B16" s="8" t="s">
        <v>4316</v>
      </c>
      <c r="C16" s="44" t="s">
        <v>4463</v>
      </c>
      <c r="D16" s="3" t="s">
        <v>35</v>
      </c>
      <c r="E16" s="3" t="s">
        <v>37</v>
      </c>
      <c r="F16" s="3" t="s">
        <v>4077</v>
      </c>
      <c r="G16" s="3" t="s">
        <v>38</v>
      </c>
      <c r="H16" s="3" t="s">
        <v>39</v>
      </c>
      <c r="I16" s="3">
        <v>243.32</v>
      </c>
      <c r="L16" s="20">
        <v>100</v>
      </c>
      <c r="M16" s="20">
        <v>0</v>
      </c>
      <c r="N16" s="3"/>
      <c r="P16" s="3"/>
      <c r="R16" s="21">
        <f t="shared" si="0"/>
        <v>0</v>
      </c>
      <c r="S16" s="21">
        <f t="shared" si="1"/>
        <v>343.32</v>
      </c>
      <c r="T16" s="21">
        <f t="shared" si="2"/>
        <v>349.32</v>
      </c>
      <c r="U16" s="21">
        <f t="shared" si="3"/>
        <v>6</v>
      </c>
      <c r="V16" s="21">
        <f t="shared" si="4"/>
        <v>343.32</v>
      </c>
      <c r="W16" s="57">
        <f t="shared" si="5"/>
        <v>243.32</v>
      </c>
      <c r="X16" s="21">
        <f t="shared" si="6"/>
        <v>106</v>
      </c>
      <c r="Y16" s="21">
        <f t="shared" si="7"/>
        <v>0</v>
      </c>
      <c r="Z16" s="3">
        <v>20</v>
      </c>
      <c r="AA16" s="21">
        <f t="shared" si="8"/>
        <v>80</v>
      </c>
      <c r="AB16" s="21">
        <f t="shared" si="9"/>
        <v>40</v>
      </c>
      <c r="AC16" s="21">
        <f t="shared" si="10"/>
        <v>40</v>
      </c>
    </row>
    <row r="17" spans="1:29">
      <c r="A17" s="3">
        <v>16</v>
      </c>
      <c r="B17" s="8" t="s">
        <v>2229</v>
      </c>
      <c r="C17" s="44" t="s">
        <v>4464</v>
      </c>
      <c r="D17" s="3" t="s">
        <v>35</v>
      </c>
      <c r="E17" s="3" t="s">
        <v>37</v>
      </c>
      <c r="F17" s="3" t="s">
        <v>4077</v>
      </c>
      <c r="G17" s="3" t="s">
        <v>38</v>
      </c>
      <c r="H17" s="3" t="s">
        <v>39</v>
      </c>
      <c r="I17" s="3">
        <v>243.59</v>
      </c>
      <c r="L17" s="20">
        <v>100</v>
      </c>
      <c r="M17" s="20">
        <v>0</v>
      </c>
      <c r="N17" s="3"/>
      <c r="P17" s="3"/>
      <c r="R17" s="21">
        <f t="shared" si="0"/>
        <v>0</v>
      </c>
      <c r="S17" s="21">
        <f t="shared" si="1"/>
        <v>343.59</v>
      </c>
      <c r="T17" s="21">
        <f t="shared" si="2"/>
        <v>349.59</v>
      </c>
      <c r="U17" s="21">
        <f t="shared" si="3"/>
        <v>6</v>
      </c>
      <c r="V17" s="21">
        <f t="shared" si="4"/>
        <v>343.59</v>
      </c>
      <c r="W17" s="57">
        <f t="shared" si="5"/>
        <v>243.59</v>
      </c>
      <c r="X17" s="21">
        <f t="shared" si="6"/>
        <v>106</v>
      </c>
      <c r="Y17" s="21">
        <f t="shared" si="7"/>
        <v>0</v>
      </c>
      <c r="Z17" s="3">
        <v>20</v>
      </c>
      <c r="AA17" s="21">
        <f t="shared" si="8"/>
        <v>80</v>
      </c>
      <c r="AB17" s="21">
        <f t="shared" si="9"/>
        <v>40</v>
      </c>
      <c r="AC17" s="21">
        <f t="shared" si="10"/>
        <v>40</v>
      </c>
    </row>
    <row r="18" spans="1:29">
      <c r="A18" s="3">
        <v>17</v>
      </c>
      <c r="B18" s="8" t="s">
        <v>4025</v>
      </c>
      <c r="C18" s="44" t="s">
        <v>4465</v>
      </c>
      <c r="D18" s="3" t="s">
        <v>35</v>
      </c>
      <c r="E18" s="3" t="s">
        <v>37</v>
      </c>
      <c r="F18" s="3" t="s">
        <v>4077</v>
      </c>
      <c r="G18" s="3" t="s">
        <v>38</v>
      </c>
      <c r="H18" s="3" t="s">
        <v>39</v>
      </c>
      <c r="I18" s="3">
        <v>243.59</v>
      </c>
      <c r="L18" s="20">
        <v>100</v>
      </c>
      <c r="M18" s="20">
        <v>0</v>
      </c>
      <c r="N18" s="3"/>
      <c r="P18" s="3"/>
      <c r="R18" s="21">
        <f t="shared" si="0"/>
        <v>0</v>
      </c>
      <c r="S18" s="21">
        <f t="shared" si="1"/>
        <v>343.59</v>
      </c>
      <c r="T18" s="21">
        <f t="shared" si="2"/>
        <v>349.59</v>
      </c>
      <c r="U18" s="21">
        <f t="shared" si="3"/>
        <v>6</v>
      </c>
      <c r="V18" s="21">
        <f t="shared" si="4"/>
        <v>343.59</v>
      </c>
      <c r="W18" s="57">
        <f t="shared" si="5"/>
        <v>243.59</v>
      </c>
      <c r="X18" s="21">
        <f t="shared" si="6"/>
        <v>106</v>
      </c>
      <c r="Y18" s="21">
        <f t="shared" si="7"/>
        <v>0</v>
      </c>
      <c r="Z18" s="3">
        <v>20</v>
      </c>
      <c r="AA18" s="21">
        <f t="shared" si="8"/>
        <v>80</v>
      </c>
      <c r="AB18" s="21">
        <f t="shared" si="9"/>
        <v>40</v>
      </c>
      <c r="AC18" s="21">
        <f t="shared" si="10"/>
        <v>40</v>
      </c>
    </row>
    <row r="19" spans="1:29">
      <c r="A19" s="3">
        <v>18</v>
      </c>
      <c r="B19" s="8" t="s">
        <v>3776</v>
      </c>
      <c r="C19" s="44" t="s">
        <v>4466</v>
      </c>
      <c r="D19" s="3" t="s">
        <v>35</v>
      </c>
      <c r="E19" s="3" t="s">
        <v>37</v>
      </c>
      <c r="F19" s="3" t="s">
        <v>4077</v>
      </c>
      <c r="G19" s="3" t="s">
        <v>38</v>
      </c>
      <c r="H19" s="3" t="s">
        <v>39</v>
      </c>
      <c r="I19" s="3">
        <v>243.59</v>
      </c>
      <c r="L19" s="20">
        <v>100</v>
      </c>
      <c r="M19" s="20">
        <v>0</v>
      </c>
      <c r="N19" s="3"/>
      <c r="P19" s="3"/>
      <c r="R19" s="21">
        <f t="shared" si="0"/>
        <v>0</v>
      </c>
      <c r="S19" s="21">
        <f t="shared" si="1"/>
        <v>343.59</v>
      </c>
      <c r="T19" s="21">
        <f t="shared" si="2"/>
        <v>349.59</v>
      </c>
      <c r="U19" s="21">
        <f t="shared" si="3"/>
        <v>6</v>
      </c>
      <c r="V19" s="21">
        <f t="shared" si="4"/>
        <v>343.59</v>
      </c>
      <c r="W19" s="57">
        <f t="shared" si="5"/>
        <v>243.59</v>
      </c>
      <c r="X19" s="21">
        <f t="shared" si="6"/>
        <v>106</v>
      </c>
      <c r="Y19" s="21">
        <f t="shared" si="7"/>
        <v>0</v>
      </c>
      <c r="Z19" s="3">
        <v>20</v>
      </c>
      <c r="AA19" s="21">
        <f t="shared" si="8"/>
        <v>80</v>
      </c>
      <c r="AB19" s="21">
        <f t="shared" si="9"/>
        <v>40</v>
      </c>
      <c r="AC19" s="21">
        <f t="shared" si="10"/>
        <v>40</v>
      </c>
    </row>
    <row r="20" spans="1:29">
      <c r="A20" s="3">
        <v>19</v>
      </c>
      <c r="B20" s="8" t="s">
        <v>3648</v>
      </c>
      <c r="C20" s="44" t="s">
        <v>4467</v>
      </c>
      <c r="D20" s="3" t="s">
        <v>35</v>
      </c>
      <c r="E20" s="3" t="s">
        <v>37</v>
      </c>
      <c r="F20" s="3" t="s">
        <v>4077</v>
      </c>
      <c r="G20" s="3" t="s">
        <v>38</v>
      </c>
      <c r="H20" s="3" t="s">
        <v>39</v>
      </c>
      <c r="I20" s="3">
        <v>243.59</v>
      </c>
      <c r="L20" s="20">
        <v>100</v>
      </c>
      <c r="M20" s="20">
        <v>0</v>
      </c>
      <c r="N20" s="3"/>
      <c r="P20" s="3"/>
      <c r="R20" s="21">
        <f t="shared" si="0"/>
        <v>0</v>
      </c>
      <c r="S20" s="21">
        <f t="shared" si="1"/>
        <v>343.59</v>
      </c>
      <c r="T20" s="21">
        <f t="shared" si="2"/>
        <v>349.59</v>
      </c>
      <c r="U20" s="21">
        <f t="shared" si="3"/>
        <v>6</v>
      </c>
      <c r="V20" s="21">
        <f t="shared" si="4"/>
        <v>343.59</v>
      </c>
      <c r="W20" s="57">
        <f t="shared" si="5"/>
        <v>243.59</v>
      </c>
      <c r="X20" s="21">
        <f t="shared" si="6"/>
        <v>106</v>
      </c>
      <c r="Y20" s="21">
        <f t="shared" si="7"/>
        <v>0</v>
      </c>
      <c r="Z20" s="3">
        <v>20</v>
      </c>
      <c r="AA20" s="21">
        <f t="shared" si="8"/>
        <v>80</v>
      </c>
      <c r="AB20" s="21">
        <f t="shared" si="9"/>
        <v>40</v>
      </c>
      <c r="AC20" s="21">
        <f t="shared" si="10"/>
        <v>40</v>
      </c>
    </row>
    <row r="21" spans="1:29">
      <c r="A21" s="3">
        <v>20</v>
      </c>
      <c r="B21" s="8" t="s">
        <v>838</v>
      </c>
      <c r="C21" s="44" t="s">
        <v>4468</v>
      </c>
      <c r="D21" s="3" t="s">
        <v>35</v>
      </c>
      <c r="E21" s="3" t="s">
        <v>37</v>
      </c>
      <c r="F21" s="3" t="s">
        <v>4077</v>
      </c>
      <c r="G21" s="3" t="s">
        <v>38</v>
      </c>
      <c r="H21" s="3" t="s">
        <v>39</v>
      </c>
      <c r="I21" s="3">
        <v>243.59</v>
      </c>
      <c r="L21" s="20">
        <v>100</v>
      </c>
      <c r="M21" s="20">
        <v>0</v>
      </c>
      <c r="N21" s="3"/>
      <c r="P21" s="3"/>
      <c r="R21" s="21">
        <f t="shared" si="0"/>
        <v>0</v>
      </c>
      <c r="S21" s="21">
        <f t="shared" si="1"/>
        <v>343.59</v>
      </c>
      <c r="T21" s="21">
        <f t="shared" si="2"/>
        <v>349.59</v>
      </c>
      <c r="U21" s="21">
        <f t="shared" si="3"/>
        <v>6</v>
      </c>
      <c r="V21" s="21">
        <f t="shared" si="4"/>
        <v>343.59</v>
      </c>
      <c r="W21" s="57">
        <f t="shared" si="5"/>
        <v>243.59</v>
      </c>
      <c r="X21" s="21">
        <f t="shared" si="6"/>
        <v>106</v>
      </c>
      <c r="Y21" s="21">
        <f t="shared" si="7"/>
        <v>0</v>
      </c>
      <c r="Z21" s="3">
        <v>20</v>
      </c>
      <c r="AA21" s="21">
        <f t="shared" si="8"/>
        <v>80</v>
      </c>
      <c r="AB21" s="21">
        <f t="shared" si="9"/>
        <v>40</v>
      </c>
      <c r="AC21" s="21">
        <f t="shared" si="10"/>
        <v>40</v>
      </c>
    </row>
    <row r="22" spans="1:29">
      <c r="A22" s="3">
        <v>21</v>
      </c>
      <c r="B22" s="8" t="s">
        <v>4469</v>
      </c>
      <c r="C22" s="44" t="s">
        <v>4470</v>
      </c>
      <c r="D22" s="3" t="s">
        <v>35</v>
      </c>
      <c r="E22" s="3" t="s">
        <v>37</v>
      </c>
      <c r="F22" s="3" t="s">
        <v>4077</v>
      </c>
      <c r="G22" s="3" t="s">
        <v>38</v>
      </c>
      <c r="H22" s="3" t="s">
        <v>39</v>
      </c>
      <c r="I22" s="3">
        <v>243.59</v>
      </c>
      <c r="L22" s="20">
        <v>100</v>
      </c>
      <c r="M22" s="20">
        <v>0</v>
      </c>
      <c r="N22" s="3"/>
      <c r="P22" s="3"/>
      <c r="R22" s="21">
        <f t="shared" si="0"/>
        <v>0</v>
      </c>
      <c r="S22" s="21">
        <f t="shared" si="1"/>
        <v>343.59</v>
      </c>
      <c r="T22" s="21">
        <f t="shared" si="2"/>
        <v>349.59</v>
      </c>
      <c r="U22" s="21">
        <f t="shared" si="3"/>
        <v>6</v>
      </c>
      <c r="V22" s="21">
        <f t="shared" si="4"/>
        <v>343.59</v>
      </c>
      <c r="W22" s="57">
        <f t="shared" si="5"/>
        <v>243.59</v>
      </c>
      <c r="X22" s="21">
        <f t="shared" si="6"/>
        <v>106</v>
      </c>
      <c r="Y22" s="21">
        <f t="shared" si="7"/>
        <v>0</v>
      </c>
      <c r="Z22" s="3">
        <v>20</v>
      </c>
      <c r="AA22" s="21">
        <f t="shared" si="8"/>
        <v>80</v>
      </c>
      <c r="AB22" s="21">
        <f t="shared" si="9"/>
        <v>40</v>
      </c>
      <c r="AC22" s="21">
        <f t="shared" si="10"/>
        <v>40</v>
      </c>
    </row>
    <row r="23" spans="1:29">
      <c r="A23" s="3">
        <v>22</v>
      </c>
      <c r="B23" s="8" t="s">
        <v>4471</v>
      </c>
      <c r="C23" s="44" t="s">
        <v>4472</v>
      </c>
      <c r="D23" s="3" t="s">
        <v>35</v>
      </c>
      <c r="E23" s="3" t="s">
        <v>37</v>
      </c>
      <c r="F23" s="3" t="s">
        <v>4077</v>
      </c>
      <c r="G23" s="3" t="s">
        <v>38</v>
      </c>
      <c r="H23" s="3" t="s">
        <v>39</v>
      </c>
      <c r="I23" s="3">
        <v>243.59</v>
      </c>
      <c r="L23" s="20">
        <v>100</v>
      </c>
      <c r="M23" s="20">
        <v>0</v>
      </c>
      <c r="N23" s="3"/>
      <c r="P23" s="3"/>
      <c r="R23" s="21">
        <f t="shared" si="0"/>
        <v>0</v>
      </c>
      <c r="S23" s="21">
        <f t="shared" si="1"/>
        <v>343.59</v>
      </c>
      <c r="T23" s="21">
        <f t="shared" si="2"/>
        <v>349.59</v>
      </c>
      <c r="U23" s="21">
        <f t="shared" si="3"/>
        <v>6</v>
      </c>
      <c r="V23" s="21">
        <f t="shared" si="4"/>
        <v>343.59</v>
      </c>
      <c r="W23" s="57">
        <f t="shared" si="5"/>
        <v>243.59</v>
      </c>
      <c r="X23" s="21">
        <f t="shared" si="6"/>
        <v>106</v>
      </c>
      <c r="Y23" s="21">
        <f t="shared" si="7"/>
        <v>0</v>
      </c>
      <c r="Z23" s="3">
        <v>20</v>
      </c>
      <c r="AA23" s="21">
        <f t="shared" si="8"/>
        <v>80</v>
      </c>
      <c r="AB23" s="21">
        <f t="shared" si="9"/>
        <v>40</v>
      </c>
      <c r="AC23" s="21">
        <f t="shared" si="10"/>
        <v>40</v>
      </c>
    </row>
    <row r="24" spans="1:29">
      <c r="A24" s="3">
        <v>23</v>
      </c>
      <c r="B24" s="8" t="s">
        <v>3111</v>
      </c>
      <c r="C24" s="44" t="s">
        <v>4473</v>
      </c>
      <c r="D24" s="3" t="s">
        <v>35</v>
      </c>
      <c r="E24" s="3" t="s">
        <v>37</v>
      </c>
      <c r="F24" s="3" t="s">
        <v>4077</v>
      </c>
      <c r="G24" s="3" t="s">
        <v>38</v>
      </c>
      <c r="H24" s="3" t="s">
        <v>39</v>
      </c>
      <c r="I24" s="3">
        <v>242.79</v>
      </c>
      <c r="L24" s="20">
        <v>100</v>
      </c>
      <c r="M24" s="20">
        <v>0</v>
      </c>
      <c r="N24" s="3"/>
      <c r="P24" s="3"/>
      <c r="R24" s="21">
        <f t="shared" si="0"/>
        <v>0</v>
      </c>
      <c r="S24" s="21">
        <f t="shared" si="1"/>
        <v>342.79</v>
      </c>
      <c r="T24" s="21">
        <f t="shared" si="2"/>
        <v>348.79</v>
      </c>
      <c r="U24" s="21">
        <f t="shared" si="3"/>
        <v>6</v>
      </c>
      <c r="V24" s="21">
        <f t="shared" si="4"/>
        <v>342.79</v>
      </c>
      <c r="W24" s="57">
        <f t="shared" si="5"/>
        <v>242.79</v>
      </c>
      <c r="X24" s="21">
        <f t="shared" si="6"/>
        <v>106</v>
      </c>
      <c r="Y24" s="21">
        <f t="shared" si="7"/>
        <v>0</v>
      </c>
      <c r="Z24" s="3">
        <v>20</v>
      </c>
      <c r="AA24" s="21">
        <f t="shared" si="8"/>
        <v>80</v>
      </c>
      <c r="AB24" s="21">
        <f t="shared" si="9"/>
        <v>40</v>
      </c>
      <c r="AC24" s="21">
        <f t="shared" si="10"/>
        <v>40</v>
      </c>
    </row>
    <row r="25" spans="1:29">
      <c r="A25" s="3">
        <v>24</v>
      </c>
      <c r="B25" s="8" t="s">
        <v>3146</v>
      </c>
      <c r="C25" s="44" t="s">
        <v>4474</v>
      </c>
      <c r="D25" s="3" t="s">
        <v>35</v>
      </c>
      <c r="E25" s="3" t="s">
        <v>37</v>
      </c>
      <c r="F25" s="3" t="s">
        <v>4077</v>
      </c>
      <c r="G25" s="3" t="s">
        <v>38</v>
      </c>
      <c r="H25" s="3" t="s">
        <v>39</v>
      </c>
      <c r="I25" s="3">
        <v>242.79</v>
      </c>
      <c r="L25" s="20">
        <v>100</v>
      </c>
      <c r="M25" s="20">
        <v>0</v>
      </c>
      <c r="N25" s="3"/>
      <c r="P25" s="3"/>
      <c r="R25" s="21">
        <f t="shared" si="0"/>
        <v>0</v>
      </c>
      <c r="S25" s="21">
        <f t="shared" si="1"/>
        <v>342.79</v>
      </c>
      <c r="T25" s="21">
        <f t="shared" si="2"/>
        <v>348.79</v>
      </c>
      <c r="U25" s="21">
        <f t="shared" si="3"/>
        <v>6</v>
      </c>
      <c r="V25" s="21">
        <f t="shared" si="4"/>
        <v>342.79</v>
      </c>
      <c r="W25" s="57">
        <f t="shared" si="5"/>
        <v>242.79</v>
      </c>
      <c r="X25" s="21">
        <f t="shared" si="6"/>
        <v>106</v>
      </c>
      <c r="Y25" s="21">
        <f t="shared" si="7"/>
        <v>0</v>
      </c>
      <c r="Z25" s="3">
        <v>20</v>
      </c>
      <c r="AA25" s="21">
        <f t="shared" si="8"/>
        <v>80</v>
      </c>
      <c r="AB25" s="21">
        <f t="shared" si="9"/>
        <v>40</v>
      </c>
      <c r="AC25" s="21">
        <f t="shared" si="10"/>
        <v>40</v>
      </c>
    </row>
    <row r="26" spans="1:29">
      <c r="A26" s="3">
        <v>25</v>
      </c>
      <c r="B26" s="8" t="s">
        <v>4475</v>
      </c>
      <c r="C26" s="44" t="s">
        <v>4476</v>
      </c>
      <c r="D26" s="3" t="s">
        <v>35</v>
      </c>
      <c r="E26" s="3" t="s">
        <v>37</v>
      </c>
      <c r="F26" s="3" t="s">
        <v>4077</v>
      </c>
      <c r="G26" s="3" t="s">
        <v>38</v>
      </c>
      <c r="H26" s="3" t="s">
        <v>39</v>
      </c>
      <c r="I26" s="3">
        <v>242.79</v>
      </c>
      <c r="L26" s="20">
        <v>100</v>
      </c>
      <c r="M26" s="20">
        <v>0</v>
      </c>
      <c r="N26" s="3"/>
      <c r="P26" s="3"/>
      <c r="R26" s="21">
        <f t="shared" si="0"/>
        <v>0</v>
      </c>
      <c r="S26" s="21">
        <f t="shared" si="1"/>
        <v>342.79</v>
      </c>
      <c r="T26" s="21">
        <f t="shared" si="2"/>
        <v>348.79</v>
      </c>
      <c r="U26" s="21">
        <f t="shared" si="3"/>
        <v>6</v>
      </c>
      <c r="V26" s="21">
        <f t="shared" si="4"/>
        <v>342.79</v>
      </c>
      <c r="W26" s="57">
        <f t="shared" si="5"/>
        <v>242.79</v>
      </c>
      <c r="X26" s="21">
        <f t="shared" si="6"/>
        <v>106</v>
      </c>
      <c r="Y26" s="21">
        <f t="shared" si="7"/>
        <v>0</v>
      </c>
      <c r="Z26" s="3">
        <v>20</v>
      </c>
      <c r="AA26" s="21">
        <f t="shared" si="8"/>
        <v>80</v>
      </c>
      <c r="AB26" s="21">
        <f t="shared" si="9"/>
        <v>40</v>
      </c>
      <c r="AC26" s="21">
        <f t="shared" si="10"/>
        <v>40</v>
      </c>
    </row>
    <row r="27" spans="1:29">
      <c r="A27" s="3">
        <v>26</v>
      </c>
      <c r="B27" s="8" t="s">
        <v>4477</v>
      </c>
      <c r="C27" s="44" t="s">
        <v>4478</v>
      </c>
      <c r="D27" s="3" t="s">
        <v>35</v>
      </c>
      <c r="E27" s="3" t="s">
        <v>37</v>
      </c>
      <c r="F27" s="3" t="s">
        <v>4077</v>
      </c>
      <c r="G27" s="3" t="s">
        <v>38</v>
      </c>
      <c r="H27" s="3" t="s">
        <v>39</v>
      </c>
      <c r="I27" s="3">
        <v>242.79</v>
      </c>
      <c r="L27" s="20">
        <v>100</v>
      </c>
      <c r="M27" s="20">
        <v>0</v>
      </c>
      <c r="N27" s="3"/>
      <c r="P27" s="3"/>
      <c r="R27" s="21">
        <f t="shared" si="0"/>
        <v>0</v>
      </c>
      <c r="S27" s="21">
        <f t="shared" si="1"/>
        <v>342.79</v>
      </c>
      <c r="T27" s="21">
        <f t="shared" si="2"/>
        <v>348.79</v>
      </c>
      <c r="U27" s="21">
        <f t="shared" si="3"/>
        <v>6</v>
      </c>
      <c r="V27" s="21">
        <f t="shared" si="4"/>
        <v>342.79</v>
      </c>
      <c r="W27" s="57">
        <f t="shared" si="5"/>
        <v>242.79</v>
      </c>
      <c r="X27" s="21">
        <f t="shared" si="6"/>
        <v>106</v>
      </c>
      <c r="Y27" s="21">
        <f t="shared" si="7"/>
        <v>0</v>
      </c>
      <c r="Z27" s="3">
        <v>20</v>
      </c>
      <c r="AA27" s="21">
        <f t="shared" si="8"/>
        <v>80</v>
      </c>
      <c r="AB27" s="21">
        <f t="shared" si="9"/>
        <v>40</v>
      </c>
      <c r="AC27" s="21">
        <f t="shared" si="10"/>
        <v>40</v>
      </c>
    </row>
    <row r="28" spans="1:29">
      <c r="A28" s="3">
        <v>27</v>
      </c>
      <c r="B28" s="8" t="s">
        <v>3872</v>
      </c>
      <c r="C28" s="44" t="s">
        <v>4479</v>
      </c>
      <c r="D28" s="3" t="s">
        <v>35</v>
      </c>
      <c r="E28" s="3" t="s">
        <v>37</v>
      </c>
      <c r="F28" s="3" t="s">
        <v>4077</v>
      </c>
      <c r="G28" s="3" t="s">
        <v>38</v>
      </c>
      <c r="H28" s="3" t="s">
        <v>39</v>
      </c>
      <c r="I28" s="3">
        <v>242.79</v>
      </c>
      <c r="L28" s="20">
        <v>100</v>
      </c>
      <c r="M28" s="20">
        <v>0</v>
      </c>
      <c r="N28" s="3"/>
      <c r="P28" s="3"/>
      <c r="R28" s="21">
        <f t="shared" si="0"/>
        <v>0</v>
      </c>
      <c r="S28" s="21">
        <f t="shared" si="1"/>
        <v>342.79</v>
      </c>
      <c r="T28" s="21">
        <f t="shared" si="2"/>
        <v>348.79</v>
      </c>
      <c r="U28" s="21">
        <f t="shared" si="3"/>
        <v>6</v>
      </c>
      <c r="V28" s="21">
        <f t="shared" si="4"/>
        <v>342.79</v>
      </c>
      <c r="W28" s="57">
        <f t="shared" si="5"/>
        <v>242.79</v>
      </c>
      <c r="X28" s="21">
        <f t="shared" si="6"/>
        <v>106</v>
      </c>
      <c r="Y28" s="21">
        <f t="shared" si="7"/>
        <v>0</v>
      </c>
      <c r="Z28" s="3">
        <v>20</v>
      </c>
      <c r="AA28" s="21">
        <f t="shared" si="8"/>
        <v>80</v>
      </c>
      <c r="AB28" s="21">
        <f t="shared" si="9"/>
        <v>40</v>
      </c>
      <c r="AC28" s="21">
        <f t="shared" si="10"/>
        <v>40</v>
      </c>
    </row>
    <row r="29" spans="1:29">
      <c r="A29" s="3">
        <v>28</v>
      </c>
      <c r="B29" s="8" t="s">
        <v>4480</v>
      </c>
      <c r="C29" s="44" t="s">
        <v>4481</v>
      </c>
      <c r="D29" s="3" t="s">
        <v>35</v>
      </c>
      <c r="E29" s="3" t="s">
        <v>37</v>
      </c>
      <c r="F29" s="3" t="s">
        <v>4077</v>
      </c>
      <c r="G29" s="3" t="s">
        <v>38</v>
      </c>
      <c r="H29" s="3" t="s">
        <v>39</v>
      </c>
      <c r="I29" s="3">
        <v>242.79</v>
      </c>
      <c r="J29" s="8"/>
      <c r="L29" s="20">
        <v>100</v>
      </c>
      <c r="M29" s="20">
        <v>0</v>
      </c>
      <c r="N29" s="3"/>
      <c r="P29" s="3"/>
      <c r="R29" s="21">
        <f t="shared" si="0"/>
        <v>0</v>
      </c>
      <c r="S29" s="21">
        <f t="shared" si="1"/>
        <v>342.79</v>
      </c>
      <c r="T29" s="21">
        <f t="shared" si="2"/>
        <v>348.79</v>
      </c>
      <c r="U29" s="21">
        <f t="shared" si="3"/>
        <v>6</v>
      </c>
      <c r="V29" s="21">
        <f t="shared" si="4"/>
        <v>342.79</v>
      </c>
      <c r="W29" s="57">
        <f t="shared" si="5"/>
        <v>242.79</v>
      </c>
      <c r="X29" s="21">
        <f t="shared" si="6"/>
        <v>106</v>
      </c>
      <c r="Y29" s="21">
        <f t="shared" si="7"/>
        <v>0</v>
      </c>
      <c r="Z29" s="3">
        <v>20</v>
      </c>
      <c r="AA29" s="21">
        <f t="shared" si="8"/>
        <v>80</v>
      </c>
      <c r="AB29" s="21">
        <f t="shared" si="9"/>
        <v>40</v>
      </c>
      <c r="AC29" s="21">
        <f t="shared" si="10"/>
        <v>40</v>
      </c>
    </row>
    <row r="30" spans="1:29">
      <c r="A30" s="3">
        <v>29</v>
      </c>
      <c r="B30" s="8" t="s">
        <v>4438</v>
      </c>
      <c r="C30" s="44" t="s">
        <v>4482</v>
      </c>
      <c r="D30" s="3" t="s">
        <v>35</v>
      </c>
      <c r="E30" s="3" t="s">
        <v>37</v>
      </c>
      <c r="F30" s="3" t="s">
        <v>4077</v>
      </c>
      <c r="G30" s="3" t="s">
        <v>38</v>
      </c>
      <c r="H30" s="3" t="s">
        <v>39</v>
      </c>
      <c r="I30" s="3">
        <v>242.89</v>
      </c>
      <c r="L30" s="20">
        <v>100</v>
      </c>
      <c r="M30" s="20">
        <v>0</v>
      </c>
      <c r="N30" s="3"/>
      <c r="P30" s="3"/>
      <c r="R30" s="21">
        <f t="shared" si="0"/>
        <v>0</v>
      </c>
      <c r="S30" s="21">
        <f t="shared" si="1"/>
        <v>342.89</v>
      </c>
      <c r="T30" s="21">
        <f t="shared" si="2"/>
        <v>348.89</v>
      </c>
      <c r="U30" s="21">
        <f t="shared" si="3"/>
        <v>6</v>
      </c>
      <c r="V30" s="21">
        <f t="shared" si="4"/>
        <v>342.89</v>
      </c>
      <c r="W30" s="57">
        <f t="shared" si="5"/>
        <v>242.89</v>
      </c>
      <c r="X30" s="21">
        <f t="shared" si="6"/>
        <v>106</v>
      </c>
      <c r="Y30" s="21">
        <f t="shared" si="7"/>
        <v>0</v>
      </c>
      <c r="Z30" s="3">
        <v>20</v>
      </c>
      <c r="AA30" s="21">
        <f t="shared" si="8"/>
        <v>80</v>
      </c>
      <c r="AB30" s="21">
        <f t="shared" si="9"/>
        <v>40</v>
      </c>
      <c r="AC30" s="21">
        <f t="shared" si="10"/>
        <v>40</v>
      </c>
    </row>
    <row r="31" spans="1:29">
      <c r="A31" s="3">
        <v>30</v>
      </c>
      <c r="B31" s="8" t="s">
        <v>4483</v>
      </c>
      <c r="C31" s="44" t="s">
        <v>4484</v>
      </c>
      <c r="D31" s="3" t="s">
        <v>35</v>
      </c>
      <c r="E31" s="3" t="s">
        <v>37</v>
      </c>
      <c r="F31" s="3" t="s">
        <v>4077</v>
      </c>
      <c r="G31" s="3" t="s">
        <v>38</v>
      </c>
      <c r="H31" s="3" t="s">
        <v>39</v>
      </c>
      <c r="I31" s="3">
        <v>242.89</v>
      </c>
      <c r="L31" s="20">
        <v>100</v>
      </c>
      <c r="M31" s="20">
        <v>0</v>
      </c>
      <c r="N31" s="3"/>
      <c r="P31" s="3"/>
      <c r="R31" s="21">
        <f t="shared" si="0"/>
        <v>0</v>
      </c>
      <c r="S31" s="21">
        <f t="shared" si="1"/>
        <v>342.89</v>
      </c>
      <c r="T31" s="21">
        <f t="shared" si="2"/>
        <v>348.89</v>
      </c>
      <c r="U31" s="21">
        <f t="shared" si="3"/>
        <v>6</v>
      </c>
      <c r="V31" s="21">
        <f t="shared" si="4"/>
        <v>342.89</v>
      </c>
      <c r="W31" s="57">
        <f t="shared" si="5"/>
        <v>242.89</v>
      </c>
      <c r="X31" s="21">
        <f t="shared" si="6"/>
        <v>106</v>
      </c>
      <c r="Y31" s="21">
        <f t="shared" si="7"/>
        <v>0</v>
      </c>
      <c r="Z31" s="3">
        <v>20</v>
      </c>
      <c r="AA31" s="21">
        <f t="shared" si="8"/>
        <v>80</v>
      </c>
      <c r="AB31" s="21">
        <f t="shared" si="9"/>
        <v>40</v>
      </c>
      <c r="AC31" s="21">
        <f t="shared" si="10"/>
        <v>40</v>
      </c>
    </row>
    <row r="32" spans="1:29">
      <c r="A32" s="3">
        <v>31</v>
      </c>
      <c r="B32" s="8" t="s">
        <v>4485</v>
      </c>
      <c r="C32" s="44" t="s">
        <v>4486</v>
      </c>
      <c r="D32" s="3" t="s">
        <v>35</v>
      </c>
      <c r="E32" s="3" t="s">
        <v>37</v>
      </c>
      <c r="F32" s="3" t="s">
        <v>4077</v>
      </c>
      <c r="G32" s="3" t="s">
        <v>38</v>
      </c>
      <c r="H32" s="3" t="s">
        <v>39</v>
      </c>
      <c r="I32" s="3">
        <v>242.89</v>
      </c>
      <c r="L32" s="20">
        <v>100</v>
      </c>
      <c r="M32" s="20">
        <v>0</v>
      </c>
      <c r="N32" s="3"/>
      <c r="P32" s="3"/>
      <c r="R32" s="21">
        <f t="shared" si="0"/>
        <v>0</v>
      </c>
      <c r="S32" s="21">
        <f t="shared" si="1"/>
        <v>342.89</v>
      </c>
      <c r="T32" s="21">
        <f t="shared" si="2"/>
        <v>348.89</v>
      </c>
      <c r="U32" s="21">
        <f t="shared" si="3"/>
        <v>6</v>
      </c>
      <c r="V32" s="21">
        <f t="shared" si="4"/>
        <v>342.89</v>
      </c>
      <c r="W32" s="57">
        <f t="shared" si="5"/>
        <v>242.89</v>
      </c>
      <c r="X32" s="21">
        <f t="shared" si="6"/>
        <v>106</v>
      </c>
      <c r="Y32" s="21">
        <f t="shared" si="7"/>
        <v>0</v>
      </c>
      <c r="Z32" s="3">
        <v>20</v>
      </c>
      <c r="AA32" s="21">
        <f t="shared" si="8"/>
        <v>80</v>
      </c>
      <c r="AB32" s="21">
        <f t="shared" si="9"/>
        <v>40</v>
      </c>
      <c r="AC32" s="21">
        <f t="shared" si="10"/>
        <v>40</v>
      </c>
    </row>
    <row r="33" spans="1:29">
      <c r="A33" s="3">
        <v>32</v>
      </c>
      <c r="B33" s="8" t="s">
        <v>3616</v>
      </c>
      <c r="C33" s="44" t="s">
        <v>4487</v>
      </c>
      <c r="D33" s="3" t="s">
        <v>35</v>
      </c>
      <c r="E33" s="3" t="s">
        <v>37</v>
      </c>
      <c r="F33" s="3" t="s">
        <v>4077</v>
      </c>
      <c r="G33" s="3" t="s">
        <v>38</v>
      </c>
      <c r="H33" s="3" t="s">
        <v>39</v>
      </c>
      <c r="I33" s="3">
        <v>242.89</v>
      </c>
      <c r="J33" s="8"/>
      <c r="L33" s="20">
        <v>100</v>
      </c>
      <c r="M33" s="20">
        <v>0</v>
      </c>
      <c r="N33" s="3"/>
      <c r="P33" s="3"/>
      <c r="R33" s="21">
        <f t="shared" si="0"/>
        <v>0</v>
      </c>
      <c r="S33" s="21">
        <f t="shared" si="1"/>
        <v>342.89</v>
      </c>
      <c r="T33" s="21">
        <f t="shared" si="2"/>
        <v>348.89</v>
      </c>
      <c r="U33" s="21">
        <f t="shared" si="3"/>
        <v>6</v>
      </c>
      <c r="V33" s="21">
        <f t="shared" si="4"/>
        <v>342.89</v>
      </c>
      <c r="W33" s="57">
        <f t="shared" si="5"/>
        <v>242.89</v>
      </c>
      <c r="X33" s="21">
        <f t="shared" si="6"/>
        <v>106</v>
      </c>
      <c r="Y33" s="21">
        <f t="shared" si="7"/>
        <v>0</v>
      </c>
      <c r="Z33" s="3">
        <v>20</v>
      </c>
      <c r="AA33" s="21">
        <f t="shared" si="8"/>
        <v>80</v>
      </c>
      <c r="AB33" s="21">
        <f t="shared" si="9"/>
        <v>40</v>
      </c>
      <c r="AC33" s="21">
        <f t="shared" si="10"/>
        <v>40</v>
      </c>
    </row>
    <row r="34" spans="1:29">
      <c r="A34" s="3">
        <v>33</v>
      </c>
      <c r="B34" s="8" t="s">
        <v>4488</v>
      </c>
      <c r="C34" s="44" t="s">
        <v>4489</v>
      </c>
      <c r="D34" s="3" t="s">
        <v>35</v>
      </c>
      <c r="E34" s="3" t="s">
        <v>37</v>
      </c>
      <c r="F34" s="3" t="s">
        <v>4077</v>
      </c>
      <c r="G34" s="3" t="s">
        <v>38</v>
      </c>
      <c r="H34" s="3" t="s">
        <v>39</v>
      </c>
      <c r="I34" s="3">
        <v>242.89</v>
      </c>
      <c r="L34" s="20">
        <v>100</v>
      </c>
      <c r="M34" s="20">
        <v>0</v>
      </c>
      <c r="N34" s="3"/>
      <c r="P34" s="3"/>
      <c r="R34" s="21">
        <f t="shared" si="0"/>
        <v>0</v>
      </c>
      <c r="S34" s="21">
        <f t="shared" si="1"/>
        <v>342.89</v>
      </c>
      <c r="T34" s="21">
        <f t="shared" si="2"/>
        <v>348.89</v>
      </c>
      <c r="U34" s="21">
        <f t="shared" si="3"/>
        <v>6</v>
      </c>
      <c r="V34" s="21">
        <f t="shared" si="4"/>
        <v>342.89</v>
      </c>
      <c r="W34" s="57">
        <f t="shared" si="5"/>
        <v>242.89</v>
      </c>
      <c r="X34" s="21">
        <f t="shared" si="6"/>
        <v>106</v>
      </c>
      <c r="Y34" s="21">
        <f t="shared" si="7"/>
        <v>0</v>
      </c>
      <c r="Z34" s="3">
        <v>20</v>
      </c>
      <c r="AA34" s="21">
        <f t="shared" si="8"/>
        <v>80</v>
      </c>
      <c r="AB34" s="21">
        <f t="shared" si="9"/>
        <v>40</v>
      </c>
      <c r="AC34" s="21">
        <f t="shared" si="10"/>
        <v>40</v>
      </c>
    </row>
    <row r="35" spans="1:29">
      <c r="A35" s="3">
        <v>34</v>
      </c>
      <c r="B35" s="8" t="s">
        <v>4490</v>
      </c>
      <c r="C35" s="44" t="s">
        <v>4491</v>
      </c>
      <c r="D35" s="3" t="s">
        <v>35</v>
      </c>
      <c r="E35" s="3" t="s">
        <v>37</v>
      </c>
      <c r="F35" s="3" t="s">
        <v>4077</v>
      </c>
      <c r="G35" s="3" t="s">
        <v>38</v>
      </c>
      <c r="H35" s="3" t="s">
        <v>39</v>
      </c>
      <c r="I35" s="3">
        <v>242.89</v>
      </c>
      <c r="L35" s="20">
        <v>100</v>
      </c>
      <c r="M35" s="20">
        <v>0</v>
      </c>
      <c r="N35" s="3"/>
      <c r="P35" s="3"/>
      <c r="R35" s="21">
        <f t="shared" si="0"/>
        <v>0</v>
      </c>
      <c r="S35" s="21">
        <f t="shared" si="1"/>
        <v>342.89</v>
      </c>
      <c r="T35" s="21">
        <f t="shared" si="2"/>
        <v>348.89</v>
      </c>
      <c r="U35" s="21">
        <f t="shared" si="3"/>
        <v>6</v>
      </c>
      <c r="V35" s="21">
        <f t="shared" si="4"/>
        <v>342.89</v>
      </c>
      <c r="W35" s="57">
        <f t="shared" si="5"/>
        <v>242.89</v>
      </c>
      <c r="X35" s="21">
        <f t="shared" si="6"/>
        <v>106</v>
      </c>
      <c r="Y35" s="21">
        <f t="shared" si="7"/>
        <v>0</v>
      </c>
      <c r="Z35" s="3">
        <v>20</v>
      </c>
      <c r="AA35" s="21">
        <f t="shared" si="8"/>
        <v>80</v>
      </c>
      <c r="AB35" s="21">
        <f t="shared" si="9"/>
        <v>40</v>
      </c>
      <c r="AC35" s="21">
        <f t="shared" si="10"/>
        <v>40</v>
      </c>
    </row>
    <row r="36" spans="1:29">
      <c r="A36" s="3">
        <v>35</v>
      </c>
      <c r="B36" s="8" t="s">
        <v>4492</v>
      </c>
      <c r="C36" s="44" t="s">
        <v>4493</v>
      </c>
      <c r="D36" s="3" t="s">
        <v>35</v>
      </c>
      <c r="E36" s="3" t="s">
        <v>37</v>
      </c>
      <c r="F36" s="3" t="s">
        <v>4077</v>
      </c>
      <c r="G36" s="3" t="s">
        <v>38</v>
      </c>
      <c r="H36" s="3" t="s">
        <v>39</v>
      </c>
      <c r="I36" s="3">
        <v>243.77</v>
      </c>
      <c r="L36" s="20">
        <v>100</v>
      </c>
      <c r="M36" s="20">
        <v>0</v>
      </c>
      <c r="N36" s="3"/>
      <c r="P36" s="3"/>
      <c r="R36" s="21">
        <f t="shared" si="0"/>
        <v>0</v>
      </c>
      <c r="S36" s="21">
        <f t="shared" si="1"/>
        <v>343.77</v>
      </c>
      <c r="T36" s="21">
        <f t="shared" si="2"/>
        <v>349.77</v>
      </c>
      <c r="U36" s="21">
        <f t="shared" si="3"/>
        <v>6</v>
      </c>
      <c r="V36" s="21">
        <f t="shared" si="4"/>
        <v>343.77</v>
      </c>
      <c r="W36" s="57">
        <f t="shared" si="5"/>
        <v>243.77</v>
      </c>
      <c r="X36" s="21">
        <f t="shared" si="6"/>
        <v>106</v>
      </c>
      <c r="Y36" s="21">
        <f t="shared" si="7"/>
        <v>0</v>
      </c>
      <c r="Z36" s="3">
        <v>20</v>
      </c>
      <c r="AA36" s="21">
        <f t="shared" si="8"/>
        <v>80</v>
      </c>
      <c r="AB36" s="21">
        <f t="shared" si="9"/>
        <v>40</v>
      </c>
      <c r="AC36" s="21">
        <f t="shared" si="10"/>
        <v>40</v>
      </c>
    </row>
    <row r="37" spans="1:29">
      <c r="A37" s="3">
        <v>36</v>
      </c>
      <c r="B37" s="8" t="s">
        <v>4494</v>
      </c>
      <c r="C37" s="44" t="s">
        <v>4495</v>
      </c>
      <c r="D37" s="3" t="s">
        <v>35</v>
      </c>
      <c r="E37" s="3" t="s">
        <v>37</v>
      </c>
      <c r="F37" s="3" t="s">
        <v>4077</v>
      </c>
      <c r="G37" s="3" t="s">
        <v>38</v>
      </c>
      <c r="H37" s="3" t="s">
        <v>39</v>
      </c>
      <c r="I37" s="3">
        <v>243.77</v>
      </c>
      <c r="L37" s="20">
        <v>100</v>
      </c>
      <c r="M37" s="20">
        <v>0</v>
      </c>
      <c r="N37" s="3"/>
      <c r="P37" s="3"/>
      <c r="R37" s="21">
        <f t="shared" si="0"/>
        <v>0</v>
      </c>
      <c r="S37" s="21">
        <f t="shared" si="1"/>
        <v>343.77</v>
      </c>
      <c r="T37" s="21">
        <f t="shared" si="2"/>
        <v>349.77</v>
      </c>
      <c r="U37" s="21">
        <f t="shared" si="3"/>
        <v>6</v>
      </c>
      <c r="V37" s="21">
        <f t="shared" si="4"/>
        <v>343.77</v>
      </c>
      <c r="W37" s="57">
        <f t="shared" si="5"/>
        <v>243.77</v>
      </c>
      <c r="X37" s="21">
        <f t="shared" si="6"/>
        <v>106</v>
      </c>
      <c r="Y37" s="21">
        <f t="shared" si="7"/>
        <v>0</v>
      </c>
      <c r="Z37" s="3">
        <v>20</v>
      </c>
      <c r="AA37" s="21">
        <f t="shared" si="8"/>
        <v>80</v>
      </c>
      <c r="AB37" s="21">
        <f t="shared" si="9"/>
        <v>40</v>
      </c>
      <c r="AC37" s="21">
        <f t="shared" si="10"/>
        <v>40</v>
      </c>
    </row>
    <row r="38" spans="1:29">
      <c r="A38" s="3">
        <v>37</v>
      </c>
      <c r="B38" s="8" t="s">
        <v>4496</v>
      </c>
      <c r="C38" s="44" t="s">
        <v>4497</v>
      </c>
      <c r="D38" s="3" t="s">
        <v>35</v>
      </c>
      <c r="E38" s="3" t="s">
        <v>37</v>
      </c>
      <c r="F38" s="3" t="s">
        <v>4077</v>
      </c>
      <c r="G38" s="3" t="s">
        <v>38</v>
      </c>
      <c r="H38" s="3" t="s">
        <v>39</v>
      </c>
      <c r="I38" s="3">
        <v>243.77</v>
      </c>
      <c r="L38" s="20">
        <v>100</v>
      </c>
      <c r="M38" s="20">
        <v>0</v>
      </c>
      <c r="N38" s="3"/>
      <c r="P38" s="3"/>
      <c r="R38" s="21">
        <f t="shared" si="0"/>
        <v>0</v>
      </c>
      <c r="S38" s="21">
        <f t="shared" si="1"/>
        <v>343.77</v>
      </c>
      <c r="T38" s="21">
        <f t="shared" si="2"/>
        <v>349.77</v>
      </c>
      <c r="U38" s="21">
        <f t="shared" si="3"/>
        <v>6</v>
      </c>
      <c r="V38" s="21">
        <f t="shared" si="4"/>
        <v>343.77</v>
      </c>
      <c r="W38" s="57">
        <f t="shared" si="5"/>
        <v>243.77</v>
      </c>
      <c r="X38" s="21">
        <f t="shared" si="6"/>
        <v>106</v>
      </c>
      <c r="Y38" s="21">
        <f t="shared" si="7"/>
        <v>0</v>
      </c>
      <c r="Z38" s="3">
        <v>20</v>
      </c>
      <c r="AA38" s="21">
        <f t="shared" si="8"/>
        <v>80</v>
      </c>
      <c r="AB38" s="21">
        <f t="shared" si="9"/>
        <v>40</v>
      </c>
      <c r="AC38" s="21">
        <f t="shared" si="10"/>
        <v>40</v>
      </c>
    </row>
    <row r="39" spans="1:29">
      <c r="A39" s="3">
        <v>38</v>
      </c>
      <c r="B39" s="8" t="s">
        <v>4498</v>
      </c>
      <c r="C39" s="44" t="s">
        <v>4499</v>
      </c>
      <c r="D39" s="3" t="s">
        <v>35</v>
      </c>
      <c r="E39" s="3" t="s">
        <v>37</v>
      </c>
      <c r="F39" s="3" t="s">
        <v>4077</v>
      </c>
      <c r="G39" s="3" t="s">
        <v>38</v>
      </c>
      <c r="H39" s="3" t="s">
        <v>39</v>
      </c>
      <c r="I39" s="3">
        <v>243.77</v>
      </c>
      <c r="L39" s="20">
        <v>100</v>
      </c>
      <c r="M39" s="20">
        <v>0</v>
      </c>
      <c r="N39" s="3"/>
      <c r="P39" s="3"/>
      <c r="R39" s="21">
        <f t="shared" si="0"/>
        <v>0</v>
      </c>
      <c r="S39" s="21">
        <f t="shared" si="1"/>
        <v>343.77</v>
      </c>
      <c r="T39" s="21">
        <f t="shared" si="2"/>
        <v>349.77</v>
      </c>
      <c r="U39" s="21">
        <f t="shared" si="3"/>
        <v>6</v>
      </c>
      <c r="V39" s="21">
        <f t="shared" si="4"/>
        <v>343.77</v>
      </c>
      <c r="W39" s="57">
        <f t="shared" si="5"/>
        <v>243.77</v>
      </c>
      <c r="X39" s="21">
        <f t="shared" si="6"/>
        <v>106</v>
      </c>
      <c r="Y39" s="21">
        <f t="shared" si="7"/>
        <v>0</v>
      </c>
      <c r="Z39" s="3">
        <v>20</v>
      </c>
      <c r="AA39" s="21">
        <f t="shared" si="8"/>
        <v>80</v>
      </c>
      <c r="AB39" s="21">
        <f t="shared" si="9"/>
        <v>40</v>
      </c>
      <c r="AC39" s="21">
        <f t="shared" si="10"/>
        <v>40</v>
      </c>
    </row>
    <row r="40" spans="1:29">
      <c r="A40" s="3">
        <v>39</v>
      </c>
      <c r="B40" s="8" t="s">
        <v>1593</v>
      </c>
      <c r="C40" s="44" t="s">
        <v>4500</v>
      </c>
      <c r="D40" s="3" t="s">
        <v>35</v>
      </c>
      <c r="E40" s="3" t="s">
        <v>37</v>
      </c>
      <c r="F40" s="3" t="s">
        <v>4077</v>
      </c>
      <c r="G40" s="3" t="s">
        <v>38</v>
      </c>
      <c r="H40" s="3" t="s">
        <v>39</v>
      </c>
      <c r="I40" s="3">
        <v>243.77</v>
      </c>
      <c r="L40" s="20">
        <v>100</v>
      </c>
      <c r="M40" s="20">
        <v>0</v>
      </c>
      <c r="N40" s="3"/>
      <c r="P40" s="3"/>
      <c r="R40" s="21">
        <f t="shared" si="0"/>
        <v>0</v>
      </c>
      <c r="S40" s="21">
        <f t="shared" si="1"/>
        <v>343.77</v>
      </c>
      <c r="T40" s="21">
        <f t="shared" si="2"/>
        <v>349.77</v>
      </c>
      <c r="U40" s="21">
        <f t="shared" si="3"/>
        <v>6</v>
      </c>
      <c r="V40" s="21">
        <f t="shared" si="4"/>
        <v>343.77</v>
      </c>
      <c r="W40" s="57">
        <f t="shared" si="5"/>
        <v>243.77</v>
      </c>
      <c r="X40" s="21">
        <f t="shared" si="6"/>
        <v>106</v>
      </c>
      <c r="Y40" s="21">
        <f t="shared" si="7"/>
        <v>0</v>
      </c>
      <c r="Z40" s="3">
        <v>20</v>
      </c>
      <c r="AA40" s="21">
        <f t="shared" si="8"/>
        <v>80</v>
      </c>
      <c r="AB40" s="21">
        <f t="shared" si="9"/>
        <v>40</v>
      </c>
      <c r="AC40" s="21">
        <f t="shared" si="10"/>
        <v>40</v>
      </c>
    </row>
    <row r="41" spans="1:29">
      <c r="A41" s="3">
        <v>40</v>
      </c>
      <c r="B41" s="8" t="s">
        <v>4501</v>
      </c>
      <c r="C41" s="44" t="s">
        <v>4502</v>
      </c>
      <c r="D41" s="3" t="s">
        <v>35</v>
      </c>
      <c r="E41" s="3" t="s">
        <v>37</v>
      </c>
      <c r="F41" s="3" t="s">
        <v>4077</v>
      </c>
      <c r="G41" s="3" t="s">
        <v>38</v>
      </c>
      <c r="H41" s="3" t="s">
        <v>39</v>
      </c>
      <c r="I41" s="3">
        <v>243.77</v>
      </c>
      <c r="L41" s="20">
        <v>100</v>
      </c>
      <c r="M41" s="20">
        <v>0</v>
      </c>
      <c r="N41" s="3"/>
      <c r="P41" s="3"/>
      <c r="R41" s="21">
        <f t="shared" si="0"/>
        <v>0</v>
      </c>
      <c r="S41" s="21">
        <f t="shared" si="1"/>
        <v>343.77</v>
      </c>
      <c r="T41" s="21">
        <f t="shared" si="2"/>
        <v>349.77</v>
      </c>
      <c r="U41" s="21">
        <f t="shared" si="3"/>
        <v>6</v>
      </c>
      <c r="V41" s="21">
        <f t="shared" si="4"/>
        <v>343.77</v>
      </c>
      <c r="W41" s="57">
        <f t="shared" si="5"/>
        <v>243.77</v>
      </c>
      <c r="X41" s="21">
        <f t="shared" si="6"/>
        <v>106</v>
      </c>
      <c r="Y41" s="21">
        <f t="shared" si="7"/>
        <v>0</v>
      </c>
      <c r="Z41" s="3">
        <v>20</v>
      </c>
      <c r="AA41" s="21">
        <f t="shared" si="8"/>
        <v>80</v>
      </c>
      <c r="AB41" s="21">
        <f t="shared" si="9"/>
        <v>40</v>
      </c>
      <c r="AC41" s="21">
        <f t="shared" si="10"/>
        <v>40</v>
      </c>
    </row>
    <row r="42" spans="1:29">
      <c r="A42" s="3">
        <v>41</v>
      </c>
      <c r="B42" s="8" t="s">
        <v>3925</v>
      </c>
      <c r="C42" s="44" t="s">
        <v>4503</v>
      </c>
      <c r="D42" s="3" t="s">
        <v>35</v>
      </c>
      <c r="E42" s="3" t="s">
        <v>37</v>
      </c>
      <c r="F42" s="3" t="s">
        <v>4077</v>
      </c>
      <c r="G42" s="3" t="s">
        <v>38</v>
      </c>
      <c r="H42" s="3" t="s">
        <v>39</v>
      </c>
      <c r="I42" s="3">
        <v>243.77</v>
      </c>
      <c r="L42" s="20">
        <v>100</v>
      </c>
      <c r="M42" s="20">
        <v>0</v>
      </c>
      <c r="N42" s="3"/>
      <c r="P42" s="3"/>
      <c r="R42" s="21">
        <f t="shared" si="0"/>
        <v>0</v>
      </c>
      <c r="S42" s="21">
        <f t="shared" si="1"/>
        <v>343.77</v>
      </c>
      <c r="T42" s="21">
        <f t="shared" si="2"/>
        <v>349.77</v>
      </c>
      <c r="U42" s="21">
        <f t="shared" si="3"/>
        <v>6</v>
      </c>
      <c r="V42" s="21">
        <f t="shared" si="4"/>
        <v>343.77</v>
      </c>
      <c r="W42" s="57">
        <f t="shared" si="5"/>
        <v>243.77</v>
      </c>
      <c r="X42" s="21">
        <f t="shared" si="6"/>
        <v>106</v>
      </c>
      <c r="Y42" s="21">
        <f t="shared" si="7"/>
        <v>0</v>
      </c>
      <c r="Z42" s="3">
        <v>20</v>
      </c>
      <c r="AA42" s="21">
        <f t="shared" si="8"/>
        <v>80</v>
      </c>
      <c r="AB42" s="21">
        <f t="shared" si="9"/>
        <v>40</v>
      </c>
      <c r="AC42" s="21">
        <f t="shared" si="10"/>
        <v>40</v>
      </c>
    </row>
    <row r="43" spans="1:29">
      <c r="A43" s="3">
        <v>42</v>
      </c>
      <c r="B43" s="8" t="s">
        <v>4504</v>
      </c>
      <c r="C43" s="44" t="s">
        <v>4505</v>
      </c>
      <c r="D43" s="3" t="s">
        <v>35</v>
      </c>
      <c r="E43" s="3" t="s">
        <v>37</v>
      </c>
      <c r="F43" s="3" t="s">
        <v>4077</v>
      </c>
      <c r="G43" s="3" t="s">
        <v>38</v>
      </c>
      <c r="H43" s="3" t="s">
        <v>39</v>
      </c>
      <c r="I43" s="3">
        <v>243.77</v>
      </c>
      <c r="L43" s="20">
        <v>100</v>
      </c>
      <c r="M43" s="20">
        <v>0</v>
      </c>
      <c r="N43" s="3"/>
      <c r="P43" s="3"/>
      <c r="R43" s="21">
        <f t="shared" si="0"/>
        <v>0</v>
      </c>
      <c r="S43" s="21">
        <f t="shared" si="1"/>
        <v>343.77</v>
      </c>
      <c r="T43" s="21">
        <f t="shared" si="2"/>
        <v>349.77</v>
      </c>
      <c r="U43" s="21">
        <f t="shared" si="3"/>
        <v>6</v>
      </c>
      <c r="V43" s="21">
        <f t="shared" si="4"/>
        <v>343.77</v>
      </c>
      <c r="W43" s="57">
        <f t="shared" si="5"/>
        <v>243.77</v>
      </c>
      <c r="X43" s="21">
        <f t="shared" si="6"/>
        <v>106</v>
      </c>
      <c r="Y43" s="21">
        <f t="shared" si="7"/>
        <v>0</v>
      </c>
      <c r="Z43" s="3">
        <v>20</v>
      </c>
      <c r="AA43" s="21">
        <f t="shared" si="8"/>
        <v>80</v>
      </c>
      <c r="AB43" s="21">
        <f t="shared" si="9"/>
        <v>40</v>
      </c>
      <c r="AC43" s="21">
        <f t="shared" si="10"/>
        <v>40</v>
      </c>
    </row>
    <row r="44" spans="1:29">
      <c r="A44" s="3">
        <v>43</v>
      </c>
      <c r="B44" s="8" t="s">
        <v>4506</v>
      </c>
      <c r="C44" s="44" t="s">
        <v>4507</v>
      </c>
      <c r="D44" s="3" t="s">
        <v>35</v>
      </c>
      <c r="E44" s="3" t="s">
        <v>37</v>
      </c>
      <c r="F44" s="3" t="s">
        <v>4077</v>
      </c>
      <c r="G44" s="3" t="s">
        <v>38</v>
      </c>
      <c r="H44" s="3" t="s">
        <v>39</v>
      </c>
      <c r="I44" s="3">
        <v>243.77</v>
      </c>
      <c r="J44" s="8"/>
      <c r="L44" s="20">
        <v>100</v>
      </c>
      <c r="M44" s="20">
        <v>0</v>
      </c>
      <c r="N44" s="3"/>
      <c r="P44" s="3"/>
      <c r="R44" s="21">
        <f t="shared" si="0"/>
        <v>0</v>
      </c>
      <c r="S44" s="21">
        <f t="shared" si="1"/>
        <v>343.77</v>
      </c>
      <c r="T44" s="21">
        <f t="shared" si="2"/>
        <v>349.77</v>
      </c>
      <c r="U44" s="21">
        <f t="shared" si="3"/>
        <v>6</v>
      </c>
      <c r="V44" s="21">
        <f t="shared" si="4"/>
        <v>343.77</v>
      </c>
      <c r="W44" s="57">
        <f t="shared" si="5"/>
        <v>243.77</v>
      </c>
      <c r="X44" s="21">
        <f t="shared" si="6"/>
        <v>106</v>
      </c>
      <c r="Y44" s="21">
        <f t="shared" si="7"/>
        <v>0</v>
      </c>
      <c r="Z44" s="3">
        <v>20</v>
      </c>
      <c r="AA44" s="21">
        <f t="shared" si="8"/>
        <v>80</v>
      </c>
      <c r="AB44" s="21">
        <f t="shared" si="9"/>
        <v>40</v>
      </c>
      <c r="AC44" s="21">
        <f t="shared" si="10"/>
        <v>40</v>
      </c>
    </row>
    <row r="45" spans="1:29">
      <c r="A45" s="3">
        <v>44</v>
      </c>
      <c r="B45" s="8" t="s">
        <v>4508</v>
      </c>
      <c r="C45" s="44" t="s">
        <v>4509</v>
      </c>
      <c r="D45" s="3" t="s">
        <v>35</v>
      </c>
      <c r="E45" s="3" t="s">
        <v>37</v>
      </c>
      <c r="F45" s="3" t="s">
        <v>4077</v>
      </c>
      <c r="G45" s="3" t="s">
        <v>38</v>
      </c>
      <c r="H45" s="3" t="s">
        <v>39</v>
      </c>
      <c r="I45" s="3">
        <v>243.77</v>
      </c>
      <c r="L45" s="20">
        <v>100</v>
      </c>
      <c r="M45" s="20">
        <v>0</v>
      </c>
      <c r="N45" s="3"/>
      <c r="P45" s="3"/>
      <c r="R45" s="21">
        <f t="shared" si="0"/>
        <v>0</v>
      </c>
      <c r="S45" s="21">
        <f t="shared" si="1"/>
        <v>343.77</v>
      </c>
      <c r="T45" s="21">
        <f t="shared" si="2"/>
        <v>349.77</v>
      </c>
      <c r="U45" s="21">
        <f t="shared" si="3"/>
        <v>6</v>
      </c>
      <c r="V45" s="21">
        <f t="shared" si="4"/>
        <v>343.77</v>
      </c>
      <c r="W45" s="57">
        <f t="shared" si="5"/>
        <v>243.77</v>
      </c>
      <c r="X45" s="21">
        <f t="shared" si="6"/>
        <v>106</v>
      </c>
      <c r="Y45" s="21">
        <f t="shared" si="7"/>
        <v>0</v>
      </c>
      <c r="Z45" s="3">
        <v>20</v>
      </c>
      <c r="AA45" s="21">
        <f t="shared" si="8"/>
        <v>80</v>
      </c>
      <c r="AB45" s="21">
        <f t="shared" si="9"/>
        <v>40</v>
      </c>
      <c r="AC45" s="21">
        <f t="shared" si="10"/>
        <v>40</v>
      </c>
    </row>
    <row r="46" spans="1:29">
      <c r="A46" s="3">
        <v>45</v>
      </c>
      <c r="B46" s="8" t="s">
        <v>4510</v>
      </c>
      <c r="C46" s="44" t="s">
        <v>4511</v>
      </c>
      <c r="D46" s="3" t="s">
        <v>35</v>
      </c>
      <c r="E46" s="3" t="s">
        <v>37</v>
      </c>
      <c r="F46" s="3" t="s">
        <v>4077</v>
      </c>
      <c r="G46" s="3" t="s">
        <v>38</v>
      </c>
      <c r="H46" s="3" t="s">
        <v>39</v>
      </c>
      <c r="I46" s="3">
        <v>243.77</v>
      </c>
      <c r="L46" s="20">
        <v>100</v>
      </c>
      <c r="M46" s="20">
        <v>0</v>
      </c>
      <c r="N46" s="3"/>
      <c r="P46" s="3"/>
      <c r="R46" s="21">
        <f t="shared" si="0"/>
        <v>0</v>
      </c>
      <c r="S46" s="21">
        <f t="shared" si="1"/>
        <v>343.77</v>
      </c>
      <c r="T46" s="21">
        <f t="shared" si="2"/>
        <v>349.77</v>
      </c>
      <c r="U46" s="21">
        <f t="shared" si="3"/>
        <v>6</v>
      </c>
      <c r="V46" s="21">
        <f t="shared" si="4"/>
        <v>343.77</v>
      </c>
      <c r="W46" s="57">
        <f t="shared" si="5"/>
        <v>243.77</v>
      </c>
      <c r="X46" s="21">
        <f t="shared" si="6"/>
        <v>106</v>
      </c>
      <c r="Y46" s="21">
        <f t="shared" si="7"/>
        <v>0</v>
      </c>
      <c r="Z46" s="3">
        <v>20</v>
      </c>
      <c r="AA46" s="21">
        <f t="shared" si="8"/>
        <v>80</v>
      </c>
      <c r="AB46" s="21">
        <f t="shared" si="9"/>
        <v>40</v>
      </c>
      <c r="AC46" s="21">
        <f t="shared" si="10"/>
        <v>40</v>
      </c>
    </row>
    <row r="47" spans="1:29">
      <c r="A47" s="3">
        <v>46</v>
      </c>
      <c r="B47" s="8" t="s">
        <v>4418</v>
      </c>
      <c r="C47" s="44" t="s">
        <v>4512</v>
      </c>
      <c r="D47" s="3" t="s">
        <v>35</v>
      </c>
      <c r="E47" s="3" t="s">
        <v>37</v>
      </c>
      <c r="F47" s="3" t="s">
        <v>4077</v>
      </c>
      <c r="G47" s="3" t="s">
        <v>38</v>
      </c>
      <c r="H47" s="3" t="s">
        <v>39</v>
      </c>
      <c r="I47" s="3">
        <v>243.77</v>
      </c>
      <c r="L47" s="20">
        <v>100</v>
      </c>
      <c r="M47" s="20">
        <v>0</v>
      </c>
      <c r="N47" s="3"/>
      <c r="P47" s="3"/>
      <c r="R47" s="21">
        <f t="shared" si="0"/>
        <v>0</v>
      </c>
      <c r="S47" s="21">
        <f t="shared" si="1"/>
        <v>343.77</v>
      </c>
      <c r="T47" s="21">
        <f t="shared" si="2"/>
        <v>349.77</v>
      </c>
      <c r="U47" s="21">
        <f t="shared" si="3"/>
        <v>6</v>
      </c>
      <c r="V47" s="21">
        <f t="shared" si="4"/>
        <v>343.77</v>
      </c>
      <c r="W47" s="57">
        <f t="shared" si="5"/>
        <v>243.77</v>
      </c>
      <c r="X47" s="21">
        <f t="shared" si="6"/>
        <v>106</v>
      </c>
      <c r="Y47" s="21">
        <f t="shared" si="7"/>
        <v>0</v>
      </c>
      <c r="Z47" s="3">
        <v>20</v>
      </c>
      <c r="AA47" s="21">
        <f t="shared" si="8"/>
        <v>80</v>
      </c>
      <c r="AB47" s="21">
        <f t="shared" si="9"/>
        <v>40</v>
      </c>
      <c r="AC47" s="21">
        <f t="shared" si="10"/>
        <v>40</v>
      </c>
    </row>
    <row r="48" spans="1:29">
      <c r="A48" s="3">
        <v>47</v>
      </c>
      <c r="B48" s="8" t="s">
        <v>4513</v>
      </c>
      <c r="C48" s="44" t="s">
        <v>4514</v>
      </c>
      <c r="D48" s="3" t="s">
        <v>35</v>
      </c>
      <c r="E48" s="3" t="s">
        <v>37</v>
      </c>
      <c r="F48" s="3" t="s">
        <v>4077</v>
      </c>
      <c r="G48" s="3" t="s">
        <v>38</v>
      </c>
      <c r="H48" s="3" t="s">
        <v>39</v>
      </c>
      <c r="I48" s="3">
        <v>243.77</v>
      </c>
      <c r="L48" s="20">
        <v>100</v>
      </c>
      <c r="M48" s="20">
        <v>0</v>
      </c>
      <c r="N48" s="3"/>
      <c r="P48" s="3"/>
      <c r="R48" s="21">
        <f t="shared" si="0"/>
        <v>0</v>
      </c>
      <c r="S48" s="21">
        <f t="shared" si="1"/>
        <v>343.77</v>
      </c>
      <c r="T48" s="21">
        <f t="shared" si="2"/>
        <v>349.77</v>
      </c>
      <c r="U48" s="21">
        <f t="shared" si="3"/>
        <v>6</v>
      </c>
      <c r="V48" s="21">
        <f t="shared" si="4"/>
        <v>343.77</v>
      </c>
      <c r="W48" s="57">
        <f t="shared" si="5"/>
        <v>243.77</v>
      </c>
      <c r="X48" s="21">
        <f t="shared" si="6"/>
        <v>106</v>
      </c>
      <c r="Y48" s="21">
        <f t="shared" si="7"/>
        <v>0</v>
      </c>
      <c r="Z48" s="3">
        <v>20</v>
      </c>
      <c r="AA48" s="21">
        <f t="shared" si="8"/>
        <v>80</v>
      </c>
      <c r="AB48" s="21">
        <f t="shared" si="9"/>
        <v>40</v>
      </c>
      <c r="AC48" s="21">
        <f t="shared" si="10"/>
        <v>40</v>
      </c>
    </row>
    <row r="49" spans="1:29">
      <c r="A49" s="3">
        <v>48</v>
      </c>
      <c r="B49" s="8" t="s">
        <v>4515</v>
      </c>
      <c r="C49" s="44" t="s">
        <v>4516</v>
      </c>
      <c r="D49" s="3" t="s">
        <v>35</v>
      </c>
      <c r="E49" s="3" t="s">
        <v>37</v>
      </c>
      <c r="F49" s="3" t="s">
        <v>4077</v>
      </c>
      <c r="G49" s="3" t="s">
        <v>38</v>
      </c>
      <c r="H49" s="3" t="s">
        <v>39</v>
      </c>
      <c r="I49" s="3">
        <v>243.77</v>
      </c>
      <c r="L49" s="20">
        <v>100</v>
      </c>
      <c r="M49" s="20">
        <v>0</v>
      </c>
      <c r="N49" s="3"/>
      <c r="P49" s="3"/>
      <c r="R49" s="21">
        <f t="shared" si="0"/>
        <v>0</v>
      </c>
      <c r="S49" s="21">
        <f t="shared" si="1"/>
        <v>343.77</v>
      </c>
      <c r="T49" s="21">
        <f t="shared" si="2"/>
        <v>349.77</v>
      </c>
      <c r="U49" s="21">
        <f t="shared" si="3"/>
        <v>6</v>
      </c>
      <c r="V49" s="21">
        <f t="shared" si="4"/>
        <v>343.77</v>
      </c>
      <c r="W49" s="57">
        <f t="shared" si="5"/>
        <v>243.77</v>
      </c>
      <c r="X49" s="21">
        <f t="shared" si="6"/>
        <v>106</v>
      </c>
      <c r="Y49" s="21">
        <f t="shared" si="7"/>
        <v>0</v>
      </c>
      <c r="Z49" s="3">
        <v>20</v>
      </c>
      <c r="AA49" s="21">
        <f t="shared" si="8"/>
        <v>80</v>
      </c>
      <c r="AB49" s="21">
        <f t="shared" si="9"/>
        <v>40</v>
      </c>
      <c r="AC49" s="21">
        <f t="shared" si="10"/>
        <v>40</v>
      </c>
    </row>
    <row r="50" spans="1:29">
      <c r="A50" s="3">
        <v>49</v>
      </c>
      <c r="B50" s="8" t="s">
        <v>2296</v>
      </c>
      <c r="C50" s="44" t="s">
        <v>4517</v>
      </c>
      <c r="D50" s="3" t="s">
        <v>35</v>
      </c>
      <c r="E50" s="3" t="s">
        <v>37</v>
      </c>
      <c r="F50" s="3" t="s">
        <v>4077</v>
      </c>
      <c r="G50" s="3" t="s">
        <v>38</v>
      </c>
      <c r="H50" s="3" t="s">
        <v>39</v>
      </c>
      <c r="I50" s="3">
        <v>243.77</v>
      </c>
      <c r="L50" s="20">
        <v>100</v>
      </c>
      <c r="M50" s="20">
        <v>0</v>
      </c>
      <c r="N50" s="3"/>
      <c r="P50" s="3"/>
      <c r="R50" s="21">
        <f t="shared" si="0"/>
        <v>0</v>
      </c>
      <c r="S50" s="21">
        <f t="shared" si="1"/>
        <v>343.77</v>
      </c>
      <c r="T50" s="21">
        <f t="shared" si="2"/>
        <v>349.77</v>
      </c>
      <c r="U50" s="21">
        <f t="shared" si="3"/>
        <v>6</v>
      </c>
      <c r="V50" s="21">
        <f t="shared" si="4"/>
        <v>343.77</v>
      </c>
      <c r="W50" s="57">
        <f t="shared" si="5"/>
        <v>243.77</v>
      </c>
      <c r="X50" s="21">
        <f t="shared" si="6"/>
        <v>106</v>
      </c>
      <c r="Y50" s="21">
        <f t="shared" si="7"/>
        <v>0</v>
      </c>
      <c r="Z50" s="3">
        <v>20</v>
      </c>
      <c r="AA50" s="21">
        <f t="shared" si="8"/>
        <v>80</v>
      </c>
      <c r="AB50" s="21">
        <f t="shared" si="9"/>
        <v>40</v>
      </c>
      <c r="AC50" s="21">
        <f t="shared" si="10"/>
        <v>40</v>
      </c>
    </row>
    <row r="51" spans="1:29">
      <c r="A51" s="3">
        <v>50</v>
      </c>
      <c r="B51" s="8" t="s">
        <v>4518</v>
      </c>
      <c r="C51" s="44" t="s">
        <v>4519</v>
      </c>
      <c r="D51" s="3" t="s">
        <v>35</v>
      </c>
      <c r="E51" s="3" t="s">
        <v>37</v>
      </c>
      <c r="F51" s="3" t="s">
        <v>4077</v>
      </c>
      <c r="G51" s="3" t="s">
        <v>38</v>
      </c>
      <c r="H51" s="3" t="s">
        <v>39</v>
      </c>
      <c r="I51" s="3">
        <v>243.77</v>
      </c>
      <c r="L51" s="20">
        <v>100</v>
      </c>
      <c r="M51" s="20">
        <v>0</v>
      </c>
      <c r="N51" s="3"/>
      <c r="P51" s="3"/>
      <c r="R51" s="21">
        <f t="shared" si="0"/>
        <v>0</v>
      </c>
      <c r="S51" s="21">
        <f t="shared" si="1"/>
        <v>343.77</v>
      </c>
      <c r="T51" s="21">
        <f t="shared" si="2"/>
        <v>349.77</v>
      </c>
      <c r="U51" s="21">
        <f t="shared" si="3"/>
        <v>6</v>
      </c>
      <c r="V51" s="21">
        <f t="shared" si="4"/>
        <v>343.77</v>
      </c>
      <c r="W51" s="57">
        <f t="shared" si="5"/>
        <v>243.77</v>
      </c>
      <c r="X51" s="21">
        <f t="shared" si="6"/>
        <v>106</v>
      </c>
      <c r="Y51" s="21">
        <f t="shared" si="7"/>
        <v>0</v>
      </c>
      <c r="Z51" s="3">
        <v>20</v>
      </c>
      <c r="AA51" s="21">
        <f t="shared" si="8"/>
        <v>80</v>
      </c>
      <c r="AB51" s="21">
        <f t="shared" si="9"/>
        <v>40</v>
      </c>
      <c r="AC51" s="21">
        <f t="shared" si="10"/>
        <v>40</v>
      </c>
    </row>
    <row r="52" spans="1:29">
      <c r="A52" s="3">
        <v>51</v>
      </c>
      <c r="B52" s="8" t="s">
        <v>4520</v>
      </c>
      <c r="C52" s="44" t="s">
        <v>4521</v>
      </c>
      <c r="D52" s="3" t="s">
        <v>35</v>
      </c>
      <c r="E52" s="3" t="s">
        <v>37</v>
      </c>
      <c r="F52" s="3" t="s">
        <v>4077</v>
      </c>
      <c r="G52" s="3" t="s">
        <v>38</v>
      </c>
      <c r="H52" s="3" t="s">
        <v>39</v>
      </c>
      <c r="I52" s="3">
        <v>243.77</v>
      </c>
      <c r="L52" s="20">
        <v>100</v>
      </c>
      <c r="M52" s="20">
        <v>0</v>
      </c>
      <c r="N52" s="3"/>
      <c r="P52" s="3"/>
      <c r="R52" s="21">
        <f t="shared" si="0"/>
        <v>0</v>
      </c>
      <c r="S52" s="21">
        <f t="shared" si="1"/>
        <v>343.77</v>
      </c>
      <c r="T52" s="21">
        <f t="shared" si="2"/>
        <v>349.77</v>
      </c>
      <c r="U52" s="21">
        <f t="shared" si="3"/>
        <v>6</v>
      </c>
      <c r="V52" s="21">
        <f t="shared" si="4"/>
        <v>343.77</v>
      </c>
      <c r="W52" s="57">
        <f t="shared" si="5"/>
        <v>243.77</v>
      </c>
      <c r="X52" s="21">
        <f t="shared" si="6"/>
        <v>106</v>
      </c>
      <c r="Y52" s="21">
        <f t="shared" si="7"/>
        <v>0</v>
      </c>
      <c r="Z52" s="3">
        <v>20</v>
      </c>
      <c r="AA52" s="21">
        <f t="shared" si="8"/>
        <v>80</v>
      </c>
      <c r="AB52" s="21">
        <f t="shared" si="9"/>
        <v>40</v>
      </c>
      <c r="AC52" s="21">
        <f t="shared" si="10"/>
        <v>40</v>
      </c>
    </row>
    <row r="53" spans="1:29">
      <c r="A53" s="3">
        <v>52</v>
      </c>
      <c r="B53" s="8" t="s">
        <v>3260</v>
      </c>
      <c r="C53" s="44" t="s">
        <v>4522</v>
      </c>
      <c r="D53" s="3" t="s">
        <v>35</v>
      </c>
      <c r="E53" s="3" t="s">
        <v>37</v>
      </c>
      <c r="F53" s="3" t="s">
        <v>4077</v>
      </c>
      <c r="G53" s="3" t="s">
        <v>38</v>
      </c>
      <c r="H53" s="3" t="s">
        <v>39</v>
      </c>
      <c r="I53" s="3">
        <v>243.77</v>
      </c>
      <c r="L53" s="20">
        <v>100</v>
      </c>
      <c r="M53" s="20">
        <v>0</v>
      </c>
      <c r="N53" s="3"/>
      <c r="P53" s="3"/>
      <c r="R53" s="21">
        <f t="shared" si="0"/>
        <v>0</v>
      </c>
      <c r="S53" s="21">
        <f t="shared" si="1"/>
        <v>343.77</v>
      </c>
      <c r="T53" s="21">
        <f t="shared" si="2"/>
        <v>349.77</v>
      </c>
      <c r="U53" s="21">
        <f t="shared" si="3"/>
        <v>6</v>
      </c>
      <c r="V53" s="21">
        <f t="shared" si="4"/>
        <v>343.77</v>
      </c>
      <c r="W53" s="57">
        <f t="shared" si="5"/>
        <v>243.77</v>
      </c>
      <c r="X53" s="21">
        <f t="shared" si="6"/>
        <v>106</v>
      </c>
      <c r="Y53" s="21">
        <f t="shared" si="7"/>
        <v>0</v>
      </c>
      <c r="Z53" s="3">
        <v>20</v>
      </c>
      <c r="AA53" s="21">
        <f t="shared" si="8"/>
        <v>80</v>
      </c>
      <c r="AB53" s="21">
        <f t="shared" si="9"/>
        <v>40</v>
      </c>
      <c r="AC53" s="21">
        <f t="shared" si="10"/>
        <v>40</v>
      </c>
    </row>
    <row r="54" spans="1:29">
      <c r="A54" s="3">
        <v>53</v>
      </c>
      <c r="B54" s="8" t="s">
        <v>4523</v>
      </c>
      <c r="C54" s="44" t="s">
        <v>4524</v>
      </c>
      <c r="D54" s="3" t="s">
        <v>35</v>
      </c>
      <c r="E54" s="3" t="s">
        <v>37</v>
      </c>
      <c r="F54" s="3" t="s">
        <v>4077</v>
      </c>
      <c r="G54" s="3" t="s">
        <v>38</v>
      </c>
      <c r="H54" s="3" t="s">
        <v>39</v>
      </c>
      <c r="I54" s="3">
        <v>243.77</v>
      </c>
      <c r="L54" s="20">
        <v>100</v>
      </c>
      <c r="M54" s="20">
        <v>0</v>
      </c>
      <c r="N54" s="3"/>
      <c r="P54" s="3"/>
      <c r="R54" s="21">
        <f t="shared" si="0"/>
        <v>0</v>
      </c>
      <c r="S54" s="21">
        <f t="shared" si="1"/>
        <v>343.77</v>
      </c>
      <c r="T54" s="21">
        <f t="shared" si="2"/>
        <v>349.77</v>
      </c>
      <c r="U54" s="21">
        <f t="shared" si="3"/>
        <v>6</v>
      </c>
      <c r="V54" s="21">
        <f t="shared" si="4"/>
        <v>343.77</v>
      </c>
      <c r="W54" s="57">
        <f t="shared" si="5"/>
        <v>243.77</v>
      </c>
      <c r="X54" s="21">
        <f t="shared" si="6"/>
        <v>106</v>
      </c>
      <c r="Y54" s="21">
        <f t="shared" si="7"/>
        <v>0</v>
      </c>
      <c r="Z54" s="3">
        <v>20</v>
      </c>
      <c r="AA54" s="21">
        <f t="shared" si="8"/>
        <v>80</v>
      </c>
      <c r="AB54" s="21">
        <f t="shared" si="9"/>
        <v>40</v>
      </c>
      <c r="AC54" s="21">
        <f t="shared" si="10"/>
        <v>40</v>
      </c>
    </row>
    <row r="55" spans="1:29">
      <c r="A55" s="3">
        <v>54</v>
      </c>
      <c r="B55" s="8" t="s">
        <v>1629</v>
      </c>
      <c r="C55" s="44" t="s">
        <v>4525</v>
      </c>
      <c r="D55" s="3" t="s">
        <v>35</v>
      </c>
      <c r="E55" s="3" t="s">
        <v>37</v>
      </c>
      <c r="F55" s="3" t="s">
        <v>4077</v>
      </c>
      <c r="G55" s="3" t="s">
        <v>38</v>
      </c>
      <c r="H55" s="3" t="s">
        <v>39</v>
      </c>
      <c r="I55" s="3">
        <v>243.77</v>
      </c>
      <c r="L55" s="20">
        <v>100</v>
      </c>
      <c r="M55" s="20">
        <v>0</v>
      </c>
      <c r="N55" s="3"/>
      <c r="P55" s="3"/>
      <c r="R55" s="21">
        <f t="shared" si="0"/>
        <v>0</v>
      </c>
      <c r="S55" s="21">
        <f t="shared" si="1"/>
        <v>343.77</v>
      </c>
      <c r="T55" s="21">
        <f t="shared" si="2"/>
        <v>349.77</v>
      </c>
      <c r="U55" s="21">
        <f t="shared" si="3"/>
        <v>6</v>
      </c>
      <c r="V55" s="21">
        <f t="shared" si="4"/>
        <v>343.77</v>
      </c>
      <c r="W55" s="57">
        <f t="shared" si="5"/>
        <v>243.77</v>
      </c>
      <c r="X55" s="21">
        <f t="shared" si="6"/>
        <v>106</v>
      </c>
      <c r="Y55" s="21">
        <f t="shared" si="7"/>
        <v>0</v>
      </c>
      <c r="Z55" s="3">
        <v>20</v>
      </c>
      <c r="AA55" s="21">
        <f t="shared" si="8"/>
        <v>80</v>
      </c>
      <c r="AB55" s="21">
        <f t="shared" si="9"/>
        <v>40</v>
      </c>
      <c r="AC55" s="21">
        <f t="shared" si="10"/>
        <v>40</v>
      </c>
    </row>
    <row r="56" spans="1:29">
      <c r="A56" s="3">
        <v>55</v>
      </c>
      <c r="B56" s="8" t="s">
        <v>1237</v>
      </c>
      <c r="C56" s="44" t="s">
        <v>4526</v>
      </c>
      <c r="D56" s="3" t="s">
        <v>35</v>
      </c>
      <c r="E56" s="3" t="s">
        <v>37</v>
      </c>
      <c r="F56" s="3" t="s">
        <v>4077</v>
      </c>
      <c r="G56" s="3" t="s">
        <v>38</v>
      </c>
      <c r="H56" s="3" t="s">
        <v>39</v>
      </c>
      <c r="I56" s="3">
        <v>243.77</v>
      </c>
      <c r="L56" s="20">
        <v>100</v>
      </c>
      <c r="M56" s="20">
        <v>0</v>
      </c>
      <c r="N56" s="3"/>
      <c r="P56" s="3"/>
      <c r="R56" s="21">
        <f t="shared" si="0"/>
        <v>0</v>
      </c>
      <c r="S56" s="21">
        <f t="shared" si="1"/>
        <v>343.77</v>
      </c>
      <c r="T56" s="21">
        <f t="shared" si="2"/>
        <v>349.77</v>
      </c>
      <c r="U56" s="21">
        <f t="shared" si="3"/>
        <v>6</v>
      </c>
      <c r="V56" s="21">
        <f t="shared" si="4"/>
        <v>343.77</v>
      </c>
      <c r="W56" s="57">
        <f t="shared" si="5"/>
        <v>243.77</v>
      </c>
      <c r="X56" s="21">
        <f t="shared" si="6"/>
        <v>106</v>
      </c>
      <c r="Y56" s="21">
        <f t="shared" si="7"/>
        <v>0</v>
      </c>
      <c r="Z56" s="3">
        <v>20</v>
      </c>
      <c r="AA56" s="21">
        <f t="shared" si="8"/>
        <v>80</v>
      </c>
      <c r="AB56" s="21">
        <f t="shared" si="9"/>
        <v>40</v>
      </c>
      <c r="AC56" s="21">
        <f t="shared" si="10"/>
        <v>40</v>
      </c>
    </row>
    <row r="57" spans="1:29">
      <c r="A57" s="3">
        <v>56</v>
      </c>
      <c r="B57" s="8" t="s">
        <v>4527</v>
      </c>
      <c r="C57" s="44" t="s">
        <v>4528</v>
      </c>
      <c r="D57" s="3" t="s">
        <v>35</v>
      </c>
      <c r="E57" s="3" t="s">
        <v>37</v>
      </c>
      <c r="F57" s="3" t="s">
        <v>4077</v>
      </c>
      <c r="G57" s="3" t="s">
        <v>38</v>
      </c>
      <c r="H57" s="3" t="s">
        <v>39</v>
      </c>
      <c r="I57" s="3">
        <v>242.78</v>
      </c>
      <c r="L57" s="20">
        <v>100</v>
      </c>
      <c r="M57" s="20">
        <v>0</v>
      </c>
      <c r="N57" s="3"/>
      <c r="P57" s="3"/>
      <c r="R57" s="21">
        <f t="shared" si="0"/>
        <v>0</v>
      </c>
      <c r="S57" s="21">
        <f t="shared" si="1"/>
        <v>342.78</v>
      </c>
      <c r="T57" s="21">
        <f t="shared" si="2"/>
        <v>348.78</v>
      </c>
      <c r="U57" s="21">
        <f t="shared" si="3"/>
        <v>6</v>
      </c>
      <c r="V57" s="21">
        <f t="shared" si="4"/>
        <v>342.78</v>
      </c>
      <c r="W57" s="57">
        <f t="shared" si="5"/>
        <v>242.78</v>
      </c>
      <c r="X57" s="21">
        <f t="shared" si="6"/>
        <v>106</v>
      </c>
      <c r="Y57" s="21">
        <f t="shared" si="7"/>
        <v>0</v>
      </c>
      <c r="Z57" s="3">
        <v>20</v>
      </c>
      <c r="AA57" s="21">
        <f t="shared" si="8"/>
        <v>80</v>
      </c>
      <c r="AB57" s="21">
        <f t="shared" si="9"/>
        <v>40</v>
      </c>
      <c r="AC57" s="21">
        <f t="shared" si="10"/>
        <v>40</v>
      </c>
    </row>
    <row r="58" spans="1:29">
      <c r="A58" s="3">
        <v>57</v>
      </c>
      <c r="B58" s="8" t="s">
        <v>4529</v>
      </c>
      <c r="C58" s="44" t="s">
        <v>4530</v>
      </c>
      <c r="D58" s="3" t="s">
        <v>35</v>
      </c>
      <c r="E58" s="3" t="s">
        <v>37</v>
      </c>
      <c r="F58" s="3" t="s">
        <v>4077</v>
      </c>
      <c r="G58" s="3" t="s">
        <v>38</v>
      </c>
      <c r="H58" s="3" t="s">
        <v>39</v>
      </c>
      <c r="I58" s="3">
        <v>242.78</v>
      </c>
      <c r="J58" s="8"/>
      <c r="L58" s="20">
        <v>100</v>
      </c>
      <c r="M58" s="20">
        <v>0</v>
      </c>
      <c r="N58" s="3"/>
      <c r="P58" s="3"/>
      <c r="R58" s="21">
        <f t="shared" si="0"/>
        <v>0</v>
      </c>
      <c r="S58" s="21">
        <f t="shared" si="1"/>
        <v>342.78</v>
      </c>
      <c r="T58" s="21">
        <f t="shared" si="2"/>
        <v>348.78</v>
      </c>
      <c r="U58" s="21">
        <f t="shared" si="3"/>
        <v>6</v>
      </c>
      <c r="V58" s="21">
        <f t="shared" si="4"/>
        <v>342.78</v>
      </c>
      <c r="W58" s="57">
        <f t="shared" si="5"/>
        <v>242.78</v>
      </c>
      <c r="X58" s="21">
        <f t="shared" si="6"/>
        <v>106</v>
      </c>
      <c r="Y58" s="21">
        <f t="shared" si="7"/>
        <v>0</v>
      </c>
      <c r="Z58" s="3">
        <v>20</v>
      </c>
      <c r="AA58" s="21">
        <f t="shared" si="8"/>
        <v>80</v>
      </c>
      <c r="AB58" s="21">
        <f t="shared" si="9"/>
        <v>40</v>
      </c>
      <c r="AC58" s="21">
        <f t="shared" si="10"/>
        <v>40</v>
      </c>
    </row>
    <row r="59" spans="1:29">
      <c r="A59" s="3">
        <v>58</v>
      </c>
      <c r="B59" s="8" t="s">
        <v>3581</v>
      </c>
      <c r="C59" s="44" t="s">
        <v>4531</v>
      </c>
      <c r="D59" s="3" t="s">
        <v>35</v>
      </c>
      <c r="E59" s="3" t="s">
        <v>37</v>
      </c>
      <c r="F59" s="3" t="s">
        <v>4077</v>
      </c>
      <c r="G59" s="3" t="s">
        <v>38</v>
      </c>
      <c r="H59" s="3" t="s">
        <v>39</v>
      </c>
      <c r="I59" s="3">
        <v>242.78</v>
      </c>
      <c r="J59" s="8"/>
      <c r="L59" s="20">
        <v>100</v>
      </c>
      <c r="M59" s="20">
        <v>0</v>
      </c>
      <c r="N59" s="3"/>
      <c r="P59" s="3"/>
      <c r="R59" s="21">
        <f t="shared" si="0"/>
        <v>0</v>
      </c>
      <c r="S59" s="21">
        <f t="shared" si="1"/>
        <v>342.78</v>
      </c>
      <c r="T59" s="21">
        <f t="shared" si="2"/>
        <v>348.78</v>
      </c>
      <c r="U59" s="21">
        <f t="shared" si="3"/>
        <v>6</v>
      </c>
      <c r="V59" s="21">
        <f t="shared" si="4"/>
        <v>342.78</v>
      </c>
      <c r="W59" s="57">
        <f t="shared" si="5"/>
        <v>242.78</v>
      </c>
      <c r="X59" s="21">
        <f t="shared" si="6"/>
        <v>106</v>
      </c>
      <c r="Y59" s="21">
        <f t="shared" si="7"/>
        <v>0</v>
      </c>
      <c r="Z59" s="3">
        <v>20</v>
      </c>
      <c r="AA59" s="21">
        <f t="shared" si="8"/>
        <v>80</v>
      </c>
      <c r="AB59" s="21">
        <f t="shared" si="9"/>
        <v>40</v>
      </c>
      <c r="AC59" s="21">
        <f t="shared" si="10"/>
        <v>40</v>
      </c>
    </row>
    <row r="60" spans="1:29">
      <c r="A60" s="3">
        <v>59</v>
      </c>
      <c r="B60" s="8" t="s">
        <v>4532</v>
      </c>
      <c r="C60" s="44" t="s">
        <v>4533</v>
      </c>
      <c r="D60" s="3" t="s">
        <v>35</v>
      </c>
      <c r="E60" s="3" t="s">
        <v>37</v>
      </c>
      <c r="F60" s="3" t="s">
        <v>4077</v>
      </c>
      <c r="G60" s="3" t="s">
        <v>38</v>
      </c>
      <c r="H60" s="3" t="s">
        <v>39</v>
      </c>
      <c r="I60" s="3">
        <v>242.78</v>
      </c>
      <c r="J60" s="8"/>
      <c r="L60" s="20">
        <v>100</v>
      </c>
      <c r="M60" s="20">
        <v>0</v>
      </c>
      <c r="N60" s="3"/>
      <c r="P60" s="3"/>
      <c r="R60" s="21">
        <f t="shared" si="0"/>
        <v>0</v>
      </c>
      <c r="S60" s="21">
        <f t="shared" si="1"/>
        <v>342.78</v>
      </c>
      <c r="T60" s="21">
        <f t="shared" si="2"/>
        <v>348.78</v>
      </c>
      <c r="U60" s="21">
        <f t="shared" si="3"/>
        <v>6</v>
      </c>
      <c r="V60" s="21">
        <f t="shared" si="4"/>
        <v>342.78</v>
      </c>
      <c r="W60" s="57">
        <f t="shared" si="5"/>
        <v>242.78</v>
      </c>
      <c r="X60" s="21">
        <f t="shared" si="6"/>
        <v>106</v>
      </c>
      <c r="Y60" s="21">
        <f t="shared" si="7"/>
        <v>0</v>
      </c>
      <c r="Z60" s="3">
        <v>20</v>
      </c>
      <c r="AA60" s="21">
        <f t="shared" si="8"/>
        <v>80</v>
      </c>
      <c r="AB60" s="21">
        <f t="shared" si="9"/>
        <v>40</v>
      </c>
      <c r="AC60" s="21">
        <f t="shared" si="10"/>
        <v>40</v>
      </c>
    </row>
    <row r="61" spans="1:29">
      <c r="A61" s="3">
        <v>60</v>
      </c>
      <c r="B61" s="8" t="s">
        <v>4534</v>
      </c>
      <c r="C61" s="44" t="s">
        <v>4535</v>
      </c>
      <c r="D61" s="3" t="s">
        <v>35</v>
      </c>
      <c r="E61" s="3" t="s">
        <v>37</v>
      </c>
      <c r="F61" s="3" t="s">
        <v>4077</v>
      </c>
      <c r="G61" s="3" t="s">
        <v>38</v>
      </c>
      <c r="H61" s="3" t="s">
        <v>39</v>
      </c>
      <c r="I61" s="3">
        <v>242.78</v>
      </c>
      <c r="J61" s="8"/>
      <c r="L61" s="20">
        <v>100</v>
      </c>
      <c r="M61" s="20">
        <v>0</v>
      </c>
      <c r="N61" s="3"/>
      <c r="P61" s="3"/>
      <c r="R61" s="21">
        <f t="shared" si="0"/>
        <v>0</v>
      </c>
      <c r="S61" s="21">
        <f t="shared" si="1"/>
        <v>342.78</v>
      </c>
      <c r="T61" s="21">
        <f t="shared" si="2"/>
        <v>348.78</v>
      </c>
      <c r="U61" s="21">
        <f t="shared" si="3"/>
        <v>6</v>
      </c>
      <c r="V61" s="21">
        <f t="shared" si="4"/>
        <v>342.78</v>
      </c>
      <c r="W61" s="57">
        <f t="shared" si="5"/>
        <v>242.78</v>
      </c>
      <c r="X61" s="21">
        <f t="shared" si="6"/>
        <v>106</v>
      </c>
      <c r="Y61" s="21">
        <f t="shared" si="7"/>
        <v>0</v>
      </c>
      <c r="Z61" s="3">
        <v>20</v>
      </c>
      <c r="AA61" s="21">
        <f t="shared" si="8"/>
        <v>80</v>
      </c>
      <c r="AB61" s="21">
        <f t="shared" si="9"/>
        <v>40</v>
      </c>
      <c r="AC61" s="21">
        <f t="shared" si="10"/>
        <v>40</v>
      </c>
    </row>
    <row r="62" spans="1:29">
      <c r="A62" s="3">
        <v>61</v>
      </c>
      <c r="B62" s="8" t="s">
        <v>4536</v>
      </c>
      <c r="C62" s="44" t="s">
        <v>4537</v>
      </c>
      <c r="D62" s="3" t="s">
        <v>35</v>
      </c>
      <c r="E62" s="3" t="s">
        <v>37</v>
      </c>
      <c r="F62" s="3" t="s">
        <v>4077</v>
      </c>
      <c r="G62" s="3" t="s">
        <v>38</v>
      </c>
      <c r="H62" s="3" t="s">
        <v>39</v>
      </c>
      <c r="I62" s="3">
        <v>242.78</v>
      </c>
      <c r="J62" s="8"/>
      <c r="L62" s="20">
        <v>100</v>
      </c>
      <c r="M62" s="20">
        <v>0</v>
      </c>
      <c r="N62" s="3"/>
      <c r="P62" s="3"/>
      <c r="R62" s="21">
        <f t="shared" si="0"/>
        <v>0</v>
      </c>
      <c r="S62" s="21">
        <f t="shared" si="1"/>
        <v>342.78</v>
      </c>
      <c r="T62" s="21">
        <f t="shared" si="2"/>
        <v>348.78</v>
      </c>
      <c r="U62" s="21">
        <f t="shared" si="3"/>
        <v>6</v>
      </c>
      <c r="V62" s="21">
        <f t="shared" si="4"/>
        <v>342.78</v>
      </c>
      <c r="W62" s="57">
        <f t="shared" si="5"/>
        <v>242.78</v>
      </c>
      <c r="X62" s="21">
        <f t="shared" si="6"/>
        <v>106</v>
      </c>
      <c r="Y62" s="21">
        <f t="shared" si="7"/>
        <v>0</v>
      </c>
      <c r="Z62" s="3">
        <v>20</v>
      </c>
      <c r="AA62" s="21">
        <f t="shared" si="8"/>
        <v>80</v>
      </c>
      <c r="AB62" s="21">
        <f t="shared" si="9"/>
        <v>40</v>
      </c>
      <c r="AC62" s="21">
        <f t="shared" si="10"/>
        <v>40</v>
      </c>
    </row>
    <row r="63" spans="1:29">
      <c r="A63" s="3">
        <v>62</v>
      </c>
      <c r="B63" s="8" t="s">
        <v>3790</v>
      </c>
      <c r="C63" s="44" t="s">
        <v>4538</v>
      </c>
      <c r="D63" s="3" t="s">
        <v>35</v>
      </c>
      <c r="E63" s="3" t="s">
        <v>37</v>
      </c>
      <c r="F63" s="3" t="s">
        <v>4077</v>
      </c>
      <c r="G63" s="3" t="s">
        <v>38</v>
      </c>
      <c r="H63" s="3" t="s">
        <v>39</v>
      </c>
      <c r="I63" s="3">
        <v>242.78</v>
      </c>
      <c r="J63" s="8"/>
      <c r="L63" s="20">
        <v>100</v>
      </c>
      <c r="M63" s="20">
        <v>0</v>
      </c>
      <c r="N63" s="3"/>
      <c r="P63" s="3"/>
      <c r="R63" s="21">
        <f t="shared" si="0"/>
        <v>0</v>
      </c>
      <c r="S63" s="21">
        <f t="shared" si="1"/>
        <v>342.78</v>
      </c>
      <c r="T63" s="21">
        <f t="shared" si="2"/>
        <v>348.78</v>
      </c>
      <c r="U63" s="21">
        <f t="shared" si="3"/>
        <v>6</v>
      </c>
      <c r="V63" s="21">
        <f t="shared" si="4"/>
        <v>342.78</v>
      </c>
      <c r="W63" s="57">
        <f t="shared" si="5"/>
        <v>242.78</v>
      </c>
      <c r="X63" s="21">
        <f t="shared" si="6"/>
        <v>106</v>
      </c>
      <c r="Y63" s="21">
        <f t="shared" si="7"/>
        <v>0</v>
      </c>
      <c r="Z63" s="3">
        <v>20</v>
      </c>
      <c r="AA63" s="21">
        <f t="shared" si="8"/>
        <v>80</v>
      </c>
      <c r="AB63" s="21">
        <f t="shared" si="9"/>
        <v>40</v>
      </c>
      <c r="AC63" s="21">
        <f t="shared" si="10"/>
        <v>40</v>
      </c>
    </row>
    <row r="64" spans="1:29">
      <c r="A64" s="3">
        <v>63</v>
      </c>
      <c r="B64" s="8" t="s">
        <v>4539</v>
      </c>
      <c r="C64" s="44" t="s">
        <v>4540</v>
      </c>
      <c r="D64" s="3" t="s">
        <v>35</v>
      </c>
      <c r="E64" s="3" t="s">
        <v>37</v>
      </c>
      <c r="F64" s="3" t="s">
        <v>4077</v>
      </c>
      <c r="G64" s="3" t="s">
        <v>38</v>
      </c>
      <c r="H64" s="3" t="s">
        <v>39</v>
      </c>
      <c r="I64" s="3">
        <v>242.78</v>
      </c>
      <c r="J64" s="8"/>
      <c r="L64" s="20">
        <v>100</v>
      </c>
      <c r="M64" s="20">
        <v>0</v>
      </c>
      <c r="N64" s="3"/>
      <c r="P64" s="3"/>
      <c r="R64" s="21">
        <f t="shared" si="0"/>
        <v>0</v>
      </c>
      <c r="S64" s="21">
        <f t="shared" si="1"/>
        <v>342.78</v>
      </c>
      <c r="T64" s="21">
        <f t="shared" si="2"/>
        <v>348.78</v>
      </c>
      <c r="U64" s="21">
        <f t="shared" si="3"/>
        <v>6</v>
      </c>
      <c r="V64" s="21">
        <f t="shared" si="4"/>
        <v>342.78</v>
      </c>
      <c r="W64" s="57">
        <f t="shared" si="5"/>
        <v>242.78</v>
      </c>
      <c r="X64" s="21">
        <f t="shared" si="6"/>
        <v>106</v>
      </c>
      <c r="Y64" s="21">
        <f t="shared" si="7"/>
        <v>0</v>
      </c>
      <c r="Z64" s="3">
        <v>20</v>
      </c>
      <c r="AA64" s="21">
        <f t="shared" si="8"/>
        <v>80</v>
      </c>
      <c r="AB64" s="21">
        <f t="shared" si="9"/>
        <v>40</v>
      </c>
      <c r="AC64" s="21">
        <f t="shared" si="10"/>
        <v>40</v>
      </c>
    </row>
    <row r="65" spans="1:29">
      <c r="A65" s="3">
        <v>64</v>
      </c>
      <c r="B65" s="8" t="s">
        <v>4541</v>
      </c>
      <c r="C65" s="44" t="s">
        <v>4542</v>
      </c>
      <c r="D65" s="3" t="s">
        <v>35</v>
      </c>
      <c r="E65" s="3" t="s">
        <v>37</v>
      </c>
      <c r="F65" s="3" t="s">
        <v>4077</v>
      </c>
      <c r="G65" s="3" t="s">
        <v>38</v>
      </c>
      <c r="H65" s="3" t="s">
        <v>39</v>
      </c>
      <c r="I65" s="3">
        <v>242.78</v>
      </c>
      <c r="J65" s="8"/>
      <c r="L65" s="20">
        <v>100</v>
      </c>
      <c r="M65" s="20">
        <v>0</v>
      </c>
      <c r="N65" s="3"/>
      <c r="P65" s="3"/>
      <c r="R65" s="21">
        <f t="shared" si="0"/>
        <v>0</v>
      </c>
      <c r="S65" s="21">
        <f t="shared" si="1"/>
        <v>342.78</v>
      </c>
      <c r="T65" s="21">
        <f t="shared" si="2"/>
        <v>348.78</v>
      </c>
      <c r="U65" s="21">
        <f t="shared" si="3"/>
        <v>6</v>
      </c>
      <c r="V65" s="21">
        <f t="shared" si="4"/>
        <v>342.78</v>
      </c>
      <c r="W65" s="57">
        <f t="shared" si="5"/>
        <v>242.78</v>
      </c>
      <c r="X65" s="21">
        <f t="shared" si="6"/>
        <v>106</v>
      </c>
      <c r="Y65" s="21">
        <f t="shared" si="7"/>
        <v>0</v>
      </c>
      <c r="Z65" s="3">
        <v>20</v>
      </c>
      <c r="AA65" s="21">
        <f t="shared" si="8"/>
        <v>80</v>
      </c>
      <c r="AB65" s="21">
        <f t="shared" si="9"/>
        <v>40</v>
      </c>
      <c r="AC65" s="21">
        <f t="shared" si="10"/>
        <v>40</v>
      </c>
    </row>
    <row r="66" spans="1:29">
      <c r="A66" s="3">
        <v>65</v>
      </c>
      <c r="B66" s="8" t="s">
        <v>4543</v>
      </c>
      <c r="C66" s="44" t="s">
        <v>4544</v>
      </c>
      <c r="D66" s="3" t="s">
        <v>35</v>
      </c>
      <c r="E66" s="3" t="s">
        <v>37</v>
      </c>
      <c r="F66" s="3" t="s">
        <v>4077</v>
      </c>
      <c r="G66" s="3" t="s">
        <v>38</v>
      </c>
      <c r="H66" s="3" t="s">
        <v>39</v>
      </c>
      <c r="I66" s="3">
        <v>242.78</v>
      </c>
      <c r="J66" s="8"/>
      <c r="L66" s="20">
        <v>100</v>
      </c>
      <c r="M66" s="20">
        <v>0</v>
      </c>
      <c r="N66" s="3"/>
      <c r="P66" s="3"/>
      <c r="R66" s="21">
        <f t="shared" ref="R66:R129" si="11">M66*1.06</f>
        <v>0</v>
      </c>
      <c r="S66" s="21">
        <f t="shared" ref="S66:S129" si="12">I66+L66+R66</f>
        <v>342.78</v>
      </c>
      <c r="T66" s="21">
        <f t="shared" ref="T66:T129" si="13">I66+(L66+R66)*1.06</f>
        <v>348.78</v>
      </c>
      <c r="U66" s="21">
        <f t="shared" ref="U66:U129" si="14">(R66+L66)*0.06</f>
        <v>6</v>
      </c>
      <c r="V66" s="21">
        <f t="shared" ref="V66:V129" si="15">T66-U66</f>
        <v>342.78</v>
      </c>
      <c r="W66" s="57">
        <f t="shared" ref="W66:W129" si="16">I66</f>
        <v>242.78</v>
      </c>
      <c r="X66" s="21">
        <f t="shared" ref="X66:X129" si="17">(R66+L66)*1.06</f>
        <v>106</v>
      </c>
      <c r="Y66" s="21">
        <f t="shared" ref="Y66:Y129" si="18">P66</f>
        <v>0</v>
      </c>
      <c r="Z66" s="3">
        <v>20</v>
      </c>
      <c r="AA66" s="21">
        <f t="shared" ref="AA66:AA129" si="19">(L66+R66)-Y66-Z66</f>
        <v>80</v>
      </c>
      <c r="AB66" s="21">
        <f t="shared" ref="AB66:AB129" si="20">AA66/2</f>
        <v>40</v>
      </c>
      <c r="AC66" s="21">
        <f t="shared" ref="AC66:AC129" si="21">AA66/2</f>
        <v>40</v>
      </c>
    </row>
    <row r="67" spans="1:29">
      <c r="A67" s="3">
        <v>66</v>
      </c>
      <c r="B67" s="8" t="s">
        <v>4545</v>
      </c>
      <c r="C67" s="44" t="s">
        <v>4546</v>
      </c>
      <c r="D67" s="3" t="s">
        <v>35</v>
      </c>
      <c r="E67" s="3" t="s">
        <v>37</v>
      </c>
      <c r="F67" s="3" t="s">
        <v>4077</v>
      </c>
      <c r="G67" s="3" t="s">
        <v>38</v>
      </c>
      <c r="H67" s="3" t="s">
        <v>39</v>
      </c>
      <c r="I67" s="3">
        <v>242.78</v>
      </c>
      <c r="J67" s="8"/>
      <c r="L67" s="20">
        <v>100</v>
      </c>
      <c r="M67" s="20">
        <v>0</v>
      </c>
      <c r="N67" s="3"/>
      <c r="P67" s="3"/>
      <c r="R67" s="21">
        <f t="shared" si="11"/>
        <v>0</v>
      </c>
      <c r="S67" s="21">
        <f t="shared" si="12"/>
        <v>342.78</v>
      </c>
      <c r="T67" s="21">
        <f t="shared" si="13"/>
        <v>348.78</v>
      </c>
      <c r="U67" s="21">
        <f t="shared" si="14"/>
        <v>6</v>
      </c>
      <c r="V67" s="21">
        <f t="shared" si="15"/>
        <v>342.78</v>
      </c>
      <c r="W67" s="57">
        <f t="shared" si="16"/>
        <v>242.78</v>
      </c>
      <c r="X67" s="21">
        <f t="shared" si="17"/>
        <v>106</v>
      </c>
      <c r="Y67" s="21">
        <f t="shared" si="18"/>
        <v>0</v>
      </c>
      <c r="Z67" s="3">
        <v>20</v>
      </c>
      <c r="AA67" s="21">
        <f t="shared" si="19"/>
        <v>80</v>
      </c>
      <c r="AB67" s="21">
        <f t="shared" si="20"/>
        <v>40</v>
      </c>
      <c r="AC67" s="21">
        <f t="shared" si="21"/>
        <v>40</v>
      </c>
    </row>
    <row r="68" spans="1:29">
      <c r="A68" s="3">
        <v>67</v>
      </c>
      <c r="B68" s="8" t="s">
        <v>4547</v>
      </c>
      <c r="C68" s="44" t="s">
        <v>4548</v>
      </c>
      <c r="D68" s="3" t="s">
        <v>35</v>
      </c>
      <c r="E68" s="3" t="s">
        <v>37</v>
      </c>
      <c r="F68" s="3" t="s">
        <v>4077</v>
      </c>
      <c r="G68" s="3" t="s">
        <v>38</v>
      </c>
      <c r="H68" s="3" t="s">
        <v>39</v>
      </c>
      <c r="I68" s="3">
        <v>242.78</v>
      </c>
      <c r="J68" s="8"/>
      <c r="L68" s="20">
        <v>100</v>
      </c>
      <c r="M68" s="20">
        <v>0</v>
      </c>
      <c r="N68" s="3"/>
      <c r="P68" s="3"/>
      <c r="R68" s="21">
        <f t="shared" si="11"/>
        <v>0</v>
      </c>
      <c r="S68" s="21">
        <f t="shared" si="12"/>
        <v>342.78</v>
      </c>
      <c r="T68" s="21">
        <f t="shared" si="13"/>
        <v>348.78</v>
      </c>
      <c r="U68" s="21">
        <f t="shared" si="14"/>
        <v>6</v>
      </c>
      <c r="V68" s="21">
        <f t="shared" si="15"/>
        <v>342.78</v>
      </c>
      <c r="W68" s="57">
        <f t="shared" si="16"/>
        <v>242.78</v>
      </c>
      <c r="X68" s="21">
        <f t="shared" si="17"/>
        <v>106</v>
      </c>
      <c r="Y68" s="21">
        <f t="shared" si="18"/>
        <v>0</v>
      </c>
      <c r="Z68" s="3">
        <v>20</v>
      </c>
      <c r="AA68" s="21">
        <f t="shared" si="19"/>
        <v>80</v>
      </c>
      <c r="AB68" s="21">
        <f t="shared" si="20"/>
        <v>40</v>
      </c>
      <c r="AC68" s="21">
        <f t="shared" si="21"/>
        <v>40</v>
      </c>
    </row>
    <row r="69" spans="1:29">
      <c r="A69" s="3">
        <v>68</v>
      </c>
      <c r="B69" s="8" t="s">
        <v>2628</v>
      </c>
      <c r="C69" s="44" t="s">
        <v>4549</v>
      </c>
      <c r="D69" s="3" t="s">
        <v>35</v>
      </c>
      <c r="E69" s="3" t="s">
        <v>37</v>
      </c>
      <c r="F69" s="3" t="s">
        <v>4077</v>
      </c>
      <c r="G69" s="3" t="s">
        <v>38</v>
      </c>
      <c r="H69" s="3" t="s">
        <v>39</v>
      </c>
      <c r="I69" s="3">
        <v>242.78</v>
      </c>
      <c r="J69" s="8"/>
      <c r="L69" s="20">
        <v>100</v>
      </c>
      <c r="M69" s="20">
        <v>0</v>
      </c>
      <c r="N69" s="3"/>
      <c r="P69" s="3"/>
      <c r="R69" s="21">
        <f t="shared" si="11"/>
        <v>0</v>
      </c>
      <c r="S69" s="21">
        <f t="shared" si="12"/>
        <v>342.78</v>
      </c>
      <c r="T69" s="21">
        <f t="shared" si="13"/>
        <v>348.78</v>
      </c>
      <c r="U69" s="21">
        <f t="shared" si="14"/>
        <v>6</v>
      </c>
      <c r="V69" s="21">
        <f t="shared" si="15"/>
        <v>342.78</v>
      </c>
      <c r="W69" s="57">
        <f t="shared" si="16"/>
        <v>242.78</v>
      </c>
      <c r="X69" s="21">
        <f t="shared" si="17"/>
        <v>106</v>
      </c>
      <c r="Y69" s="21">
        <f t="shared" si="18"/>
        <v>0</v>
      </c>
      <c r="Z69" s="3">
        <v>20</v>
      </c>
      <c r="AA69" s="21">
        <f t="shared" si="19"/>
        <v>80</v>
      </c>
      <c r="AB69" s="21">
        <f t="shared" si="20"/>
        <v>40</v>
      </c>
      <c r="AC69" s="21">
        <f t="shared" si="21"/>
        <v>40</v>
      </c>
    </row>
    <row r="70" spans="1:29">
      <c r="A70" s="3">
        <v>69</v>
      </c>
      <c r="B70" s="8" t="s">
        <v>4550</v>
      </c>
      <c r="C70" s="44" t="s">
        <v>4551</v>
      </c>
      <c r="D70" s="3" t="s">
        <v>35</v>
      </c>
      <c r="E70" s="3" t="s">
        <v>37</v>
      </c>
      <c r="F70" s="3" t="s">
        <v>4077</v>
      </c>
      <c r="G70" s="3" t="s">
        <v>38</v>
      </c>
      <c r="H70" s="3" t="s">
        <v>39</v>
      </c>
      <c r="I70" s="3">
        <v>242.78</v>
      </c>
      <c r="J70" s="8"/>
      <c r="L70" s="20">
        <v>100</v>
      </c>
      <c r="M70" s="20">
        <v>0</v>
      </c>
      <c r="N70" s="3"/>
      <c r="P70" s="3"/>
      <c r="R70" s="21">
        <f t="shared" si="11"/>
        <v>0</v>
      </c>
      <c r="S70" s="21">
        <f t="shared" si="12"/>
        <v>342.78</v>
      </c>
      <c r="T70" s="21">
        <f t="shared" si="13"/>
        <v>348.78</v>
      </c>
      <c r="U70" s="21">
        <f t="shared" si="14"/>
        <v>6</v>
      </c>
      <c r="V70" s="21">
        <f t="shared" si="15"/>
        <v>342.78</v>
      </c>
      <c r="W70" s="57">
        <f t="shared" si="16"/>
        <v>242.78</v>
      </c>
      <c r="X70" s="21">
        <f t="shared" si="17"/>
        <v>106</v>
      </c>
      <c r="Y70" s="21">
        <f t="shared" si="18"/>
        <v>0</v>
      </c>
      <c r="Z70" s="3">
        <v>20</v>
      </c>
      <c r="AA70" s="21">
        <f t="shared" si="19"/>
        <v>80</v>
      </c>
      <c r="AB70" s="21">
        <f t="shared" si="20"/>
        <v>40</v>
      </c>
      <c r="AC70" s="21">
        <f t="shared" si="21"/>
        <v>40</v>
      </c>
    </row>
    <row r="71" spans="1:29">
      <c r="A71" s="3">
        <v>70</v>
      </c>
      <c r="B71" s="8" t="s">
        <v>4552</v>
      </c>
      <c r="C71" s="44" t="s">
        <v>4553</v>
      </c>
      <c r="D71" s="3" t="s">
        <v>35</v>
      </c>
      <c r="E71" s="3" t="s">
        <v>37</v>
      </c>
      <c r="F71" s="3" t="s">
        <v>4077</v>
      </c>
      <c r="G71" s="3" t="s">
        <v>38</v>
      </c>
      <c r="H71" s="3" t="s">
        <v>39</v>
      </c>
      <c r="I71" s="3">
        <v>243.55</v>
      </c>
      <c r="J71" s="8"/>
      <c r="L71" s="20">
        <v>100</v>
      </c>
      <c r="M71" s="20">
        <v>0</v>
      </c>
      <c r="N71" s="3"/>
      <c r="P71" s="3"/>
      <c r="R71" s="21">
        <f t="shared" si="11"/>
        <v>0</v>
      </c>
      <c r="S71" s="21">
        <f t="shared" si="12"/>
        <v>343.55</v>
      </c>
      <c r="T71" s="21">
        <f t="shared" si="13"/>
        <v>349.55</v>
      </c>
      <c r="U71" s="21">
        <f t="shared" si="14"/>
        <v>6</v>
      </c>
      <c r="V71" s="21">
        <f t="shared" si="15"/>
        <v>343.55</v>
      </c>
      <c r="W71" s="57">
        <f t="shared" si="16"/>
        <v>243.55</v>
      </c>
      <c r="X71" s="21">
        <f t="shared" si="17"/>
        <v>106</v>
      </c>
      <c r="Y71" s="21">
        <f t="shared" si="18"/>
        <v>0</v>
      </c>
      <c r="Z71" s="3">
        <v>20</v>
      </c>
      <c r="AA71" s="21">
        <f t="shared" si="19"/>
        <v>80</v>
      </c>
      <c r="AB71" s="21">
        <f t="shared" si="20"/>
        <v>40</v>
      </c>
      <c r="AC71" s="21">
        <f t="shared" si="21"/>
        <v>40</v>
      </c>
    </row>
    <row r="72" spans="1:29">
      <c r="A72" s="3">
        <v>71</v>
      </c>
      <c r="B72" s="8" t="s">
        <v>4554</v>
      </c>
      <c r="C72" s="44" t="s">
        <v>4555</v>
      </c>
      <c r="D72" s="3" t="s">
        <v>35</v>
      </c>
      <c r="E72" s="3" t="s">
        <v>37</v>
      </c>
      <c r="F72" s="3" t="s">
        <v>4077</v>
      </c>
      <c r="G72" s="3" t="s">
        <v>38</v>
      </c>
      <c r="H72" s="3" t="s">
        <v>39</v>
      </c>
      <c r="I72" s="3">
        <v>243.55</v>
      </c>
      <c r="J72" s="8"/>
      <c r="L72" s="20">
        <v>100</v>
      </c>
      <c r="M72" s="20">
        <v>0</v>
      </c>
      <c r="N72" s="3"/>
      <c r="P72" s="3"/>
      <c r="R72" s="21">
        <f t="shared" si="11"/>
        <v>0</v>
      </c>
      <c r="S72" s="21">
        <f t="shared" si="12"/>
        <v>343.55</v>
      </c>
      <c r="T72" s="21">
        <f t="shared" si="13"/>
        <v>349.55</v>
      </c>
      <c r="U72" s="21">
        <f t="shared" si="14"/>
        <v>6</v>
      </c>
      <c r="V72" s="21">
        <f t="shared" si="15"/>
        <v>343.55</v>
      </c>
      <c r="W72" s="57">
        <f t="shared" si="16"/>
        <v>243.55</v>
      </c>
      <c r="X72" s="21">
        <f t="shared" si="17"/>
        <v>106</v>
      </c>
      <c r="Y72" s="21">
        <f t="shared" si="18"/>
        <v>0</v>
      </c>
      <c r="Z72" s="3">
        <v>20</v>
      </c>
      <c r="AA72" s="21">
        <f t="shared" si="19"/>
        <v>80</v>
      </c>
      <c r="AB72" s="21">
        <f t="shared" si="20"/>
        <v>40</v>
      </c>
      <c r="AC72" s="21">
        <f t="shared" si="21"/>
        <v>40</v>
      </c>
    </row>
    <row r="73" spans="1:29">
      <c r="A73" s="3">
        <v>72</v>
      </c>
      <c r="B73" s="8" t="s">
        <v>4556</v>
      </c>
      <c r="C73" s="44" t="s">
        <v>4557</v>
      </c>
      <c r="D73" s="3" t="s">
        <v>35</v>
      </c>
      <c r="E73" s="3" t="s">
        <v>37</v>
      </c>
      <c r="F73" s="3" t="s">
        <v>4077</v>
      </c>
      <c r="G73" s="3" t="s">
        <v>38</v>
      </c>
      <c r="H73" s="3" t="s">
        <v>39</v>
      </c>
      <c r="I73" s="3">
        <v>243.55</v>
      </c>
      <c r="J73" s="8"/>
      <c r="L73" s="20">
        <v>100</v>
      </c>
      <c r="M73" s="20">
        <v>0</v>
      </c>
      <c r="N73" s="3"/>
      <c r="P73" s="3"/>
      <c r="R73" s="21">
        <f t="shared" si="11"/>
        <v>0</v>
      </c>
      <c r="S73" s="21">
        <f t="shared" si="12"/>
        <v>343.55</v>
      </c>
      <c r="T73" s="21">
        <f t="shared" si="13"/>
        <v>349.55</v>
      </c>
      <c r="U73" s="21">
        <f t="shared" si="14"/>
        <v>6</v>
      </c>
      <c r="V73" s="21">
        <f t="shared" si="15"/>
        <v>343.55</v>
      </c>
      <c r="W73" s="57">
        <f t="shared" si="16"/>
        <v>243.55</v>
      </c>
      <c r="X73" s="21">
        <f t="shared" si="17"/>
        <v>106</v>
      </c>
      <c r="Y73" s="21">
        <f t="shared" si="18"/>
        <v>0</v>
      </c>
      <c r="Z73" s="3">
        <v>20</v>
      </c>
      <c r="AA73" s="21">
        <f t="shared" si="19"/>
        <v>80</v>
      </c>
      <c r="AB73" s="21">
        <f t="shared" si="20"/>
        <v>40</v>
      </c>
      <c r="AC73" s="21">
        <f t="shared" si="21"/>
        <v>40</v>
      </c>
    </row>
    <row r="74" spans="1:29">
      <c r="A74" s="3">
        <v>73</v>
      </c>
      <c r="B74" s="8" t="s">
        <v>3899</v>
      </c>
      <c r="C74" s="44" t="s">
        <v>4558</v>
      </c>
      <c r="D74" s="3" t="s">
        <v>35</v>
      </c>
      <c r="E74" s="3" t="s">
        <v>37</v>
      </c>
      <c r="F74" s="3" t="s">
        <v>4077</v>
      </c>
      <c r="G74" s="3" t="s">
        <v>38</v>
      </c>
      <c r="H74" s="3" t="s">
        <v>39</v>
      </c>
      <c r="I74" s="3">
        <v>243.55</v>
      </c>
      <c r="L74" s="20">
        <v>100</v>
      </c>
      <c r="M74" s="20">
        <v>0</v>
      </c>
      <c r="N74" s="3"/>
      <c r="P74" s="3"/>
      <c r="R74" s="21">
        <f t="shared" si="11"/>
        <v>0</v>
      </c>
      <c r="S74" s="21">
        <f t="shared" si="12"/>
        <v>343.55</v>
      </c>
      <c r="T74" s="21">
        <f t="shared" si="13"/>
        <v>349.55</v>
      </c>
      <c r="U74" s="21">
        <f t="shared" si="14"/>
        <v>6</v>
      </c>
      <c r="V74" s="21">
        <f t="shared" si="15"/>
        <v>343.55</v>
      </c>
      <c r="W74" s="57">
        <f t="shared" si="16"/>
        <v>243.55</v>
      </c>
      <c r="X74" s="21">
        <f t="shared" si="17"/>
        <v>106</v>
      </c>
      <c r="Y74" s="21">
        <f t="shared" si="18"/>
        <v>0</v>
      </c>
      <c r="Z74" s="3">
        <v>20</v>
      </c>
      <c r="AA74" s="21">
        <f t="shared" si="19"/>
        <v>80</v>
      </c>
      <c r="AB74" s="21">
        <f t="shared" si="20"/>
        <v>40</v>
      </c>
      <c r="AC74" s="21">
        <f t="shared" si="21"/>
        <v>40</v>
      </c>
    </row>
    <row r="75" spans="1:29">
      <c r="A75" s="3">
        <v>74</v>
      </c>
      <c r="B75" s="8" t="s">
        <v>2332</v>
      </c>
      <c r="C75" s="44" t="s">
        <v>4559</v>
      </c>
      <c r="D75" s="3" t="s">
        <v>35</v>
      </c>
      <c r="E75" s="3" t="s">
        <v>37</v>
      </c>
      <c r="F75" s="3" t="s">
        <v>4077</v>
      </c>
      <c r="G75" s="3" t="s">
        <v>38</v>
      </c>
      <c r="H75" s="3" t="s">
        <v>39</v>
      </c>
      <c r="I75" s="3">
        <v>243.55</v>
      </c>
      <c r="J75" s="8"/>
      <c r="L75" s="20">
        <v>100</v>
      </c>
      <c r="M75" s="20">
        <v>0</v>
      </c>
      <c r="N75" s="3"/>
      <c r="P75" s="3"/>
      <c r="R75" s="21">
        <f t="shared" si="11"/>
        <v>0</v>
      </c>
      <c r="S75" s="21">
        <f t="shared" si="12"/>
        <v>343.55</v>
      </c>
      <c r="T75" s="21">
        <f t="shared" si="13"/>
        <v>349.55</v>
      </c>
      <c r="U75" s="21">
        <f t="shared" si="14"/>
        <v>6</v>
      </c>
      <c r="V75" s="21">
        <f t="shared" si="15"/>
        <v>343.55</v>
      </c>
      <c r="W75" s="57">
        <f t="shared" si="16"/>
        <v>243.55</v>
      </c>
      <c r="X75" s="21">
        <f t="shared" si="17"/>
        <v>106</v>
      </c>
      <c r="Y75" s="21">
        <f t="shared" si="18"/>
        <v>0</v>
      </c>
      <c r="Z75" s="3">
        <v>20</v>
      </c>
      <c r="AA75" s="21">
        <f t="shared" si="19"/>
        <v>80</v>
      </c>
      <c r="AB75" s="21">
        <f t="shared" si="20"/>
        <v>40</v>
      </c>
      <c r="AC75" s="21">
        <f t="shared" si="21"/>
        <v>40</v>
      </c>
    </row>
    <row r="76" spans="1:29">
      <c r="A76" s="3">
        <v>75</v>
      </c>
      <c r="B76" s="8" t="s">
        <v>4560</v>
      </c>
      <c r="C76" s="44" t="s">
        <v>4561</v>
      </c>
      <c r="D76" s="3" t="s">
        <v>35</v>
      </c>
      <c r="E76" s="3" t="s">
        <v>37</v>
      </c>
      <c r="F76" s="3" t="s">
        <v>4077</v>
      </c>
      <c r="G76" s="3" t="s">
        <v>38</v>
      </c>
      <c r="H76" s="3" t="s">
        <v>39</v>
      </c>
      <c r="I76" s="3">
        <v>243.55</v>
      </c>
      <c r="J76" s="8"/>
      <c r="L76" s="20">
        <v>100</v>
      </c>
      <c r="M76" s="20">
        <v>0</v>
      </c>
      <c r="N76" s="3"/>
      <c r="P76" s="3"/>
      <c r="R76" s="21">
        <f t="shared" si="11"/>
        <v>0</v>
      </c>
      <c r="S76" s="21">
        <f t="shared" si="12"/>
        <v>343.55</v>
      </c>
      <c r="T76" s="21">
        <f t="shared" si="13"/>
        <v>349.55</v>
      </c>
      <c r="U76" s="21">
        <f t="shared" si="14"/>
        <v>6</v>
      </c>
      <c r="V76" s="21">
        <f t="shared" si="15"/>
        <v>343.55</v>
      </c>
      <c r="W76" s="57">
        <f t="shared" si="16"/>
        <v>243.55</v>
      </c>
      <c r="X76" s="21">
        <f t="shared" si="17"/>
        <v>106</v>
      </c>
      <c r="Y76" s="21">
        <f t="shared" si="18"/>
        <v>0</v>
      </c>
      <c r="Z76" s="3">
        <v>20</v>
      </c>
      <c r="AA76" s="21">
        <f t="shared" si="19"/>
        <v>80</v>
      </c>
      <c r="AB76" s="21">
        <f t="shared" si="20"/>
        <v>40</v>
      </c>
      <c r="AC76" s="21">
        <f t="shared" si="21"/>
        <v>40</v>
      </c>
    </row>
    <row r="77" spans="1:29">
      <c r="A77" s="3">
        <v>76</v>
      </c>
      <c r="B77" s="8" t="s">
        <v>4562</v>
      </c>
      <c r="C77" s="44" t="s">
        <v>4563</v>
      </c>
      <c r="D77" s="3" t="s">
        <v>35</v>
      </c>
      <c r="E77" s="3" t="s">
        <v>37</v>
      </c>
      <c r="F77" s="3" t="s">
        <v>4077</v>
      </c>
      <c r="G77" s="3" t="s">
        <v>38</v>
      </c>
      <c r="H77" s="3" t="s">
        <v>39</v>
      </c>
      <c r="I77" s="3">
        <v>243.55</v>
      </c>
      <c r="J77" s="8"/>
      <c r="L77" s="20">
        <v>100</v>
      </c>
      <c r="M77" s="20">
        <v>0</v>
      </c>
      <c r="N77" s="3"/>
      <c r="P77" s="3"/>
      <c r="R77" s="21">
        <f t="shared" si="11"/>
        <v>0</v>
      </c>
      <c r="S77" s="21">
        <f t="shared" si="12"/>
        <v>343.55</v>
      </c>
      <c r="T77" s="21">
        <f t="shared" si="13"/>
        <v>349.55</v>
      </c>
      <c r="U77" s="21">
        <f t="shared" si="14"/>
        <v>6</v>
      </c>
      <c r="V77" s="21">
        <f t="shared" si="15"/>
        <v>343.55</v>
      </c>
      <c r="W77" s="57">
        <f t="shared" si="16"/>
        <v>243.55</v>
      </c>
      <c r="X77" s="21">
        <f t="shared" si="17"/>
        <v>106</v>
      </c>
      <c r="Y77" s="21">
        <f t="shared" si="18"/>
        <v>0</v>
      </c>
      <c r="Z77" s="3">
        <v>20</v>
      </c>
      <c r="AA77" s="21">
        <f t="shared" si="19"/>
        <v>80</v>
      </c>
      <c r="AB77" s="21">
        <f t="shared" si="20"/>
        <v>40</v>
      </c>
      <c r="AC77" s="21">
        <f t="shared" si="21"/>
        <v>40</v>
      </c>
    </row>
    <row r="78" spans="1:29">
      <c r="A78" s="3">
        <v>77</v>
      </c>
      <c r="B78" s="8" t="s">
        <v>483</v>
      </c>
      <c r="C78" s="44" t="s">
        <v>4564</v>
      </c>
      <c r="D78" s="3" t="s">
        <v>35</v>
      </c>
      <c r="E78" s="3" t="s">
        <v>37</v>
      </c>
      <c r="F78" s="3" t="s">
        <v>4077</v>
      </c>
      <c r="G78" s="3" t="s">
        <v>38</v>
      </c>
      <c r="H78" s="3" t="s">
        <v>39</v>
      </c>
      <c r="I78" s="3">
        <v>243.55</v>
      </c>
      <c r="L78" s="20">
        <v>100</v>
      </c>
      <c r="M78" s="20">
        <v>0</v>
      </c>
      <c r="N78" s="3"/>
      <c r="P78" s="3"/>
      <c r="R78" s="21">
        <f t="shared" si="11"/>
        <v>0</v>
      </c>
      <c r="S78" s="21">
        <f t="shared" si="12"/>
        <v>343.55</v>
      </c>
      <c r="T78" s="21">
        <f t="shared" si="13"/>
        <v>349.55</v>
      </c>
      <c r="U78" s="21">
        <f t="shared" si="14"/>
        <v>6</v>
      </c>
      <c r="V78" s="21">
        <f t="shared" si="15"/>
        <v>343.55</v>
      </c>
      <c r="W78" s="57">
        <f t="shared" si="16"/>
        <v>243.55</v>
      </c>
      <c r="X78" s="21">
        <f t="shared" si="17"/>
        <v>106</v>
      </c>
      <c r="Y78" s="21">
        <f t="shared" si="18"/>
        <v>0</v>
      </c>
      <c r="Z78" s="3">
        <v>20</v>
      </c>
      <c r="AA78" s="21">
        <f t="shared" si="19"/>
        <v>80</v>
      </c>
      <c r="AB78" s="21">
        <f t="shared" si="20"/>
        <v>40</v>
      </c>
      <c r="AC78" s="21">
        <f t="shared" si="21"/>
        <v>40</v>
      </c>
    </row>
    <row r="79" spans="1:29">
      <c r="A79" s="3">
        <v>78</v>
      </c>
      <c r="B79" s="8" t="s">
        <v>4565</v>
      </c>
      <c r="C79" s="44" t="s">
        <v>4566</v>
      </c>
      <c r="D79" s="3" t="s">
        <v>35</v>
      </c>
      <c r="E79" s="3" t="s">
        <v>37</v>
      </c>
      <c r="F79" s="3" t="s">
        <v>4077</v>
      </c>
      <c r="G79" s="3" t="s">
        <v>38</v>
      </c>
      <c r="H79" s="3" t="s">
        <v>39</v>
      </c>
      <c r="I79" s="3">
        <v>243.55</v>
      </c>
      <c r="L79" s="20">
        <v>100</v>
      </c>
      <c r="M79" s="20">
        <v>0</v>
      </c>
      <c r="N79" s="3"/>
      <c r="P79" s="3"/>
      <c r="R79" s="21">
        <f t="shared" si="11"/>
        <v>0</v>
      </c>
      <c r="S79" s="21">
        <f t="shared" si="12"/>
        <v>343.55</v>
      </c>
      <c r="T79" s="21">
        <f t="shared" si="13"/>
        <v>349.55</v>
      </c>
      <c r="U79" s="21">
        <f t="shared" si="14"/>
        <v>6</v>
      </c>
      <c r="V79" s="21">
        <f t="shared" si="15"/>
        <v>343.55</v>
      </c>
      <c r="W79" s="57">
        <f t="shared" si="16"/>
        <v>243.55</v>
      </c>
      <c r="X79" s="21">
        <f t="shared" si="17"/>
        <v>106</v>
      </c>
      <c r="Y79" s="21">
        <f t="shared" si="18"/>
        <v>0</v>
      </c>
      <c r="Z79" s="3">
        <v>20</v>
      </c>
      <c r="AA79" s="21">
        <f t="shared" si="19"/>
        <v>80</v>
      </c>
      <c r="AB79" s="21">
        <f t="shared" si="20"/>
        <v>40</v>
      </c>
      <c r="AC79" s="21">
        <f t="shared" si="21"/>
        <v>40</v>
      </c>
    </row>
    <row r="80" spans="1:29">
      <c r="A80" s="3">
        <v>79</v>
      </c>
      <c r="B80" s="8" t="s">
        <v>4110</v>
      </c>
      <c r="C80" s="44" t="s">
        <v>4567</v>
      </c>
      <c r="D80" s="3" t="s">
        <v>35</v>
      </c>
      <c r="E80" s="3" t="s">
        <v>37</v>
      </c>
      <c r="F80" s="3" t="s">
        <v>4077</v>
      </c>
      <c r="G80" s="3" t="s">
        <v>38</v>
      </c>
      <c r="H80" s="3" t="s">
        <v>39</v>
      </c>
      <c r="I80" s="3">
        <v>243.55</v>
      </c>
      <c r="L80" s="20">
        <v>100</v>
      </c>
      <c r="M80" s="20">
        <v>0</v>
      </c>
      <c r="N80" s="3"/>
      <c r="P80" s="3"/>
      <c r="R80" s="21">
        <f t="shared" si="11"/>
        <v>0</v>
      </c>
      <c r="S80" s="21">
        <f t="shared" si="12"/>
        <v>343.55</v>
      </c>
      <c r="T80" s="21">
        <f t="shared" si="13"/>
        <v>349.55</v>
      </c>
      <c r="U80" s="21">
        <f t="shared" si="14"/>
        <v>6</v>
      </c>
      <c r="V80" s="21">
        <f t="shared" si="15"/>
        <v>343.55</v>
      </c>
      <c r="W80" s="57">
        <f t="shared" si="16"/>
        <v>243.55</v>
      </c>
      <c r="X80" s="21">
        <f t="shared" si="17"/>
        <v>106</v>
      </c>
      <c r="Y80" s="21">
        <f t="shared" si="18"/>
        <v>0</v>
      </c>
      <c r="Z80" s="3">
        <v>20</v>
      </c>
      <c r="AA80" s="21">
        <f t="shared" si="19"/>
        <v>80</v>
      </c>
      <c r="AB80" s="21">
        <f t="shared" si="20"/>
        <v>40</v>
      </c>
      <c r="AC80" s="21">
        <f t="shared" si="21"/>
        <v>40</v>
      </c>
    </row>
    <row r="81" spans="1:29">
      <c r="A81" s="3">
        <v>80</v>
      </c>
      <c r="B81" s="8" t="s">
        <v>2293</v>
      </c>
      <c r="C81" s="44" t="s">
        <v>4568</v>
      </c>
      <c r="D81" s="3" t="s">
        <v>35</v>
      </c>
      <c r="E81" s="3" t="s">
        <v>37</v>
      </c>
      <c r="F81" s="3" t="s">
        <v>4077</v>
      </c>
      <c r="G81" s="3" t="s">
        <v>38</v>
      </c>
      <c r="H81" s="3" t="s">
        <v>39</v>
      </c>
      <c r="I81" s="3">
        <v>243.55</v>
      </c>
      <c r="L81" s="20">
        <v>100</v>
      </c>
      <c r="M81" s="20">
        <v>0</v>
      </c>
      <c r="N81" s="3"/>
      <c r="P81" s="3"/>
      <c r="R81" s="21">
        <f t="shared" si="11"/>
        <v>0</v>
      </c>
      <c r="S81" s="21">
        <f t="shared" si="12"/>
        <v>343.55</v>
      </c>
      <c r="T81" s="21">
        <f t="shared" si="13"/>
        <v>349.55</v>
      </c>
      <c r="U81" s="21">
        <f t="shared" si="14"/>
        <v>6</v>
      </c>
      <c r="V81" s="21">
        <f t="shared" si="15"/>
        <v>343.55</v>
      </c>
      <c r="W81" s="57">
        <f t="shared" si="16"/>
        <v>243.55</v>
      </c>
      <c r="X81" s="21">
        <f t="shared" si="17"/>
        <v>106</v>
      </c>
      <c r="Y81" s="21">
        <f t="shared" si="18"/>
        <v>0</v>
      </c>
      <c r="Z81" s="3">
        <v>20</v>
      </c>
      <c r="AA81" s="21">
        <f t="shared" si="19"/>
        <v>80</v>
      </c>
      <c r="AB81" s="21">
        <f t="shared" si="20"/>
        <v>40</v>
      </c>
      <c r="AC81" s="21">
        <f t="shared" si="21"/>
        <v>40</v>
      </c>
    </row>
    <row r="82" spans="1:29">
      <c r="A82" s="3">
        <v>81</v>
      </c>
      <c r="B82" s="8" t="s">
        <v>4569</v>
      </c>
      <c r="C82" s="44" t="s">
        <v>4570</v>
      </c>
      <c r="D82" s="3" t="s">
        <v>35</v>
      </c>
      <c r="E82" s="3" t="s">
        <v>37</v>
      </c>
      <c r="F82" s="3" t="s">
        <v>4077</v>
      </c>
      <c r="G82" s="3" t="s">
        <v>38</v>
      </c>
      <c r="H82" s="3" t="s">
        <v>39</v>
      </c>
      <c r="I82" s="3">
        <v>243.55</v>
      </c>
      <c r="L82" s="20">
        <v>100</v>
      </c>
      <c r="M82" s="20">
        <v>0</v>
      </c>
      <c r="N82" s="3"/>
      <c r="P82" s="3"/>
      <c r="R82" s="21">
        <f t="shared" si="11"/>
        <v>0</v>
      </c>
      <c r="S82" s="21">
        <f t="shared" si="12"/>
        <v>343.55</v>
      </c>
      <c r="T82" s="21">
        <f t="shared" si="13"/>
        <v>349.55</v>
      </c>
      <c r="U82" s="21">
        <f t="shared" si="14"/>
        <v>6</v>
      </c>
      <c r="V82" s="21">
        <f t="shared" si="15"/>
        <v>343.55</v>
      </c>
      <c r="W82" s="57">
        <f t="shared" si="16"/>
        <v>243.55</v>
      </c>
      <c r="X82" s="21">
        <f t="shared" si="17"/>
        <v>106</v>
      </c>
      <c r="Y82" s="21">
        <f t="shared" si="18"/>
        <v>0</v>
      </c>
      <c r="Z82" s="3">
        <v>20</v>
      </c>
      <c r="AA82" s="21">
        <f t="shared" si="19"/>
        <v>80</v>
      </c>
      <c r="AB82" s="21">
        <f t="shared" si="20"/>
        <v>40</v>
      </c>
      <c r="AC82" s="21">
        <f t="shared" si="21"/>
        <v>40</v>
      </c>
    </row>
    <row r="83" spans="1:29">
      <c r="A83" s="3">
        <v>82</v>
      </c>
      <c r="B83" s="8" t="s">
        <v>4571</v>
      </c>
      <c r="C83" s="44" t="s">
        <v>4572</v>
      </c>
      <c r="D83" s="3" t="s">
        <v>35</v>
      </c>
      <c r="E83" s="3" t="s">
        <v>37</v>
      </c>
      <c r="F83" s="3" t="s">
        <v>4077</v>
      </c>
      <c r="G83" s="3" t="s">
        <v>38</v>
      </c>
      <c r="H83" s="3" t="s">
        <v>39</v>
      </c>
      <c r="I83" s="3">
        <v>243.55</v>
      </c>
      <c r="L83" s="20">
        <v>100</v>
      </c>
      <c r="M83" s="20">
        <v>0</v>
      </c>
      <c r="N83" s="3"/>
      <c r="P83" s="3"/>
      <c r="R83" s="21">
        <f t="shared" si="11"/>
        <v>0</v>
      </c>
      <c r="S83" s="21">
        <f t="shared" si="12"/>
        <v>343.55</v>
      </c>
      <c r="T83" s="21">
        <f t="shared" si="13"/>
        <v>349.55</v>
      </c>
      <c r="U83" s="21">
        <f t="shared" si="14"/>
        <v>6</v>
      </c>
      <c r="V83" s="21">
        <f t="shared" si="15"/>
        <v>343.55</v>
      </c>
      <c r="W83" s="57">
        <f t="shared" si="16"/>
        <v>243.55</v>
      </c>
      <c r="X83" s="21">
        <f t="shared" si="17"/>
        <v>106</v>
      </c>
      <c r="Y83" s="21">
        <f t="shared" si="18"/>
        <v>0</v>
      </c>
      <c r="Z83" s="3">
        <v>20</v>
      </c>
      <c r="AA83" s="21">
        <f t="shared" si="19"/>
        <v>80</v>
      </c>
      <c r="AB83" s="21">
        <f t="shared" si="20"/>
        <v>40</v>
      </c>
      <c r="AC83" s="21">
        <f t="shared" si="21"/>
        <v>40</v>
      </c>
    </row>
    <row r="84" spans="1:29">
      <c r="A84" s="3">
        <v>83</v>
      </c>
      <c r="B84" s="8" t="s">
        <v>4573</v>
      </c>
      <c r="C84" s="44" t="s">
        <v>4574</v>
      </c>
      <c r="D84" s="3" t="s">
        <v>35</v>
      </c>
      <c r="E84" s="3" t="s">
        <v>37</v>
      </c>
      <c r="F84" s="3" t="s">
        <v>4077</v>
      </c>
      <c r="G84" s="3" t="s">
        <v>38</v>
      </c>
      <c r="H84" s="3" t="s">
        <v>39</v>
      </c>
      <c r="I84" s="3">
        <v>243.55</v>
      </c>
      <c r="L84" s="20">
        <v>100</v>
      </c>
      <c r="M84" s="20">
        <v>0</v>
      </c>
      <c r="N84" s="3"/>
      <c r="P84" s="3"/>
      <c r="R84" s="21">
        <f t="shared" si="11"/>
        <v>0</v>
      </c>
      <c r="S84" s="21">
        <f t="shared" si="12"/>
        <v>343.55</v>
      </c>
      <c r="T84" s="21">
        <f t="shared" si="13"/>
        <v>349.55</v>
      </c>
      <c r="U84" s="21">
        <f t="shared" si="14"/>
        <v>6</v>
      </c>
      <c r="V84" s="21">
        <f t="shared" si="15"/>
        <v>343.55</v>
      </c>
      <c r="W84" s="57">
        <f t="shared" si="16"/>
        <v>243.55</v>
      </c>
      <c r="X84" s="21">
        <f t="shared" si="17"/>
        <v>106</v>
      </c>
      <c r="Y84" s="21">
        <f t="shared" si="18"/>
        <v>0</v>
      </c>
      <c r="Z84" s="3">
        <v>20</v>
      </c>
      <c r="AA84" s="21">
        <f t="shared" si="19"/>
        <v>80</v>
      </c>
      <c r="AB84" s="21">
        <f t="shared" si="20"/>
        <v>40</v>
      </c>
      <c r="AC84" s="21">
        <f t="shared" si="21"/>
        <v>40</v>
      </c>
    </row>
    <row r="85" spans="1:29">
      <c r="A85" s="3">
        <v>84</v>
      </c>
      <c r="B85" s="8" t="s">
        <v>4575</v>
      </c>
      <c r="C85" s="44" t="s">
        <v>4576</v>
      </c>
      <c r="D85" s="3" t="s">
        <v>35</v>
      </c>
      <c r="E85" s="3" t="s">
        <v>37</v>
      </c>
      <c r="F85" s="3" t="s">
        <v>4077</v>
      </c>
      <c r="G85" s="3" t="s">
        <v>38</v>
      </c>
      <c r="H85" s="3" t="s">
        <v>39</v>
      </c>
      <c r="I85" s="3">
        <v>243.55</v>
      </c>
      <c r="L85" s="20">
        <v>100</v>
      </c>
      <c r="M85" s="20">
        <v>0</v>
      </c>
      <c r="N85" s="3"/>
      <c r="P85" s="3"/>
      <c r="R85" s="21">
        <f t="shared" si="11"/>
        <v>0</v>
      </c>
      <c r="S85" s="21">
        <f t="shared" si="12"/>
        <v>343.55</v>
      </c>
      <c r="T85" s="21">
        <f t="shared" si="13"/>
        <v>349.55</v>
      </c>
      <c r="U85" s="21">
        <f t="shared" si="14"/>
        <v>6</v>
      </c>
      <c r="V85" s="21">
        <f t="shared" si="15"/>
        <v>343.55</v>
      </c>
      <c r="W85" s="57">
        <f t="shared" si="16"/>
        <v>243.55</v>
      </c>
      <c r="X85" s="21">
        <f t="shared" si="17"/>
        <v>106</v>
      </c>
      <c r="Y85" s="21">
        <f t="shared" si="18"/>
        <v>0</v>
      </c>
      <c r="Z85" s="3">
        <v>20</v>
      </c>
      <c r="AA85" s="21">
        <f t="shared" si="19"/>
        <v>80</v>
      </c>
      <c r="AB85" s="21">
        <f t="shared" si="20"/>
        <v>40</v>
      </c>
      <c r="AC85" s="21">
        <f t="shared" si="21"/>
        <v>40</v>
      </c>
    </row>
    <row r="86" spans="1:29">
      <c r="A86" s="3">
        <v>85</v>
      </c>
      <c r="B86" s="8" t="s">
        <v>718</v>
      </c>
      <c r="C86" s="44" t="s">
        <v>4577</v>
      </c>
      <c r="D86" s="3" t="s">
        <v>35</v>
      </c>
      <c r="E86" s="3" t="s">
        <v>37</v>
      </c>
      <c r="F86" s="3" t="s">
        <v>4077</v>
      </c>
      <c r="G86" s="3" t="s">
        <v>38</v>
      </c>
      <c r="H86" s="3" t="s">
        <v>39</v>
      </c>
      <c r="I86" s="3">
        <v>243.55</v>
      </c>
      <c r="L86" s="20">
        <v>100</v>
      </c>
      <c r="M86" s="20">
        <v>0</v>
      </c>
      <c r="N86" s="3"/>
      <c r="P86" s="3"/>
      <c r="R86" s="21">
        <f t="shared" si="11"/>
        <v>0</v>
      </c>
      <c r="S86" s="21">
        <f t="shared" si="12"/>
        <v>343.55</v>
      </c>
      <c r="T86" s="21">
        <f t="shared" si="13"/>
        <v>349.55</v>
      </c>
      <c r="U86" s="21">
        <f t="shared" si="14"/>
        <v>6</v>
      </c>
      <c r="V86" s="21">
        <f t="shared" si="15"/>
        <v>343.55</v>
      </c>
      <c r="W86" s="57">
        <f t="shared" si="16"/>
        <v>243.55</v>
      </c>
      <c r="X86" s="21">
        <f t="shared" si="17"/>
        <v>106</v>
      </c>
      <c r="Y86" s="21">
        <f t="shared" si="18"/>
        <v>0</v>
      </c>
      <c r="Z86" s="3">
        <v>20</v>
      </c>
      <c r="AA86" s="21">
        <f t="shared" si="19"/>
        <v>80</v>
      </c>
      <c r="AB86" s="21">
        <f t="shared" si="20"/>
        <v>40</v>
      </c>
      <c r="AC86" s="21">
        <f t="shared" si="21"/>
        <v>40</v>
      </c>
    </row>
    <row r="87" spans="1:29">
      <c r="A87" s="3">
        <v>86</v>
      </c>
      <c r="B87" s="8" t="s">
        <v>4578</v>
      </c>
      <c r="C87" s="44" t="s">
        <v>4579</v>
      </c>
      <c r="D87" s="3" t="s">
        <v>35</v>
      </c>
      <c r="E87" s="3" t="s">
        <v>37</v>
      </c>
      <c r="F87" s="3" t="s">
        <v>4077</v>
      </c>
      <c r="G87" s="3" t="s">
        <v>38</v>
      </c>
      <c r="H87" s="3" t="s">
        <v>39</v>
      </c>
      <c r="I87" s="3">
        <v>243.55</v>
      </c>
      <c r="L87" s="20">
        <v>100</v>
      </c>
      <c r="M87" s="20">
        <v>0</v>
      </c>
      <c r="N87" s="3"/>
      <c r="P87" s="3"/>
      <c r="R87" s="21">
        <f t="shared" si="11"/>
        <v>0</v>
      </c>
      <c r="S87" s="21">
        <f t="shared" si="12"/>
        <v>343.55</v>
      </c>
      <c r="T87" s="21">
        <f t="shared" si="13"/>
        <v>349.55</v>
      </c>
      <c r="U87" s="21">
        <f t="shared" si="14"/>
        <v>6</v>
      </c>
      <c r="V87" s="21">
        <f t="shared" si="15"/>
        <v>343.55</v>
      </c>
      <c r="W87" s="57">
        <f t="shared" si="16"/>
        <v>243.55</v>
      </c>
      <c r="X87" s="21">
        <f t="shared" si="17"/>
        <v>106</v>
      </c>
      <c r="Y87" s="21">
        <f t="shared" si="18"/>
        <v>0</v>
      </c>
      <c r="Z87" s="3">
        <v>20</v>
      </c>
      <c r="AA87" s="21">
        <f t="shared" si="19"/>
        <v>80</v>
      </c>
      <c r="AB87" s="21">
        <f t="shared" si="20"/>
        <v>40</v>
      </c>
      <c r="AC87" s="21">
        <f t="shared" si="21"/>
        <v>40</v>
      </c>
    </row>
    <row r="88" spans="1:29">
      <c r="A88" s="3">
        <v>87</v>
      </c>
      <c r="B88" s="8" t="s">
        <v>3815</v>
      </c>
      <c r="C88" s="44" t="s">
        <v>4580</v>
      </c>
      <c r="D88" s="3" t="s">
        <v>35</v>
      </c>
      <c r="E88" s="3" t="s">
        <v>37</v>
      </c>
      <c r="F88" s="3" t="s">
        <v>4077</v>
      </c>
      <c r="G88" s="3" t="s">
        <v>38</v>
      </c>
      <c r="H88" s="3" t="s">
        <v>39</v>
      </c>
      <c r="I88" s="3">
        <v>243.55</v>
      </c>
      <c r="L88" s="20">
        <v>100</v>
      </c>
      <c r="M88" s="20">
        <v>0</v>
      </c>
      <c r="N88" s="3"/>
      <c r="P88" s="3"/>
      <c r="R88" s="21">
        <f t="shared" si="11"/>
        <v>0</v>
      </c>
      <c r="S88" s="21">
        <f t="shared" si="12"/>
        <v>343.55</v>
      </c>
      <c r="T88" s="21">
        <f t="shared" si="13"/>
        <v>349.55</v>
      </c>
      <c r="U88" s="21">
        <f t="shared" si="14"/>
        <v>6</v>
      </c>
      <c r="V88" s="21">
        <f t="shared" si="15"/>
        <v>343.55</v>
      </c>
      <c r="W88" s="57">
        <f t="shared" si="16"/>
        <v>243.55</v>
      </c>
      <c r="X88" s="21">
        <f t="shared" si="17"/>
        <v>106</v>
      </c>
      <c r="Y88" s="21">
        <f t="shared" si="18"/>
        <v>0</v>
      </c>
      <c r="Z88" s="3">
        <v>20</v>
      </c>
      <c r="AA88" s="21">
        <f t="shared" si="19"/>
        <v>80</v>
      </c>
      <c r="AB88" s="21">
        <f t="shared" si="20"/>
        <v>40</v>
      </c>
      <c r="AC88" s="21">
        <f t="shared" si="21"/>
        <v>40</v>
      </c>
    </row>
    <row r="89" spans="1:29">
      <c r="A89" s="3">
        <v>88</v>
      </c>
      <c r="B89" s="8" t="s">
        <v>66</v>
      </c>
      <c r="C89" s="44" t="s">
        <v>4581</v>
      </c>
      <c r="D89" s="3" t="s">
        <v>35</v>
      </c>
      <c r="E89" s="3" t="s">
        <v>37</v>
      </c>
      <c r="F89" s="3" t="s">
        <v>4077</v>
      </c>
      <c r="G89" s="3" t="s">
        <v>38</v>
      </c>
      <c r="H89" s="3" t="s">
        <v>39</v>
      </c>
      <c r="I89" s="3">
        <v>243.55</v>
      </c>
      <c r="L89" s="20">
        <v>100</v>
      </c>
      <c r="M89" s="20">
        <v>0</v>
      </c>
      <c r="N89" s="3"/>
      <c r="P89" s="3"/>
      <c r="R89" s="21">
        <f t="shared" si="11"/>
        <v>0</v>
      </c>
      <c r="S89" s="21">
        <f t="shared" si="12"/>
        <v>343.55</v>
      </c>
      <c r="T89" s="21">
        <f t="shared" si="13"/>
        <v>349.55</v>
      </c>
      <c r="U89" s="21">
        <f t="shared" si="14"/>
        <v>6</v>
      </c>
      <c r="V89" s="21">
        <f t="shared" si="15"/>
        <v>343.55</v>
      </c>
      <c r="W89" s="57">
        <f t="shared" si="16"/>
        <v>243.55</v>
      </c>
      <c r="X89" s="21">
        <f t="shared" si="17"/>
        <v>106</v>
      </c>
      <c r="Y89" s="21">
        <f t="shared" si="18"/>
        <v>0</v>
      </c>
      <c r="Z89" s="3">
        <v>20</v>
      </c>
      <c r="AA89" s="21">
        <f t="shared" si="19"/>
        <v>80</v>
      </c>
      <c r="AB89" s="21">
        <f t="shared" si="20"/>
        <v>40</v>
      </c>
      <c r="AC89" s="21">
        <f t="shared" si="21"/>
        <v>40</v>
      </c>
    </row>
    <row r="90" spans="1:29">
      <c r="A90" s="3">
        <v>89</v>
      </c>
      <c r="B90" s="8" t="s">
        <v>4582</v>
      </c>
      <c r="C90" s="44" t="s">
        <v>4583</v>
      </c>
      <c r="D90" s="3" t="s">
        <v>35</v>
      </c>
      <c r="E90" s="3" t="s">
        <v>37</v>
      </c>
      <c r="F90" s="3" t="s">
        <v>4077</v>
      </c>
      <c r="G90" s="3" t="s">
        <v>38</v>
      </c>
      <c r="H90" s="3" t="s">
        <v>39</v>
      </c>
      <c r="I90" s="3">
        <v>243.55</v>
      </c>
      <c r="L90" s="20">
        <v>100</v>
      </c>
      <c r="M90" s="20">
        <v>0</v>
      </c>
      <c r="N90" s="3"/>
      <c r="P90" s="3"/>
      <c r="R90" s="21">
        <f t="shared" si="11"/>
        <v>0</v>
      </c>
      <c r="S90" s="21">
        <f t="shared" si="12"/>
        <v>343.55</v>
      </c>
      <c r="T90" s="21">
        <f t="shared" si="13"/>
        <v>349.55</v>
      </c>
      <c r="U90" s="21">
        <f t="shared" si="14"/>
        <v>6</v>
      </c>
      <c r="V90" s="21">
        <f t="shared" si="15"/>
        <v>343.55</v>
      </c>
      <c r="W90" s="57">
        <f t="shared" si="16"/>
        <v>243.55</v>
      </c>
      <c r="X90" s="21">
        <f t="shared" si="17"/>
        <v>106</v>
      </c>
      <c r="Y90" s="21">
        <f t="shared" si="18"/>
        <v>0</v>
      </c>
      <c r="Z90" s="3">
        <v>20</v>
      </c>
      <c r="AA90" s="21">
        <f t="shared" si="19"/>
        <v>80</v>
      </c>
      <c r="AB90" s="21">
        <f t="shared" si="20"/>
        <v>40</v>
      </c>
      <c r="AC90" s="21">
        <f t="shared" si="21"/>
        <v>40</v>
      </c>
    </row>
    <row r="91" spans="1:29">
      <c r="A91" s="3">
        <v>90</v>
      </c>
      <c r="B91" s="8" t="s">
        <v>215</v>
      </c>
      <c r="C91" s="44" t="s">
        <v>4584</v>
      </c>
      <c r="D91" s="3" t="s">
        <v>35</v>
      </c>
      <c r="E91" s="3" t="s">
        <v>37</v>
      </c>
      <c r="F91" s="3" t="s">
        <v>4077</v>
      </c>
      <c r="G91" s="3" t="s">
        <v>38</v>
      </c>
      <c r="H91" s="3" t="s">
        <v>39</v>
      </c>
      <c r="I91" s="3">
        <v>243.55</v>
      </c>
      <c r="J91" s="8"/>
      <c r="L91" s="20">
        <v>100</v>
      </c>
      <c r="M91" s="20">
        <v>0</v>
      </c>
      <c r="N91" s="3"/>
      <c r="P91" s="3"/>
      <c r="R91" s="21">
        <f t="shared" si="11"/>
        <v>0</v>
      </c>
      <c r="S91" s="21">
        <f t="shared" si="12"/>
        <v>343.55</v>
      </c>
      <c r="T91" s="21">
        <f t="shared" si="13"/>
        <v>349.55</v>
      </c>
      <c r="U91" s="21">
        <f t="shared" si="14"/>
        <v>6</v>
      </c>
      <c r="V91" s="21">
        <f t="shared" si="15"/>
        <v>343.55</v>
      </c>
      <c r="W91" s="57">
        <f t="shared" si="16"/>
        <v>243.55</v>
      </c>
      <c r="X91" s="21">
        <f t="shared" si="17"/>
        <v>106</v>
      </c>
      <c r="Y91" s="21">
        <f t="shared" si="18"/>
        <v>0</v>
      </c>
      <c r="Z91" s="3">
        <v>20</v>
      </c>
      <c r="AA91" s="21">
        <f t="shared" si="19"/>
        <v>80</v>
      </c>
      <c r="AB91" s="21">
        <f t="shared" si="20"/>
        <v>40</v>
      </c>
      <c r="AC91" s="21">
        <f t="shared" si="21"/>
        <v>40</v>
      </c>
    </row>
    <row r="92" spans="1:29">
      <c r="A92" s="3">
        <v>91</v>
      </c>
      <c r="B92" s="8" t="s">
        <v>937</v>
      </c>
      <c r="C92" s="44" t="s">
        <v>4585</v>
      </c>
      <c r="D92" s="3" t="s">
        <v>35</v>
      </c>
      <c r="E92" s="3" t="s">
        <v>37</v>
      </c>
      <c r="F92" s="3" t="s">
        <v>4077</v>
      </c>
      <c r="G92" s="3" t="s">
        <v>38</v>
      </c>
      <c r="H92" s="3" t="s">
        <v>39</v>
      </c>
      <c r="I92" s="3">
        <v>243.55</v>
      </c>
      <c r="L92" s="20">
        <v>100</v>
      </c>
      <c r="M92" s="20">
        <v>0</v>
      </c>
      <c r="N92" s="3"/>
      <c r="P92" s="3"/>
      <c r="R92" s="21">
        <f t="shared" si="11"/>
        <v>0</v>
      </c>
      <c r="S92" s="21">
        <f t="shared" si="12"/>
        <v>343.55</v>
      </c>
      <c r="T92" s="21">
        <f t="shared" si="13"/>
        <v>349.55</v>
      </c>
      <c r="U92" s="21">
        <f t="shared" si="14"/>
        <v>6</v>
      </c>
      <c r="V92" s="21">
        <f t="shared" si="15"/>
        <v>343.55</v>
      </c>
      <c r="W92" s="57">
        <f t="shared" si="16"/>
        <v>243.55</v>
      </c>
      <c r="X92" s="21">
        <f t="shared" si="17"/>
        <v>106</v>
      </c>
      <c r="Y92" s="21">
        <f t="shared" si="18"/>
        <v>0</v>
      </c>
      <c r="Z92" s="3">
        <v>20</v>
      </c>
      <c r="AA92" s="21">
        <f t="shared" si="19"/>
        <v>80</v>
      </c>
      <c r="AB92" s="21">
        <f t="shared" si="20"/>
        <v>40</v>
      </c>
      <c r="AC92" s="21">
        <f t="shared" si="21"/>
        <v>40</v>
      </c>
    </row>
    <row r="93" spans="1:29">
      <c r="A93" s="3">
        <v>92</v>
      </c>
      <c r="B93" s="8" t="s">
        <v>4586</v>
      </c>
      <c r="C93" s="44" t="s">
        <v>4587</v>
      </c>
      <c r="D93" s="3" t="s">
        <v>35</v>
      </c>
      <c r="E93" s="3" t="s">
        <v>37</v>
      </c>
      <c r="F93" s="3" t="s">
        <v>4077</v>
      </c>
      <c r="G93" s="3" t="s">
        <v>38</v>
      </c>
      <c r="H93" s="3" t="s">
        <v>39</v>
      </c>
      <c r="I93" s="3">
        <v>243.55</v>
      </c>
      <c r="L93" s="20">
        <v>100</v>
      </c>
      <c r="M93" s="20">
        <v>0</v>
      </c>
      <c r="N93" s="3"/>
      <c r="P93" s="3"/>
      <c r="R93" s="21">
        <f t="shared" si="11"/>
        <v>0</v>
      </c>
      <c r="S93" s="21">
        <f t="shared" si="12"/>
        <v>343.55</v>
      </c>
      <c r="T93" s="21">
        <f t="shared" si="13"/>
        <v>349.55</v>
      </c>
      <c r="U93" s="21">
        <f t="shared" si="14"/>
        <v>6</v>
      </c>
      <c r="V93" s="21">
        <f t="shared" si="15"/>
        <v>343.55</v>
      </c>
      <c r="W93" s="57">
        <f t="shared" si="16"/>
        <v>243.55</v>
      </c>
      <c r="X93" s="21">
        <f t="shared" si="17"/>
        <v>106</v>
      </c>
      <c r="Y93" s="21">
        <f t="shared" si="18"/>
        <v>0</v>
      </c>
      <c r="Z93" s="3">
        <v>20</v>
      </c>
      <c r="AA93" s="21">
        <f t="shared" si="19"/>
        <v>80</v>
      </c>
      <c r="AB93" s="21">
        <f t="shared" si="20"/>
        <v>40</v>
      </c>
      <c r="AC93" s="21">
        <f t="shared" si="21"/>
        <v>40</v>
      </c>
    </row>
    <row r="94" spans="1:29">
      <c r="A94" s="3">
        <v>93</v>
      </c>
      <c r="B94" s="8" t="s">
        <v>4588</v>
      </c>
      <c r="C94" s="44" t="s">
        <v>4589</v>
      </c>
      <c r="D94" s="3" t="s">
        <v>35</v>
      </c>
      <c r="E94" s="3" t="s">
        <v>37</v>
      </c>
      <c r="F94" s="3" t="s">
        <v>4077</v>
      </c>
      <c r="G94" s="3" t="s">
        <v>38</v>
      </c>
      <c r="H94" s="3" t="s">
        <v>39</v>
      </c>
      <c r="I94" s="3">
        <v>243.55</v>
      </c>
      <c r="L94" s="20">
        <v>100</v>
      </c>
      <c r="M94" s="20">
        <v>0</v>
      </c>
      <c r="N94" s="3"/>
      <c r="P94" s="3"/>
      <c r="R94" s="21">
        <f t="shared" si="11"/>
        <v>0</v>
      </c>
      <c r="S94" s="21">
        <f t="shared" si="12"/>
        <v>343.55</v>
      </c>
      <c r="T94" s="21">
        <f t="shared" si="13"/>
        <v>349.55</v>
      </c>
      <c r="U94" s="21">
        <f t="shared" si="14"/>
        <v>6</v>
      </c>
      <c r="V94" s="21">
        <f t="shared" si="15"/>
        <v>343.55</v>
      </c>
      <c r="W94" s="57">
        <f t="shared" si="16"/>
        <v>243.55</v>
      </c>
      <c r="X94" s="21">
        <f t="shared" si="17"/>
        <v>106</v>
      </c>
      <c r="Y94" s="21">
        <f t="shared" si="18"/>
        <v>0</v>
      </c>
      <c r="Z94" s="3">
        <v>20</v>
      </c>
      <c r="AA94" s="21">
        <f t="shared" si="19"/>
        <v>80</v>
      </c>
      <c r="AB94" s="21">
        <f t="shared" si="20"/>
        <v>40</v>
      </c>
      <c r="AC94" s="21">
        <f t="shared" si="21"/>
        <v>40</v>
      </c>
    </row>
    <row r="95" spans="1:29">
      <c r="A95" s="3">
        <v>94</v>
      </c>
      <c r="B95" s="8" t="s">
        <v>4590</v>
      </c>
      <c r="C95" s="44" t="s">
        <v>4591</v>
      </c>
      <c r="D95" s="3" t="s">
        <v>35</v>
      </c>
      <c r="E95" s="3" t="s">
        <v>37</v>
      </c>
      <c r="F95" s="3" t="s">
        <v>4077</v>
      </c>
      <c r="G95" s="3" t="s">
        <v>38</v>
      </c>
      <c r="H95" s="3" t="s">
        <v>39</v>
      </c>
      <c r="I95" s="3">
        <v>243.55</v>
      </c>
      <c r="L95" s="20">
        <v>100</v>
      </c>
      <c r="M95" s="20">
        <v>0</v>
      </c>
      <c r="N95" s="3"/>
      <c r="P95" s="3"/>
      <c r="R95" s="21">
        <f t="shared" si="11"/>
        <v>0</v>
      </c>
      <c r="S95" s="21">
        <f t="shared" si="12"/>
        <v>343.55</v>
      </c>
      <c r="T95" s="21">
        <f t="shared" si="13"/>
        <v>349.55</v>
      </c>
      <c r="U95" s="21">
        <f t="shared" si="14"/>
        <v>6</v>
      </c>
      <c r="V95" s="21">
        <f t="shared" si="15"/>
        <v>343.55</v>
      </c>
      <c r="W95" s="57">
        <f t="shared" si="16"/>
        <v>243.55</v>
      </c>
      <c r="X95" s="21">
        <f t="shared" si="17"/>
        <v>106</v>
      </c>
      <c r="Y95" s="21">
        <f t="shared" si="18"/>
        <v>0</v>
      </c>
      <c r="Z95" s="3">
        <v>20</v>
      </c>
      <c r="AA95" s="21">
        <f t="shared" si="19"/>
        <v>80</v>
      </c>
      <c r="AB95" s="21">
        <f t="shared" si="20"/>
        <v>40</v>
      </c>
      <c r="AC95" s="21">
        <f t="shared" si="21"/>
        <v>40</v>
      </c>
    </row>
    <row r="96" spans="1:29">
      <c r="A96" s="3">
        <v>95</v>
      </c>
      <c r="B96" s="8" t="s">
        <v>4592</v>
      </c>
      <c r="C96" s="44" t="s">
        <v>4593</v>
      </c>
      <c r="D96" s="3" t="s">
        <v>35</v>
      </c>
      <c r="E96" s="3" t="s">
        <v>37</v>
      </c>
      <c r="F96" s="3" t="s">
        <v>4077</v>
      </c>
      <c r="G96" s="3" t="s">
        <v>38</v>
      </c>
      <c r="H96" s="3" t="s">
        <v>39</v>
      </c>
      <c r="I96" s="3">
        <v>243.55</v>
      </c>
      <c r="J96" s="8"/>
      <c r="L96" s="20">
        <v>100</v>
      </c>
      <c r="M96" s="20">
        <v>0</v>
      </c>
      <c r="N96" s="3"/>
      <c r="P96" s="3"/>
      <c r="R96" s="21">
        <f t="shared" si="11"/>
        <v>0</v>
      </c>
      <c r="S96" s="21">
        <f t="shared" si="12"/>
        <v>343.55</v>
      </c>
      <c r="T96" s="21">
        <f t="shared" si="13"/>
        <v>349.55</v>
      </c>
      <c r="U96" s="21">
        <f t="shared" si="14"/>
        <v>6</v>
      </c>
      <c r="V96" s="21">
        <f t="shared" si="15"/>
        <v>343.55</v>
      </c>
      <c r="W96" s="57">
        <f t="shared" si="16"/>
        <v>243.55</v>
      </c>
      <c r="X96" s="21">
        <f t="shared" si="17"/>
        <v>106</v>
      </c>
      <c r="Y96" s="21">
        <f t="shared" si="18"/>
        <v>0</v>
      </c>
      <c r="Z96" s="3">
        <v>20</v>
      </c>
      <c r="AA96" s="21">
        <f t="shared" si="19"/>
        <v>80</v>
      </c>
      <c r="AB96" s="21">
        <f t="shared" si="20"/>
        <v>40</v>
      </c>
      <c r="AC96" s="21">
        <f t="shared" si="21"/>
        <v>40</v>
      </c>
    </row>
    <row r="97" spans="1:29">
      <c r="A97" s="3">
        <v>96</v>
      </c>
      <c r="B97" s="8" t="s">
        <v>4594</v>
      </c>
      <c r="C97" s="44" t="s">
        <v>4595</v>
      </c>
      <c r="D97" s="3" t="s">
        <v>35</v>
      </c>
      <c r="E97" s="3" t="s">
        <v>37</v>
      </c>
      <c r="F97" s="3" t="s">
        <v>4077</v>
      </c>
      <c r="G97" s="3" t="s">
        <v>38</v>
      </c>
      <c r="H97" s="3" t="s">
        <v>39</v>
      </c>
      <c r="I97" s="3">
        <v>243.55</v>
      </c>
      <c r="L97" s="20">
        <v>100</v>
      </c>
      <c r="M97" s="20">
        <v>0</v>
      </c>
      <c r="N97" s="3"/>
      <c r="P97" s="3"/>
      <c r="R97" s="21">
        <f t="shared" si="11"/>
        <v>0</v>
      </c>
      <c r="S97" s="21">
        <f t="shared" si="12"/>
        <v>343.55</v>
      </c>
      <c r="T97" s="21">
        <f t="shared" si="13"/>
        <v>349.55</v>
      </c>
      <c r="U97" s="21">
        <f t="shared" si="14"/>
        <v>6</v>
      </c>
      <c r="V97" s="21">
        <f t="shared" si="15"/>
        <v>343.55</v>
      </c>
      <c r="W97" s="57">
        <f t="shared" si="16"/>
        <v>243.55</v>
      </c>
      <c r="X97" s="21">
        <f t="shared" si="17"/>
        <v>106</v>
      </c>
      <c r="Y97" s="21">
        <f t="shared" si="18"/>
        <v>0</v>
      </c>
      <c r="Z97" s="3">
        <v>20</v>
      </c>
      <c r="AA97" s="21">
        <f t="shared" si="19"/>
        <v>80</v>
      </c>
      <c r="AB97" s="21">
        <f t="shared" si="20"/>
        <v>40</v>
      </c>
      <c r="AC97" s="21">
        <f t="shared" si="21"/>
        <v>40</v>
      </c>
    </row>
    <row r="98" spans="1:29">
      <c r="A98" s="3">
        <v>97</v>
      </c>
      <c r="B98" s="8" t="s">
        <v>4596</v>
      </c>
      <c r="C98" s="44" t="s">
        <v>4597</v>
      </c>
      <c r="D98" s="3" t="s">
        <v>35</v>
      </c>
      <c r="E98" s="3" t="s">
        <v>37</v>
      </c>
      <c r="F98" s="3" t="s">
        <v>4077</v>
      </c>
      <c r="G98" s="3" t="s">
        <v>38</v>
      </c>
      <c r="H98" s="3" t="s">
        <v>39</v>
      </c>
      <c r="I98" s="3">
        <v>243.55</v>
      </c>
      <c r="J98" s="8"/>
      <c r="L98" s="20">
        <v>100</v>
      </c>
      <c r="M98" s="20">
        <v>0</v>
      </c>
      <c r="N98" s="3"/>
      <c r="P98" s="3"/>
      <c r="R98" s="21">
        <f t="shared" si="11"/>
        <v>0</v>
      </c>
      <c r="S98" s="21">
        <f t="shared" si="12"/>
        <v>343.55</v>
      </c>
      <c r="T98" s="21">
        <f t="shared" si="13"/>
        <v>349.55</v>
      </c>
      <c r="U98" s="21">
        <f t="shared" si="14"/>
        <v>6</v>
      </c>
      <c r="V98" s="21">
        <f t="shared" si="15"/>
        <v>343.55</v>
      </c>
      <c r="W98" s="57">
        <f t="shared" si="16"/>
        <v>243.55</v>
      </c>
      <c r="X98" s="21">
        <f t="shared" si="17"/>
        <v>106</v>
      </c>
      <c r="Y98" s="21">
        <f t="shared" si="18"/>
        <v>0</v>
      </c>
      <c r="Z98" s="3">
        <v>20</v>
      </c>
      <c r="AA98" s="21">
        <f t="shared" si="19"/>
        <v>80</v>
      </c>
      <c r="AB98" s="21">
        <f t="shared" si="20"/>
        <v>40</v>
      </c>
      <c r="AC98" s="21">
        <f t="shared" si="21"/>
        <v>40</v>
      </c>
    </row>
    <row r="99" spans="1:29">
      <c r="A99" s="3">
        <v>98</v>
      </c>
      <c r="B99" s="8" t="s">
        <v>3885</v>
      </c>
      <c r="C99" s="44" t="s">
        <v>4598</v>
      </c>
      <c r="D99" s="3" t="s">
        <v>35</v>
      </c>
      <c r="E99" s="3" t="s">
        <v>37</v>
      </c>
      <c r="F99" s="3" t="s">
        <v>4077</v>
      </c>
      <c r="G99" s="3" t="s">
        <v>38</v>
      </c>
      <c r="H99" s="3" t="s">
        <v>39</v>
      </c>
      <c r="I99" s="3">
        <v>243.55</v>
      </c>
      <c r="J99" s="8"/>
      <c r="L99" s="20">
        <v>100</v>
      </c>
      <c r="M99" s="20">
        <v>0</v>
      </c>
      <c r="N99" s="3"/>
      <c r="P99" s="3"/>
      <c r="R99" s="21">
        <f t="shared" si="11"/>
        <v>0</v>
      </c>
      <c r="S99" s="21">
        <f t="shared" si="12"/>
        <v>343.55</v>
      </c>
      <c r="T99" s="21">
        <f t="shared" si="13"/>
        <v>349.55</v>
      </c>
      <c r="U99" s="21">
        <f t="shared" si="14"/>
        <v>6</v>
      </c>
      <c r="V99" s="21">
        <f t="shared" si="15"/>
        <v>343.55</v>
      </c>
      <c r="W99" s="57">
        <f t="shared" si="16"/>
        <v>243.55</v>
      </c>
      <c r="X99" s="21">
        <f t="shared" si="17"/>
        <v>106</v>
      </c>
      <c r="Y99" s="21">
        <f t="shared" si="18"/>
        <v>0</v>
      </c>
      <c r="Z99" s="3">
        <v>20</v>
      </c>
      <c r="AA99" s="21">
        <f t="shared" si="19"/>
        <v>80</v>
      </c>
      <c r="AB99" s="21">
        <f t="shared" si="20"/>
        <v>40</v>
      </c>
      <c r="AC99" s="21">
        <f t="shared" si="21"/>
        <v>40</v>
      </c>
    </row>
    <row r="100" spans="1:29">
      <c r="A100" s="3">
        <v>99</v>
      </c>
      <c r="B100" s="8" t="s">
        <v>4599</v>
      </c>
      <c r="C100" s="44" t="s">
        <v>4600</v>
      </c>
      <c r="D100" s="3" t="s">
        <v>35</v>
      </c>
      <c r="E100" s="3" t="s">
        <v>37</v>
      </c>
      <c r="F100" s="3" t="s">
        <v>4077</v>
      </c>
      <c r="G100" s="3" t="s">
        <v>38</v>
      </c>
      <c r="H100" s="3" t="s">
        <v>39</v>
      </c>
      <c r="I100" s="3">
        <v>243.55</v>
      </c>
      <c r="J100" s="8"/>
      <c r="L100" s="20">
        <v>100</v>
      </c>
      <c r="M100" s="20">
        <v>0</v>
      </c>
      <c r="N100" s="3"/>
      <c r="P100" s="3"/>
      <c r="R100" s="21">
        <f t="shared" si="11"/>
        <v>0</v>
      </c>
      <c r="S100" s="21">
        <f t="shared" si="12"/>
        <v>343.55</v>
      </c>
      <c r="T100" s="21">
        <f t="shared" si="13"/>
        <v>349.55</v>
      </c>
      <c r="U100" s="21">
        <f t="shared" si="14"/>
        <v>6</v>
      </c>
      <c r="V100" s="21">
        <f t="shared" si="15"/>
        <v>343.55</v>
      </c>
      <c r="W100" s="57">
        <f t="shared" si="16"/>
        <v>243.55</v>
      </c>
      <c r="X100" s="21">
        <f t="shared" si="17"/>
        <v>106</v>
      </c>
      <c r="Y100" s="21">
        <f t="shared" si="18"/>
        <v>0</v>
      </c>
      <c r="Z100" s="3">
        <v>20</v>
      </c>
      <c r="AA100" s="21">
        <f t="shared" si="19"/>
        <v>80</v>
      </c>
      <c r="AB100" s="21">
        <f t="shared" si="20"/>
        <v>40</v>
      </c>
      <c r="AC100" s="21">
        <f t="shared" si="21"/>
        <v>40</v>
      </c>
    </row>
    <row r="101" spans="1:29">
      <c r="A101" s="3">
        <v>100</v>
      </c>
      <c r="B101" s="8" t="s">
        <v>4601</v>
      </c>
      <c r="C101" s="44" t="s">
        <v>4602</v>
      </c>
      <c r="D101" s="3" t="s">
        <v>35</v>
      </c>
      <c r="E101" s="3" t="s">
        <v>37</v>
      </c>
      <c r="F101" s="3" t="s">
        <v>4077</v>
      </c>
      <c r="G101" s="3" t="s">
        <v>38</v>
      </c>
      <c r="H101" s="3" t="s">
        <v>39</v>
      </c>
      <c r="I101" s="3">
        <v>243.55</v>
      </c>
      <c r="L101" s="20">
        <v>100</v>
      </c>
      <c r="M101" s="20">
        <v>0</v>
      </c>
      <c r="N101" s="3"/>
      <c r="P101" s="3"/>
      <c r="R101" s="21">
        <f t="shared" si="11"/>
        <v>0</v>
      </c>
      <c r="S101" s="21">
        <f t="shared" si="12"/>
        <v>343.55</v>
      </c>
      <c r="T101" s="21">
        <f t="shared" si="13"/>
        <v>349.55</v>
      </c>
      <c r="U101" s="21">
        <f t="shared" si="14"/>
        <v>6</v>
      </c>
      <c r="V101" s="21">
        <f t="shared" si="15"/>
        <v>343.55</v>
      </c>
      <c r="W101" s="57">
        <f t="shared" si="16"/>
        <v>243.55</v>
      </c>
      <c r="X101" s="21">
        <f t="shared" si="17"/>
        <v>106</v>
      </c>
      <c r="Y101" s="21">
        <f t="shared" si="18"/>
        <v>0</v>
      </c>
      <c r="Z101" s="3">
        <v>20</v>
      </c>
      <c r="AA101" s="21">
        <f t="shared" si="19"/>
        <v>80</v>
      </c>
      <c r="AB101" s="21">
        <f t="shared" si="20"/>
        <v>40</v>
      </c>
      <c r="AC101" s="21">
        <f t="shared" si="21"/>
        <v>40</v>
      </c>
    </row>
    <row r="102" spans="1:29">
      <c r="A102" s="3">
        <v>101</v>
      </c>
      <c r="B102" s="8" t="s">
        <v>2719</v>
      </c>
      <c r="C102" s="44" t="s">
        <v>4603</v>
      </c>
      <c r="D102" s="3" t="s">
        <v>35</v>
      </c>
      <c r="E102" s="3" t="s">
        <v>37</v>
      </c>
      <c r="F102" s="3" t="s">
        <v>4077</v>
      </c>
      <c r="G102" s="3" t="s">
        <v>38</v>
      </c>
      <c r="H102" s="3" t="s">
        <v>39</v>
      </c>
      <c r="I102" s="3">
        <v>243.55</v>
      </c>
      <c r="L102" s="20">
        <v>100</v>
      </c>
      <c r="M102" s="20">
        <v>0</v>
      </c>
      <c r="N102" s="3"/>
      <c r="P102" s="3"/>
      <c r="R102" s="21">
        <f t="shared" si="11"/>
        <v>0</v>
      </c>
      <c r="S102" s="21">
        <f t="shared" si="12"/>
        <v>343.55</v>
      </c>
      <c r="T102" s="21">
        <f t="shared" si="13"/>
        <v>349.55</v>
      </c>
      <c r="U102" s="21">
        <f t="shared" si="14"/>
        <v>6</v>
      </c>
      <c r="V102" s="21">
        <f t="shared" si="15"/>
        <v>343.55</v>
      </c>
      <c r="W102" s="57">
        <f t="shared" si="16"/>
        <v>243.55</v>
      </c>
      <c r="X102" s="21">
        <f t="shared" si="17"/>
        <v>106</v>
      </c>
      <c r="Y102" s="21">
        <f t="shared" si="18"/>
        <v>0</v>
      </c>
      <c r="Z102" s="3">
        <v>20</v>
      </c>
      <c r="AA102" s="21">
        <f t="shared" si="19"/>
        <v>80</v>
      </c>
      <c r="AB102" s="21">
        <f t="shared" si="20"/>
        <v>40</v>
      </c>
      <c r="AC102" s="21">
        <f t="shared" si="21"/>
        <v>40</v>
      </c>
    </row>
    <row r="103" spans="1:29">
      <c r="A103" s="3">
        <v>102</v>
      </c>
      <c r="B103" s="8" t="s">
        <v>4604</v>
      </c>
      <c r="C103" s="44" t="s">
        <v>4605</v>
      </c>
      <c r="D103" s="3" t="s">
        <v>35</v>
      </c>
      <c r="E103" s="3" t="s">
        <v>37</v>
      </c>
      <c r="F103" s="3" t="s">
        <v>4077</v>
      </c>
      <c r="G103" s="3" t="s">
        <v>38</v>
      </c>
      <c r="H103" s="3" t="s">
        <v>39</v>
      </c>
      <c r="I103" s="3">
        <v>243.55</v>
      </c>
      <c r="L103" s="20">
        <v>100</v>
      </c>
      <c r="M103" s="20">
        <v>0</v>
      </c>
      <c r="N103" s="3"/>
      <c r="P103" s="3"/>
      <c r="R103" s="21">
        <f t="shared" si="11"/>
        <v>0</v>
      </c>
      <c r="S103" s="21">
        <f t="shared" si="12"/>
        <v>343.55</v>
      </c>
      <c r="T103" s="21">
        <f t="shared" si="13"/>
        <v>349.55</v>
      </c>
      <c r="U103" s="21">
        <f t="shared" si="14"/>
        <v>6</v>
      </c>
      <c r="V103" s="21">
        <f t="shared" si="15"/>
        <v>343.55</v>
      </c>
      <c r="W103" s="57">
        <f t="shared" si="16"/>
        <v>243.55</v>
      </c>
      <c r="X103" s="21">
        <f t="shared" si="17"/>
        <v>106</v>
      </c>
      <c r="Y103" s="21">
        <f t="shared" si="18"/>
        <v>0</v>
      </c>
      <c r="Z103" s="3">
        <v>20</v>
      </c>
      <c r="AA103" s="21">
        <f t="shared" si="19"/>
        <v>80</v>
      </c>
      <c r="AB103" s="21">
        <f t="shared" si="20"/>
        <v>40</v>
      </c>
      <c r="AC103" s="21">
        <f t="shared" si="21"/>
        <v>40</v>
      </c>
    </row>
    <row r="104" spans="1:29">
      <c r="A104" s="3">
        <v>103</v>
      </c>
      <c r="B104" s="8" t="s">
        <v>4606</v>
      </c>
      <c r="C104" s="44" t="s">
        <v>4607</v>
      </c>
      <c r="D104" s="3" t="s">
        <v>35</v>
      </c>
      <c r="E104" s="3" t="s">
        <v>37</v>
      </c>
      <c r="F104" s="3" t="s">
        <v>4077</v>
      </c>
      <c r="G104" s="3" t="s">
        <v>38</v>
      </c>
      <c r="H104" s="3" t="s">
        <v>39</v>
      </c>
      <c r="I104" s="3">
        <v>243.55</v>
      </c>
      <c r="L104" s="20">
        <v>100</v>
      </c>
      <c r="M104" s="20">
        <v>0</v>
      </c>
      <c r="N104" s="3"/>
      <c r="P104" s="3"/>
      <c r="R104" s="21">
        <f t="shared" si="11"/>
        <v>0</v>
      </c>
      <c r="S104" s="21">
        <f t="shared" si="12"/>
        <v>343.55</v>
      </c>
      <c r="T104" s="21">
        <f t="shared" si="13"/>
        <v>349.55</v>
      </c>
      <c r="U104" s="21">
        <f t="shared" si="14"/>
        <v>6</v>
      </c>
      <c r="V104" s="21">
        <f t="shared" si="15"/>
        <v>343.55</v>
      </c>
      <c r="W104" s="57">
        <f t="shared" si="16"/>
        <v>243.55</v>
      </c>
      <c r="X104" s="21">
        <f t="shared" si="17"/>
        <v>106</v>
      </c>
      <c r="Y104" s="21">
        <f t="shared" si="18"/>
        <v>0</v>
      </c>
      <c r="Z104" s="3">
        <v>20</v>
      </c>
      <c r="AA104" s="21">
        <f t="shared" si="19"/>
        <v>80</v>
      </c>
      <c r="AB104" s="21">
        <f t="shared" si="20"/>
        <v>40</v>
      </c>
      <c r="AC104" s="21">
        <f t="shared" si="21"/>
        <v>40</v>
      </c>
    </row>
    <row r="105" spans="1:29">
      <c r="A105" s="3">
        <v>104</v>
      </c>
      <c r="B105" s="8" t="s">
        <v>4217</v>
      </c>
      <c r="C105" s="44" t="s">
        <v>4608</v>
      </c>
      <c r="D105" s="3" t="s">
        <v>35</v>
      </c>
      <c r="E105" s="3" t="s">
        <v>37</v>
      </c>
      <c r="F105" s="3" t="s">
        <v>4077</v>
      </c>
      <c r="G105" s="3" t="s">
        <v>38</v>
      </c>
      <c r="H105" s="3" t="s">
        <v>39</v>
      </c>
      <c r="I105" s="3">
        <v>243.55</v>
      </c>
      <c r="L105" s="20">
        <v>100</v>
      </c>
      <c r="M105" s="20">
        <v>0</v>
      </c>
      <c r="N105" s="3"/>
      <c r="P105" s="3"/>
      <c r="R105" s="21">
        <f t="shared" si="11"/>
        <v>0</v>
      </c>
      <c r="S105" s="21">
        <f t="shared" si="12"/>
        <v>343.55</v>
      </c>
      <c r="T105" s="21">
        <f t="shared" si="13"/>
        <v>349.55</v>
      </c>
      <c r="U105" s="21">
        <f t="shared" si="14"/>
        <v>6</v>
      </c>
      <c r="V105" s="21">
        <f t="shared" si="15"/>
        <v>343.55</v>
      </c>
      <c r="W105" s="57">
        <f t="shared" si="16"/>
        <v>243.55</v>
      </c>
      <c r="X105" s="21">
        <f t="shared" si="17"/>
        <v>106</v>
      </c>
      <c r="Y105" s="21">
        <f t="shared" si="18"/>
        <v>0</v>
      </c>
      <c r="Z105" s="3">
        <v>20</v>
      </c>
      <c r="AA105" s="21">
        <f t="shared" si="19"/>
        <v>80</v>
      </c>
      <c r="AB105" s="21">
        <f t="shared" si="20"/>
        <v>40</v>
      </c>
      <c r="AC105" s="21">
        <f t="shared" si="21"/>
        <v>40</v>
      </c>
    </row>
    <row r="106" spans="1:29">
      <c r="A106" s="3">
        <v>105</v>
      </c>
      <c r="B106" s="8" t="s">
        <v>4191</v>
      </c>
      <c r="C106" s="44" t="s">
        <v>4609</v>
      </c>
      <c r="D106" s="3" t="s">
        <v>35</v>
      </c>
      <c r="E106" s="3" t="s">
        <v>37</v>
      </c>
      <c r="F106" s="3" t="s">
        <v>4077</v>
      </c>
      <c r="G106" s="3" t="s">
        <v>38</v>
      </c>
      <c r="H106" s="3" t="s">
        <v>39</v>
      </c>
      <c r="I106" s="3">
        <v>243.55</v>
      </c>
      <c r="L106" s="20">
        <v>100</v>
      </c>
      <c r="M106" s="20">
        <v>0</v>
      </c>
      <c r="N106" s="3"/>
      <c r="P106" s="3"/>
      <c r="R106" s="21">
        <f t="shared" si="11"/>
        <v>0</v>
      </c>
      <c r="S106" s="21">
        <f t="shared" si="12"/>
        <v>343.55</v>
      </c>
      <c r="T106" s="21">
        <f t="shared" si="13"/>
        <v>349.55</v>
      </c>
      <c r="U106" s="21">
        <f t="shared" si="14"/>
        <v>6</v>
      </c>
      <c r="V106" s="21">
        <f t="shared" si="15"/>
        <v>343.55</v>
      </c>
      <c r="W106" s="57">
        <f t="shared" si="16"/>
        <v>243.55</v>
      </c>
      <c r="X106" s="21">
        <f t="shared" si="17"/>
        <v>106</v>
      </c>
      <c r="Y106" s="21">
        <f t="shared" si="18"/>
        <v>0</v>
      </c>
      <c r="Z106" s="3">
        <v>20</v>
      </c>
      <c r="AA106" s="21">
        <f t="shared" si="19"/>
        <v>80</v>
      </c>
      <c r="AB106" s="21">
        <f t="shared" si="20"/>
        <v>40</v>
      </c>
      <c r="AC106" s="21">
        <f t="shared" si="21"/>
        <v>40</v>
      </c>
    </row>
    <row r="107" spans="1:29">
      <c r="A107" s="3">
        <v>106</v>
      </c>
      <c r="B107" s="8" t="s">
        <v>4610</v>
      </c>
      <c r="C107" s="44" t="s">
        <v>4611</v>
      </c>
      <c r="D107" s="3" t="s">
        <v>35</v>
      </c>
      <c r="E107" s="3" t="s">
        <v>37</v>
      </c>
      <c r="F107" s="3" t="s">
        <v>4077</v>
      </c>
      <c r="G107" s="3" t="s">
        <v>38</v>
      </c>
      <c r="H107" s="3" t="s">
        <v>39</v>
      </c>
      <c r="I107" s="3">
        <v>243.55</v>
      </c>
      <c r="L107" s="20">
        <v>100</v>
      </c>
      <c r="M107" s="20">
        <v>0</v>
      </c>
      <c r="N107" s="3"/>
      <c r="P107" s="3"/>
      <c r="R107" s="21">
        <f t="shared" si="11"/>
        <v>0</v>
      </c>
      <c r="S107" s="21">
        <f t="shared" si="12"/>
        <v>343.55</v>
      </c>
      <c r="T107" s="21">
        <f t="shared" si="13"/>
        <v>349.55</v>
      </c>
      <c r="U107" s="21">
        <f t="shared" si="14"/>
        <v>6</v>
      </c>
      <c r="V107" s="21">
        <f t="shared" si="15"/>
        <v>343.55</v>
      </c>
      <c r="W107" s="57">
        <f t="shared" si="16"/>
        <v>243.55</v>
      </c>
      <c r="X107" s="21">
        <f t="shared" si="17"/>
        <v>106</v>
      </c>
      <c r="Y107" s="21">
        <f t="shared" si="18"/>
        <v>0</v>
      </c>
      <c r="Z107" s="3">
        <v>20</v>
      </c>
      <c r="AA107" s="21">
        <f t="shared" si="19"/>
        <v>80</v>
      </c>
      <c r="AB107" s="21">
        <f t="shared" si="20"/>
        <v>40</v>
      </c>
      <c r="AC107" s="21">
        <f t="shared" si="21"/>
        <v>40</v>
      </c>
    </row>
    <row r="108" spans="1:29">
      <c r="A108" s="3">
        <v>107</v>
      </c>
      <c r="B108" s="8" t="s">
        <v>615</v>
      </c>
      <c r="C108" s="44" t="s">
        <v>4612</v>
      </c>
      <c r="D108" s="3" t="s">
        <v>35</v>
      </c>
      <c r="E108" s="3" t="s">
        <v>37</v>
      </c>
      <c r="F108" s="3" t="s">
        <v>4077</v>
      </c>
      <c r="G108" s="3" t="s">
        <v>38</v>
      </c>
      <c r="H108" s="3" t="s">
        <v>39</v>
      </c>
      <c r="I108" s="3">
        <v>243.55</v>
      </c>
      <c r="L108" s="20">
        <v>100</v>
      </c>
      <c r="M108" s="20">
        <v>0</v>
      </c>
      <c r="N108" s="3"/>
      <c r="P108" s="3"/>
      <c r="R108" s="21">
        <f t="shared" si="11"/>
        <v>0</v>
      </c>
      <c r="S108" s="21">
        <f t="shared" si="12"/>
        <v>343.55</v>
      </c>
      <c r="T108" s="21">
        <f t="shared" si="13"/>
        <v>349.55</v>
      </c>
      <c r="U108" s="21">
        <f t="shared" si="14"/>
        <v>6</v>
      </c>
      <c r="V108" s="21">
        <f t="shared" si="15"/>
        <v>343.55</v>
      </c>
      <c r="W108" s="57">
        <f t="shared" si="16"/>
        <v>243.55</v>
      </c>
      <c r="X108" s="21">
        <f t="shared" si="17"/>
        <v>106</v>
      </c>
      <c r="Y108" s="21">
        <f t="shared" si="18"/>
        <v>0</v>
      </c>
      <c r="Z108" s="3">
        <v>20</v>
      </c>
      <c r="AA108" s="21">
        <f t="shared" si="19"/>
        <v>80</v>
      </c>
      <c r="AB108" s="21">
        <f t="shared" si="20"/>
        <v>40</v>
      </c>
      <c r="AC108" s="21">
        <f t="shared" si="21"/>
        <v>40</v>
      </c>
    </row>
    <row r="109" spans="1:29">
      <c r="A109" s="3">
        <v>108</v>
      </c>
      <c r="B109" s="8" t="s">
        <v>4613</v>
      </c>
      <c r="C109" s="44" t="s">
        <v>4614</v>
      </c>
      <c r="D109" s="3" t="s">
        <v>35</v>
      </c>
      <c r="E109" s="3" t="s">
        <v>37</v>
      </c>
      <c r="F109" s="3" t="s">
        <v>4077</v>
      </c>
      <c r="G109" s="3" t="s">
        <v>38</v>
      </c>
      <c r="H109" s="3" t="s">
        <v>39</v>
      </c>
      <c r="I109" s="3">
        <v>243.55</v>
      </c>
      <c r="L109" s="20">
        <v>100</v>
      </c>
      <c r="M109" s="20">
        <v>0</v>
      </c>
      <c r="N109" s="3"/>
      <c r="P109" s="3"/>
      <c r="R109" s="21">
        <f t="shared" si="11"/>
        <v>0</v>
      </c>
      <c r="S109" s="21">
        <f t="shared" si="12"/>
        <v>343.55</v>
      </c>
      <c r="T109" s="21">
        <f t="shared" si="13"/>
        <v>349.55</v>
      </c>
      <c r="U109" s="21">
        <f t="shared" si="14"/>
        <v>6</v>
      </c>
      <c r="V109" s="21">
        <f t="shared" si="15"/>
        <v>343.55</v>
      </c>
      <c r="W109" s="57">
        <f t="shared" si="16"/>
        <v>243.55</v>
      </c>
      <c r="X109" s="21">
        <f t="shared" si="17"/>
        <v>106</v>
      </c>
      <c r="Y109" s="21">
        <f t="shared" si="18"/>
        <v>0</v>
      </c>
      <c r="Z109" s="3">
        <v>20</v>
      </c>
      <c r="AA109" s="21">
        <f t="shared" si="19"/>
        <v>80</v>
      </c>
      <c r="AB109" s="21">
        <f t="shared" si="20"/>
        <v>40</v>
      </c>
      <c r="AC109" s="21">
        <f t="shared" si="21"/>
        <v>40</v>
      </c>
    </row>
    <row r="110" spans="1:29">
      <c r="A110" s="3">
        <v>109</v>
      </c>
      <c r="B110" s="8" t="s">
        <v>4615</v>
      </c>
      <c r="C110" s="44" t="s">
        <v>4616</v>
      </c>
      <c r="D110" s="3" t="s">
        <v>35</v>
      </c>
      <c r="E110" s="3" t="s">
        <v>37</v>
      </c>
      <c r="F110" s="3" t="s">
        <v>4077</v>
      </c>
      <c r="G110" s="3" t="s">
        <v>38</v>
      </c>
      <c r="H110" s="3" t="s">
        <v>39</v>
      </c>
      <c r="I110" s="3">
        <v>243.16</v>
      </c>
      <c r="L110" s="20">
        <v>100</v>
      </c>
      <c r="M110" s="20">
        <v>0</v>
      </c>
      <c r="N110" s="3"/>
      <c r="P110" s="3"/>
      <c r="R110" s="21">
        <f t="shared" si="11"/>
        <v>0</v>
      </c>
      <c r="S110" s="21">
        <f t="shared" si="12"/>
        <v>343.16</v>
      </c>
      <c r="T110" s="21">
        <f t="shared" si="13"/>
        <v>349.16</v>
      </c>
      <c r="U110" s="21">
        <f t="shared" si="14"/>
        <v>6</v>
      </c>
      <c r="V110" s="21">
        <f t="shared" si="15"/>
        <v>343.16</v>
      </c>
      <c r="W110" s="57">
        <f t="shared" si="16"/>
        <v>243.16</v>
      </c>
      <c r="X110" s="21">
        <f t="shared" si="17"/>
        <v>106</v>
      </c>
      <c r="Y110" s="21">
        <f t="shared" si="18"/>
        <v>0</v>
      </c>
      <c r="Z110" s="3">
        <v>20</v>
      </c>
      <c r="AA110" s="21">
        <f t="shared" si="19"/>
        <v>80</v>
      </c>
      <c r="AB110" s="21">
        <f t="shared" si="20"/>
        <v>40</v>
      </c>
      <c r="AC110" s="21">
        <f t="shared" si="21"/>
        <v>40</v>
      </c>
    </row>
    <row r="111" spans="1:29">
      <c r="A111" s="3">
        <v>110</v>
      </c>
      <c r="B111" s="8" t="s">
        <v>4617</v>
      </c>
      <c r="C111" s="44" t="s">
        <v>4618</v>
      </c>
      <c r="D111" s="3" t="s">
        <v>35</v>
      </c>
      <c r="E111" s="3" t="s">
        <v>37</v>
      </c>
      <c r="F111" s="3" t="s">
        <v>4077</v>
      </c>
      <c r="G111" s="3" t="s">
        <v>38</v>
      </c>
      <c r="H111" s="3" t="s">
        <v>39</v>
      </c>
      <c r="I111" s="3">
        <v>243.16</v>
      </c>
      <c r="L111" s="20">
        <v>100</v>
      </c>
      <c r="M111" s="20">
        <v>0</v>
      </c>
      <c r="N111" s="3"/>
      <c r="P111" s="3"/>
      <c r="R111" s="21">
        <f t="shared" si="11"/>
        <v>0</v>
      </c>
      <c r="S111" s="21">
        <f t="shared" si="12"/>
        <v>343.16</v>
      </c>
      <c r="T111" s="21">
        <f t="shared" si="13"/>
        <v>349.16</v>
      </c>
      <c r="U111" s="21">
        <f t="shared" si="14"/>
        <v>6</v>
      </c>
      <c r="V111" s="21">
        <f t="shared" si="15"/>
        <v>343.16</v>
      </c>
      <c r="W111" s="57">
        <f t="shared" si="16"/>
        <v>243.16</v>
      </c>
      <c r="X111" s="21">
        <f t="shared" si="17"/>
        <v>106</v>
      </c>
      <c r="Y111" s="21">
        <f t="shared" si="18"/>
        <v>0</v>
      </c>
      <c r="Z111" s="3">
        <v>20</v>
      </c>
      <c r="AA111" s="21">
        <f t="shared" si="19"/>
        <v>80</v>
      </c>
      <c r="AB111" s="21">
        <f t="shared" si="20"/>
        <v>40</v>
      </c>
      <c r="AC111" s="21">
        <f t="shared" si="21"/>
        <v>40</v>
      </c>
    </row>
    <row r="112" spans="1:29">
      <c r="A112" s="3">
        <v>111</v>
      </c>
      <c r="B112" s="8" t="s">
        <v>4619</v>
      </c>
      <c r="C112" s="44" t="s">
        <v>4620</v>
      </c>
      <c r="D112" s="3" t="s">
        <v>35</v>
      </c>
      <c r="E112" s="3" t="s">
        <v>37</v>
      </c>
      <c r="F112" s="3" t="s">
        <v>4077</v>
      </c>
      <c r="G112" s="3" t="s">
        <v>38</v>
      </c>
      <c r="H112" s="3" t="s">
        <v>39</v>
      </c>
      <c r="I112" s="3">
        <v>243.16</v>
      </c>
      <c r="L112" s="20">
        <v>100</v>
      </c>
      <c r="M112" s="20">
        <v>0</v>
      </c>
      <c r="N112" s="3"/>
      <c r="P112" s="3"/>
      <c r="R112" s="21">
        <f t="shared" si="11"/>
        <v>0</v>
      </c>
      <c r="S112" s="21">
        <f t="shared" si="12"/>
        <v>343.16</v>
      </c>
      <c r="T112" s="21">
        <f t="shared" si="13"/>
        <v>349.16</v>
      </c>
      <c r="U112" s="21">
        <f t="shared" si="14"/>
        <v>6</v>
      </c>
      <c r="V112" s="21">
        <f t="shared" si="15"/>
        <v>343.16</v>
      </c>
      <c r="W112" s="57">
        <f t="shared" si="16"/>
        <v>243.16</v>
      </c>
      <c r="X112" s="21">
        <f t="shared" si="17"/>
        <v>106</v>
      </c>
      <c r="Y112" s="21">
        <f t="shared" si="18"/>
        <v>0</v>
      </c>
      <c r="Z112" s="3">
        <v>20</v>
      </c>
      <c r="AA112" s="21">
        <f t="shared" si="19"/>
        <v>80</v>
      </c>
      <c r="AB112" s="21">
        <f t="shared" si="20"/>
        <v>40</v>
      </c>
      <c r="AC112" s="21">
        <f t="shared" si="21"/>
        <v>40</v>
      </c>
    </row>
    <row r="113" spans="1:29">
      <c r="A113" s="3">
        <v>112</v>
      </c>
      <c r="B113" s="8" t="s">
        <v>4621</v>
      </c>
      <c r="C113" s="44" t="s">
        <v>4622</v>
      </c>
      <c r="D113" s="3" t="s">
        <v>35</v>
      </c>
      <c r="E113" s="3" t="s">
        <v>37</v>
      </c>
      <c r="F113" s="3" t="s">
        <v>4077</v>
      </c>
      <c r="G113" s="3" t="s">
        <v>38</v>
      </c>
      <c r="H113" s="3" t="s">
        <v>39</v>
      </c>
      <c r="I113" s="3">
        <v>243.16</v>
      </c>
      <c r="L113" s="20">
        <v>100</v>
      </c>
      <c r="M113" s="20">
        <v>0</v>
      </c>
      <c r="N113" s="3"/>
      <c r="P113" s="3"/>
      <c r="R113" s="21">
        <f t="shared" si="11"/>
        <v>0</v>
      </c>
      <c r="S113" s="21">
        <f t="shared" si="12"/>
        <v>343.16</v>
      </c>
      <c r="T113" s="21">
        <f t="shared" si="13"/>
        <v>349.16</v>
      </c>
      <c r="U113" s="21">
        <f t="shared" si="14"/>
        <v>6</v>
      </c>
      <c r="V113" s="21">
        <f t="shared" si="15"/>
        <v>343.16</v>
      </c>
      <c r="W113" s="57">
        <f t="shared" si="16"/>
        <v>243.16</v>
      </c>
      <c r="X113" s="21">
        <f t="shared" si="17"/>
        <v>106</v>
      </c>
      <c r="Y113" s="21">
        <f t="shared" si="18"/>
        <v>0</v>
      </c>
      <c r="Z113" s="3">
        <v>20</v>
      </c>
      <c r="AA113" s="21">
        <f t="shared" si="19"/>
        <v>80</v>
      </c>
      <c r="AB113" s="21">
        <f t="shared" si="20"/>
        <v>40</v>
      </c>
      <c r="AC113" s="21">
        <f t="shared" si="21"/>
        <v>40</v>
      </c>
    </row>
    <row r="114" spans="1:29">
      <c r="A114" s="3">
        <v>113</v>
      </c>
      <c r="B114" s="8" t="s">
        <v>4623</v>
      </c>
      <c r="C114" s="44" t="s">
        <v>4624</v>
      </c>
      <c r="D114" s="3" t="s">
        <v>35</v>
      </c>
      <c r="E114" s="3" t="s">
        <v>37</v>
      </c>
      <c r="F114" s="3" t="s">
        <v>4077</v>
      </c>
      <c r="G114" s="3" t="s">
        <v>38</v>
      </c>
      <c r="H114" s="3" t="s">
        <v>39</v>
      </c>
      <c r="I114" s="3">
        <v>243.16</v>
      </c>
      <c r="J114" s="8"/>
      <c r="L114" s="20">
        <v>100</v>
      </c>
      <c r="M114" s="20">
        <v>0</v>
      </c>
      <c r="N114" s="3"/>
      <c r="P114" s="3"/>
      <c r="R114" s="21">
        <f t="shared" si="11"/>
        <v>0</v>
      </c>
      <c r="S114" s="21">
        <f t="shared" si="12"/>
        <v>343.16</v>
      </c>
      <c r="T114" s="21">
        <f t="shared" si="13"/>
        <v>349.16</v>
      </c>
      <c r="U114" s="21">
        <f t="shared" si="14"/>
        <v>6</v>
      </c>
      <c r="V114" s="21">
        <f t="shared" si="15"/>
        <v>343.16</v>
      </c>
      <c r="W114" s="57">
        <f t="shared" si="16"/>
        <v>243.16</v>
      </c>
      <c r="X114" s="21">
        <f t="shared" si="17"/>
        <v>106</v>
      </c>
      <c r="Y114" s="21">
        <f t="shared" si="18"/>
        <v>0</v>
      </c>
      <c r="Z114" s="3">
        <v>20</v>
      </c>
      <c r="AA114" s="21">
        <f t="shared" si="19"/>
        <v>80</v>
      </c>
      <c r="AB114" s="21">
        <f t="shared" si="20"/>
        <v>40</v>
      </c>
      <c r="AC114" s="21">
        <f t="shared" si="21"/>
        <v>40</v>
      </c>
    </row>
    <row r="115" spans="1:29">
      <c r="A115" s="3">
        <v>114</v>
      </c>
      <c r="B115" s="8" t="s">
        <v>4625</v>
      </c>
      <c r="C115" s="44" t="s">
        <v>4626</v>
      </c>
      <c r="D115" s="3" t="s">
        <v>35</v>
      </c>
      <c r="E115" s="3" t="s">
        <v>37</v>
      </c>
      <c r="F115" s="3" t="s">
        <v>4077</v>
      </c>
      <c r="G115" s="3" t="s">
        <v>38</v>
      </c>
      <c r="H115" s="3" t="s">
        <v>39</v>
      </c>
      <c r="I115" s="3">
        <v>243.16</v>
      </c>
      <c r="J115" s="8"/>
      <c r="L115" s="20">
        <v>100</v>
      </c>
      <c r="M115" s="20">
        <v>0</v>
      </c>
      <c r="N115" s="3"/>
      <c r="P115" s="3"/>
      <c r="R115" s="21">
        <f t="shared" si="11"/>
        <v>0</v>
      </c>
      <c r="S115" s="21">
        <f t="shared" si="12"/>
        <v>343.16</v>
      </c>
      <c r="T115" s="21">
        <f t="shared" si="13"/>
        <v>349.16</v>
      </c>
      <c r="U115" s="21">
        <f t="shared" si="14"/>
        <v>6</v>
      </c>
      <c r="V115" s="21">
        <f t="shared" si="15"/>
        <v>343.16</v>
      </c>
      <c r="W115" s="57">
        <f t="shared" si="16"/>
        <v>243.16</v>
      </c>
      <c r="X115" s="21">
        <f t="shared" si="17"/>
        <v>106</v>
      </c>
      <c r="Y115" s="21">
        <f t="shared" si="18"/>
        <v>0</v>
      </c>
      <c r="Z115" s="3">
        <v>20</v>
      </c>
      <c r="AA115" s="21">
        <f t="shared" si="19"/>
        <v>80</v>
      </c>
      <c r="AB115" s="21">
        <f t="shared" si="20"/>
        <v>40</v>
      </c>
      <c r="AC115" s="21">
        <f t="shared" si="21"/>
        <v>40</v>
      </c>
    </row>
    <row r="116" spans="1:29">
      <c r="A116" s="3">
        <v>115</v>
      </c>
      <c r="B116" s="8" t="s">
        <v>3959</v>
      </c>
      <c r="C116" s="44" t="s">
        <v>4627</v>
      </c>
      <c r="D116" s="3" t="s">
        <v>35</v>
      </c>
      <c r="E116" s="3" t="s">
        <v>37</v>
      </c>
      <c r="F116" s="3" t="s">
        <v>4077</v>
      </c>
      <c r="G116" s="3" t="s">
        <v>38</v>
      </c>
      <c r="H116" s="3" t="s">
        <v>39</v>
      </c>
      <c r="I116" s="3">
        <v>243.16</v>
      </c>
      <c r="J116" s="8"/>
      <c r="L116" s="20">
        <v>100</v>
      </c>
      <c r="M116" s="20">
        <v>0</v>
      </c>
      <c r="N116" s="3"/>
      <c r="P116" s="3"/>
      <c r="R116" s="21">
        <f t="shared" si="11"/>
        <v>0</v>
      </c>
      <c r="S116" s="21">
        <f t="shared" si="12"/>
        <v>343.16</v>
      </c>
      <c r="T116" s="21">
        <f t="shared" si="13"/>
        <v>349.16</v>
      </c>
      <c r="U116" s="21">
        <f t="shared" si="14"/>
        <v>6</v>
      </c>
      <c r="V116" s="21">
        <f t="shared" si="15"/>
        <v>343.16</v>
      </c>
      <c r="W116" s="57">
        <f t="shared" si="16"/>
        <v>243.16</v>
      </c>
      <c r="X116" s="21">
        <f t="shared" si="17"/>
        <v>106</v>
      </c>
      <c r="Y116" s="21">
        <f t="shared" si="18"/>
        <v>0</v>
      </c>
      <c r="Z116" s="3">
        <v>20</v>
      </c>
      <c r="AA116" s="21">
        <f t="shared" si="19"/>
        <v>80</v>
      </c>
      <c r="AB116" s="21">
        <f t="shared" si="20"/>
        <v>40</v>
      </c>
      <c r="AC116" s="21">
        <f t="shared" si="21"/>
        <v>40</v>
      </c>
    </row>
    <row r="117" spans="1:29">
      <c r="A117" s="3">
        <v>116</v>
      </c>
      <c r="B117" s="8" t="s">
        <v>4628</v>
      </c>
      <c r="C117" s="44" t="s">
        <v>4629</v>
      </c>
      <c r="D117" s="3" t="s">
        <v>35</v>
      </c>
      <c r="E117" s="3" t="s">
        <v>37</v>
      </c>
      <c r="F117" s="3" t="s">
        <v>4077</v>
      </c>
      <c r="G117" s="3" t="s">
        <v>38</v>
      </c>
      <c r="H117" s="3" t="s">
        <v>39</v>
      </c>
      <c r="I117" s="3">
        <v>243.16</v>
      </c>
      <c r="L117" s="20">
        <v>100</v>
      </c>
      <c r="M117" s="20">
        <v>0</v>
      </c>
      <c r="N117" s="3"/>
      <c r="P117" s="3"/>
      <c r="R117" s="21">
        <f t="shared" si="11"/>
        <v>0</v>
      </c>
      <c r="S117" s="21">
        <f t="shared" si="12"/>
        <v>343.16</v>
      </c>
      <c r="T117" s="21">
        <f t="shared" si="13"/>
        <v>349.16</v>
      </c>
      <c r="U117" s="21">
        <f t="shared" si="14"/>
        <v>6</v>
      </c>
      <c r="V117" s="21">
        <f t="shared" si="15"/>
        <v>343.16</v>
      </c>
      <c r="W117" s="57">
        <f t="shared" si="16"/>
        <v>243.16</v>
      </c>
      <c r="X117" s="21">
        <f t="shared" si="17"/>
        <v>106</v>
      </c>
      <c r="Y117" s="21">
        <f t="shared" si="18"/>
        <v>0</v>
      </c>
      <c r="Z117" s="3">
        <v>20</v>
      </c>
      <c r="AA117" s="21">
        <f t="shared" si="19"/>
        <v>80</v>
      </c>
      <c r="AB117" s="21">
        <f t="shared" si="20"/>
        <v>40</v>
      </c>
      <c r="AC117" s="21">
        <f t="shared" si="21"/>
        <v>40</v>
      </c>
    </row>
    <row r="118" spans="1:29">
      <c r="A118" s="3">
        <v>117</v>
      </c>
      <c r="B118" s="8" t="s">
        <v>4630</v>
      </c>
      <c r="C118" s="44" t="s">
        <v>4631</v>
      </c>
      <c r="D118" s="3" t="s">
        <v>35</v>
      </c>
      <c r="E118" s="3" t="s">
        <v>37</v>
      </c>
      <c r="F118" s="3" t="s">
        <v>4077</v>
      </c>
      <c r="G118" s="3" t="s">
        <v>38</v>
      </c>
      <c r="H118" s="3" t="s">
        <v>39</v>
      </c>
      <c r="I118" s="3">
        <v>243.16</v>
      </c>
      <c r="J118" s="8"/>
      <c r="L118" s="20">
        <v>100</v>
      </c>
      <c r="M118" s="20">
        <v>0</v>
      </c>
      <c r="N118" s="3"/>
      <c r="P118" s="3"/>
      <c r="R118" s="21">
        <f t="shared" si="11"/>
        <v>0</v>
      </c>
      <c r="S118" s="21">
        <f t="shared" si="12"/>
        <v>343.16</v>
      </c>
      <c r="T118" s="21">
        <f t="shared" si="13"/>
        <v>349.16</v>
      </c>
      <c r="U118" s="21">
        <f t="shared" si="14"/>
        <v>6</v>
      </c>
      <c r="V118" s="21">
        <f t="shared" si="15"/>
        <v>343.16</v>
      </c>
      <c r="W118" s="57">
        <f t="shared" si="16"/>
        <v>243.16</v>
      </c>
      <c r="X118" s="21">
        <f t="shared" si="17"/>
        <v>106</v>
      </c>
      <c r="Y118" s="21">
        <f t="shared" si="18"/>
        <v>0</v>
      </c>
      <c r="Z118" s="3">
        <v>20</v>
      </c>
      <c r="AA118" s="21">
        <f t="shared" si="19"/>
        <v>80</v>
      </c>
      <c r="AB118" s="21">
        <f t="shared" si="20"/>
        <v>40</v>
      </c>
      <c r="AC118" s="21">
        <f t="shared" si="21"/>
        <v>40</v>
      </c>
    </row>
    <row r="119" spans="1:29">
      <c r="A119" s="3">
        <v>118</v>
      </c>
      <c r="B119" s="8" t="s">
        <v>4632</v>
      </c>
      <c r="C119" s="44" t="s">
        <v>4633</v>
      </c>
      <c r="D119" s="3" t="s">
        <v>35</v>
      </c>
      <c r="E119" s="3" t="s">
        <v>37</v>
      </c>
      <c r="F119" s="3" t="s">
        <v>4077</v>
      </c>
      <c r="G119" s="3" t="s">
        <v>38</v>
      </c>
      <c r="H119" s="3" t="s">
        <v>39</v>
      </c>
      <c r="I119" s="3">
        <v>243.16</v>
      </c>
      <c r="J119" s="8"/>
      <c r="L119" s="20">
        <v>100</v>
      </c>
      <c r="M119" s="20">
        <v>0</v>
      </c>
      <c r="N119" s="3"/>
      <c r="P119" s="3"/>
      <c r="R119" s="21">
        <f t="shared" si="11"/>
        <v>0</v>
      </c>
      <c r="S119" s="21">
        <f t="shared" si="12"/>
        <v>343.16</v>
      </c>
      <c r="T119" s="21">
        <f t="shared" si="13"/>
        <v>349.16</v>
      </c>
      <c r="U119" s="21">
        <f t="shared" si="14"/>
        <v>6</v>
      </c>
      <c r="V119" s="21">
        <f t="shared" si="15"/>
        <v>343.16</v>
      </c>
      <c r="W119" s="57">
        <f t="shared" si="16"/>
        <v>243.16</v>
      </c>
      <c r="X119" s="21">
        <f t="shared" si="17"/>
        <v>106</v>
      </c>
      <c r="Y119" s="21">
        <f t="shared" si="18"/>
        <v>0</v>
      </c>
      <c r="Z119" s="3">
        <v>20</v>
      </c>
      <c r="AA119" s="21">
        <f t="shared" si="19"/>
        <v>80</v>
      </c>
      <c r="AB119" s="21">
        <f t="shared" si="20"/>
        <v>40</v>
      </c>
      <c r="AC119" s="21">
        <f t="shared" si="21"/>
        <v>40</v>
      </c>
    </row>
    <row r="120" spans="1:29">
      <c r="A120" s="3">
        <v>119</v>
      </c>
      <c r="B120" s="8" t="s">
        <v>2379</v>
      </c>
      <c r="C120" s="44" t="s">
        <v>4634</v>
      </c>
      <c r="D120" s="3" t="s">
        <v>35</v>
      </c>
      <c r="E120" s="3" t="s">
        <v>37</v>
      </c>
      <c r="F120" s="3" t="s">
        <v>4077</v>
      </c>
      <c r="G120" s="3" t="s">
        <v>38</v>
      </c>
      <c r="H120" s="3" t="s">
        <v>39</v>
      </c>
      <c r="I120" s="3">
        <v>243.16</v>
      </c>
      <c r="L120" s="20">
        <v>100</v>
      </c>
      <c r="M120" s="20">
        <v>0</v>
      </c>
      <c r="N120" s="3"/>
      <c r="P120" s="3"/>
      <c r="R120" s="21">
        <f t="shared" si="11"/>
        <v>0</v>
      </c>
      <c r="S120" s="21">
        <f t="shared" si="12"/>
        <v>343.16</v>
      </c>
      <c r="T120" s="21">
        <f t="shared" si="13"/>
        <v>349.16</v>
      </c>
      <c r="U120" s="21">
        <f t="shared" si="14"/>
        <v>6</v>
      </c>
      <c r="V120" s="21">
        <f t="shared" si="15"/>
        <v>343.16</v>
      </c>
      <c r="W120" s="57">
        <f t="shared" si="16"/>
        <v>243.16</v>
      </c>
      <c r="X120" s="21">
        <f t="shared" si="17"/>
        <v>106</v>
      </c>
      <c r="Y120" s="21">
        <f t="shared" si="18"/>
        <v>0</v>
      </c>
      <c r="Z120" s="3">
        <v>20</v>
      </c>
      <c r="AA120" s="21">
        <f t="shared" si="19"/>
        <v>80</v>
      </c>
      <c r="AB120" s="21">
        <f t="shared" si="20"/>
        <v>40</v>
      </c>
      <c r="AC120" s="21">
        <f t="shared" si="21"/>
        <v>40</v>
      </c>
    </row>
    <row r="121" spans="1:29">
      <c r="A121" s="3">
        <v>120</v>
      </c>
      <c r="B121" s="8" t="s">
        <v>4635</v>
      </c>
      <c r="C121" s="44" t="s">
        <v>4636</v>
      </c>
      <c r="D121" s="3" t="s">
        <v>35</v>
      </c>
      <c r="E121" s="3" t="s">
        <v>37</v>
      </c>
      <c r="F121" s="3" t="s">
        <v>4077</v>
      </c>
      <c r="G121" s="3" t="s">
        <v>38</v>
      </c>
      <c r="H121" s="3" t="s">
        <v>39</v>
      </c>
      <c r="I121" s="3">
        <v>243.16</v>
      </c>
      <c r="L121" s="20">
        <v>100</v>
      </c>
      <c r="M121" s="20">
        <v>0</v>
      </c>
      <c r="N121" s="3"/>
      <c r="P121" s="3"/>
      <c r="R121" s="21">
        <f t="shared" si="11"/>
        <v>0</v>
      </c>
      <c r="S121" s="21">
        <f t="shared" si="12"/>
        <v>343.16</v>
      </c>
      <c r="T121" s="21">
        <f t="shared" si="13"/>
        <v>349.16</v>
      </c>
      <c r="U121" s="21">
        <f t="shared" si="14"/>
        <v>6</v>
      </c>
      <c r="V121" s="21">
        <f t="shared" si="15"/>
        <v>343.16</v>
      </c>
      <c r="W121" s="57">
        <f t="shared" si="16"/>
        <v>243.16</v>
      </c>
      <c r="X121" s="21">
        <f t="shared" si="17"/>
        <v>106</v>
      </c>
      <c r="Y121" s="21">
        <f t="shared" si="18"/>
        <v>0</v>
      </c>
      <c r="Z121" s="3">
        <v>20</v>
      </c>
      <c r="AA121" s="21">
        <f t="shared" si="19"/>
        <v>80</v>
      </c>
      <c r="AB121" s="21">
        <f t="shared" si="20"/>
        <v>40</v>
      </c>
      <c r="AC121" s="21">
        <f t="shared" si="21"/>
        <v>40</v>
      </c>
    </row>
    <row r="122" spans="1:29">
      <c r="A122" s="3">
        <v>121</v>
      </c>
      <c r="B122" s="8" t="s">
        <v>4637</v>
      </c>
      <c r="C122" s="44" t="s">
        <v>4638</v>
      </c>
      <c r="D122" s="3" t="s">
        <v>35</v>
      </c>
      <c r="E122" s="3" t="s">
        <v>37</v>
      </c>
      <c r="F122" s="3" t="s">
        <v>1534</v>
      </c>
      <c r="G122" s="3" t="s">
        <v>38</v>
      </c>
      <c r="H122" s="3" t="s">
        <v>39</v>
      </c>
      <c r="I122" s="20">
        <v>0</v>
      </c>
      <c r="L122" s="20">
        <v>400</v>
      </c>
      <c r="M122" s="20">
        <v>2513</v>
      </c>
      <c r="N122" s="3" t="s">
        <v>3889</v>
      </c>
      <c r="P122" s="20">
        <v>2513</v>
      </c>
      <c r="R122" s="21">
        <f t="shared" si="11"/>
        <v>2663.78</v>
      </c>
      <c r="S122" s="21">
        <f t="shared" si="12"/>
        <v>3063.78</v>
      </c>
      <c r="T122" s="21">
        <f t="shared" si="13"/>
        <v>3247.6068</v>
      </c>
      <c r="U122" s="21">
        <f t="shared" si="14"/>
        <v>183.8268</v>
      </c>
      <c r="V122" s="21">
        <f t="shared" si="15"/>
        <v>3063.78</v>
      </c>
      <c r="W122" s="57">
        <f t="shared" si="16"/>
        <v>0</v>
      </c>
      <c r="X122" s="21">
        <f t="shared" si="17"/>
        <v>3247.6068</v>
      </c>
      <c r="Y122" s="21">
        <f t="shared" si="18"/>
        <v>2513</v>
      </c>
      <c r="Z122" s="3">
        <v>60</v>
      </c>
      <c r="AA122" s="21">
        <f t="shared" si="19"/>
        <v>490.78</v>
      </c>
      <c r="AB122" s="21">
        <f t="shared" si="20"/>
        <v>245.39</v>
      </c>
      <c r="AC122" s="21">
        <f t="shared" si="21"/>
        <v>245.39</v>
      </c>
    </row>
    <row r="123" spans="1:29">
      <c r="A123" s="3">
        <v>122</v>
      </c>
      <c r="B123" s="8" t="s">
        <v>4639</v>
      </c>
      <c r="C123" s="44" t="s">
        <v>4640</v>
      </c>
      <c r="D123" s="3" t="s">
        <v>35</v>
      </c>
      <c r="E123" s="3" t="s">
        <v>37</v>
      </c>
      <c r="F123" s="3" t="s">
        <v>1534</v>
      </c>
      <c r="G123" s="3" t="s">
        <v>38</v>
      </c>
      <c r="H123" s="3" t="s">
        <v>39</v>
      </c>
      <c r="I123" s="20">
        <v>0</v>
      </c>
      <c r="L123" s="20">
        <v>400</v>
      </c>
      <c r="M123" s="20">
        <v>2513</v>
      </c>
      <c r="N123" s="3" t="s">
        <v>3889</v>
      </c>
      <c r="P123" s="20">
        <v>2513</v>
      </c>
      <c r="R123" s="21">
        <f t="shared" si="11"/>
        <v>2663.78</v>
      </c>
      <c r="S123" s="21">
        <f t="shared" si="12"/>
        <v>3063.78</v>
      </c>
      <c r="T123" s="21">
        <f t="shared" si="13"/>
        <v>3247.6068</v>
      </c>
      <c r="U123" s="21">
        <f t="shared" si="14"/>
        <v>183.8268</v>
      </c>
      <c r="V123" s="21">
        <f t="shared" si="15"/>
        <v>3063.78</v>
      </c>
      <c r="W123" s="57">
        <f t="shared" si="16"/>
        <v>0</v>
      </c>
      <c r="X123" s="21">
        <f t="shared" si="17"/>
        <v>3247.6068</v>
      </c>
      <c r="Y123" s="21">
        <f t="shared" si="18"/>
        <v>2513</v>
      </c>
      <c r="Z123" s="3">
        <v>60</v>
      </c>
      <c r="AA123" s="21">
        <f t="shared" si="19"/>
        <v>490.78</v>
      </c>
      <c r="AB123" s="21">
        <f t="shared" si="20"/>
        <v>245.39</v>
      </c>
      <c r="AC123" s="21">
        <f t="shared" si="21"/>
        <v>245.39</v>
      </c>
    </row>
    <row r="124" spans="1:29">
      <c r="A124" s="3">
        <v>123</v>
      </c>
      <c r="B124" s="8" t="s">
        <v>4641</v>
      </c>
      <c r="C124" s="44" t="s">
        <v>4642</v>
      </c>
      <c r="D124" s="3" t="s">
        <v>35</v>
      </c>
      <c r="E124" s="3" t="s">
        <v>37</v>
      </c>
      <c r="F124" s="3" t="s">
        <v>4077</v>
      </c>
      <c r="G124" s="3" t="s">
        <v>38</v>
      </c>
      <c r="H124" s="3" t="s">
        <v>39</v>
      </c>
      <c r="I124" s="3">
        <v>244.07</v>
      </c>
      <c r="L124" s="20">
        <v>100</v>
      </c>
      <c r="M124" s="20">
        <v>0</v>
      </c>
      <c r="N124" s="3"/>
      <c r="P124" s="3"/>
      <c r="R124" s="21">
        <f t="shared" si="11"/>
        <v>0</v>
      </c>
      <c r="S124" s="21">
        <f t="shared" si="12"/>
        <v>344.07</v>
      </c>
      <c r="T124" s="21">
        <f t="shared" si="13"/>
        <v>350.07</v>
      </c>
      <c r="U124" s="21">
        <f t="shared" si="14"/>
        <v>6</v>
      </c>
      <c r="V124" s="21">
        <f t="shared" si="15"/>
        <v>344.07</v>
      </c>
      <c r="W124" s="57">
        <f t="shared" si="16"/>
        <v>244.07</v>
      </c>
      <c r="X124" s="21">
        <f t="shared" si="17"/>
        <v>106</v>
      </c>
      <c r="Y124" s="21">
        <f t="shared" si="18"/>
        <v>0</v>
      </c>
      <c r="Z124" s="3">
        <v>20</v>
      </c>
      <c r="AA124" s="21">
        <f t="shared" si="19"/>
        <v>80</v>
      </c>
      <c r="AB124" s="21">
        <f t="shared" si="20"/>
        <v>40</v>
      </c>
      <c r="AC124" s="21">
        <f t="shared" si="21"/>
        <v>40</v>
      </c>
    </row>
    <row r="125" spans="1:29">
      <c r="A125" s="3">
        <v>124</v>
      </c>
      <c r="B125" s="8" t="s">
        <v>4643</v>
      </c>
      <c r="C125" s="44" t="s">
        <v>4644</v>
      </c>
      <c r="D125" s="3" t="s">
        <v>35</v>
      </c>
      <c r="E125" s="3" t="s">
        <v>37</v>
      </c>
      <c r="F125" s="3" t="s">
        <v>4077</v>
      </c>
      <c r="G125" s="3" t="s">
        <v>38</v>
      </c>
      <c r="H125" s="3" t="s">
        <v>39</v>
      </c>
      <c r="I125" s="3">
        <v>244.07</v>
      </c>
      <c r="L125" s="20">
        <v>100</v>
      </c>
      <c r="M125" s="20">
        <v>0</v>
      </c>
      <c r="N125" s="3"/>
      <c r="P125" s="3"/>
      <c r="R125" s="21">
        <f t="shared" si="11"/>
        <v>0</v>
      </c>
      <c r="S125" s="21">
        <f t="shared" si="12"/>
        <v>344.07</v>
      </c>
      <c r="T125" s="21">
        <f t="shared" si="13"/>
        <v>350.07</v>
      </c>
      <c r="U125" s="21">
        <f t="shared" si="14"/>
        <v>6</v>
      </c>
      <c r="V125" s="21">
        <f t="shared" si="15"/>
        <v>344.07</v>
      </c>
      <c r="W125" s="57">
        <f t="shared" si="16"/>
        <v>244.07</v>
      </c>
      <c r="X125" s="21">
        <f t="shared" si="17"/>
        <v>106</v>
      </c>
      <c r="Y125" s="21">
        <f t="shared" si="18"/>
        <v>0</v>
      </c>
      <c r="Z125" s="3">
        <v>20</v>
      </c>
      <c r="AA125" s="21">
        <f t="shared" si="19"/>
        <v>80</v>
      </c>
      <c r="AB125" s="21">
        <f t="shared" si="20"/>
        <v>40</v>
      </c>
      <c r="AC125" s="21">
        <f t="shared" si="21"/>
        <v>40</v>
      </c>
    </row>
    <row r="126" spans="1:29">
      <c r="A126" s="3">
        <v>125</v>
      </c>
      <c r="B126" t="s">
        <v>4645</v>
      </c>
      <c r="C126" s="44" t="s">
        <v>4646</v>
      </c>
      <c r="D126" s="3" t="s">
        <v>35</v>
      </c>
      <c r="E126" s="3" t="s">
        <v>37</v>
      </c>
      <c r="F126" s="3" t="s">
        <v>4077</v>
      </c>
      <c r="G126" s="3" t="s">
        <v>38</v>
      </c>
      <c r="H126" s="3" t="s">
        <v>39</v>
      </c>
      <c r="I126" s="3">
        <v>244.07</v>
      </c>
      <c r="L126" s="20">
        <v>100</v>
      </c>
      <c r="M126" s="20">
        <v>0</v>
      </c>
      <c r="N126" s="3"/>
      <c r="P126" s="3"/>
      <c r="R126" s="21">
        <f t="shared" si="11"/>
        <v>0</v>
      </c>
      <c r="S126" s="21">
        <f t="shared" si="12"/>
        <v>344.07</v>
      </c>
      <c r="T126" s="21">
        <f t="shared" si="13"/>
        <v>350.07</v>
      </c>
      <c r="U126" s="21">
        <f t="shared" si="14"/>
        <v>6</v>
      </c>
      <c r="V126" s="21">
        <f t="shared" si="15"/>
        <v>344.07</v>
      </c>
      <c r="W126" s="57">
        <f t="shared" si="16"/>
        <v>244.07</v>
      </c>
      <c r="X126" s="21">
        <f t="shared" si="17"/>
        <v>106</v>
      </c>
      <c r="Y126" s="21">
        <f t="shared" si="18"/>
        <v>0</v>
      </c>
      <c r="Z126" s="3">
        <v>20</v>
      </c>
      <c r="AA126" s="21">
        <f t="shared" si="19"/>
        <v>80</v>
      </c>
      <c r="AB126" s="21">
        <f t="shared" si="20"/>
        <v>40</v>
      </c>
      <c r="AC126" s="21">
        <f t="shared" si="21"/>
        <v>40</v>
      </c>
    </row>
    <row r="127" spans="1:29">
      <c r="A127" s="3">
        <v>126</v>
      </c>
      <c r="B127" t="s">
        <v>4647</v>
      </c>
      <c r="C127" s="44" t="s">
        <v>4648</v>
      </c>
      <c r="D127" s="3" t="s">
        <v>35</v>
      </c>
      <c r="E127" s="3" t="s">
        <v>37</v>
      </c>
      <c r="F127" s="3" t="s">
        <v>4077</v>
      </c>
      <c r="G127" s="3" t="s">
        <v>38</v>
      </c>
      <c r="H127" s="3" t="s">
        <v>39</v>
      </c>
      <c r="I127" s="3">
        <v>244.07</v>
      </c>
      <c r="L127" s="20">
        <v>100</v>
      </c>
      <c r="M127" s="20">
        <v>0</v>
      </c>
      <c r="N127" s="3"/>
      <c r="P127" s="3"/>
      <c r="R127" s="21">
        <f t="shared" si="11"/>
        <v>0</v>
      </c>
      <c r="S127" s="21">
        <f t="shared" si="12"/>
        <v>344.07</v>
      </c>
      <c r="T127" s="21">
        <f t="shared" si="13"/>
        <v>350.07</v>
      </c>
      <c r="U127" s="21">
        <f t="shared" si="14"/>
        <v>6</v>
      </c>
      <c r="V127" s="21">
        <f t="shared" si="15"/>
        <v>344.07</v>
      </c>
      <c r="W127" s="57">
        <f t="shared" si="16"/>
        <v>244.07</v>
      </c>
      <c r="X127" s="21">
        <f t="shared" si="17"/>
        <v>106</v>
      </c>
      <c r="Y127" s="21">
        <f t="shared" si="18"/>
        <v>0</v>
      </c>
      <c r="Z127" s="3">
        <v>20</v>
      </c>
      <c r="AA127" s="21">
        <f t="shared" si="19"/>
        <v>80</v>
      </c>
      <c r="AB127" s="21">
        <f t="shared" si="20"/>
        <v>40</v>
      </c>
      <c r="AC127" s="21">
        <f t="shared" si="21"/>
        <v>40</v>
      </c>
    </row>
    <row r="128" spans="1:29">
      <c r="A128" s="3">
        <v>127</v>
      </c>
      <c r="B128" t="s">
        <v>3156</v>
      </c>
      <c r="C128" s="44" t="s">
        <v>4649</v>
      </c>
      <c r="D128" s="3" t="s">
        <v>35</v>
      </c>
      <c r="E128" s="3" t="s">
        <v>37</v>
      </c>
      <c r="F128" s="3" t="s">
        <v>4077</v>
      </c>
      <c r="G128" s="3" t="s">
        <v>38</v>
      </c>
      <c r="H128" s="3" t="s">
        <v>39</v>
      </c>
      <c r="I128" s="3">
        <v>244.07</v>
      </c>
      <c r="J128" s="8"/>
      <c r="L128" s="20">
        <v>100</v>
      </c>
      <c r="M128" s="20">
        <v>0</v>
      </c>
      <c r="N128" s="3"/>
      <c r="P128" s="3"/>
      <c r="R128" s="21">
        <f t="shared" si="11"/>
        <v>0</v>
      </c>
      <c r="S128" s="21">
        <f t="shared" si="12"/>
        <v>344.07</v>
      </c>
      <c r="T128" s="21">
        <f t="shared" si="13"/>
        <v>350.07</v>
      </c>
      <c r="U128" s="21">
        <f t="shared" si="14"/>
        <v>6</v>
      </c>
      <c r="V128" s="21">
        <f t="shared" si="15"/>
        <v>344.07</v>
      </c>
      <c r="W128" s="57">
        <f t="shared" si="16"/>
        <v>244.07</v>
      </c>
      <c r="X128" s="21">
        <f t="shared" si="17"/>
        <v>106</v>
      </c>
      <c r="Y128" s="21">
        <f t="shared" si="18"/>
        <v>0</v>
      </c>
      <c r="Z128" s="3">
        <v>20</v>
      </c>
      <c r="AA128" s="21">
        <f t="shared" si="19"/>
        <v>80</v>
      </c>
      <c r="AB128" s="21">
        <f t="shared" si="20"/>
        <v>40</v>
      </c>
      <c r="AC128" s="21">
        <f t="shared" si="21"/>
        <v>40</v>
      </c>
    </row>
    <row r="129" spans="1:29">
      <c r="A129" s="3">
        <v>128</v>
      </c>
      <c r="B129" t="s">
        <v>4650</v>
      </c>
      <c r="C129" s="44" t="s">
        <v>4651</v>
      </c>
      <c r="D129" s="3" t="s">
        <v>35</v>
      </c>
      <c r="E129" s="3" t="s">
        <v>37</v>
      </c>
      <c r="F129" s="3" t="s">
        <v>4077</v>
      </c>
      <c r="G129" s="3" t="s">
        <v>38</v>
      </c>
      <c r="H129" s="3" t="s">
        <v>39</v>
      </c>
      <c r="I129" s="3">
        <v>244.07</v>
      </c>
      <c r="J129" s="8"/>
      <c r="L129" s="20">
        <v>100</v>
      </c>
      <c r="M129" s="20">
        <v>0</v>
      </c>
      <c r="N129" s="3"/>
      <c r="P129" s="3"/>
      <c r="R129" s="21">
        <f t="shared" si="11"/>
        <v>0</v>
      </c>
      <c r="S129" s="21">
        <f t="shared" si="12"/>
        <v>344.07</v>
      </c>
      <c r="T129" s="21">
        <f t="shared" si="13"/>
        <v>350.07</v>
      </c>
      <c r="U129" s="21">
        <f t="shared" si="14"/>
        <v>6</v>
      </c>
      <c r="V129" s="21">
        <f t="shared" si="15"/>
        <v>344.07</v>
      </c>
      <c r="W129" s="57">
        <f t="shared" si="16"/>
        <v>244.07</v>
      </c>
      <c r="X129" s="21">
        <f t="shared" si="17"/>
        <v>106</v>
      </c>
      <c r="Y129" s="21">
        <f t="shared" si="18"/>
        <v>0</v>
      </c>
      <c r="Z129" s="3">
        <v>20</v>
      </c>
      <c r="AA129" s="21">
        <f t="shared" si="19"/>
        <v>80</v>
      </c>
      <c r="AB129" s="21">
        <f t="shared" si="20"/>
        <v>40</v>
      </c>
      <c r="AC129" s="21">
        <f t="shared" si="21"/>
        <v>40</v>
      </c>
    </row>
    <row r="130" spans="1:29">
      <c r="A130" s="3">
        <v>129</v>
      </c>
      <c r="B130" t="s">
        <v>4652</v>
      </c>
      <c r="C130" s="44" t="s">
        <v>4653</v>
      </c>
      <c r="D130" s="3" t="s">
        <v>35</v>
      </c>
      <c r="E130" s="3" t="s">
        <v>37</v>
      </c>
      <c r="F130" s="3" t="s">
        <v>4077</v>
      </c>
      <c r="G130" s="3" t="s">
        <v>38</v>
      </c>
      <c r="H130" s="3" t="s">
        <v>39</v>
      </c>
      <c r="I130" s="3">
        <v>244.07</v>
      </c>
      <c r="L130" s="20">
        <v>100</v>
      </c>
      <c r="M130" s="20">
        <v>0</v>
      </c>
      <c r="N130" s="3"/>
      <c r="P130" s="3"/>
      <c r="R130" s="21">
        <f t="shared" ref="R130:R193" si="22">M130*1.06</f>
        <v>0</v>
      </c>
      <c r="S130" s="21">
        <f t="shared" ref="S130:S193" si="23">I130+L130+R130</f>
        <v>344.07</v>
      </c>
      <c r="T130" s="21">
        <f t="shared" ref="T130:T193" si="24">I130+(L130+R130)*1.06</f>
        <v>350.07</v>
      </c>
      <c r="U130" s="21">
        <f t="shared" ref="U130:U193" si="25">(R130+L130)*0.06</f>
        <v>6</v>
      </c>
      <c r="V130" s="21">
        <f t="shared" ref="V130:V193" si="26">T130-U130</f>
        <v>344.07</v>
      </c>
      <c r="W130" s="57">
        <f t="shared" ref="W130:W193" si="27">I130</f>
        <v>244.07</v>
      </c>
      <c r="X130" s="21">
        <f t="shared" ref="X130:X193" si="28">(R130+L130)*1.06</f>
        <v>106</v>
      </c>
      <c r="Y130" s="21">
        <f t="shared" ref="Y130:Y193" si="29">P130</f>
        <v>0</v>
      </c>
      <c r="Z130" s="3">
        <v>20</v>
      </c>
      <c r="AA130" s="21">
        <f t="shared" ref="AA130:AA193" si="30">(L130+R130)-Y130-Z130</f>
        <v>80</v>
      </c>
      <c r="AB130" s="21">
        <f t="shared" ref="AB130:AB193" si="31">AA130/2</f>
        <v>40</v>
      </c>
      <c r="AC130" s="21">
        <f t="shared" ref="AC130:AC193" si="32">AA130/2</f>
        <v>40</v>
      </c>
    </row>
    <row r="131" spans="1:29">
      <c r="A131" s="3">
        <v>130</v>
      </c>
      <c r="B131" t="s">
        <v>2218</v>
      </c>
      <c r="C131" s="44" t="s">
        <v>4654</v>
      </c>
      <c r="D131" s="3" t="s">
        <v>35</v>
      </c>
      <c r="E131" s="3" t="s">
        <v>37</v>
      </c>
      <c r="F131" s="3" t="s">
        <v>4077</v>
      </c>
      <c r="G131" s="3" t="s">
        <v>38</v>
      </c>
      <c r="H131" s="3" t="s">
        <v>39</v>
      </c>
      <c r="I131" s="3">
        <v>244.07</v>
      </c>
      <c r="L131" s="20">
        <v>100</v>
      </c>
      <c r="M131" s="20">
        <v>0</v>
      </c>
      <c r="N131" s="3"/>
      <c r="P131" s="3"/>
      <c r="R131" s="21">
        <f t="shared" si="22"/>
        <v>0</v>
      </c>
      <c r="S131" s="21">
        <f t="shared" si="23"/>
        <v>344.07</v>
      </c>
      <c r="T131" s="21">
        <f t="shared" si="24"/>
        <v>350.07</v>
      </c>
      <c r="U131" s="21">
        <f t="shared" si="25"/>
        <v>6</v>
      </c>
      <c r="V131" s="21">
        <f t="shared" si="26"/>
        <v>344.07</v>
      </c>
      <c r="W131" s="57">
        <f t="shared" si="27"/>
        <v>244.07</v>
      </c>
      <c r="X131" s="21">
        <f t="shared" si="28"/>
        <v>106</v>
      </c>
      <c r="Y131" s="21">
        <f t="shared" si="29"/>
        <v>0</v>
      </c>
      <c r="Z131" s="3">
        <v>20</v>
      </c>
      <c r="AA131" s="21">
        <f t="shared" si="30"/>
        <v>80</v>
      </c>
      <c r="AB131" s="21">
        <f t="shared" si="31"/>
        <v>40</v>
      </c>
      <c r="AC131" s="21">
        <f t="shared" si="32"/>
        <v>40</v>
      </c>
    </row>
    <row r="132" spans="1:29">
      <c r="A132" s="3">
        <v>131</v>
      </c>
      <c r="B132" s="8" t="s">
        <v>4655</v>
      </c>
      <c r="C132" s="44" t="s">
        <v>4656</v>
      </c>
      <c r="D132" s="3" t="s">
        <v>35</v>
      </c>
      <c r="E132" s="3" t="s">
        <v>37</v>
      </c>
      <c r="F132" s="3" t="s">
        <v>4077</v>
      </c>
      <c r="G132" s="3" t="s">
        <v>38</v>
      </c>
      <c r="H132" s="3" t="s">
        <v>39</v>
      </c>
      <c r="I132" s="3">
        <v>244.07</v>
      </c>
      <c r="L132" s="20">
        <v>100</v>
      </c>
      <c r="M132" s="20">
        <v>0</v>
      </c>
      <c r="N132" s="3"/>
      <c r="P132" s="3"/>
      <c r="R132" s="21">
        <f t="shared" si="22"/>
        <v>0</v>
      </c>
      <c r="S132" s="21">
        <f t="shared" si="23"/>
        <v>344.07</v>
      </c>
      <c r="T132" s="21">
        <f t="shared" si="24"/>
        <v>350.07</v>
      </c>
      <c r="U132" s="21">
        <f t="shared" si="25"/>
        <v>6</v>
      </c>
      <c r="V132" s="21">
        <f t="shared" si="26"/>
        <v>344.07</v>
      </c>
      <c r="W132" s="57">
        <f t="shared" si="27"/>
        <v>244.07</v>
      </c>
      <c r="X132" s="21">
        <f t="shared" si="28"/>
        <v>106</v>
      </c>
      <c r="Y132" s="21">
        <f t="shared" si="29"/>
        <v>0</v>
      </c>
      <c r="Z132" s="3">
        <v>20</v>
      </c>
      <c r="AA132" s="21">
        <f t="shared" si="30"/>
        <v>80</v>
      </c>
      <c r="AB132" s="21">
        <f t="shared" si="31"/>
        <v>40</v>
      </c>
      <c r="AC132" s="21">
        <f t="shared" si="32"/>
        <v>40</v>
      </c>
    </row>
    <row r="133" spans="1:29">
      <c r="A133" s="3">
        <v>132</v>
      </c>
      <c r="B133" s="8" t="s">
        <v>4657</v>
      </c>
      <c r="C133" s="44" t="s">
        <v>4658</v>
      </c>
      <c r="D133" s="3" t="s">
        <v>35</v>
      </c>
      <c r="E133" s="3" t="s">
        <v>37</v>
      </c>
      <c r="F133" s="3" t="s">
        <v>4077</v>
      </c>
      <c r="G133" s="3" t="s">
        <v>38</v>
      </c>
      <c r="H133" s="3" t="s">
        <v>39</v>
      </c>
      <c r="I133" s="3">
        <v>244.07</v>
      </c>
      <c r="L133" s="20">
        <v>100</v>
      </c>
      <c r="M133" s="20">
        <v>0</v>
      </c>
      <c r="N133" s="3"/>
      <c r="P133" s="3"/>
      <c r="R133" s="21">
        <f t="shared" si="22"/>
        <v>0</v>
      </c>
      <c r="S133" s="21">
        <f t="shared" si="23"/>
        <v>344.07</v>
      </c>
      <c r="T133" s="21">
        <f t="shared" si="24"/>
        <v>350.07</v>
      </c>
      <c r="U133" s="21">
        <f t="shared" si="25"/>
        <v>6</v>
      </c>
      <c r="V133" s="21">
        <f t="shared" si="26"/>
        <v>344.07</v>
      </c>
      <c r="W133" s="57">
        <f t="shared" si="27"/>
        <v>244.07</v>
      </c>
      <c r="X133" s="21">
        <f t="shared" si="28"/>
        <v>106</v>
      </c>
      <c r="Y133" s="21">
        <f t="shared" si="29"/>
        <v>0</v>
      </c>
      <c r="Z133" s="3">
        <v>20</v>
      </c>
      <c r="AA133" s="21">
        <f t="shared" si="30"/>
        <v>80</v>
      </c>
      <c r="AB133" s="21">
        <f t="shared" si="31"/>
        <v>40</v>
      </c>
      <c r="AC133" s="21">
        <f t="shared" si="32"/>
        <v>40</v>
      </c>
    </row>
    <row r="134" spans="1:29">
      <c r="A134" s="3">
        <v>133</v>
      </c>
      <c r="B134" s="8" t="s">
        <v>4659</v>
      </c>
      <c r="C134" s="44" t="s">
        <v>4660</v>
      </c>
      <c r="D134" s="3" t="s">
        <v>35</v>
      </c>
      <c r="E134" s="3" t="s">
        <v>37</v>
      </c>
      <c r="F134" s="3" t="s">
        <v>4077</v>
      </c>
      <c r="G134" s="3" t="s">
        <v>38</v>
      </c>
      <c r="H134" s="3" t="s">
        <v>39</v>
      </c>
      <c r="I134" s="3">
        <v>244.07</v>
      </c>
      <c r="L134" s="20">
        <v>100</v>
      </c>
      <c r="M134" s="20">
        <v>0</v>
      </c>
      <c r="N134" s="3"/>
      <c r="P134" s="3"/>
      <c r="R134" s="21">
        <f t="shared" si="22"/>
        <v>0</v>
      </c>
      <c r="S134" s="21">
        <f t="shared" si="23"/>
        <v>344.07</v>
      </c>
      <c r="T134" s="21">
        <f t="shared" si="24"/>
        <v>350.07</v>
      </c>
      <c r="U134" s="21">
        <f t="shared" si="25"/>
        <v>6</v>
      </c>
      <c r="V134" s="21">
        <f t="shared" si="26"/>
        <v>344.07</v>
      </c>
      <c r="W134" s="57">
        <f t="shared" si="27"/>
        <v>244.07</v>
      </c>
      <c r="X134" s="21">
        <f t="shared" si="28"/>
        <v>106</v>
      </c>
      <c r="Y134" s="21">
        <f t="shared" si="29"/>
        <v>0</v>
      </c>
      <c r="Z134" s="3">
        <v>20</v>
      </c>
      <c r="AA134" s="21">
        <f t="shared" si="30"/>
        <v>80</v>
      </c>
      <c r="AB134" s="21">
        <f t="shared" si="31"/>
        <v>40</v>
      </c>
      <c r="AC134" s="21">
        <f t="shared" si="32"/>
        <v>40</v>
      </c>
    </row>
    <row r="135" spans="1:29">
      <c r="A135" s="3">
        <v>134</v>
      </c>
      <c r="B135" s="8" t="s">
        <v>4661</v>
      </c>
      <c r="C135" s="44" t="s">
        <v>4662</v>
      </c>
      <c r="D135" s="3" t="s">
        <v>35</v>
      </c>
      <c r="E135" s="3" t="s">
        <v>37</v>
      </c>
      <c r="F135" s="3" t="s">
        <v>4077</v>
      </c>
      <c r="G135" s="3" t="s">
        <v>38</v>
      </c>
      <c r="H135" s="3" t="s">
        <v>39</v>
      </c>
      <c r="I135" s="3">
        <v>244.07</v>
      </c>
      <c r="L135" s="20">
        <v>100</v>
      </c>
      <c r="M135" s="20">
        <v>0</v>
      </c>
      <c r="N135" s="3"/>
      <c r="P135" s="3"/>
      <c r="R135" s="21">
        <f t="shared" si="22"/>
        <v>0</v>
      </c>
      <c r="S135" s="21">
        <f t="shared" si="23"/>
        <v>344.07</v>
      </c>
      <c r="T135" s="21">
        <f t="shared" si="24"/>
        <v>350.07</v>
      </c>
      <c r="U135" s="21">
        <f t="shared" si="25"/>
        <v>6</v>
      </c>
      <c r="V135" s="21">
        <f t="shared" si="26"/>
        <v>344.07</v>
      </c>
      <c r="W135" s="57">
        <f t="shared" si="27"/>
        <v>244.07</v>
      </c>
      <c r="X135" s="21">
        <f t="shared" si="28"/>
        <v>106</v>
      </c>
      <c r="Y135" s="21">
        <f t="shared" si="29"/>
        <v>0</v>
      </c>
      <c r="Z135" s="3">
        <v>20</v>
      </c>
      <c r="AA135" s="21">
        <f t="shared" si="30"/>
        <v>80</v>
      </c>
      <c r="AB135" s="21">
        <f t="shared" si="31"/>
        <v>40</v>
      </c>
      <c r="AC135" s="21">
        <f t="shared" si="32"/>
        <v>40</v>
      </c>
    </row>
    <row r="136" spans="1:29">
      <c r="A136" s="3">
        <v>135</v>
      </c>
      <c r="B136" s="8" t="s">
        <v>3644</v>
      </c>
      <c r="C136" s="44" t="s">
        <v>4663</v>
      </c>
      <c r="D136" s="3" t="s">
        <v>35</v>
      </c>
      <c r="E136" s="3" t="s">
        <v>37</v>
      </c>
      <c r="F136" s="3" t="s">
        <v>4077</v>
      </c>
      <c r="G136" s="3" t="s">
        <v>38</v>
      </c>
      <c r="H136" s="3" t="s">
        <v>39</v>
      </c>
      <c r="I136" s="3">
        <v>244.07</v>
      </c>
      <c r="L136" s="20">
        <v>100</v>
      </c>
      <c r="M136" s="20">
        <v>0</v>
      </c>
      <c r="N136" s="3"/>
      <c r="P136" s="3"/>
      <c r="R136" s="21">
        <f t="shared" si="22"/>
        <v>0</v>
      </c>
      <c r="S136" s="21">
        <f t="shared" si="23"/>
        <v>344.07</v>
      </c>
      <c r="T136" s="21">
        <f t="shared" si="24"/>
        <v>350.07</v>
      </c>
      <c r="U136" s="21">
        <f t="shared" si="25"/>
        <v>6</v>
      </c>
      <c r="V136" s="21">
        <f t="shared" si="26"/>
        <v>344.07</v>
      </c>
      <c r="W136" s="57">
        <f t="shared" si="27"/>
        <v>244.07</v>
      </c>
      <c r="X136" s="21">
        <f t="shared" si="28"/>
        <v>106</v>
      </c>
      <c r="Y136" s="21">
        <f t="shared" si="29"/>
        <v>0</v>
      </c>
      <c r="Z136" s="3">
        <v>20</v>
      </c>
      <c r="AA136" s="21">
        <f t="shared" si="30"/>
        <v>80</v>
      </c>
      <c r="AB136" s="21">
        <f t="shared" si="31"/>
        <v>40</v>
      </c>
      <c r="AC136" s="21">
        <f t="shared" si="32"/>
        <v>40</v>
      </c>
    </row>
    <row r="137" spans="1:29">
      <c r="A137" s="3">
        <v>136</v>
      </c>
      <c r="B137" s="8" t="s">
        <v>3735</v>
      </c>
      <c r="C137" s="44" t="s">
        <v>4664</v>
      </c>
      <c r="D137" s="3" t="s">
        <v>35</v>
      </c>
      <c r="E137" s="3" t="s">
        <v>37</v>
      </c>
      <c r="F137" s="3" t="s">
        <v>3702</v>
      </c>
      <c r="G137" s="3" t="s">
        <v>38</v>
      </c>
      <c r="H137" s="3" t="s">
        <v>39</v>
      </c>
      <c r="I137" s="20">
        <v>0</v>
      </c>
      <c r="L137" s="20">
        <v>100</v>
      </c>
      <c r="M137" s="20">
        <v>0</v>
      </c>
      <c r="N137" s="3"/>
      <c r="P137" s="20">
        <v>0</v>
      </c>
      <c r="R137" s="21">
        <f t="shared" si="22"/>
        <v>0</v>
      </c>
      <c r="S137" s="21">
        <f t="shared" si="23"/>
        <v>100</v>
      </c>
      <c r="T137" s="21">
        <f t="shared" si="24"/>
        <v>106</v>
      </c>
      <c r="U137" s="21">
        <f t="shared" si="25"/>
        <v>6</v>
      </c>
      <c r="V137" s="21">
        <f t="shared" si="26"/>
        <v>100</v>
      </c>
      <c r="W137" s="57">
        <f t="shared" si="27"/>
        <v>0</v>
      </c>
      <c r="X137" s="21">
        <f t="shared" si="28"/>
        <v>106</v>
      </c>
      <c r="Y137" s="21">
        <f t="shared" si="29"/>
        <v>0</v>
      </c>
      <c r="Z137" s="3">
        <v>20</v>
      </c>
      <c r="AA137" s="21">
        <f t="shared" si="30"/>
        <v>80</v>
      </c>
      <c r="AB137" s="21">
        <f t="shared" si="31"/>
        <v>40</v>
      </c>
      <c r="AC137" s="21">
        <f t="shared" si="32"/>
        <v>40</v>
      </c>
    </row>
    <row r="138" spans="1:29">
      <c r="A138" s="3">
        <v>137</v>
      </c>
      <c r="B138" s="8" t="s">
        <v>3741</v>
      </c>
      <c r="C138" s="44" t="s">
        <v>3742</v>
      </c>
      <c r="D138" s="3" t="s">
        <v>35</v>
      </c>
      <c r="E138" s="3" t="s">
        <v>37</v>
      </c>
      <c r="F138" s="3" t="s">
        <v>3702</v>
      </c>
      <c r="G138" s="3" t="s">
        <v>38</v>
      </c>
      <c r="H138" s="3" t="s">
        <v>39</v>
      </c>
      <c r="I138" s="20">
        <v>0</v>
      </c>
      <c r="L138" s="20">
        <v>100</v>
      </c>
      <c r="M138" s="20">
        <v>0</v>
      </c>
      <c r="N138" s="3"/>
      <c r="P138" s="20">
        <v>0</v>
      </c>
      <c r="R138" s="21">
        <f t="shared" si="22"/>
        <v>0</v>
      </c>
      <c r="S138" s="21">
        <f t="shared" si="23"/>
        <v>100</v>
      </c>
      <c r="T138" s="21">
        <f t="shared" si="24"/>
        <v>106</v>
      </c>
      <c r="U138" s="21">
        <f t="shared" si="25"/>
        <v>6</v>
      </c>
      <c r="V138" s="21">
        <f t="shared" si="26"/>
        <v>100</v>
      </c>
      <c r="W138" s="57">
        <f t="shared" si="27"/>
        <v>0</v>
      </c>
      <c r="X138" s="21">
        <f t="shared" si="28"/>
        <v>106</v>
      </c>
      <c r="Y138" s="21">
        <f t="shared" si="29"/>
        <v>0</v>
      </c>
      <c r="Z138" s="3">
        <v>20</v>
      </c>
      <c r="AA138" s="21">
        <f t="shared" si="30"/>
        <v>80</v>
      </c>
      <c r="AB138" s="21">
        <f t="shared" si="31"/>
        <v>40</v>
      </c>
      <c r="AC138" s="21">
        <f t="shared" si="32"/>
        <v>40</v>
      </c>
    </row>
    <row r="139" spans="1:29">
      <c r="A139" s="3">
        <v>138</v>
      </c>
      <c r="B139" s="8" t="s">
        <v>3749</v>
      </c>
      <c r="C139" s="44" t="s">
        <v>3750</v>
      </c>
      <c r="D139" s="3" t="s">
        <v>35</v>
      </c>
      <c r="E139" s="3" t="s">
        <v>37</v>
      </c>
      <c r="F139" s="3" t="s">
        <v>3702</v>
      </c>
      <c r="G139" s="3" t="s">
        <v>38</v>
      </c>
      <c r="H139" s="3" t="s">
        <v>39</v>
      </c>
      <c r="I139" s="20">
        <v>0</v>
      </c>
      <c r="L139" s="20">
        <v>100</v>
      </c>
      <c r="M139" s="20">
        <v>0</v>
      </c>
      <c r="N139" s="3"/>
      <c r="P139" s="20">
        <v>0</v>
      </c>
      <c r="R139" s="21">
        <f t="shared" si="22"/>
        <v>0</v>
      </c>
      <c r="S139" s="21">
        <f t="shared" si="23"/>
        <v>100</v>
      </c>
      <c r="T139" s="21">
        <f t="shared" si="24"/>
        <v>106</v>
      </c>
      <c r="U139" s="21">
        <f t="shared" si="25"/>
        <v>6</v>
      </c>
      <c r="V139" s="21">
        <f t="shared" si="26"/>
        <v>100</v>
      </c>
      <c r="W139" s="57">
        <f t="shared" si="27"/>
        <v>0</v>
      </c>
      <c r="X139" s="21">
        <f t="shared" si="28"/>
        <v>106</v>
      </c>
      <c r="Y139" s="21">
        <f t="shared" si="29"/>
        <v>0</v>
      </c>
      <c r="Z139" s="3">
        <v>20</v>
      </c>
      <c r="AA139" s="21">
        <f t="shared" si="30"/>
        <v>80</v>
      </c>
      <c r="AB139" s="21">
        <f t="shared" si="31"/>
        <v>40</v>
      </c>
      <c r="AC139" s="21">
        <f t="shared" si="32"/>
        <v>40</v>
      </c>
    </row>
    <row r="140" spans="1:29">
      <c r="A140" s="3">
        <v>139</v>
      </c>
      <c r="B140" t="s">
        <v>4195</v>
      </c>
      <c r="C140" s="44" t="s">
        <v>4665</v>
      </c>
      <c r="D140" s="3" t="s">
        <v>35</v>
      </c>
      <c r="E140" s="3" t="s">
        <v>37</v>
      </c>
      <c r="F140" s="3" t="s">
        <v>4077</v>
      </c>
      <c r="G140" s="3" t="s">
        <v>38</v>
      </c>
      <c r="H140" s="3" t="s">
        <v>39</v>
      </c>
      <c r="I140" s="3">
        <v>244.07</v>
      </c>
      <c r="J140" s="8"/>
      <c r="L140" s="20">
        <v>100</v>
      </c>
      <c r="M140" s="20">
        <v>0</v>
      </c>
      <c r="N140" s="3"/>
      <c r="P140" s="3"/>
      <c r="R140" s="21">
        <f t="shared" si="22"/>
        <v>0</v>
      </c>
      <c r="S140" s="21">
        <f t="shared" si="23"/>
        <v>344.07</v>
      </c>
      <c r="T140" s="21">
        <f t="shared" si="24"/>
        <v>350.07</v>
      </c>
      <c r="U140" s="21">
        <f t="shared" si="25"/>
        <v>6</v>
      </c>
      <c r="V140" s="21">
        <f t="shared" si="26"/>
        <v>344.07</v>
      </c>
      <c r="W140" s="57">
        <f t="shared" si="27"/>
        <v>244.07</v>
      </c>
      <c r="X140" s="21">
        <f t="shared" si="28"/>
        <v>106</v>
      </c>
      <c r="Y140" s="21">
        <f t="shared" si="29"/>
        <v>0</v>
      </c>
      <c r="Z140" s="3">
        <v>20</v>
      </c>
      <c r="AA140" s="21">
        <f t="shared" si="30"/>
        <v>80</v>
      </c>
      <c r="AB140" s="21">
        <f t="shared" si="31"/>
        <v>40</v>
      </c>
      <c r="AC140" s="21">
        <f t="shared" si="32"/>
        <v>40</v>
      </c>
    </row>
    <row r="141" spans="1:29">
      <c r="A141" s="3">
        <v>140</v>
      </c>
      <c r="B141" t="s">
        <v>4666</v>
      </c>
      <c r="C141" s="44" t="s">
        <v>4667</v>
      </c>
      <c r="D141" s="3" t="s">
        <v>35</v>
      </c>
      <c r="E141" s="3" t="s">
        <v>37</v>
      </c>
      <c r="F141" s="3" t="s">
        <v>1534</v>
      </c>
      <c r="G141" s="3" t="s">
        <v>38</v>
      </c>
      <c r="H141" s="3" t="s">
        <v>39</v>
      </c>
      <c r="I141" s="20">
        <v>0</v>
      </c>
      <c r="L141" s="20">
        <v>400</v>
      </c>
      <c r="M141" s="20">
        <v>2513</v>
      </c>
      <c r="N141" s="3" t="s">
        <v>3889</v>
      </c>
      <c r="P141" s="20">
        <v>2513</v>
      </c>
      <c r="R141" s="21">
        <f t="shared" si="22"/>
        <v>2663.78</v>
      </c>
      <c r="S141" s="21">
        <f t="shared" si="23"/>
        <v>3063.78</v>
      </c>
      <c r="T141" s="21">
        <f t="shared" si="24"/>
        <v>3247.6068</v>
      </c>
      <c r="U141" s="21">
        <f t="shared" si="25"/>
        <v>183.8268</v>
      </c>
      <c r="V141" s="21">
        <f t="shared" si="26"/>
        <v>3063.78</v>
      </c>
      <c r="W141" s="57">
        <f t="shared" si="27"/>
        <v>0</v>
      </c>
      <c r="X141" s="21">
        <f t="shared" si="28"/>
        <v>3247.6068</v>
      </c>
      <c r="Y141" s="21">
        <f t="shared" si="29"/>
        <v>2513</v>
      </c>
      <c r="Z141" s="3">
        <v>60</v>
      </c>
      <c r="AA141" s="21">
        <f t="shared" si="30"/>
        <v>490.78</v>
      </c>
      <c r="AB141" s="21">
        <f t="shared" si="31"/>
        <v>245.39</v>
      </c>
      <c r="AC141" s="21">
        <f t="shared" si="32"/>
        <v>245.39</v>
      </c>
    </row>
    <row r="142" spans="1:29">
      <c r="A142" s="3">
        <v>141</v>
      </c>
      <c r="B142" s="8" t="s">
        <v>4668</v>
      </c>
      <c r="C142" s="44" t="s">
        <v>4669</v>
      </c>
      <c r="D142" s="3" t="s">
        <v>35</v>
      </c>
      <c r="E142" s="3" t="s">
        <v>37</v>
      </c>
      <c r="F142" s="3" t="s">
        <v>1534</v>
      </c>
      <c r="G142" s="3" t="s">
        <v>38</v>
      </c>
      <c r="H142" s="3" t="s">
        <v>39</v>
      </c>
      <c r="I142" s="20">
        <v>0</v>
      </c>
      <c r="L142" s="20">
        <v>400</v>
      </c>
      <c r="M142" s="20">
        <v>2513</v>
      </c>
      <c r="N142" s="3" t="s">
        <v>3889</v>
      </c>
      <c r="P142" s="20">
        <v>2513</v>
      </c>
      <c r="R142" s="21">
        <f t="shared" si="22"/>
        <v>2663.78</v>
      </c>
      <c r="S142" s="21">
        <f t="shared" si="23"/>
        <v>3063.78</v>
      </c>
      <c r="T142" s="21">
        <f t="shared" si="24"/>
        <v>3247.6068</v>
      </c>
      <c r="U142" s="21">
        <f t="shared" si="25"/>
        <v>183.8268</v>
      </c>
      <c r="V142" s="21">
        <f t="shared" si="26"/>
        <v>3063.78</v>
      </c>
      <c r="W142" s="57">
        <f t="shared" si="27"/>
        <v>0</v>
      </c>
      <c r="X142" s="21">
        <f t="shared" si="28"/>
        <v>3247.6068</v>
      </c>
      <c r="Y142" s="21">
        <f t="shared" si="29"/>
        <v>2513</v>
      </c>
      <c r="Z142" s="3">
        <v>60</v>
      </c>
      <c r="AA142" s="21">
        <f t="shared" si="30"/>
        <v>490.78</v>
      </c>
      <c r="AB142" s="21">
        <f t="shared" si="31"/>
        <v>245.39</v>
      </c>
      <c r="AC142" s="21">
        <f t="shared" si="32"/>
        <v>245.39</v>
      </c>
    </row>
    <row r="143" spans="1:29">
      <c r="A143" s="3">
        <v>142</v>
      </c>
      <c r="B143" t="s">
        <v>4670</v>
      </c>
      <c r="C143" s="44" t="s">
        <v>4671</v>
      </c>
      <c r="D143" s="3" t="s">
        <v>35</v>
      </c>
      <c r="E143" s="3" t="s">
        <v>37</v>
      </c>
      <c r="F143" s="3" t="s">
        <v>4077</v>
      </c>
      <c r="G143" s="3" t="s">
        <v>38</v>
      </c>
      <c r="H143" s="3" t="s">
        <v>39</v>
      </c>
      <c r="I143" s="3">
        <v>243.44</v>
      </c>
      <c r="J143" s="8"/>
      <c r="L143" s="20">
        <v>100</v>
      </c>
      <c r="M143" s="20">
        <v>0</v>
      </c>
      <c r="N143" s="3"/>
      <c r="P143" s="3"/>
      <c r="R143" s="21">
        <f t="shared" si="22"/>
        <v>0</v>
      </c>
      <c r="S143" s="21">
        <f t="shared" si="23"/>
        <v>343.44</v>
      </c>
      <c r="T143" s="21">
        <f t="shared" si="24"/>
        <v>349.44</v>
      </c>
      <c r="U143" s="21">
        <f t="shared" si="25"/>
        <v>6</v>
      </c>
      <c r="V143" s="21">
        <f t="shared" si="26"/>
        <v>343.44</v>
      </c>
      <c r="W143" s="57">
        <f t="shared" si="27"/>
        <v>243.44</v>
      </c>
      <c r="X143" s="21">
        <f t="shared" si="28"/>
        <v>106</v>
      </c>
      <c r="Y143" s="21">
        <f t="shared" si="29"/>
        <v>0</v>
      </c>
      <c r="Z143" s="3">
        <v>20</v>
      </c>
      <c r="AA143" s="21">
        <f t="shared" si="30"/>
        <v>80</v>
      </c>
      <c r="AB143" s="21">
        <f t="shared" si="31"/>
        <v>40</v>
      </c>
      <c r="AC143" s="21">
        <f t="shared" si="32"/>
        <v>40</v>
      </c>
    </row>
    <row r="144" spans="1:29">
      <c r="A144" s="3">
        <v>143</v>
      </c>
      <c r="B144" t="s">
        <v>4672</v>
      </c>
      <c r="C144" s="44" t="s">
        <v>4673</v>
      </c>
      <c r="D144" s="3" t="s">
        <v>35</v>
      </c>
      <c r="E144" s="3" t="s">
        <v>37</v>
      </c>
      <c r="F144" s="3" t="s">
        <v>4077</v>
      </c>
      <c r="G144" s="3" t="s">
        <v>38</v>
      </c>
      <c r="H144" s="3" t="s">
        <v>39</v>
      </c>
      <c r="I144" s="3">
        <v>243.44</v>
      </c>
      <c r="J144" s="8"/>
      <c r="L144" s="20">
        <v>100</v>
      </c>
      <c r="M144" s="20">
        <v>0</v>
      </c>
      <c r="N144" s="3"/>
      <c r="P144" s="3"/>
      <c r="R144" s="21">
        <f t="shared" si="22"/>
        <v>0</v>
      </c>
      <c r="S144" s="21">
        <f t="shared" si="23"/>
        <v>343.44</v>
      </c>
      <c r="T144" s="21">
        <f t="shared" si="24"/>
        <v>349.44</v>
      </c>
      <c r="U144" s="21">
        <f t="shared" si="25"/>
        <v>6</v>
      </c>
      <c r="V144" s="21">
        <f t="shared" si="26"/>
        <v>343.44</v>
      </c>
      <c r="W144" s="57">
        <f t="shared" si="27"/>
        <v>243.44</v>
      </c>
      <c r="X144" s="21">
        <f t="shared" si="28"/>
        <v>106</v>
      </c>
      <c r="Y144" s="21">
        <f t="shared" si="29"/>
        <v>0</v>
      </c>
      <c r="Z144" s="3">
        <v>20</v>
      </c>
      <c r="AA144" s="21">
        <f t="shared" si="30"/>
        <v>80</v>
      </c>
      <c r="AB144" s="21">
        <f t="shared" si="31"/>
        <v>40</v>
      </c>
      <c r="AC144" s="21">
        <f t="shared" si="32"/>
        <v>40</v>
      </c>
    </row>
    <row r="145" spans="1:29">
      <c r="A145" s="3">
        <v>144</v>
      </c>
      <c r="B145" t="s">
        <v>1086</v>
      </c>
      <c r="C145" s="44" t="s">
        <v>4674</v>
      </c>
      <c r="D145" s="3" t="s">
        <v>35</v>
      </c>
      <c r="E145" s="3" t="s">
        <v>37</v>
      </c>
      <c r="F145" s="3" t="s">
        <v>4077</v>
      </c>
      <c r="G145" s="3" t="s">
        <v>38</v>
      </c>
      <c r="H145" s="3" t="s">
        <v>39</v>
      </c>
      <c r="I145" s="3">
        <v>243.44</v>
      </c>
      <c r="L145" s="20">
        <v>100</v>
      </c>
      <c r="M145" s="20">
        <v>0</v>
      </c>
      <c r="N145" s="3"/>
      <c r="P145" s="3"/>
      <c r="R145" s="21">
        <f t="shared" si="22"/>
        <v>0</v>
      </c>
      <c r="S145" s="21">
        <f t="shared" si="23"/>
        <v>343.44</v>
      </c>
      <c r="T145" s="21">
        <f t="shared" si="24"/>
        <v>349.44</v>
      </c>
      <c r="U145" s="21">
        <f t="shared" si="25"/>
        <v>6</v>
      </c>
      <c r="V145" s="21">
        <f t="shared" si="26"/>
        <v>343.44</v>
      </c>
      <c r="W145" s="57">
        <f t="shared" si="27"/>
        <v>243.44</v>
      </c>
      <c r="X145" s="21">
        <f t="shared" si="28"/>
        <v>106</v>
      </c>
      <c r="Y145" s="21">
        <f t="shared" si="29"/>
        <v>0</v>
      </c>
      <c r="Z145" s="3">
        <v>20</v>
      </c>
      <c r="AA145" s="21">
        <f t="shared" si="30"/>
        <v>80</v>
      </c>
      <c r="AB145" s="21">
        <f t="shared" si="31"/>
        <v>40</v>
      </c>
      <c r="AC145" s="21">
        <f t="shared" si="32"/>
        <v>40</v>
      </c>
    </row>
    <row r="146" spans="1:29">
      <c r="A146" s="3">
        <v>145</v>
      </c>
      <c r="B146" t="s">
        <v>3041</v>
      </c>
      <c r="C146" s="44" t="s">
        <v>4675</v>
      </c>
      <c r="D146" s="3" t="s">
        <v>35</v>
      </c>
      <c r="E146" s="3" t="s">
        <v>37</v>
      </c>
      <c r="F146" s="3" t="s">
        <v>4077</v>
      </c>
      <c r="G146" s="3" t="s">
        <v>38</v>
      </c>
      <c r="H146" s="3" t="s">
        <v>39</v>
      </c>
      <c r="I146" s="3">
        <v>243.44</v>
      </c>
      <c r="L146" s="20">
        <v>100</v>
      </c>
      <c r="M146" s="20">
        <v>0</v>
      </c>
      <c r="N146" s="3"/>
      <c r="P146" s="3"/>
      <c r="R146" s="21">
        <f t="shared" si="22"/>
        <v>0</v>
      </c>
      <c r="S146" s="21">
        <f t="shared" si="23"/>
        <v>343.44</v>
      </c>
      <c r="T146" s="21">
        <f t="shared" si="24"/>
        <v>349.44</v>
      </c>
      <c r="U146" s="21">
        <f t="shared" si="25"/>
        <v>6</v>
      </c>
      <c r="V146" s="21">
        <f t="shared" si="26"/>
        <v>343.44</v>
      </c>
      <c r="W146" s="57">
        <f t="shared" si="27"/>
        <v>243.44</v>
      </c>
      <c r="X146" s="21">
        <f t="shared" si="28"/>
        <v>106</v>
      </c>
      <c r="Y146" s="21">
        <f t="shared" si="29"/>
        <v>0</v>
      </c>
      <c r="Z146" s="3">
        <v>20</v>
      </c>
      <c r="AA146" s="21">
        <f t="shared" si="30"/>
        <v>80</v>
      </c>
      <c r="AB146" s="21">
        <f t="shared" si="31"/>
        <v>40</v>
      </c>
      <c r="AC146" s="21">
        <f t="shared" si="32"/>
        <v>40</v>
      </c>
    </row>
    <row r="147" spans="1:29">
      <c r="A147" s="3">
        <v>146</v>
      </c>
      <c r="B147" t="s">
        <v>4676</v>
      </c>
      <c r="C147" s="44" t="s">
        <v>4677</v>
      </c>
      <c r="D147" s="3" t="s">
        <v>35</v>
      </c>
      <c r="E147" s="3" t="s">
        <v>37</v>
      </c>
      <c r="F147" s="3" t="s">
        <v>4077</v>
      </c>
      <c r="G147" s="3" t="s">
        <v>38</v>
      </c>
      <c r="H147" s="3" t="s">
        <v>39</v>
      </c>
      <c r="I147" s="3">
        <v>243.44</v>
      </c>
      <c r="L147" s="20">
        <v>100</v>
      </c>
      <c r="M147" s="20">
        <v>0</v>
      </c>
      <c r="N147" s="3"/>
      <c r="P147" s="3"/>
      <c r="R147" s="21">
        <f t="shared" si="22"/>
        <v>0</v>
      </c>
      <c r="S147" s="21">
        <f t="shared" si="23"/>
        <v>343.44</v>
      </c>
      <c r="T147" s="21">
        <f t="shared" si="24"/>
        <v>349.44</v>
      </c>
      <c r="U147" s="21">
        <f t="shared" si="25"/>
        <v>6</v>
      </c>
      <c r="V147" s="21">
        <f t="shared" si="26"/>
        <v>343.44</v>
      </c>
      <c r="W147" s="57">
        <f t="shared" si="27"/>
        <v>243.44</v>
      </c>
      <c r="X147" s="21">
        <f t="shared" si="28"/>
        <v>106</v>
      </c>
      <c r="Y147" s="21">
        <f t="shared" si="29"/>
        <v>0</v>
      </c>
      <c r="Z147" s="3">
        <v>20</v>
      </c>
      <c r="AA147" s="21">
        <f t="shared" si="30"/>
        <v>80</v>
      </c>
      <c r="AB147" s="21">
        <f t="shared" si="31"/>
        <v>40</v>
      </c>
      <c r="AC147" s="21">
        <f t="shared" si="32"/>
        <v>40</v>
      </c>
    </row>
    <row r="148" spans="1:29">
      <c r="A148" s="3">
        <v>147</v>
      </c>
      <c r="B148" s="8" t="s">
        <v>4678</v>
      </c>
      <c r="C148" s="44" t="s">
        <v>4679</v>
      </c>
      <c r="D148" s="3" t="s">
        <v>35</v>
      </c>
      <c r="E148" s="3" t="s">
        <v>37</v>
      </c>
      <c r="F148" s="3" t="s">
        <v>4077</v>
      </c>
      <c r="G148" s="3" t="s">
        <v>38</v>
      </c>
      <c r="H148" s="3" t="s">
        <v>39</v>
      </c>
      <c r="I148" s="3">
        <v>243.44</v>
      </c>
      <c r="L148" s="20">
        <v>100</v>
      </c>
      <c r="M148" s="20">
        <v>0</v>
      </c>
      <c r="N148" s="3"/>
      <c r="P148" s="3"/>
      <c r="R148" s="21">
        <f t="shared" si="22"/>
        <v>0</v>
      </c>
      <c r="S148" s="21">
        <f t="shared" si="23"/>
        <v>343.44</v>
      </c>
      <c r="T148" s="21">
        <f t="shared" si="24"/>
        <v>349.44</v>
      </c>
      <c r="U148" s="21">
        <f t="shared" si="25"/>
        <v>6</v>
      </c>
      <c r="V148" s="21">
        <f t="shared" si="26"/>
        <v>343.44</v>
      </c>
      <c r="W148" s="57">
        <f t="shared" si="27"/>
        <v>243.44</v>
      </c>
      <c r="X148" s="21">
        <f t="shared" si="28"/>
        <v>106</v>
      </c>
      <c r="Y148" s="21">
        <f t="shared" si="29"/>
        <v>0</v>
      </c>
      <c r="Z148" s="3">
        <v>20</v>
      </c>
      <c r="AA148" s="21">
        <f t="shared" si="30"/>
        <v>80</v>
      </c>
      <c r="AB148" s="21">
        <f t="shared" si="31"/>
        <v>40</v>
      </c>
      <c r="AC148" s="21">
        <f t="shared" si="32"/>
        <v>40</v>
      </c>
    </row>
    <row r="149" spans="1:29">
      <c r="A149" s="3">
        <v>148</v>
      </c>
      <c r="B149" t="s">
        <v>4680</v>
      </c>
      <c r="C149" s="44" t="s">
        <v>4681</v>
      </c>
      <c r="D149" s="3" t="s">
        <v>35</v>
      </c>
      <c r="E149" s="3" t="s">
        <v>37</v>
      </c>
      <c r="F149" s="3" t="s">
        <v>4077</v>
      </c>
      <c r="G149" s="3" t="s">
        <v>38</v>
      </c>
      <c r="H149" s="3" t="s">
        <v>39</v>
      </c>
      <c r="I149" s="3">
        <v>243.44</v>
      </c>
      <c r="J149" s="8"/>
      <c r="L149" s="20">
        <v>100</v>
      </c>
      <c r="M149" s="20">
        <v>0</v>
      </c>
      <c r="N149" s="3"/>
      <c r="P149" s="3"/>
      <c r="R149" s="21">
        <f t="shared" si="22"/>
        <v>0</v>
      </c>
      <c r="S149" s="21">
        <f t="shared" si="23"/>
        <v>343.44</v>
      </c>
      <c r="T149" s="21">
        <f t="shared" si="24"/>
        <v>349.44</v>
      </c>
      <c r="U149" s="21">
        <f t="shared" si="25"/>
        <v>6</v>
      </c>
      <c r="V149" s="21">
        <f t="shared" si="26"/>
        <v>343.44</v>
      </c>
      <c r="W149" s="57">
        <f t="shared" si="27"/>
        <v>243.44</v>
      </c>
      <c r="X149" s="21">
        <f t="shared" si="28"/>
        <v>106</v>
      </c>
      <c r="Y149" s="21">
        <f t="shared" si="29"/>
        <v>0</v>
      </c>
      <c r="Z149" s="3">
        <v>20</v>
      </c>
      <c r="AA149" s="21">
        <f t="shared" si="30"/>
        <v>80</v>
      </c>
      <c r="AB149" s="21">
        <f t="shared" si="31"/>
        <v>40</v>
      </c>
      <c r="AC149" s="21">
        <f t="shared" si="32"/>
        <v>40</v>
      </c>
    </row>
    <row r="150" spans="1:29">
      <c r="A150" s="3">
        <v>149</v>
      </c>
      <c r="B150" t="s">
        <v>4682</v>
      </c>
      <c r="C150" s="44" t="s">
        <v>4683</v>
      </c>
      <c r="D150" s="3" t="s">
        <v>35</v>
      </c>
      <c r="E150" s="3" t="s">
        <v>37</v>
      </c>
      <c r="F150" s="3" t="s">
        <v>4077</v>
      </c>
      <c r="G150" s="3" t="s">
        <v>38</v>
      </c>
      <c r="H150" s="3" t="s">
        <v>39</v>
      </c>
      <c r="I150" s="3">
        <v>243.44</v>
      </c>
      <c r="J150" s="8"/>
      <c r="L150" s="20">
        <v>100</v>
      </c>
      <c r="M150" s="20">
        <v>0</v>
      </c>
      <c r="N150" s="3"/>
      <c r="P150" s="3"/>
      <c r="R150" s="21">
        <f t="shared" si="22"/>
        <v>0</v>
      </c>
      <c r="S150" s="21">
        <f t="shared" si="23"/>
        <v>343.44</v>
      </c>
      <c r="T150" s="21">
        <f t="shared" si="24"/>
        <v>349.44</v>
      </c>
      <c r="U150" s="21">
        <f t="shared" si="25"/>
        <v>6</v>
      </c>
      <c r="V150" s="21">
        <f t="shared" si="26"/>
        <v>343.44</v>
      </c>
      <c r="W150" s="57">
        <f t="shared" si="27"/>
        <v>243.44</v>
      </c>
      <c r="X150" s="21">
        <f t="shared" si="28"/>
        <v>106</v>
      </c>
      <c r="Y150" s="21">
        <f t="shared" si="29"/>
        <v>0</v>
      </c>
      <c r="Z150" s="3">
        <v>20</v>
      </c>
      <c r="AA150" s="21">
        <f t="shared" si="30"/>
        <v>80</v>
      </c>
      <c r="AB150" s="21">
        <f t="shared" si="31"/>
        <v>40</v>
      </c>
      <c r="AC150" s="21">
        <f t="shared" si="32"/>
        <v>40</v>
      </c>
    </row>
    <row r="151" spans="1:29">
      <c r="A151" s="3">
        <v>150</v>
      </c>
      <c r="B151" t="s">
        <v>1545</v>
      </c>
      <c r="C151" s="44" t="s">
        <v>4684</v>
      </c>
      <c r="D151" s="3" t="s">
        <v>35</v>
      </c>
      <c r="E151" s="3" t="s">
        <v>37</v>
      </c>
      <c r="F151" s="3" t="s">
        <v>4077</v>
      </c>
      <c r="G151" s="3" t="s">
        <v>38</v>
      </c>
      <c r="H151" s="3" t="s">
        <v>39</v>
      </c>
      <c r="I151" s="3">
        <v>243.44</v>
      </c>
      <c r="J151" s="8"/>
      <c r="L151" s="20">
        <v>100</v>
      </c>
      <c r="M151" s="20">
        <v>0</v>
      </c>
      <c r="N151" s="3"/>
      <c r="P151" s="3"/>
      <c r="R151" s="21">
        <f t="shared" si="22"/>
        <v>0</v>
      </c>
      <c r="S151" s="21">
        <f t="shared" si="23"/>
        <v>343.44</v>
      </c>
      <c r="T151" s="21">
        <f t="shared" si="24"/>
        <v>349.44</v>
      </c>
      <c r="U151" s="21">
        <f t="shared" si="25"/>
        <v>6</v>
      </c>
      <c r="V151" s="21">
        <f t="shared" si="26"/>
        <v>343.44</v>
      </c>
      <c r="W151" s="57">
        <f t="shared" si="27"/>
        <v>243.44</v>
      </c>
      <c r="X151" s="21">
        <f t="shared" si="28"/>
        <v>106</v>
      </c>
      <c r="Y151" s="21">
        <f t="shared" si="29"/>
        <v>0</v>
      </c>
      <c r="Z151" s="3">
        <v>20</v>
      </c>
      <c r="AA151" s="21">
        <f t="shared" si="30"/>
        <v>80</v>
      </c>
      <c r="AB151" s="21">
        <f t="shared" si="31"/>
        <v>40</v>
      </c>
      <c r="AC151" s="21">
        <f t="shared" si="32"/>
        <v>40</v>
      </c>
    </row>
    <row r="152" spans="1:29">
      <c r="A152" s="3">
        <v>151</v>
      </c>
      <c r="B152" t="s">
        <v>1926</v>
      </c>
      <c r="C152" s="44" t="s">
        <v>4685</v>
      </c>
      <c r="D152" s="3" t="s">
        <v>35</v>
      </c>
      <c r="E152" s="3" t="s">
        <v>37</v>
      </c>
      <c r="F152" s="3" t="s">
        <v>4077</v>
      </c>
      <c r="G152" s="3" t="s">
        <v>38</v>
      </c>
      <c r="H152" s="3" t="s">
        <v>39</v>
      </c>
      <c r="I152" s="3">
        <v>243.44</v>
      </c>
      <c r="J152" s="8"/>
      <c r="L152" s="20">
        <v>100</v>
      </c>
      <c r="M152" s="20">
        <v>0</v>
      </c>
      <c r="N152" s="3"/>
      <c r="P152" s="3"/>
      <c r="R152" s="21">
        <f t="shared" si="22"/>
        <v>0</v>
      </c>
      <c r="S152" s="21">
        <f t="shared" si="23"/>
        <v>343.44</v>
      </c>
      <c r="T152" s="21">
        <f t="shared" si="24"/>
        <v>349.44</v>
      </c>
      <c r="U152" s="21">
        <f t="shared" si="25"/>
        <v>6</v>
      </c>
      <c r="V152" s="21">
        <f t="shared" si="26"/>
        <v>343.44</v>
      </c>
      <c r="W152" s="57">
        <f t="shared" si="27"/>
        <v>243.44</v>
      </c>
      <c r="X152" s="21">
        <f t="shared" si="28"/>
        <v>106</v>
      </c>
      <c r="Y152" s="21">
        <f t="shared" si="29"/>
        <v>0</v>
      </c>
      <c r="Z152" s="3">
        <v>20</v>
      </c>
      <c r="AA152" s="21">
        <f t="shared" si="30"/>
        <v>80</v>
      </c>
      <c r="AB152" s="21">
        <f t="shared" si="31"/>
        <v>40</v>
      </c>
      <c r="AC152" s="21">
        <f t="shared" si="32"/>
        <v>40</v>
      </c>
    </row>
    <row r="153" spans="1:29">
      <c r="A153" s="3">
        <v>152</v>
      </c>
      <c r="B153" t="s">
        <v>4686</v>
      </c>
      <c r="C153" s="44" t="s">
        <v>4687</v>
      </c>
      <c r="D153" s="3" t="s">
        <v>35</v>
      </c>
      <c r="E153" s="3" t="s">
        <v>37</v>
      </c>
      <c r="F153" s="3" t="s">
        <v>4077</v>
      </c>
      <c r="G153" s="3" t="s">
        <v>38</v>
      </c>
      <c r="H153" s="3" t="s">
        <v>39</v>
      </c>
      <c r="I153" s="3">
        <v>243.44</v>
      </c>
      <c r="L153" s="20">
        <v>100</v>
      </c>
      <c r="M153" s="20">
        <v>0</v>
      </c>
      <c r="N153" s="3"/>
      <c r="P153" s="3"/>
      <c r="R153" s="21">
        <f t="shared" si="22"/>
        <v>0</v>
      </c>
      <c r="S153" s="21">
        <f t="shared" si="23"/>
        <v>343.44</v>
      </c>
      <c r="T153" s="21">
        <f t="shared" si="24"/>
        <v>349.44</v>
      </c>
      <c r="U153" s="21">
        <f t="shared" si="25"/>
        <v>6</v>
      </c>
      <c r="V153" s="21">
        <f t="shared" si="26"/>
        <v>343.44</v>
      </c>
      <c r="W153" s="57">
        <f t="shared" si="27"/>
        <v>243.44</v>
      </c>
      <c r="X153" s="21">
        <f t="shared" si="28"/>
        <v>106</v>
      </c>
      <c r="Y153" s="21">
        <f t="shared" si="29"/>
        <v>0</v>
      </c>
      <c r="Z153" s="3">
        <v>20</v>
      </c>
      <c r="AA153" s="21">
        <f t="shared" si="30"/>
        <v>80</v>
      </c>
      <c r="AB153" s="21">
        <f t="shared" si="31"/>
        <v>40</v>
      </c>
      <c r="AC153" s="21">
        <f t="shared" si="32"/>
        <v>40</v>
      </c>
    </row>
    <row r="154" spans="1:29">
      <c r="A154" s="3">
        <v>153</v>
      </c>
      <c r="B154" t="s">
        <v>4688</v>
      </c>
      <c r="C154" s="44" t="s">
        <v>4689</v>
      </c>
      <c r="D154" s="3" t="s">
        <v>35</v>
      </c>
      <c r="E154" s="3" t="s">
        <v>37</v>
      </c>
      <c r="F154" s="3" t="s">
        <v>4077</v>
      </c>
      <c r="G154" s="3" t="s">
        <v>38</v>
      </c>
      <c r="H154" s="3" t="s">
        <v>39</v>
      </c>
      <c r="I154" s="3">
        <v>242.89</v>
      </c>
      <c r="L154" s="20">
        <v>100</v>
      </c>
      <c r="M154" s="20">
        <v>0</v>
      </c>
      <c r="N154" s="3"/>
      <c r="P154" s="3"/>
      <c r="R154" s="21">
        <f t="shared" si="22"/>
        <v>0</v>
      </c>
      <c r="S154" s="21">
        <f t="shared" si="23"/>
        <v>342.89</v>
      </c>
      <c r="T154" s="21">
        <f t="shared" si="24"/>
        <v>348.89</v>
      </c>
      <c r="U154" s="21">
        <f t="shared" si="25"/>
        <v>6</v>
      </c>
      <c r="V154" s="21">
        <f t="shared" si="26"/>
        <v>342.89</v>
      </c>
      <c r="W154" s="57">
        <f t="shared" si="27"/>
        <v>242.89</v>
      </c>
      <c r="X154" s="21">
        <f t="shared" si="28"/>
        <v>106</v>
      </c>
      <c r="Y154" s="21">
        <f t="shared" si="29"/>
        <v>0</v>
      </c>
      <c r="Z154" s="3">
        <v>20</v>
      </c>
      <c r="AA154" s="21">
        <f t="shared" si="30"/>
        <v>80</v>
      </c>
      <c r="AB154" s="21">
        <f t="shared" si="31"/>
        <v>40</v>
      </c>
      <c r="AC154" s="21">
        <f t="shared" si="32"/>
        <v>40</v>
      </c>
    </row>
    <row r="155" spans="1:29">
      <c r="A155" s="3">
        <v>154</v>
      </c>
      <c r="B155" t="s">
        <v>4690</v>
      </c>
      <c r="C155" s="44" t="s">
        <v>4691</v>
      </c>
      <c r="D155" s="3" t="s">
        <v>35</v>
      </c>
      <c r="E155" s="3" t="s">
        <v>37</v>
      </c>
      <c r="F155" s="3" t="s">
        <v>4077</v>
      </c>
      <c r="G155" s="3" t="s">
        <v>38</v>
      </c>
      <c r="H155" s="3" t="s">
        <v>39</v>
      </c>
      <c r="I155" s="3">
        <v>242.89</v>
      </c>
      <c r="J155" s="8"/>
      <c r="L155" s="20">
        <v>100</v>
      </c>
      <c r="M155" s="20">
        <v>0</v>
      </c>
      <c r="N155" s="3"/>
      <c r="P155" s="3"/>
      <c r="R155" s="21">
        <f t="shared" si="22"/>
        <v>0</v>
      </c>
      <c r="S155" s="21">
        <f t="shared" si="23"/>
        <v>342.89</v>
      </c>
      <c r="T155" s="21">
        <f t="shared" si="24"/>
        <v>348.89</v>
      </c>
      <c r="U155" s="21">
        <f t="shared" si="25"/>
        <v>6</v>
      </c>
      <c r="V155" s="21">
        <f t="shared" si="26"/>
        <v>342.89</v>
      </c>
      <c r="W155" s="57">
        <f t="shared" si="27"/>
        <v>242.89</v>
      </c>
      <c r="X155" s="21">
        <f t="shared" si="28"/>
        <v>106</v>
      </c>
      <c r="Y155" s="21">
        <f t="shared" si="29"/>
        <v>0</v>
      </c>
      <c r="Z155" s="3">
        <v>20</v>
      </c>
      <c r="AA155" s="21">
        <f t="shared" si="30"/>
        <v>80</v>
      </c>
      <c r="AB155" s="21">
        <f t="shared" si="31"/>
        <v>40</v>
      </c>
      <c r="AC155" s="21">
        <f t="shared" si="32"/>
        <v>40</v>
      </c>
    </row>
    <row r="156" spans="1:29">
      <c r="A156" s="3">
        <v>155</v>
      </c>
      <c r="B156" t="s">
        <v>4692</v>
      </c>
      <c r="C156" s="44" t="s">
        <v>4693</v>
      </c>
      <c r="D156" s="3" t="s">
        <v>35</v>
      </c>
      <c r="E156" s="3" t="s">
        <v>37</v>
      </c>
      <c r="F156" s="3" t="s">
        <v>4077</v>
      </c>
      <c r="G156" s="3" t="s">
        <v>38</v>
      </c>
      <c r="H156" s="3" t="s">
        <v>39</v>
      </c>
      <c r="I156" s="3">
        <v>242.89</v>
      </c>
      <c r="J156" s="8"/>
      <c r="L156" s="20">
        <v>100</v>
      </c>
      <c r="M156" s="20">
        <v>0</v>
      </c>
      <c r="N156" s="3"/>
      <c r="P156" s="3"/>
      <c r="R156" s="21">
        <f t="shared" si="22"/>
        <v>0</v>
      </c>
      <c r="S156" s="21">
        <f t="shared" si="23"/>
        <v>342.89</v>
      </c>
      <c r="T156" s="21">
        <f t="shared" si="24"/>
        <v>348.89</v>
      </c>
      <c r="U156" s="21">
        <f t="shared" si="25"/>
        <v>6</v>
      </c>
      <c r="V156" s="21">
        <f t="shared" si="26"/>
        <v>342.89</v>
      </c>
      <c r="W156" s="57">
        <f t="shared" si="27"/>
        <v>242.89</v>
      </c>
      <c r="X156" s="21">
        <f t="shared" si="28"/>
        <v>106</v>
      </c>
      <c r="Y156" s="21">
        <f t="shared" si="29"/>
        <v>0</v>
      </c>
      <c r="Z156" s="3">
        <v>20</v>
      </c>
      <c r="AA156" s="21">
        <f t="shared" si="30"/>
        <v>80</v>
      </c>
      <c r="AB156" s="21">
        <f t="shared" si="31"/>
        <v>40</v>
      </c>
      <c r="AC156" s="21">
        <f t="shared" si="32"/>
        <v>40</v>
      </c>
    </row>
    <row r="157" spans="1:29">
      <c r="A157" s="3">
        <v>156</v>
      </c>
      <c r="B157" t="s">
        <v>4694</v>
      </c>
      <c r="C157" s="44" t="s">
        <v>4695</v>
      </c>
      <c r="D157" s="3" t="s">
        <v>35</v>
      </c>
      <c r="E157" s="3" t="s">
        <v>37</v>
      </c>
      <c r="F157" s="3" t="s">
        <v>4077</v>
      </c>
      <c r="G157" s="3" t="s">
        <v>38</v>
      </c>
      <c r="H157" s="3" t="s">
        <v>39</v>
      </c>
      <c r="I157" s="3">
        <v>242.89</v>
      </c>
      <c r="J157" s="8"/>
      <c r="L157" s="20">
        <v>100</v>
      </c>
      <c r="M157" s="20">
        <v>0</v>
      </c>
      <c r="N157" s="3"/>
      <c r="P157" s="3"/>
      <c r="R157" s="21">
        <f t="shared" si="22"/>
        <v>0</v>
      </c>
      <c r="S157" s="21">
        <f t="shared" si="23"/>
        <v>342.89</v>
      </c>
      <c r="T157" s="21">
        <f t="shared" si="24"/>
        <v>348.89</v>
      </c>
      <c r="U157" s="21">
        <f t="shared" si="25"/>
        <v>6</v>
      </c>
      <c r="V157" s="21">
        <f t="shared" si="26"/>
        <v>342.89</v>
      </c>
      <c r="W157" s="57">
        <f t="shared" si="27"/>
        <v>242.89</v>
      </c>
      <c r="X157" s="21">
        <f t="shared" si="28"/>
        <v>106</v>
      </c>
      <c r="Y157" s="21">
        <f t="shared" si="29"/>
        <v>0</v>
      </c>
      <c r="Z157" s="3">
        <v>20</v>
      </c>
      <c r="AA157" s="21">
        <f t="shared" si="30"/>
        <v>80</v>
      </c>
      <c r="AB157" s="21">
        <f t="shared" si="31"/>
        <v>40</v>
      </c>
      <c r="AC157" s="21">
        <f t="shared" si="32"/>
        <v>40</v>
      </c>
    </row>
    <row r="158" spans="1:29">
      <c r="A158" s="3">
        <v>157</v>
      </c>
      <c r="B158" t="s">
        <v>4696</v>
      </c>
      <c r="C158" s="44" t="s">
        <v>4697</v>
      </c>
      <c r="D158" s="3" t="s">
        <v>35</v>
      </c>
      <c r="E158" s="3" t="s">
        <v>37</v>
      </c>
      <c r="F158" s="3" t="s">
        <v>4077</v>
      </c>
      <c r="G158" s="3" t="s">
        <v>38</v>
      </c>
      <c r="H158" s="3" t="s">
        <v>39</v>
      </c>
      <c r="I158" s="3">
        <v>242.89</v>
      </c>
      <c r="J158" s="8"/>
      <c r="L158" s="20">
        <v>100</v>
      </c>
      <c r="M158" s="20">
        <v>0</v>
      </c>
      <c r="N158" s="3"/>
      <c r="P158" s="3"/>
      <c r="R158" s="21">
        <f t="shared" si="22"/>
        <v>0</v>
      </c>
      <c r="S158" s="21">
        <f t="shared" si="23"/>
        <v>342.89</v>
      </c>
      <c r="T158" s="21">
        <f t="shared" si="24"/>
        <v>348.89</v>
      </c>
      <c r="U158" s="21">
        <f t="shared" si="25"/>
        <v>6</v>
      </c>
      <c r="V158" s="21">
        <f t="shared" si="26"/>
        <v>342.89</v>
      </c>
      <c r="W158" s="57">
        <f t="shared" si="27"/>
        <v>242.89</v>
      </c>
      <c r="X158" s="21">
        <f t="shared" si="28"/>
        <v>106</v>
      </c>
      <c r="Y158" s="21">
        <f t="shared" si="29"/>
        <v>0</v>
      </c>
      <c r="Z158" s="3">
        <v>20</v>
      </c>
      <c r="AA158" s="21">
        <f t="shared" si="30"/>
        <v>80</v>
      </c>
      <c r="AB158" s="21">
        <f t="shared" si="31"/>
        <v>40</v>
      </c>
      <c r="AC158" s="21">
        <f t="shared" si="32"/>
        <v>40</v>
      </c>
    </row>
    <row r="159" spans="1:29">
      <c r="A159" s="3">
        <v>158</v>
      </c>
      <c r="B159" t="s">
        <v>4423</v>
      </c>
      <c r="C159" s="44" t="s">
        <v>4698</v>
      </c>
      <c r="D159" s="3" t="s">
        <v>35</v>
      </c>
      <c r="E159" s="3" t="s">
        <v>37</v>
      </c>
      <c r="F159" s="3" t="s">
        <v>4077</v>
      </c>
      <c r="G159" s="3" t="s">
        <v>38</v>
      </c>
      <c r="H159" s="3" t="s">
        <v>39</v>
      </c>
      <c r="I159" s="3">
        <v>242.89</v>
      </c>
      <c r="J159" s="8"/>
      <c r="L159" s="20">
        <v>100</v>
      </c>
      <c r="M159" s="20">
        <v>0</v>
      </c>
      <c r="N159" s="3"/>
      <c r="P159" s="3"/>
      <c r="R159" s="21">
        <f t="shared" si="22"/>
        <v>0</v>
      </c>
      <c r="S159" s="21">
        <f t="shared" si="23"/>
        <v>342.89</v>
      </c>
      <c r="T159" s="21">
        <f t="shared" si="24"/>
        <v>348.89</v>
      </c>
      <c r="U159" s="21">
        <f t="shared" si="25"/>
        <v>6</v>
      </c>
      <c r="V159" s="21">
        <f t="shared" si="26"/>
        <v>342.89</v>
      </c>
      <c r="W159" s="57">
        <f t="shared" si="27"/>
        <v>242.89</v>
      </c>
      <c r="X159" s="21">
        <f t="shared" si="28"/>
        <v>106</v>
      </c>
      <c r="Y159" s="21">
        <f t="shared" si="29"/>
        <v>0</v>
      </c>
      <c r="Z159" s="3">
        <v>20</v>
      </c>
      <c r="AA159" s="21">
        <f t="shared" si="30"/>
        <v>80</v>
      </c>
      <c r="AB159" s="21">
        <f t="shared" si="31"/>
        <v>40</v>
      </c>
      <c r="AC159" s="21">
        <f t="shared" si="32"/>
        <v>40</v>
      </c>
    </row>
    <row r="160" spans="1:29">
      <c r="A160" s="3">
        <v>159</v>
      </c>
      <c r="B160" s="8" t="s">
        <v>4699</v>
      </c>
      <c r="C160" s="44" t="s">
        <v>4700</v>
      </c>
      <c r="D160" s="3" t="s">
        <v>35</v>
      </c>
      <c r="E160" s="3" t="s">
        <v>37</v>
      </c>
      <c r="F160" s="3" t="s">
        <v>4077</v>
      </c>
      <c r="G160" s="3" t="s">
        <v>38</v>
      </c>
      <c r="H160" s="3" t="s">
        <v>39</v>
      </c>
      <c r="I160" s="3">
        <v>242.89</v>
      </c>
      <c r="J160" s="8"/>
      <c r="L160" s="20">
        <v>100</v>
      </c>
      <c r="M160" s="20">
        <v>0</v>
      </c>
      <c r="N160" s="3"/>
      <c r="P160" s="3"/>
      <c r="R160" s="21">
        <f t="shared" si="22"/>
        <v>0</v>
      </c>
      <c r="S160" s="21">
        <f t="shared" si="23"/>
        <v>342.89</v>
      </c>
      <c r="T160" s="21">
        <f t="shared" si="24"/>
        <v>348.89</v>
      </c>
      <c r="U160" s="21">
        <f t="shared" si="25"/>
        <v>6</v>
      </c>
      <c r="V160" s="21">
        <f t="shared" si="26"/>
        <v>342.89</v>
      </c>
      <c r="W160" s="57">
        <f t="shared" si="27"/>
        <v>242.89</v>
      </c>
      <c r="X160" s="21">
        <f t="shared" si="28"/>
        <v>106</v>
      </c>
      <c r="Y160" s="21">
        <f t="shared" si="29"/>
        <v>0</v>
      </c>
      <c r="Z160" s="3">
        <v>20</v>
      </c>
      <c r="AA160" s="21">
        <f t="shared" si="30"/>
        <v>80</v>
      </c>
      <c r="AB160" s="21">
        <f t="shared" si="31"/>
        <v>40</v>
      </c>
      <c r="AC160" s="21">
        <f t="shared" si="32"/>
        <v>40</v>
      </c>
    </row>
    <row r="161" spans="1:29">
      <c r="A161" s="3">
        <v>160</v>
      </c>
      <c r="B161" t="s">
        <v>4701</v>
      </c>
      <c r="C161" s="44" t="s">
        <v>4702</v>
      </c>
      <c r="D161" s="3" t="s">
        <v>35</v>
      </c>
      <c r="E161" s="3" t="s">
        <v>37</v>
      </c>
      <c r="F161" s="3" t="s">
        <v>4077</v>
      </c>
      <c r="G161" s="3" t="s">
        <v>38</v>
      </c>
      <c r="H161" s="3" t="s">
        <v>39</v>
      </c>
      <c r="I161" s="3">
        <v>242.89</v>
      </c>
      <c r="L161" s="20">
        <v>100</v>
      </c>
      <c r="M161" s="20">
        <v>0</v>
      </c>
      <c r="N161" s="3"/>
      <c r="P161" s="3"/>
      <c r="R161" s="21">
        <f t="shared" si="22"/>
        <v>0</v>
      </c>
      <c r="S161" s="21">
        <f t="shared" si="23"/>
        <v>342.89</v>
      </c>
      <c r="T161" s="21">
        <f t="shared" si="24"/>
        <v>348.89</v>
      </c>
      <c r="U161" s="21">
        <f t="shared" si="25"/>
        <v>6</v>
      </c>
      <c r="V161" s="21">
        <f t="shared" si="26"/>
        <v>342.89</v>
      </c>
      <c r="W161" s="57">
        <f t="shared" si="27"/>
        <v>242.89</v>
      </c>
      <c r="X161" s="21">
        <f t="shared" si="28"/>
        <v>106</v>
      </c>
      <c r="Y161" s="21">
        <f t="shared" si="29"/>
        <v>0</v>
      </c>
      <c r="Z161" s="3">
        <v>20</v>
      </c>
      <c r="AA161" s="21">
        <f t="shared" si="30"/>
        <v>80</v>
      </c>
      <c r="AB161" s="21">
        <f t="shared" si="31"/>
        <v>40</v>
      </c>
      <c r="AC161" s="21">
        <f t="shared" si="32"/>
        <v>40</v>
      </c>
    </row>
    <row r="162" spans="1:29">
      <c r="A162" s="3">
        <v>161</v>
      </c>
      <c r="B162" s="8" t="s">
        <v>3843</v>
      </c>
      <c r="C162" s="44" t="s">
        <v>4703</v>
      </c>
      <c r="D162" s="3" t="s">
        <v>35</v>
      </c>
      <c r="E162" s="3" t="s">
        <v>37</v>
      </c>
      <c r="F162" s="3" t="s">
        <v>4077</v>
      </c>
      <c r="G162" s="3" t="s">
        <v>38</v>
      </c>
      <c r="H162" s="3" t="s">
        <v>39</v>
      </c>
      <c r="I162" s="3">
        <v>242.89</v>
      </c>
      <c r="L162" s="20">
        <v>100</v>
      </c>
      <c r="M162" s="20">
        <v>0</v>
      </c>
      <c r="N162" s="3"/>
      <c r="P162" s="3"/>
      <c r="R162" s="21">
        <f t="shared" si="22"/>
        <v>0</v>
      </c>
      <c r="S162" s="21">
        <f t="shared" si="23"/>
        <v>342.89</v>
      </c>
      <c r="T162" s="21">
        <f t="shared" si="24"/>
        <v>348.89</v>
      </c>
      <c r="U162" s="21">
        <f t="shared" si="25"/>
        <v>6</v>
      </c>
      <c r="V162" s="21">
        <f t="shared" si="26"/>
        <v>342.89</v>
      </c>
      <c r="W162" s="57">
        <f t="shared" si="27"/>
        <v>242.89</v>
      </c>
      <c r="X162" s="21">
        <f t="shared" si="28"/>
        <v>106</v>
      </c>
      <c r="Y162" s="21">
        <f t="shared" si="29"/>
        <v>0</v>
      </c>
      <c r="Z162" s="3">
        <v>20</v>
      </c>
      <c r="AA162" s="21">
        <f t="shared" si="30"/>
        <v>80</v>
      </c>
      <c r="AB162" s="21">
        <f t="shared" si="31"/>
        <v>40</v>
      </c>
      <c r="AC162" s="21">
        <f t="shared" si="32"/>
        <v>40</v>
      </c>
    </row>
    <row r="163" spans="1:29">
      <c r="A163" s="3">
        <v>162</v>
      </c>
      <c r="B163" t="s">
        <v>1711</v>
      </c>
      <c r="C163" s="44" t="s">
        <v>4704</v>
      </c>
      <c r="D163" s="3" t="s">
        <v>35</v>
      </c>
      <c r="E163" s="3" t="s">
        <v>37</v>
      </c>
      <c r="F163" s="3" t="s">
        <v>4077</v>
      </c>
      <c r="G163" s="3" t="s">
        <v>38</v>
      </c>
      <c r="H163" s="3" t="s">
        <v>39</v>
      </c>
      <c r="I163" s="3">
        <v>242.89</v>
      </c>
      <c r="L163" s="20">
        <v>100</v>
      </c>
      <c r="M163" s="20">
        <v>0</v>
      </c>
      <c r="N163" s="3"/>
      <c r="P163" s="3"/>
      <c r="R163" s="21">
        <f t="shared" si="22"/>
        <v>0</v>
      </c>
      <c r="S163" s="21">
        <f t="shared" si="23"/>
        <v>342.89</v>
      </c>
      <c r="T163" s="21">
        <f t="shared" si="24"/>
        <v>348.89</v>
      </c>
      <c r="U163" s="21">
        <f t="shared" si="25"/>
        <v>6</v>
      </c>
      <c r="V163" s="21">
        <f t="shared" si="26"/>
        <v>342.89</v>
      </c>
      <c r="W163" s="57">
        <f t="shared" si="27"/>
        <v>242.89</v>
      </c>
      <c r="X163" s="21">
        <f t="shared" si="28"/>
        <v>106</v>
      </c>
      <c r="Y163" s="21">
        <f t="shared" si="29"/>
        <v>0</v>
      </c>
      <c r="Z163" s="3">
        <v>20</v>
      </c>
      <c r="AA163" s="21">
        <f t="shared" si="30"/>
        <v>80</v>
      </c>
      <c r="AB163" s="21">
        <f t="shared" si="31"/>
        <v>40</v>
      </c>
      <c r="AC163" s="21">
        <f t="shared" si="32"/>
        <v>40</v>
      </c>
    </row>
    <row r="164" spans="1:29">
      <c r="A164" s="3">
        <v>163</v>
      </c>
      <c r="B164" s="8" t="s">
        <v>3980</v>
      </c>
      <c r="C164" s="44" t="s">
        <v>4705</v>
      </c>
      <c r="D164" s="3" t="s">
        <v>35</v>
      </c>
      <c r="E164" s="3" t="s">
        <v>37</v>
      </c>
      <c r="F164" s="3" t="s">
        <v>4077</v>
      </c>
      <c r="G164" s="3" t="s">
        <v>38</v>
      </c>
      <c r="H164" s="3" t="s">
        <v>39</v>
      </c>
      <c r="I164" s="3">
        <v>242.89</v>
      </c>
      <c r="L164" s="20">
        <v>100</v>
      </c>
      <c r="M164" s="20">
        <v>0</v>
      </c>
      <c r="N164" s="3"/>
      <c r="P164" s="3"/>
      <c r="R164" s="21">
        <f t="shared" si="22"/>
        <v>0</v>
      </c>
      <c r="S164" s="21">
        <f t="shared" si="23"/>
        <v>342.89</v>
      </c>
      <c r="T164" s="21">
        <f t="shared" si="24"/>
        <v>348.89</v>
      </c>
      <c r="U164" s="21">
        <f t="shared" si="25"/>
        <v>6</v>
      </c>
      <c r="V164" s="21">
        <f t="shared" si="26"/>
        <v>342.89</v>
      </c>
      <c r="W164" s="57">
        <f t="shared" si="27"/>
        <v>242.89</v>
      </c>
      <c r="X164" s="21">
        <f t="shared" si="28"/>
        <v>106</v>
      </c>
      <c r="Y164" s="21">
        <f t="shared" si="29"/>
        <v>0</v>
      </c>
      <c r="Z164" s="3">
        <v>20</v>
      </c>
      <c r="AA164" s="21">
        <f t="shared" si="30"/>
        <v>80</v>
      </c>
      <c r="AB164" s="21">
        <f t="shared" si="31"/>
        <v>40</v>
      </c>
      <c r="AC164" s="21">
        <f t="shared" si="32"/>
        <v>40</v>
      </c>
    </row>
    <row r="165" spans="1:29">
      <c r="A165" s="3">
        <v>164</v>
      </c>
      <c r="B165" s="8" t="s">
        <v>4706</v>
      </c>
      <c r="C165" s="44" t="s">
        <v>4707</v>
      </c>
      <c r="D165" s="3" t="s">
        <v>35</v>
      </c>
      <c r="E165" s="3" t="s">
        <v>37</v>
      </c>
      <c r="F165" s="3" t="s">
        <v>4077</v>
      </c>
      <c r="G165" s="3" t="s">
        <v>38</v>
      </c>
      <c r="H165" s="3" t="s">
        <v>39</v>
      </c>
      <c r="I165" s="3">
        <v>242.89</v>
      </c>
      <c r="J165" s="8"/>
      <c r="L165" s="20">
        <v>100</v>
      </c>
      <c r="M165" s="20">
        <v>0</v>
      </c>
      <c r="N165" s="3"/>
      <c r="P165" s="3"/>
      <c r="R165" s="21">
        <f t="shared" si="22"/>
        <v>0</v>
      </c>
      <c r="S165" s="21">
        <f t="shared" si="23"/>
        <v>342.89</v>
      </c>
      <c r="T165" s="21">
        <f t="shared" si="24"/>
        <v>348.89</v>
      </c>
      <c r="U165" s="21">
        <f t="shared" si="25"/>
        <v>6</v>
      </c>
      <c r="V165" s="21">
        <f t="shared" si="26"/>
        <v>342.89</v>
      </c>
      <c r="W165" s="57">
        <f t="shared" si="27"/>
        <v>242.89</v>
      </c>
      <c r="X165" s="21">
        <f t="shared" si="28"/>
        <v>106</v>
      </c>
      <c r="Y165" s="21">
        <f t="shared" si="29"/>
        <v>0</v>
      </c>
      <c r="Z165" s="3">
        <v>20</v>
      </c>
      <c r="AA165" s="21">
        <f t="shared" si="30"/>
        <v>80</v>
      </c>
      <c r="AB165" s="21">
        <f t="shared" si="31"/>
        <v>40</v>
      </c>
      <c r="AC165" s="21">
        <f t="shared" si="32"/>
        <v>40</v>
      </c>
    </row>
    <row r="166" spans="1:29">
      <c r="A166" s="3">
        <v>165</v>
      </c>
      <c r="B166" t="s">
        <v>3914</v>
      </c>
      <c r="C166" s="44" t="s">
        <v>4708</v>
      </c>
      <c r="D166" s="3" t="s">
        <v>35</v>
      </c>
      <c r="E166" s="3" t="s">
        <v>37</v>
      </c>
      <c r="F166" s="3" t="s">
        <v>4077</v>
      </c>
      <c r="G166" s="3" t="s">
        <v>38</v>
      </c>
      <c r="H166" s="3" t="s">
        <v>39</v>
      </c>
      <c r="I166" s="3">
        <v>242.89</v>
      </c>
      <c r="J166" s="8"/>
      <c r="L166" s="20">
        <v>100</v>
      </c>
      <c r="M166" s="20">
        <v>0</v>
      </c>
      <c r="N166" s="3"/>
      <c r="P166" s="3"/>
      <c r="R166" s="21">
        <f t="shared" si="22"/>
        <v>0</v>
      </c>
      <c r="S166" s="21">
        <f t="shared" si="23"/>
        <v>342.89</v>
      </c>
      <c r="T166" s="21">
        <f t="shared" si="24"/>
        <v>348.89</v>
      </c>
      <c r="U166" s="21">
        <f t="shared" si="25"/>
        <v>6</v>
      </c>
      <c r="V166" s="21">
        <f t="shared" si="26"/>
        <v>342.89</v>
      </c>
      <c r="W166" s="57">
        <f t="shared" si="27"/>
        <v>242.89</v>
      </c>
      <c r="X166" s="21">
        <f t="shared" si="28"/>
        <v>106</v>
      </c>
      <c r="Y166" s="21">
        <f t="shared" si="29"/>
        <v>0</v>
      </c>
      <c r="Z166" s="3">
        <v>20</v>
      </c>
      <c r="AA166" s="21">
        <f t="shared" si="30"/>
        <v>80</v>
      </c>
      <c r="AB166" s="21">
        <f t="shared" si="31"/>
        <v>40</v>
      </c>
      <c r="AC166" s="21">
        <f t="shared" si="32"/>
        <v>40</v>
      </c>
    </row>
    <row r="167" spans="1:29">
      <c r="A167" s="3">
        <v>166</v>
      </c>
      <c r="B167" t="s">
        <v>4421</v>
      </c>
      <c r="C167" s="44" t="s">
        <v>4709</v>
      </c>
      <c r="D167" s="3" t="s">
        <v>35</v>
      </c>
      <c r="E167" s="3" t="s">
        <v>37</v>
      </c>
      <c r="F167" s="3" t="s">
        <v>4077</v>
      </c>
      <c r="G167" s="3" t="s">
        <v>38</v>
      </c>
      <c r="H167" s="3" t="s">
        <v>39</v>
      </c>
      <c r="I167" s="3">
        <v>242.89</v>
      </c>
      <c r="L167" s="20">
        <v>100</v>
      </c>
      <c r="M167" s="20">
        <v>0</v>
      </c>
      <c r="N167" s="3"/>
      <c r="P167" s="3"/>
      <c r="R167" s="21">
        <f t="shared" si="22"/>
        <v>0</v>
      </c>
      <c r="S167" s="21">
        <f t="shared" si="23"/>
        <v>342.89</v>
      </c>
      <c r="T167" s="21">
        <f t="shared" si="24"/>
        <v>348.89</v>
      </c>
      <c r="U167" s="21">
        <f t="shared" si="25"/>
        <v>6</v>
      </c>
      <c r="V167" s="21">
        <f t="shared" si="26"/>
        <v>342.89</v>
      </c>
      <c r="W167" s="57">
        <f t="shared" si="27"/>
        <v>242.89</v>
      </c>
      <c r="X167" s="21">
        <f t="shared" si="28"/>
        <v>106</v>
      </c>
      <c r="Y167" s="21">
        <f t="shared" si="29"/>
        <v>0</v>
      </c>
      <c r="Z167" s="3">
        <v>20</v>
      </c>
      <c r="AA167" s="21">
        <f t="shared" si="30"/>
        <v>80</v>
      </c>
      <c r="AB167" s="21">
        <f t="shared" si="31"/>
        <v>40</v>
      </c>
      <c r="AC167" s="21">
        <f t="shared" si="32"/>
        <v>40</v>
      </c>
    </row>
    <row r="168" spans="1:29">
      <c r="A168" s="3">
        <v>167</v>
      </c>
      <c r="B168" t="s">
        <v>1945</v>
      </c>
      <c r="C168" s="44" t="s">
        <v>4710</v>
      </c>
      <c r="D168" s="3" t="s">
        <v>35</v>
      </c>
      <c r="E168" s="3" t="s">
        <v>37</v>
      </c>
      <c r="F168" s="3" t="s">
        <v>4077</v>
      </c>
      <c r="G168" s="3" t="s">
        <v>38</v>
      </c>
      <c r="H168" s="3" t="s">
        <v>39</v>
      </c>
      <c r="I168" s="3">
        <v>242.89</v>
      </c>
      <c r="L168" s="20">
        <v>100</v>
      </c>
      <c r="M168" s="20">
        <v>0</v>
      </c>
      <c r="N168" s="3"/>
      <c r="P168" s="3"/>
      <c r="R168" s="21">
        <f t="shared" si="22"/>
        <v>0</v>
      </c>
      <c r="S168" s="21">
        <f t="shared" si="23"/>
        <v>342.89</v>
      </c>
      <c r="T168" s="21">
        <f t="shared" si="24"/>
        <v>348.89</v>
      </c>
      <c r="U168" s="21">
        <f t="shared" si="25"/>
        <v>6</v>
      </c>
      <c r="V168" s="21">
        <f t="shared" si="26"/>
        <v>342.89</v>
      </c>
      <c r="W168" s="57">
        <f t="shared" si="27"/>
        <v>242.89</v>
      </c>
      <c r="X168" s="21">
        <f t="shared" si="28"/>
        <v>106</v>
      </c>
      <c r="Y168" s="21">
        <f t="shared" si="29"/>
        <v>0</v>
      </c>
      <c r="Z168" s="3">
        <v>20</v>
      </c>
      <c r="AA168" s="21">
        <f t="shared" si="30"/>
        <v>80</v>
      </c>
      <c r="AB168" s="21">
        <f t="shared" si="31"/>
        <v>40</v>
      </c>
      <c r="AC168" s="21">
        <f t="shared" si="32"/>
        <v>40</v>
      </c>
    </row>
    <row r="169" spans="1:29">
      <c r="A169" s="3">
        <v>168</v>
      </c>
      <c r="B169" t="s">
        <v>4711</v>
      </c>
      <c r="C169" s="44" t="s">
        <v>4712</v>
      </c>
      <c r="D169" s="3" t="s">
        <v>35</v>
      </c>
      <c r="E169" s="3" t="s">
        <v>37</v>
      </c>
      <c r="F169" s="3" t="s">
        <v>4077</v>
      </c>
      <c r="G169" s="3" t="s">
        <v>38</v>
      </c>
      <c r="H169" s="3" t="s">
        <v>39</v>
      </c>
      <c r="I169" s="3">
        <v>242.89</v>
      </c>
      <c r="L169" s="20">
        <v>100</v>
      </c>
      <c r="M169" s="20">
        <v>0</v>
      </c>
      <c r="N169" s="3"/>
      <c r="P169" s="3"/>
      <c r="R169" s="21">
        <f t="shared" si="22"/>
        <v>0</v>
      </c>
      <c r="S169" s="21">
        <f t="shared" si="23"/>
        <v>342.89</v>
      </c>
      <c r="T169" s="21">
        <f t="shared" si="24"/>
        <v>348.89</v>
      </c>
      <c r="U169" s="21">
        <f t="shared" si="25"/>
        <v>6</v>
      </c>
      <c r="V169" s="21">
        <f t="shared" si="26"/>
        <v>342.89</v>
      </c>
      <c r="W169" s="57">
        <f t="shared" si="27"/>
        <v>242.89</v>
      </c>
      <c r="X169" s="21">
        <f t="shared" si="28"/>
        <v>106</v>
      </c>
      <c r="Y169" s="21">
        <f t="shared" si="29"/>
        <v>0</v>
      </c>
      <c r="Z169" s="3">
        <v>20</v>
      </c>
      <c r="AA169" s="21">
        <f t="shared" si="30"/>
        <v>80</v>
      </c>
      <c r="AB169" s="21">
        <f t="shared" si="31"/>
        <v>40</v>
      </c>
      <c r="AC169" s="21">
        <f t="shared" si="32"/>
        <v>40</v>
      </c>
    </row>
    <row r="170" spans="1:29">
      <c r="A170" s="3">
        <v>169</v>
      </c>
      <c r="B170" s="8" t="s">
        <v>4713</v>
      </c>
      <c r="C170" s="44" t="s">
        <v>4714</v>
      </c>
      <c r="D170" s="3" t="s">
        <v>35</v>
      </c>
      <c r="E170" s="3" t="s">
        <v>37</v>
      </c>
      <c r="F170" s="3" t="s">
        <v>4077</v>
      </c>
      <c r="G170" s="3" t="s">
        <v>38</v>
      </c>
      <c r="H170" s="3" t="s">
        <v>39</v>
      </c>
      <c r="I170" s="3">
        <v>243.67</v>
      </c>
      <c r="L170" s="20">
        <v>100</v>
      </c>
      <c r="M170" s="20">
        <v>0</v>
      </c>
      <c r="N170" s="3"/>
      <c r="P170" s="3"/>
      <c r="R170" s="21">
        <f t="shared" si="22"/>
        <v>0</v>
      </c>
      <c r="S170" s="21">
        <f t="shared" si="23"/>
        <v>343.67</v>
      </c>
      <c r="T170" s="21">
        <f t="shared" si="24"/>
        <v>349.67</v>
      </c>
      <c r="U170" s="21">
        <f t="shared" si="25"/>
        <v>6</v>
      </c>
      <c r="V170" s="21">
        <f t="shared" si="26"/>
        <v>343.67</v>
      </c>
      <c r="W170" s="57">
        <f t="shared" si="27"/>
        <v>243.67</v>
      </c>
      <c r="X170" s="21">
        <f t="shared" si="28"/>
        <v>106</v>
      </c>
      <c r="Y170" s="21">
        <f t="shared" si="29"/>
        <v>0</v>
      </c>
      <c r="Z170" s="3">
        <v>20</v>
      </c>
      <c r="AA170" s="21">
        <f t="shared" si="30"/>
        <v>80</v>
      </c>
      <c r="AB170" s="21">
        <f t="shared" si="31"/>
        <v>40</v>
      </c>
      <c r="AC170" s="21">
        <f t="shared" si="32"/>
        <v>40</v>
      </c>
    </row>
    <row r="171" spans="1:29">
      <c r="A171" s="3">
        <v>170</v>
      </c>
      <c r="B171" t="s">
        <v>4715</v>
      </c>
      <c r="C171" s="44" t="s">
        <v>4716</v>
      </c>
      <c r="D171" s="3" t="s">
        <v>35</v>
      </c>
      <c r="E171" s="3" t="s">
        <v>37</v>
      </c>
      <c r="F171" s="3" t="s">
        <v>4077</v>
      </c>
      <c r="G171" s="3" t="s">
        <v>38</v>
      </c>
      <c r="H171" s="3" t="s">
        <v>39</v>
      </c>
      <c r="I171" s="3">
        <v>243.67</v>
      </c>
      <c r="L171" s="20">
        <v>100</v>
      </c>
      <c r="M171" s="20">
        <v>0</v>
      </c>
      <c r="N171" s="3"/>
      <c r="P171" s="3"/>
      <c r="R171" s="21">
        <f t="shared" si="22"/>
        <v>0</v>
      </c>
      <c r="S171" s="21">
        <f t="shared" si="23"/>
        <v>343.67</v>
      </c>
      <c r="T171" s="21">
        <f t="shared" si="24"/>
        <v>349.67</v>
      </c>
      <c r="U171" s="21">
        <f t="shared" si="25"/>
        <v>6</v>
      </c>
      <c r="V171" s="21">
        <f t="shared" si="26"/>
        <v>343.67</v>
      </c>
      <c r="W171" s="57">
        <f t="shared" si="27"/>
        <v>243.67</v>
      </c>
      <c r="X171" s="21">
        <f t="shared" si="28"/>
        <v>106</v>
      </c>
      <c r="Y171" s="21">
        <f t="shared" si="29"/>
        <v>0</v>
      </c>
      <c r="Z171" s="3">
        <v>20</v>
      </c>
      <c r="AA171" s="21">
        <f t="shared" si="30"/>
        <v>80</v>
      </c>
      <c r="AB171" s="21">
        <f t="shared" si="31"/>
        <v>40</v>
      </c>
      <c r="AC171" s="21">
        <f t="shared" si="32"/>
        <v>40</v>
      </c>
    </row>
    <row r="172" spans="1:29">
      <c r="A172" s="3">
        <v>171</v>
      </c>
      <c r="B172" s="8" t="s">
        <v>4717</v>
      </c>
      <c r="C172" s="44" t="s">
        <v>4718</v>
      </c>
      <c r="D172" s="3" t="s">
        <v>35</v>
      </c>
      <c r="E172" s="3" t="s">
        <v>37</v>
      </c>
      <c r="F172" s="3" t="s">
        <v>4077</v>
      </c>
      <c r="G172" s="3" t="s">
        <v>38</v>
      </c>
      <c r="H172" s="3" t="s">
        <v>39</v>
      </c>
      <c r="I172" s="3">
        <v>243.67</v>
      </c>
      <c r="L172" s="20">
        <v>100</v>
      </c>
      <c r="M172" s="20">
        <v>0</v>
      </c>
      <c r="N172" s="3"/>
      <c r="P172" s="3"/>
      <c r="R172" s="21">
        <f t="shared" si="22"/>
        <v>0</v>
      </c>
      <c r="S172" s="21">
        <f t="shared" si="23"/>
        <v>343.67</v>
      </c>
      <c r="T172" s="21">
        <f t="shared" si="24"/>
        <v>349.67</v>
      </c>
      <c r="U172" s="21">
        <f t="shared" si="25"/>
        <v>6</v>
      </c>
      <c r="V172" s="21">
        <f t="shared" si="26"/>
        <v>343.67</v>
      </c>
      <c r="W172" s="57">
        <f t="shared" si="27"/>
        <v>243.67</v>
      </c>
      <c r="X172" s="21">
        <f t="shared" si="28"/>
        <v>106</v>
      </c>
      <c r="Y172" s="21">
        <f t="shared" si="29"/>
        <v>0</v>
      </c>
      <c r="Z172" s="3">
        <v>20</v>
      </c>
      <c r="AA172" s="21">
        <f t="shared" si="30"/>
        <v>80</v>
      </c>
      <c r="AB172" s="21">
        <f t="shared" si="31"/>
        <v>40</v>
      </c>
      <c r="AC172" s="21">
        <f t="shared" si="32"/>
        <v>40</v>
      </c>
    </row>
    <row r="173" spans="1:29">
      <c r="A173" s="3">
        <v>172</v>
      </c>
      <c r="B173" t="s">
        <v>4719</v>
      </c>
      <c r="C173" s="44" t="s">
        <v>4720</v>
      </c>
      <c r="D173" s="3" t="s">
        <v>35</v>
      </c>
      <c r="E173" s="3" t="s">
        <v>37</v>
      </c>
      <c r="F173" s="3" t="s">
        <v>4077</v>
      </c>
      <c r="G173" s="3" t="s">
        <v>38</v>
      </c>
      <c r="H173" s="3" t="s">
        <v>39</v>
      </c>
      <c r="I173" s="3">
        <v>243.67</v>
      </c>
      <c r="L173" s="20">
        <v>100</v>
      </c>
      <c r="M173" s="20">
        <v>0</v>
      </c>
      <c r="N173" s="3"/>
      <c r="P173" s="3"/>
      <c r="R173" s="21">
        <f t="shared" si="22"/>
        <v>0</v>
      </c>
      <c r="S173" s="21">
        <f t="shared" si="23"/>
        <v>343.67</v>
      </c>
      <c r="T173" s="21">
        <f t="shared" si="24"/>
        <v>349.67</v>
      </c>
      <c r="U173" s="21">
        <f t="shared" si="25"/>
        <v>6</v>
      </c>
      <c r="V173" s="21">
        <f t="shared" si="26"/>
        <v>343.67</v>
      </c>
      <c r="W173" s="57">
        <f t="shared" si="27"/>
        <v>243.67</v>
      </c>
      <c r="X173" s="21">
        <f t="shared" si="28"/>
        <v>106</v>
      </c>
      <c r="Y173" s="21">
        <f t="shared" si="29"/>
        <v>0</v>
      </c>
      <c r="Z173" s="3">
        <v>20</v>
      </c>
      <c r="AA173" s="21">
        <f t="shared" si="30"/>
        <v>80</v>
      </c>
      <c r="AB173" s="21">
        <f t="shared" si="31"/>
        <v>40</v>
      </c>
      <c r="AC173" s="21">
        <f t="shared" si="32"/>
        <v>40</v>
      </c>
    </row>
    <row r="174" spans="1:29">
      <c r="A174" s="3">
        <v>173</v>
      </c>
      <c r="B174" t="s">
        <v>2961</v>
      </c>
      <c r="C174" s="59" t="s">
        <v>4721</v>
      </c>
      <c r="D174" s="3" t="s">
        <v>35</v>
      </c>
      <c r="E174" s="3" t="s">
        <v>142</v>
      </c>
      <c r="F174" s="3" t="s">
        <v>4722</v>
      </c>
      <c r="G174" s="3" t="s">
        <v>38</v>
      </c>
      <c r="H174" s="3" t="s">
        <v>39</v>
      </c>
      <c r="I174" s="20">
        <v>625</v>
      </c>
      <c r="L174" s="20">
        <v>400</v>
      </c>
      <c r="M174" s="20">
        <v>234</v>
      </c>
      <c r="N174" s="3" t="s">
        <v>4723</v>
      </c>
      <c r="P174" s="3">
        <v>234</v>
      </c>
      <c r="R174" s="21">
        <f t="shared" si="22"/>
        <v>248.04</v>
      </c>
      <c r="S174" s="21">
        <f t="shared" si="23"/>
        <v>1273.04</v>
      </c>
      <c r="T174" s="21">
        <f t="shared" si="24"/>
        <v>1311.9224</v>
      </c>
      <c r="U174" s="21">
        <f t="shared" si="25"/>
        <v>38.8824</v>
      </c>
      <c r="V174" s="21">
        <f t="shared" si="26"/>
        <v>1273.04</v>
      </c>
      <c r="W174" s="57">
        <f t="shared" si="27"/>
        <v>625</v>
      </c>
      <c r="X174" s="21">
        <f t="shared" si="28"/>
        <v>686.9224</v>
      </c>
      <c r="Y174" s="21">
        <f t="shared" si="29"/>
        <v>234</v>
      </c>
      <c r="Z174" s="3">
        <v>60</v>
      </c>
      <c r="AA174" s="21">
        <f t="shared" si="30"/>
        <v>354.04</v>
      </c>
      <c r="AB174" s="21">
        <f t="shared" si="31"/>
        <v>177.02</v>
      </c>
      <c r="AC174" s="21">
        <f t="shared" si="32"/>
        <v>177.02</v>
      </c>
    </row>
    <row r="175" spans="1:29">
      <c r="A175" s="3">
        <v>174</v>
      </c>
      <c r="B175" t="s">
        <v>3737</v>
      </c>
      <c r="C175" s="44" t="s">
        <v>3738</v>
      </c>
      <c r="D175" s="3" t="s">
        <v>35</v>
      </c>
      <c r="E175" s="3" t="s">
        <v>37</v>
      </c>
      <c r="F175" s="3" t="s">
        <v>4105</v>
      </c>
      <c r="G175" s="3" t="s">
        <v>38</v>
      </c>
      <c r="H175" s="3" t="s">
        <v>39</v>
      </c>
      <c r="I175" s="20">
        <v>0</v>
      </c>
      <c r="L175" s="20">
        <v>0</v>
      </c>
      <c r="M175" s="20">
        <v>13</v>
      </c>
      <c r="N175" s="3" t="s">
        <v>3834</v>
      </c>
      <c r="P175" s="20">
        <v>13</v>
      </c>
      <c r="R175" s="21">
        <f t="shared" si="22"/>
        <v>13.78</v>
      </c>
      <c r="S175" s="21">
        <f t="shared" si="23"/>
        <v>13.78</v>
      </c>
      <c r="T175" s="21">
        <f t="shared" si="24"/>
        <v>14.6068</v>
      </c>
      <c r="U175" s="21">
        <f t="shared" si="25"/>
        <v>0.8268</v>
      </c>
      <c r="V175" s="21">
        <f t="shared" si="26"/>
        <v>13.78</v>
      </c>
      <c r="W175" s="57">
        <f t="shared" si="27"/>
        <v>0</v>
      </c>
      <c r="X175" s="21">
        <f t="shared" si="28"/>
        <v>14.6068</v>
      </c>
      <c r="Y175" s="21">
        <f t="shared" si="29"/>
        <v>13</v>
      </c>
      <c r="Z175" s="3">
        <v>0</v>
      </c>
      <c r="AA175" s="21">
        <f t="shared" si="30"/>
        <v>0.780000000000001</v>
      </c>
      <c r="AB175" s="21">
        <f t="shared" si="31"/>
        <v>0.390000000000001</v>
      </c>
      <c r="AC175" s="21">
        <f t="shared" si="32"/>
        <v>0.390000000000001</v>
      </c>
    </row>
    <row r="176" spans="1:29">
      <c r="A176" s="3">
        <v>175</v>
      </c>
      <c r="B176" t="s">
        <v>4724</v>
      </c>
      <c r="C176" s="44" t="s">
        <v>4725</v>
      </c>
      <c r="D176" s="3" t="s">
        <v>35</v>
      </c>
      <c r="E176" s="3" t="s">
        <v>37</v>
      </c>
      <c r="F176" s="3" t="s">
        <v>1534</v>
      </c>
      <c r="G176" s="3" t="s">
        <v>38</v>
      </c>
      <c r="H176" s="3" t="s">
        <v>39</v>
      </c>
      <c r="I176" s="20">
        <v>0</v>
      </c>
      <c r="L176" s="20">
        <v>400</v>
      </c>
      <c r="M176" s="20">
        <v>2513</v>
      </c>
      <c r="N176" s="3" t="s">
        <v>3889</v>
      </c>
      <c r="P176" s="20">
        <v>2513</v>
      </c>
      <c r="R176" s="21">
        <f t="shared" si="22"/>
        <v>2663.78</v>
      </c>
      <c r="S176" s="21">
        <f t="shared" si="23"/>
        <v>3063.78</v>
      </c>
      <c r="T176" s="21">
        <f t="shared" si="24"/>
        <v>3247.6068</v>
      </c>
      <c r="U176" s="21">
        <f t="shared" si="25"/>
        <v>183.8268</v>
      </c>
      <c r="V176" s="21">
        <f t="shared" si="26"/>
        <v>3063.78</v>
      </c>
      <c r="W176" s="57">
        <f t="shared" si="27"/>
        <v>0</v>
      </c>
      <c r="X176" s="21">
        <f t="shared" si="28"/>
        <v>3247.6068</v>
      </c>
      <c r="Y176" s="21">
        <f t="shared" si="29"/>
        <v>2513</v>
      </c>
      <c r="Z176" s="3">
        <v>60</v>
      </c>
      <c r="AA176" s="21">
        <f t="shared" si="30"/>
        <v>490.78</v>
      </c>
      <c r="AB176" s="21">
        <f t="shared" si="31"/>
        <v>245.39</v>
      </c>
      <c r="AC176" s="21">
        <f t="shared" si="32"/>
        <v>245.39</v>
      </c>
    </row>
    <row r="177" spans="1:29">
      <c r="A177" s="3">
        <v>176</v>
      </c>
      <c r="B177" t="s">
        <v>4726</v>
      </c>
      <c r="C177" s="44" t="s">
        <v>4727</v>
      </c>
      <c r="D177" s="3" t="s">
        <v>35</v>
      </c>
      <c r="E177" s="3" t="s">
        <v>37</v>
      </c>
      <c r="F177" s="3" t="s">
        <v>1534</v>
      </c>
      <c r="G177" s="3" t="s">
        <v>38</v>
      </c>
      <c r="H177" s="3" t="s">
        <v>39</v>
      </c>
      <c r="I177" s="20">
        <v>0</v>
      </c>
      <c r="L177" s="20">
        <v>400</v>
      </c>
      <c r="M177" s="20">
        <v>2513</v>
      </c>
      <c r="N177" s="3" t="s">
        <v>3889</v>
      </c>
      <c r="P177" s="20">
        <v>2513</v>
      </c>
      <c r="R177" s="21">
        <f t="shared" si="22"/>
        <v>2663.78</v>
      </c>
      <c r="S177" s="21">
        <f t="shared" si="23"/>
        <v>3063.78</v>
      </c>
      <c r="T177" s="21">
        <f t="shared" si="24"/>
        <v>3247.6068</v>
      </c>
      <c r="U177" s="21">
        <f t="shared" si="25"/>
        <v>183.8268</v>
      </c>
      <c r="V177" s="21">
        <f t="shared" si="26"/>
        <v>3063.78</v>
      </c>
      <c r="W177" s="57">
        <f t="shared" si="27"/>
        <v>0</v>
      </c>
      <c r="X177" s="21">
        <f t="shared" si="28"/>
        <v>3247.6068</v>
      </c>
      <c r="Y177" s="21">
        <f t="shared" si="29"/>
        <v>2513</v>
      </c>
      <c r="Z177" s="3">
        <v>60</v>
      </c>
      <c r="AA177" s="21">
        <f t="shared" si="30"/>
        <v>490.78</v>
      </c>
      <c r="AB177" s="21">
        <f t="shared" si="31"/>
        <v>245.39</v>
      </c>
      <c r="AC177" s="21">
        <f t="shared" si="32"/>
        <v>245.39</v>
      </c>
    </row>
    <row r="178" spans="1:29">
      <c r="A178" s="3">
        <v>177</v>
      </c>
      <c r="B178" s="8" t="s">
        <v>4728</v>
      </c>
      <c r="C178" s="44" t="s">
        <v>4729</v>
      </c>
      <c r="D178" s="3" t="s">
        <v>35</v>
      </c>
      <c r="E178" s="3" t="s">
        <v>37</v>
      </c>
      <c r="F178" s="3" t="s">
        <v>4077</v>
      </c>
      <c r="G178" s="3" t="s">
        <v>38</v>
      </c>
      <c r="H178" s="3" t="s">
        <v>39</v>
      </c>
      <c r="I178" s="3">
        <v>243.67</v>
      </c>
      <c r="L178" s="20">
        <v>100</v>
      </c>
      <c r="M178" s="20">
        <v>0</v>
      </c>
      <c r="N178" s="3"/>
      <c r="P178" s="3"/>
      <c r="R178" s="21">
        <f t="shared" si="22"/>
        <v>0</v>
      </c>
      <c r="S178" s="21">
        <f t="shared" si="23"/>
        <v>343.67</v>
      </c>
      <c r="T178" s="21">
        <f t="shared" si="24"/>
        <v>349.67</v>
      </c>
      <c r="U178" s="21">
        <f t="shared" si="25"/>
        <v>6</v>
      </c>
      <c r="V178" s="21">
        <f t="shared" si="26"/>
        <v>343.67</v>
      </c>
      <c r="W178" s="57">
        <f t="shared" si="27"/>
        <v>243.67</v>
      </c>
      <c r="X178" s="21">
        <f t="shared" si="28"/>
        <v>106</v>
      </c>
      <c r="Y178" s="21">
        <f t="shared" si="29"/>
        <v>0</v>
      </c>
      <c r="Z178" s="3">
        <v>20</v>
      </c>
      <c r="AA178" s="21">
        <f t="shared" si="30"/>
        <v>80</v>
      </c>
      <c r="AB178" s="21">
        <f t="shared" si="31"/>
        <v>40</v>
      </c>
      <c r="AC178" s="21">
        <f t="shared" si="32"/>
        <v>40</v>
      </c>
    </row>
    <row r="179" spans="1:29">
      <c r="A179" s="3">
        <v>178</v>
      </c>
      <c r="B179" s="8" t="s">
        <v>4730</v>
      </c>
      <c r="C179" s="44" t="s">
        <v>4731</v>
      </c>
      <c r="D179" s="3" t="s">
        <v>35</v>
      </c>
      <c r="E179" s="3" t="s">
        <v>37</v>
      </c>
      <c r="F179" s="3" t="s">
        <v>4077</v>
      </c>
      <c r="G179" s="3" t="s">
        <v>38</v>
      </c>
      <c r="H179" s="3" t="s">
        <v>39</v>
      </c>
      <c r="I179" s="3">
        <v>243.67</v>
      </c>
      <c r="L179" s="20">
        <v>100</v>
      </c>
      <c r="M179" s="20">
        <v>0</v>
      </c>
      <c r="N179" s="3"/>
      <c r="P179" s="3"/>
      <c r="R179" s="21">
        <f t="shared" si="22"/>
        <v>0</v>
      </c>
      <c r="S179" s="21">
        <f t="shared" si="23"/>
        <v>343.67</v>
      </c>
      <c r="T179" s="21">
        <f t="shared" si="24"/>
        <v>349.67</v>
      </c>
      <c r="U179" s="21">
        <f t="shared" si="25"/>
        <v>6</v>
      </c>
      <c r="V179" s="21">
        <f t="shared" si="26"/>
        <v>343.67</v>
      </c>
      <c r="W179" s="57">
        <f t="shared" si="27"/>
        <v>243.67</v>
      </c>
      <c r="X179" s="21">
        <f t="shared" si="28"/>
        <v>106</v>
      </c>
      <c r="Y179" s="21">
        <f t="shared" si="29"/>
        <v>0</v>
      </c>
      <c r="Z179" s="3">
        <v>20</v>
      </c>
      <c r="AA179" s="21">
        <f t="shared" si="30"/>
        <v>80</v>
      </c>
      <c r="AB179" s="21">
        <f t="shared" si="31"/>
        <v>40</v>
      </c>
      <c r="AC179" s="21">
        <f t="shared" si="32"/>
        <v>40</v>
      </c>
    </row>
    <row r="180" spans="1:29">
      <c r="A180" s="3">
        <v>179</v>
      </c>
      <c r="B180" s="8" t="s">
        <v>4732</v>
      </c>
      <c r="C180" s="44" t="s">
        <v>4733</v>
      </c>
      <c r="D180" s="3" t="s">
        <v>35</v>
      </c>
      <c r="E180" s="3" t="s">
        <v>37</v>
      </c>
      <c r="F180" s="3" t="s">
        <v>4077</v>
      </c>
      <c r="G180" s="3" t="s">
        <v>38</v>
      </c>
      <c r="H180" s="3" t="s">
        <v>39</v>
      </c>
      <c r="I180" s="3">
        <v>243.67</v>
      </c>
      <c r="L180" s="20">
        <v>100</v>
      </c>
      <c r="M180" s="20">
        <v>0</v>
      </c>
      <c r="N180" s="3"/>
      <c r="P180" s="3"/>
      <c r="R180" s="21">
        <f t="shared" si="22"/>
        <v>0</v>
      </c>
      <c r="S180" s="21">
        <f t="shared" si="23"/>
        <v>343.67</v>
      </c>
      <c r="T180" s="21">
        <f t="shared" si="24"/>
        <v>349.67</v>
      </c>
      <c r="U180" s="21">
        <f t="shared" si="25"/>
        <v>6</v>
      </c>
      <c r="V180" s="21">
        <f t="shared" si="26"/>
        <v>343.67</v>
      </c>
      <c r="W180" s="57">
        <f t="shared" si="27"/>
        <v>243.67</v>
      </c>
      <c r="X180" s="21">
        <f t="shared" si="28"/>
        <v>106</v>
      </c>
      <c r="Y180" s="21">
        <f t="shared" si="29"/>
        <v>0</v>
      </c>
      <c r="Z180" s="3">
        <v>20</v>
      </c>
      <c r="AA180" s="21">
        <f t="shared" si="30"/>
        <v>80</v>
      </c>
      <c r="AB180" s="21">
        <f t="shared" si="31"/>
        <v>40</v>
      </c>
      <c r="AC180" s="21">
        <f t="shared" si="32"/>
        <v>40</v>
      </c>
    </row>
    <row r="181" spans="1:29">
      <c r="A181" s="39">
        <v>180</v>
      </c>
      <c r="B181" s="44" t="s">
        <v>3778</v>
      </c>
      <c r="C181" s="44" t="s">
        <v>4734</v>
      </c>
      <c r="D181" s="3" t="s">
        <v>35</v>
      </c>
      <c r="E181" s="3" t="s">
        <v>37</v>
      </c>
      <c r="F181" s="3" t="s">
        <v>4077</v>
      </c>
      <c r="G181" s="3" t="s">
        <v>38</v>
      </c>
      <c r="H181" s="3" t="s">
        <v>39</v>
      </c>
      <c r="I181" s="3">
        <v>244.77</v>
      </c>
      <c r="J181" s="60"/>
      <c r="K181" s="50"/>
      <c r="L181" s="20">
        <v>100</v>
      </c>
      <c r="M181" s="20">
        <v>0</v>
      </c>
      <c r="N181" s="3"/>
      <c r="O181" s="50"/>
      <c r="P181" s="20"/>
      <c r="Q181" s="50"/>
      <c r="R181" s="21">
        <f t="shared" si="22"/>
        <v>0</v>
      </c>
      <c r="S181" s="21">
        <f t="shared" si="23"/>
        <v>344.77</v>
      </c>
      <c r="T181" s="21">
        <f t="shared" si="24"/>
        <v>350.77</v>
      </c>
      <c r="U181" s="21">
        <f t="shared" si="25"/>
        <v>6</v>
      </c>
      <c r="V181" s="21">
        <f t="shared" si="26"/>
        <v>344.77</v>
      </c>
      <c r="W181" s="57">
        <f t="shared" si="27"/>
        <v>244.77</v>
      </c>
      <c r="X181" s="21">
        <f t="shared" si="28"/>
        <v>106</v>
      </c>
      <c r="Y181" s="21">
        <f t="shared" si="29"/>
        <v>0</v>
      </c>
      <c r="Z181" s="3">
        <v>20</v>
      </c>
      <c r="AA181" s="21">
        <f t="shared" si="30"/>
        <v>80</v>
      </c>
      <c r="AB181" s="21">
        <f t="shared" si="31"/>
        <v>40</v>
      </c>
      <c r="AC181" s="21">
        <f t="shared" si="32"/>
        <v>40</v>
      </c>
    </row>
    <row r="182" spans="1:29">
      <c r="A182" s="3">
        <v>181</v>
      </c>
      <c r="B182" s="8" t="s">
        <v>4735</v>
      </c>
      <c r="C182" s="44" t="s">
        <v>4736</v>
      </c>
      <c r="D182" s="3" t="s">
        <v>35</v>
      </c>
      <c r="E182" s="3" t="s">
        <v>37</v>
      </c>
      <c r="F182" s="3" t="s">
        <v>4077</v>
      </c>
      <c r="G182" s="3" t="s">
        <v>38</v>
      </c>
      <c r="H182" s="3" t="s">
        <v>39</v>
      </c>
      <c r="I182" s="3">
        <v>243.67</v>
      </c>
      <c r="L182" s="20">
        <v>100</v>
      </c>
      <c r="M182" s="20">
        <v>0</v>
      </c>
      <c r="N182" s="3"/>
      <c r="P182" s="3"/>
      <c r="R182" s="21">
        <f t="shared" si="22"/>
        <v>0</v>
      </c>
      <c r="S182" s="21">
        <f t="shared" si="23"/>
        <v>343.67</v>
      </c>
      <c r="T182" s="21">
        <f t="shared" si="24"/>
        <v>349.67</v>
      </c>
      <c r="U182" s="21">
        <f t="shared" si="25"/>
        <v>6</v>
      </c>
      <c r="V182" s="21">
        <f t="shared" si="26"/>
        <v>343.67</v>
      </c>
      <c r="W182" s="57">
        <f t="shared" si="27"/>
        <v>243.67</v>
      </c>
      <c r="X182" s="21">
        <f t="shared" si="28"/>
        <v>106</v>
      </c>
      <c r="Y182" s="21">
        <f t="shared" si="29"/>
        <v>0</v>
      </c>
      <c r="Z182" s="3">
        <v>20</v>
      </c>
      <c r="AA182" s="21">
        <f t="shared" si="30"/>
        <v>80</v>
      </c>
      <c r="AB182" s="21">
        <f t="shared" si="31"/>
        <v>40</v>
      </c>
      <c r="AC182" s="21">
        <f t="shared" si="32"/>
        <v>40</v>
      </c>
    </row>
    <row r="183" spans="1:29">
      <c r="A183" s="3">
        <v>182</v>
      </c>
      <c r="B183" s="8" t="s">
        <v>4737</v>
      </c>
      <c r="C183" s="44" t="s">
        <v>4738</v>
      </c>
      <c r="D183" s="3" t="s">
        <v>35</v>
      </c>
      <c r="E183" s="3" t="s">
        <v>37</v>
      </c>
      <c r="F183" s="3" t="s">
        <v>4077</v>
      </c>
      <c r="G183" s="3" t="s">
        <v>38</v>
      </c>
      <c r="H183" s="3" t="s">
        <v>39</v>
      </c>
      <c r="I183" s="3">
        <v>243.67</v>
      </c>
      <c r="L183" s="20">
        <v>100</v>
      </c>
      <c r="M183" s="20">
        <v>0</v>
      </c>
      <c r="N183" s="3"/>
      <c r="P183" s="3"/>
      <c r="R183" s="21">
        <f t="shared" si="22"/>
        <v>0</v>
      </c>
      <c r="S183" s="21">
        <f t="shared" si="23"/>
        <v>343.67</v>
      </c>
      <c r="T183" s="21">
        <f t="shared" si="24"/>
        <v>349.67</v>
      </c>
      <c r="U183" s="21">
        <f t="shared" si="25"/>
        <v>6</v>
      </c>
      <c r="V183" s="21">
        <f t="shared" si="26"/>
        <v>343.67</v>
      </c>
      <c r="W183" s="57">
        <f t="shared" si="27"/>
        <v>243.67</v>
      </c>
      <c r="X183" s="21">
        <f t="shared" si="28"/>
        <v>106</v>
      </c>
      <c r="Y183" s="21">
        <f t="shared" si="29"/>
        <v>0</v>
      </c>
      <c r="Z183" s="3">
        <v>20</v>
      </c>
      <c r="AA183" s="21">
        <f t="shared" si="30"/>
        <v>80</v>
      </c>
      <c r="AB183" s="21">
        <f t="shared" si="31"/>
        <v>40</v>
      </c>
      <c r="AC183" s="21">
        <f t="shared" si="32"/>
        <v>40</v>
      </c>
    </row>
    <row r="184" spans="1:29">
      <c r="A184" s="3">
        <v>183</v>
      </c>
      <c r="B184" s="8" t="s">
        <v>4739</v>
      </c>
      <c r="C184" s="44" t="s">
        <v>4740</v>
      </c>
      <c r="D184" s="3" t="s">
        <v>35</v>
      </c>
      <c r="E184" s="3" t="s">
        <v>37</v>
      </c>
      <c r="F184" s="3" t="s">
        <v>4077</v>
      </c>
      <c r="G184" s="3" t="s">
        <v>38</v>
      </c>
      <c r="H184" s="3" t="s">
        <v>39</v>
      </c>
      <c r="I184" s="3">
        <v>243.67</v>
      </c>
      <c r="L184" s="20">
        <v>100</v>
      </c>
      <c r="M184" s="20">
        <v>0</v>
      </c>
      <c r="N184" s="3"/>
      <c r="P184" s="3"/>
      <c r="R184" s="21">
        <f t="shared" si="22"/>
        <v>0</v>
      </c>
      <c r="S184" s="21">
        <f t="shared" si="23"/>
        <v>343.67</v>
      </c>
      <c r="T184" s="21">
        <f t="shared" si="24"/>
        <v>349.67</v>
      </c>
      <c r="U184" s="21">
        <f t="shared" si="25"/>
        <v>6</v>
      </c>
      <c r="V184" s="21">
        <f t="shared" si="26"/>
        <v>343.67</v>
      </c>
      <c r="W184" s="57">
        <f t="shared" si="27"/>
        <v>243.67</v>
      </c>
      <c r="X184" s="21">
        <f t="shared" si="28"/>
        <v>106</v>
      </c>
      <c r="Y184" s="21">
        <f t="shared" si="29"/>
        <v>0</v>
      </c>
      <c r="Z184" s="3">
        <v>20</v>
      </c>
      <c r="AA184" s="21">
        <f t="shared" si="30"/>
        <v>80</v>
      </c>
      <c r="AB184" s="21">
        <f t="shared" si="31"/>
        <v>40</v>
      </c>
      <c r="AC184" s="21">
        <f t="shared" si="32"/>
        <v>40</v>
      </c>
    </row>
    <row r="185" spans="1:29">
      <c r="A185" s="3">
        <v>184</v>
      </c>
      <c r="B185" s="8" t="s">
        <v>2257</v>
      </c>
      <c r="C185" s="44" t="s">
        <v>4741</v>
      </c>
      <c r="D185" s="3" t="s">
        <v>35</v>
      </c>
      <c r="E185" s="3" t="s">
        <v>37</v>
      </c>
      <c r="F185" s="3" t="s">
        <v>4077</v>
      </c>
      <c r="G185" s="3" t="s">
        <v>38</v>
      </c>
      <c r="H185" s="3" t="s">
        <v>39</v>
      </c>
      <c r="I185" s="3">
        <v>243.67</v>
      </c>
      <c r="L185" s="20">
        <v>100</v>
      </c>
      <c r="M185" s="20">
        <v>0</v>
      </c>
      <c r="N185" s="3"/>
      <c r="P185" s="3"/>
      <c r="R185" s="21">
        <f t="shared" si="22"/>
        <v>0</v>
      </c>
      <c r="S185" s="21">
        <f t="shared" si="23"/>
        <v>343.67</v>
      </c>
      <c r="T185" s="21">
        <f t="shared" si="24"/>
        <v>349.67</v>
      </c>
      <c r="U185" s="21">
        <f t="shared" si="25"/>
        <v>6</v>
      </c>
      <c r="V185" s="21">
        <f t="shared" si="26"/>
        <v>343.67</v>
      </c>
      <c r="W185" s="57">
        <f t="shared" si="27"/>
        <v>243.67</v>
      </c>
      <c r="X185" s="21">
        <f t="shared" si="28"/>
        <v>106</v>
      </c>
      <c r="Y185" s="21">
        <f t="shared" si="29"/>
        <v>0</v>
      </c>
      <c r="Z185" s="3">
        <v>20</v>
      </c>
      <c r="AA185" s="21">
        <f t="shared" si="30"/>
        <v>80</v>
      </c>
      <c r="AB185" s="21">
        <f t="shared" si="31"/>
        <v>40</v>
      </c>
      <c r="AC185" s="21">
        <f t="shared" si="32"/>
        <v>40</v>
      </c>
    </row>
    <row r="186" spans="1:29">
      <c r="A186" s="3">
        <v>185</v>
      </c>
      <c r="B186" s="8" t="s">
        <v>2420</v>
      </c>
      <c r="C186" s="44" t="s">
        <v>4742</v>
      </c>
      <c r="D186" s="3" t="s">
        <v>35</v>
      </c>
      <c r="E186" s="3" t="s">
        <v>37</v>
      </c>
      <c r="F186" s="3" t="s">
        <v>4077</v>
      </c>
      <c r="G186" s="3" t="s">
        <v>38</v>
      </c>
      <c r="H186" s="3" t="s">
        <v>39</v>
      </c>
      <c r="I186" s="3">
        <v>243.67</v>
      </c>
      <c r="L186" s="20">
        <v>100</v>
      </c>
      <c r="M186" s="20">
        <v>0</v>
      </c>
      <c r="N186" s="3"/>
      <c r="P186" s="3"/>
      <c r="R186" s="21">
        <f t="shared" si="22"/>
        <v>0</v>
      </c>
      <c r="S186" s="21">
        <f t="shared" si="23"/>
        <v>343.67</v>
      </c>
      <c r="T186" s="21">
        <f t="shared" si="24"/>
        <v>349.67</v>
      </c>
      <c r="U186" s="21">
        <f t="shared" si="25"/>
        <v>6</v>
      </c>
      <c r="V186" s="21">
        <f t="shared" si="26"/>
        <v>343.67</v>
      </c>
      <c r="W186" s="57">
        <f t="shared" si="27"/>
        <v>243.67</v>
      </c>
      <c r="X186" s="21">
        <f t="shared" si="28"/>
        <v>106</v>
      </c>
      <c r="Y186" s="21">
        <f t="shared" si="29"/>
        <v>0</v>
      </c>
      <c r="Z186" s="3">
        <v>20</v>
      </c>
      <c r="AA186" s="21">
        <f t="shared" si="30"/>
        <v>80</v>
      </c>
      <c r="AB186" s="21">
        <f t="shared" si="31"/>
        <v>40</v>
      </c>
      <c r="AC186" s="21">
        <f t="shared" si="32"/>
        <v>40</v>
      </c>
    </row>
    <row r="187" spans="1:29">
      <c r="A187" s="3">
        <v>186</v>
      </c>
      <c r="B187" s="8" t="s">
        <v>1123</v>
      </c>
      <c r="C187" s="44" t="s">
        <v>4743</v>
      </c>
      <c r="D187" s="3" t="s">
        <v>35</v>
      </c>
      <c r="E187" s="3" t="s">
        <v>37</v>
      </c>
      <c r="F187" s="3" t="s">
        <v>4077</v>
      </c>
      <c r="G187" s="3" t="s">
        <v>38</v>
      </c>
      <c r="H187" s="3" t="s">
        <v>39</v>
      </c>
      <c r="I187" s="3">
        <v>243.67</v>
      </c>
      <c r="L187" s="20">
        <v>100</v>
      </c>
      <c r="M187" s="20">
        <v>0</v>
      </c>
      <c r="N187" s="3"/>
      <c r="P187" s="3"/>
      <c r="R187" s="21">
        <f t="shared" si="22"/>
        <v>0</v>
      </c>
      <c r="S187" s="21">
        <f t="shared" si="23"/>
        <v>343.67</v>
      </c>
      <c r="T187" s="21">
        <f t="shared" si="24"/>
        <v>349.67</v>
      </c>
      <c r="U187" s="21">
        <f t="shared" si="25"/>
        <v>6</v>
      </c>
      <c r="V187" s="21">
        <f t="shared" si="26"/>
        <v>343.67</v>
      </c>
      <c r="W187" s="57">
        <f t="shared" si="27"/>
        <v>243.67</v>
      </c>
      <c r="X187" s="21">
        <f t="shared" si="28"/>
        <v>106</v>
      </c>
      <c r="Y187" s="21">
        <f t="shared" si="29"/>
        <v>0</v>
      </c>
      <c r="Z187" s="3">
        <v>20</v>
      </c>
      <c r="AA187" s="21">
        <f t="shared" si="30"/>
        <v>80</v>
      </c>
      <c r="AB187" s="21">
        <f t="shared" si="31"/>
        <v>40</v>
      </c>
      <c r="AC187" s="21">
        <f t="shared" si="32"/>
        <v>40</v>
      </c>
    </row>
    <row r="188" spans="1:29">
      <c r="A188" s="39">
        <v>187</v>
      </c>
      <c r="B188" s="44" t="s">
        <v>1261</v>
      </c>
      <c r="C188" s="44" t="s">
        <v>4744</v>
      </c>
      <c r="D188" s="3" t="s">
        <v>35</v>
      </c>
      <c r="E188" s="3" t="s">
        <v>37</v>
      </c>
      <c r="F188" s="3" t="s">
        <v>1534</v>
      </c>
      <c r="G188" s="3" t="s">
        <v>38</v>
      </c>
      <c r="H188" s="3" t="s">
        <v>39</v>
      </c>
      <c r="I188" s="20">
        <v>0</v>
      </c>
      <c r="J188" s="50"/>
      <c r="K188" s="50"/>
      <c r="L188" s="20">
        <v>400</v>
      </c>
      <c r="M188" s="20">
        <v>2513</v>
      </c>
      <c r="N188" s="3" t="s">
        <v>3889</v>
      </c>
      <c r="O188" s="50"/>
      <c r="P188" s="20">
        <v>2513</v>
      </c>
      <c r="Q188" s="50"/>
      <c r="R188" s="21">
        <f t="shared" si="22"/>
        <v>2663.78</v>
      </c>
      <c r="S188" s="21">
        <f t="shared" si="23"/>
        <v>3063.78</v>
      </c>
      <c r="T188" s="21">
        <f t="shared" si="24"/>
        <v>3247.6068</v>
      </c>
      <c r="U188" s="21">
        <f t="shared" si="25"/>
        <v>183.8268</v>
      </c>
      <c r="V188" s="21">
        <f t="shared" si="26"/>
        <v>3063.78</v>
      </c>
      <c r="W188" s="57">
        <f t="shared" si="27"/>
        <v>0</v>
      </c>
      <c r="X188" s="21">
        <f t="shared" si="28"/>
        <v>3247.6068</v>
      </c>
      <c r="Y188" s="21">
        <f t="shared" si="29"/>
        <v>2513</v>
      </c>
      <c r="Z188" s="3">
        <v>60</v>
      </c>
      <c r="AA188" s="21">
        <f t="shared" si="30"/>
        <v>490.78</v>
      </c>
      <c r="AB188" s="21">
        <f t="shared" si="31"/>
        <v>245.39</v>
      </c>
      <c r="AC188" s="21">
        <f t="shared" si="32"/>
        <v>245.39</v>
      </c>
    </row>
    <row r="189" spans="1:29">
      <c r="A189" s="3">
        <v>188</v>
      </c>
      <c r="B189" s="8" t="s">
        <v>4745</v>
      </c>
      <c r="C189" s="44" t="s">
        <v>4746</v>
      </c>
      <c r="D189" s="3" t="s">
        <v>35</v>
      </c>
      <c r="E189" s="3" t="s">
        <v>37</v>
      </c>
      <c r="F189" s="3" t="s">
        <v>4077</v>
      </c>
      <c r="G189" s="3" t="s">
        <v>38</v>
      </c>
      <c r="H189" s="3" t="s">
        <v>39</v>
      </c>
      <c r="I189" s="3">
        <v>243.67</v>
      </c>
      <c r="L189" s="20">
        <v>100</v>
      </c>
      <c r="M189" s="20">
        <v>0</v>
      </c>
      <c r="N189" s="3"/>
      <c r="P189" s="3"/>
      <c r="R189" s="21">
        <f t="shared" si="22"/>
        <v>0</v>
      </c>
      <c r="S189" s="21">
        <f t="shared" si="23"/>
        <v>343.67</v>
      </c>
      <c r="T189" s="21">
        <f t="shared" si="24"/>
        <v>349.67</v>
      </c>
      <c r="U189" s="21">
        <f t="shared" si="25"/>
        <v>6</v>
      </c>
      <c r="V189" s="21">
        <f t="shared" si="26"/>
        <v>343.67</v>
      </c>
      <c r="W189" s="57">
        <f t="shared" si="27"/>
        <v>243.67</v>
      </c>
      <c r="X189" s="21">
        <f t="shared" si="28"/>
        <v>106</v>
      </c>
      <c r="Y189" s="21">
        <f t="shared" si="29"/>
        <v>0</v>
      </c>
      <c r="Z189" s="3">
        <v>20</v>
      </c>
      <c r="AA189" s="21">
        <f t="shared" si="30"/>
        <v>80</v>
      </c>
      <c r="AB189" s="21">
        <f t="shared" si="31"/>
        <v>40</v>
      </c>
      <c r="AC189" s="21">
        <f t="shared" si="32"/>
        <v>40</v>
      </c>
    </row>
    <row r="190" spans="1:29">
      <c r="A190" s="3">
        <v>189</v>
      </c>
      <c r="B190" s="8" t="s">
        <v>3807</v>
      </c>
      <c r="C190" s="44" t="s">
        <v>4747</v>
      </c>
      <c r="D190" s="3" t="s">
        <v>35</v>
      </c>
      <c r="E190" s="3" t="s">
        <v>37</v>
      </c>
      <c r="F190" s="3" t="s">
        <v>4077</v>
      </c>
      <c r="G190" s="3" t="s">
        <v>38</v>
      </c>
      <c r="H190" s="3" t="s">
        <v>39</v>
      </c>
      <c r="I190" s="3">
        <v>243.67</v>
      </c>
      <c r="L190" s="20">
        <v>100</v>
      </c>
      <c r="M190" s="20">
        <v>0</v>
      </c>
      <c r="N190" s="3"/>
      <c r="P190" s="3"/>
      <c r="R190" s="21">
        <f t="shared" si="22"/>
        <v>0</v>
      </c>
      <c r="S190" s="21">
        <f t="shared" si="23"/>
        <v>343.67</v>
      </c>
      <c r="T190" s="21">
        <f t="shared" si="24"/>
        <v>349.67</v>
      </c>
      <c r="U190" s="21">
        <f t="shared" si="25"/>
        <v>6</v>
      </c>
      <c r="V190" s="21">
        <f t="shared" si="26"/>
        <v>343.67</v>
      </c>
      <c r="W190" s="57">
        <f t="shared" si="27"/>
        <v>243.67</v>
      </c>
      <c r="X190" s="21">
        <f t="shared" si="28"/>
        <v>106</v>
      </c>
      <c r="Y190" s="21">
        <f t="shared" si="29"/>
        <v>0</v>
      </c>
      <c r="Z190" s="3">
        <v>20</v>
      </c>
      <c r="AA190" s="21">
        <f t="shared" si="30"/>
        <v>80</v>
      </c>
      <c r="AB190" s="21">
        <f t="shared" si="31"/>
        <v>40</v>
      </c>
      <c r="AC190" s="21">
        <f t="shared" si="32"/>
        <v>40</v>
      </c>
    </row>
    <row r="191" spans="1:29">
      <c r="A191" s="3">
        <v>190</v>
      </c>
      <c r="B191" s="8" t="s">
        <v>4748</v>
      </c>
      <c r="C191" s="44" t="s">
        <v>4749</v>
      </c>
      <c r="D191" s="3" t="s">
        <v>35</v>
      </c>
      <c r="E191" s="3" t="s">
        <v>37</v>
      </c>
      <c r="F191" s="3" t="s">
        <v>4077</v>
      </c>
      <c r="G191" s="3" t="s">
        <v>38</v>
      </c>
      <c r="H191" s="3" t="s">
        <v>39</v>
      </c>
      <c r="I191" s="3">
        <v>243.67</v>
      </c>
      <c r="L191" s="20">
        <v>100</v>
      </c>
      <c r="M191" s="20">
        <v>0</v>
      </c>
      <c r="N191" s="3"/>
      <c r="P191" s="3"/>
      <c r="R191" s="21">
        <f t="shared" si="22"/>
        <v>0</v>
      </c>
      <c r="S191" s="21">
        <f t="shared" si="23"/>
        <v>343.67</v>
      </c>
      <c r="T191" s="21">
        <f t="shared" si="24"/>
        <v>349.67</v>
      </c>
      <c r="U191" s="21">
        <f t="shared" si="25"/>
        <v>6</v>
      </c>
      <c r="V191" s="21">
        <f t="shared" si="26"/>
        <v>343.67</v>
      </c>
      <c r="W191" s="57">
        <f t="shared" si="27"/>
        <v>243.67</v>
      </c>
      <c r="X191" s="21">
        <f t="shared" si="28"/>
        <v>106</v>
      </c>
      <c r="Y191" s="21">
        <f t="shared" si="29"/>
        <v>0</v>
      </c>
      <c r="Z191" s="3">
        <v>20</v>
      </c>
      <c r="AA191" s="21">
        <f t="shared" si="30"/>
        <v>80</v>
      </c>
      <c r="AB191" s="21">
        <f t="shared" si="31"/>
        <v>40</v>
      </c>
      <c r="AC191" s="21">
        <f t="shared" si="32"/>
        <v>40</v>
      </c>
    </row>
    <row r="192" spans="1:29">
      <c r="A192" s="3">
        <v>191</v>
      </c>
      <c r="B192" s="8" t="s">
        <v>4750</v>
      </c>
      <c r="C192" s="44" t="s">
        <v>4751</v>
      </c>
      <c r="D192" s="3" t="s">
        <v>35</v>
      </c>
      <c r="E192" s="3" t="s">
        <v>37</v>
      </c>
      <c r="F192" s="3" t="s">
        <v>4077</v>
      </c>
      <c r="G192" s="3" t="s">
        <v>38</v>
      </c>
      <c r="H192" s="3" t="s">
        <v>39</v>
      </c>
      <c r="I192" s="3">
        <v>243.67</v>
      </c>
      <c r="L192" s="20">
        <v>100</v>
      </c>
      <c r="M192" s="20">
        <v>0</v>
      </c>
      <c r="N192" s="3"/>
      <c r="P192" s="3"/>
      <c r="R192" s="21">
        <f t="shared" si="22"/>
        <v>0</v>
      </c>
      <c r="S192" s="21">
        <f t="shared" si="23"/>
        <v>343.67</v>
      </c>
      <c r="T192" s="21">
        <f t="shared" si="24"/>
        <v>349.67</v>
      </c>
      <c r="U192" s="21">
        <f t="shared" si="25"/>
        <v>6</v>
      </c>
      <c r="V192" s="21">
        <f t="shared" si="26"/>
        <v>343.67</v>
      </c>
      <c r="W192" s="57">
        <f t="shared" si="27"/>
        <v>243.67</v>
      </c>
      <c r="X192" s="21">
        <f t="shared" si="28"/>
        <v>106</v>
      </c>
      <c r="Y192" s="21">
        <f t="shared" si="29"/>
        <v>0</v>
      </c>
      <c r="Z192" s="3">
        <v>20</v>
      </c>
      <c r="AA192" s="21">
        <f t="shared" si="30"/>
        <v>80</v>
      </c>
      <c r="AB192" s="21">
        <f t="shared" si="31"/>
        <v>40</v>
      </c>
      <c r="AC192" s="21">
        <f t="shared" si="32"/>
        <v>40</v>
      </c>
    </row>
    <row r="193" spans="1:29">
      <c r="A193" s="3">
        <v>192</v>
      </c>
      <c r="B193" s="8" t="s">
        <v>3799</v>
      </c>
      <c r="C193" s="44" t="s">
        <v>4752</v>
      </c>
      <c r="D193" s="3" t="s">
        <v>35</v>
      </c>
      <c r="E193" s="3" t="s">
        <v>37</v>
      </c>
      <c r="F193" s="3" t="s">
        <v>4077</v>
      </c>
      <c r="G193" s="3" t="s">
        <v>38</v>
      </c>
      <c r="H193" s="3" t="s">
        <v>39</v>
      </c>
      <c r="I193" s="3">
        <v>243.67</v>
      </c>
      <c r="L193" s="20">
        <v>100</v>
      </c>
      <c r="M193" s="20">
        <v>0</v>
      </c>
      <c r="N193" s="3"/>
      <c r="P193" s="3"/>
      <c r="R193" s="21">
        <f t="shared" si="22"/>
        <v>0</v>
      </c>
      <c r="S193" s="21">
        <f t="shared" si="23"/>
        <v>343.67</v>
      </c>
      <c r="T193" s="21">
        <f t="shared" si="24"/>
        <v>349.67</v>
      </c>
      <c r="U193" s="21">
        <f t="shared" si="25"/>
        <v>6</v>
      </c>
      <c r="V193" s="21">
        <f t="shared" si="26"/>
        <v>343.67</v>
      </c>
      <c r="W193" s="57">
        <f t="shared" si="27"/>
        <v>243.67</v>
      </c>
      <c r="X193" s="21">
        <f t="shared" si="28"/>
        <v>106</v>
      </c>
      <c r="Y193" s="21">
        <f t="shared" si="29"/>
        <v>0</v>
      </c>
      <c r="Z193" s="3">
        <v>20</v>
      </c>
      <c r="AA193" s="21">
        <f t="shared" si="30"/>
        <v>80</v>
      </c>
      <c r="AB193" s="21">
        <f t="shared" si="31"/>
        <v>40</v>
      </c>
      <c r="AC193" s="21">
        <f t="shared" si="32"/>
        <v>40</v>
      </c>
    </row>
    <row r="194" spans="1:29">
      <c r="A194" s="3">
        <v>193</v>
      </c>
      <c r="B194" s="8" t="s">
        <v>4450</v>
      </c>
      <c r="C194" s="44" t="s">
        <v>4753</v>
      </c>
      <c r="D194" s="3" t="s">
        <v>35</v>
      </c>
      <c r="E194" s="3" t="s">
        <v>37</v>
      </c>
      <c r="F194" s="3" t="s">
        <v>4077</v>
      </c>
      <c r="G194" s="3" t="s">
        <v>38</v>
      </c>
      <c r="H194" s="3" t="s">
        <v>39</v>
      </c>
      <c r="I194" s="3">
        <v>243.67</v>
      </c>
      <c r="L194" s="20">
        <v>100</v>
      </c>
      <c r="M194" s="20">
        <v>0</v>
      </c>
      <c r="N194" s="3"/>
      <c r="P194" s="3"/>
      <c r="R194" s="21">
        <f t="shared" ref="R194:R242" si="33">M194*1.06</f>
        <v>0</v>
      </c>
      <c r="S194" s="21">
        <f t="shared" ref="S194:S242" si="34">I194+L194+R194</f>
        <v>343.67</v>
      </c>
      <c r="T194" s="21">
        <f t="shared" ref="T194:T242" si="35">I194+(L194+R194)*1.06</f>
        <v>349.67</v>
      </c>
      <c r="U194" s="21">
        <f t="shared" ref="U194:U242" si="36">(R194+L194)*0.06</f>
        <v>6</v>
      </c>
      <c r="V194" s="21">
        <f t="shared" ref="V194:V242" si="37">T194-U194</f>
        <v>343.67</v>
      </c>
      <c r="W194" s="57">
        <f t="shared" ref="W194:W242" si="38">I194</f>
        <v>243.67</v>
      </c>
      <c r="X194" s="21">
        <f t="shared" ref="X194:X242" si="39">(R194+L194)*1.06</f>
        <v>106</v>
      </c>
      <c r="Y194" s="21">
        <f t="shared" ref="Y194:Y242" si="40">P194</f>
        <v>0</v>
      </c>
      <c r="Z194" s="3">
        <v>20</v>
      </c>
      <c r="AA194" s="21">
        <f t="shared" ref="AA194:AA242" si="41">(L194+R194)-Y194-Z194</f>
        <v>80</v>
      </c>
      <c r="AB194" s="21">
        <f t="shared" ref="AB194:AB242" si="42">AA194/2</f>
        <v>40</v>
      </c>
      <c r="AC194" s="21">
        <f t="shared" ref="AC194:AC242" si="43">AA194/2</f>
        <v>40</v>
      </c>
    </row>
    <row r="195" spans="1:29">
      <c r="A195" s="3">
        <v>194</v>
      </c>
      <c r="B195" s="8" t="s">
        <v>4754</v>
      </c>
      <c r="C195" s="44" t="s">
        <v>4755</v>
      </c>
      <c r="D195" s="3" t="s">
        <v>35</v>
      </c>
      <c r="E195" s="3" t="s">
        <v>37</v>
      </c>
      <c r="F195" s="3" t="s">
        <v>4077</v>
      </c>
      <c r="G195" s="3" t="s">
        <v>38</v>
      </c>
      <c r="H195" s="3" t="s">
        <v>39</v>
      </c>
      <c r="I195" s="3">
        <v>243.67</v>
      </c>
      <c r="L195" s="20">
        <v>100</v>
      </c>
      <c r="M195" s="20">
        <v>0</v>
      </c>
      <c r="N195" s="3"/>
      <c r="P195" s="3"/>
      <c r="R195" s="21">
        <f t="shared" si="33"/>
        <v>0</v>
      </c>
      <c r="S195" s="21">
        <f t="shared" si="34"/>
        <v>343.67</v>
      </c>
      <c r="T195" s="21">
        <f t="shared" si="35"/>
        <v>349.67</v>
      </c>
      <c r="U195" s="21">
        <f t="shared" si="36"/>
        <v>6</v>
      </c>
      <c r="V195" s="21">
        <f t="shared" si="37"/>
        <v>343.67</v>
      </c>
      <c r="W195" s="57">
        <f t="shared" si="38"/>
        <v>243.67</v>
      </c>
      <c r="X195" s="21">
        <f t="shared" si="39"/>
        <v>106</v>
      </c>
      <c r="Y195" s="21">
        <f t="shared" si="40"/>
        <v>0</v>
      </c>
      <c r="Z195" s="3">
        <v>20</v>
      </c>
      <c r="AA195" s="21">
        <f t="shared" si="41"/>
        <v>80</v>
      </c>
      <c r="AB195" s="21">
        <f t="shared" si="42"/>
        <v>40</v>
      </c>
      <c r="AC195" s="21">
        <f t="shared" si="43"/>
        <v>40</v>
      </c>
    </row>
    <row r="196" spans="1:29">
      <c r="A196" s="3">
        <v>195</v>
      </c>
      <c r="B196" s="8" t="s">
        <v>1632</v>
      </c>
      <c r="C196" s="44" t="s">
        <v>4756</v>
      </c>
      <c r="D196" s="3" t="s">
        <v>35</v>
      </c>
      <c r="E196" s="3" t="s">
        <v>37</v>
      </c>
      <c r="F196" s="3" t="s">
        <v>4077</v>
      </c>
      <c r="G196" s="3" t="s">
        <v>38</v>
      </c>
      <c r="H196" s="3" t="s">
        <v>39</v>
      </c>
      <c r="I196" s="3">
        <v>243.67</v>
      </c>
      <c r="L196" s="20">
        <v>100</v>
      </c>
      <c r="M196" s="20">
        <v>0</v>
      </c>
      <c r="N196" s="3"/>
      <c r="P196" s="3"/>
      <c r="R196" s="21">
        <f t="shared" si="33"/>
        <v>0</v>
      </c>
      <c r="S196" s="21">
        <f t="shared" si="34"/>
        <v>343.67</v>
      </c>
      <c r="T196" s="21">
        <f t="shared" si="35"/>
        <v>349.67</v>
      </c>
      <c r="U196" s="21">
        <f t="shared" si="36"/>
        <v>6</v>
      </c>
      <c r="V196" s="21">
        <f t="shared" si="37"/>
        <v>343.67</v>
      </c>
      <c r="W196" s="57">
        <f t="shared" si="38"/>
        <v>243.67</v>
      </c>
      <c r="X196" s="21">
        <f t="shared" si="39"/>
        <v>106</v>
      </c>
      <c r="Y196" s="21">
        <f t="shared" si="40"/>
        <v>0</v>
      </c>
      <c r="Z196" s="3">
        <v>20</v>
      </c>
      <c r="AA196" s="21">
        <f t="shared" si="41"/>
        <v>80</v>
      </c>
      <c r="AB196" s="21">
        <f t="shared" si="42"/>
        <v>40</v>
      </c>
      <c r="AC196" s="21">
        <f t="shared" si="43"/>
        <v>40</v>
      </c>
    </row>
    <row r="197" spans="1:29">
      <c r="A197" s="3">
        <v>196</v>
      </c>
      <c r="B197" s="8" t="s">
        <v>4757</v>
      </c>
      <c r="C197" s="44" t="s">
        <v>4758</v>
      </c>
      <c r="D197" s="3" t="s">
        <v>35</v>
      </c>
      <c r="E197" s="3" t="s">
        <v>37</v>
      </c>
      <c r="F197" s="3" t="s">
        <v>4077</v>
      </c>
      <c r="G197" s="3" t="s">
        <v>38</v>
      </c>
      <c r="H197" s="3" t="s">
        <v>39</v>
      </c>
      <c r="I197" s="3">
        <v>243.67</v>
      </c>
      <c r="L197" s="20">
        <v>100</v>
      </c>
      <c r="M197" s="20">
        <v>0</v>
      </c>
      <c r="N197" s="3"/>
      <c r="P197" s="3"/>
      <c r="R197" s="21">
        <f t="shared" si="33"/>
        <v>0</v>
      </c>
      <c r="S197" s="21">
        <f t="shared" si="34"/>
        <v>343.67</v>
      </c>
      <c r="T197" s="21">
        <f t="shared" si="35"/>
        <v>349.67</v>
      </c>
      <c r="U197" s="21">
        <f t="shared" si="36"/>
        <v>6</v>
      </c>
      <c r="V197" s="21">
        <f t="shared" si="37"/>
        <v>343.67</v>
      </c>
      <c r="W197" s="57">
        <f t="shared" si="38"/>
        <v>243.67</v>
      </c>
      <c r="X197" s="21">
        <f t="shared" si="39"/>
        <v>106</v>
      </c>
      <c r="Y197" s="21">
        <f t="shared" si="40"/>
        <v>0</v>
      </c>
      <c r="Z197" s="3">
        <v>20</v>
      </c>
      <c r="AA197" s="21">
        <f t="shared" si="41"/>
        <v>80</v>
      </c>
      <c r="AB197" s="21">
        <f t="shared" si="42"/>
        <v>40</v>
      </c>
      <c r="AC197" s="21">
        <f t="shared" si="43"/>
        <v>40</v>
      </c>
    </row>
    <row r="198" spans="1:29">
      <c r="A198" s="3">
        <v>197</v>
      </c>
      <c r="B198" t="s">
        <v>4759</v>
      </c>
      <c r="C198" s="44" t="s">
        <v>4760</v>
      </c>
      <c r="D198" s="3" t="s">
        <v>35</v>
      </c>
      <c r="E198" s="3" t="s">
        <v>37</v>
      </c>
      <c r="F198" s="3" t="s">
        <v>4077</v>
      </c>
      <c r="G198" s="3" t="s">
        <v>38</v>
      </c>
      <c r="H198" s="3" t="s">
        <v>39</v>
      </c>
      <c r="I198" s="3">
        <v>243.67</v>
      </c>
      <c r="L198" s="20">
        <v>100</v>
      </c>
      <c r="M198" s="20">
        <v>0</v>
      </c>
      <c r="N198" s="3"/>
      <c r="P198" s="3"/>
      <c r="R198" s="21">
        <f t="shared" si="33"/>
        <v>0</v>
      </c>
      <c r="S198" s="21">
        <f t="shared" si="34"/>
        <v>343.67</v>
      </c>
      <c r="T198" s="21">
        <f t="shared" si="35"/>
        <v>349.67</v>
      </c>
      <c r="U198" s="21">
        <f t="shared" si="36"/>
        <v>6</v>
      </c>
      <c r="V198" s="21">
        <f t="shared" si="37"/>
        <v>343.67</v>
      </c>
      <c r="W198" s="57">
        <f t="shared" si="38"/>
        <v>243.67</v>
      </c>
      <c r="X198" s="21">
        <f t="shared" si="39"/>
        <v>106</v>
      </c>
      <c r="Y198" s="21">
        <f t="shared" si="40"/>
        <v>0</v>
      </c>
      <c r="Z198" s="3">
        <v>20</v>
      </c>
      <c r="AA198" s="21">
        <f t="shared" si="41"/>
        <v>80</v>
      </c>
      <c r="AB198" s="21">
        <f t="shared" si="42"/>
        <v>40</v>
      </c>
      <c r="AC198" s="21">
        <f t="shared" si="43"/>
        <v>40</v>
      </c>
    </row>
    <row r="199" spans="1:29">
      <c r="A199" s="3">
        <v>198</v>
      </c>
      <c r="B199" s="8" t="s">
        <v>4761</v>
      </c>
      <c r="C199" s="44" t="s">
        <v>4762</v>
      </c>
      <c r="D199" s="3" t="s">
        <v>35</v>
      </c>
      <c r="E199" s="3" t="s">
        <v>37</v>
      </c>
      <c r="F199" s="3" t="s">
        <v>4077</v>
      </c>
      <c r="G199" s="3" t="s">
        <v>38</v>
      </c>
      <c r="H199" s="3" t="s">
        <v>39</v>
      </c>
      <c r="I199" s="3">
        <v>243.67</v>
      </c>
      <c r="L199" s="20">
        <v>100</v>
      </c>
      <c r="M199" s="20">
        <v>0</v>
      </c>
      <c r="N199" s="3"/>
      <c r="P199" s="3"/>
      <c r="R199" s="21">
        <f t="shared" si="33"/>
        <v>0</v>
      </c>
      <c r="S199" s="21">
        <f t="shared" si="34"/>
        <v>343.67</v>
      </c>
      <c r="T199" s="21">
        <f t="shared" si="35"/>
        <v>349.67</v>
      </c>
      <c r="U199" s="21">
        <f t="shared" si="36"/>
        <v>6</v>
      </c>
      <c r="V199" s="21">
        <f t="shared" si="37"/>
        <v>343.67</v>
      </c>
      <c r="W199" s="57">
        <f t="shared" si="38"/>
        <v>243.67</v>
      </c>
      <c r="X199" s="21">
        <f t="shared" si="39"/>
        <v>106</v>
      </c>
      <c r="Y199" s="21">
        <f t="shared" si="40"/>
        <v>0</v>
      </c>
      <c r="Z199" s="3">
        <v>20</v>
      </c>
      <c r="AA199" s="21">
        <f t="shared" si="41"/>
        <v>80</v>
      </c>
      <c r="AB199" s="21">
        <f t="shared" si="42"/>
        <v>40</v>
      </c>
      <c r="AC199" s="21">
        <f t="shared" si="43"/>
        <v>40</v>
      </c>
    </row>
    <row r="200" spans="1:29">
      <c r="A200" s="3">
        <v>199</v>
      </c>
      <c r="B200" s="8" t="s">
        <v>4763</v>
      </c>
      <c r="C200" s="44" t="s">
        <v>4764</v>
      </c>
      <c r="D200" s="3" t="s">
        <v>35</v>
      </c>
      <c r="E200" s="3" t="s">
        <v>37</v>
      </c>
      <c r="F200" s="3" t="s">
        <v>4077</v>
      </c>
      <c r="G200" s="3" t="s">
        <v>38</v>
      </c>
      <c r="H200" s="3" t="s">
        <v>39</v>
      </c>
      <c r="I200" s="3">
        <v>243.67</v>
      </c>
      <c r="L200" s="20">
        <v>100</v>
      </c>
      <c r="M200" s="20">
        <v>0</v>
      </c>
      <c r="N200" s="3"/>
      <c r="P200" s="3"/>
      <c r="R200" s="21">
        <f t="shared" si="33"/>
        <v>0</v>
      </c>
      <c r="S200" s="21">
        <f t="shared" si="34"/>
        <v>343.67</v>
      </c>
      <c r="T200" s="21">
        <f t="shared" si="35"/>
        <v>349.67</v>
      </c>
      <c r="U200" s="21">
        <f t="shared" si="36"/>
        <v>6</v>
      </c>
      <c r="V200" s="21">
        <f t="shared" si="37"/>
        <v>343.67</v>
      </c>
      <c r="W200" s="57">
        <f t="shared" si="38"/>
        <v>243.67</v>
      </c>
      <c r="X200" s="21">
        <f t="shared" si="39"/>
        <v>106</v>
      </c>
      <c r="Y200" s="21">
        <f t="shared" si="40"/>
        <v>0</v>
      </c>
      <c r="Z200" s="3">
        <v>20</v>
      </c>
      <c r="AA200" s="21">
        <f t="shared" si="41"/>
        <v>80</v>
      </c>
      <c r="AB200" s="21">
        <f t="shared" si="42"/>
        <v>40</v>
      </c>
      <c r="AC200" s="21">
        <f t="shared" si="43"/>
        <v>40</v>
      </c>
    </row>
    <row r="201" spans="1:29">
      <c r="A201" s="3">
        <v>200</v>
      </c>
      <c r="B201" s="8" t="s">
        <v>4765</v>
      </c>
      <c r="C201" s="44" t="s">
        <v>4766</v>
      </c>
      <c r="D201" s="3" t="s">
        <v>35</v>
      </c>
      <c r="E201" s="3" t="s">
        <v>37</v>
      </c>
      <c r="F201" s="3" t="s">
        <v>4077</v>
      </c>
      <c r="G201" s="3" t="s">
        <v>38</v>
      </c>
      <c r="H201" s="3" t="s">
        <v>39</v>
      </c>
      <c r="I201" s="3">
        <v>243.67</v>
      </c>
      <c r="L201" s="20">
        <v>100</v>
      </c>
      <c r="M201" s="20">
        <v>0</v>
      </c>
      <c r="N201" s="3"/>
      <c r="P201" s="3"/>
      <c r="R201" s="21">
        <f t="shared" si="33"/>
        <v>0</v>
      </c>
      <c r="S201" s="21">
        <f t="shared" si="34"/>
        <v>343.67</v>
      </c>
      <c r="T201" s="21">
        <f t="shared" si="35"/>
        <v>349.67</v>
      </c>
      <c r="U201" s="21">
        <f t="shared" si="36"/>
        <v>6</v>
      </c>
      <c r="V201" s="21">
        <f t="shared" si="37"/>
        <v>343.67</v>
      </c>
      <c r="W201" s="57">
        <f t="shared" si="38"/>
        <v>243.67</v>
      </c>
      <c r="X201" s="21">
        <f t="shared" si="39"/>
        <v>106</v>
      </c>
      <c r="Y201" s="21">
        <f t="shared" si="40"/>
        <v>0</v>
      </c>
      <c r="Z201" s="3">
        <v>20</v>
      </c>
      <c r="AA201" s="21">
        <f t="shared" si="41"/>
        <v>80</v>
      </c>
      <c r="AB201" s="21">
        <f t="shared" si="42"/>
        <v>40</v>
      </c>
      <c r="AC201" s="21">
        <f t="shared" si="43"/>
        <v>40</v>
      </c>
    </row>
    <row r="202" spans="1:29">
      <c r="A202" s="3">
        <v>201</v>
      </c>
      <c r="B202" s="8" t="s">
        <v>4767</v>
      </c>
      <c r="C202" s="44" t="s">
        <v>4768</v>
      </c>
      <c r="D202" s="3" t="s">
        <v>35</v>
      </c>
      <c r="E202" s="3" t="s">
        <v>37</v>
      </c>
      <c r="F202" s="3" t="s">
        <v>4077</v>
      </c>
      <c r="G202" s="3" t="s">
        <v>38</v>
      </c>
      <c r="H202" s="3" t="s">
        <v>39</v>
      </c>
      <c r="I202" s="3">
        <v>243.67</v>
      </c>
      <c r="L202" s="20">
        <v>100</v>
      </c>
      <c r="M202" s="20">
        <v>0</v>
      </c>
      <c r="N202" s="3"/>
      <c r="P202" s="3"/>
      <c r="R202" s="21">
        <f t="shared" si="33"/>
        <v>0</v>
      </c>
      <c r="S202" s="21">
        <f t="shared" si="34"/>
        <v>343.67</v>
      </c>
      <c r="T202" s="21">
        <f t="shared" si="35"/>
        <v>349.67</v>
      </c>
      <c r="U202" s="21">
        <f t="shared" si="36"/>
        <v>6</v>
      </c>
      <c r="V202" s="21">
        <f t="shared" si="37"/>
        <v>343.67</v>
      </c>
      <c r="W202" s="57">
        <f t="shared" si="38"/>
        <v>243.67</v>
      </c>
      <c r="X202" s="21">
        <f t="shared" si="39"/>
        <v>106</v>
      </c>
      <c r="Y202" s="21">
        <f t="shared" si="40"/>
        <v>0</v>
      </c>
      <c r="Z202" s="3">
        <v>20</v>
      </c>
      <c r="AA202" s="21">
        <f t="shared" si="41"/>
        <v>80</v>
      </c>
      <c r="AB202" s="21">
        <f t="shared" si="42"/>
        <v>40</v>
      </c>
      <c r="AC202" s="21">
        <f t="shared" si="43"/>
        <v>40</v>
      </c>
    </row>
    <row r="203" spans="1:29">
      <c r="A203" s="3">
        <v>202</v>
      </c>
      <c r="B203" s="8" t="s">
        <v>4769</v>
      </c>
      <c r="C203" s="44" t="s">
        <v>4770</v>
      </c>
      <c r="D203" s="3" t="s">
        <v>35</v>
      </c>
      <c r="E203" s="3" t="s">
        <v>37</v>
      </c>
      <c r="F203" s="3" t="s">
        <v>4077</v>
      </c>
      <c r="G203" s="3" t="s">
        <v>38</v>
      </c>
      <c r="H203" s="3" t="s">
        <v>39</v>
      </c>
      <c r="I203" s="3">
        <v>243.67</v>
      </c>
      <c r="L203" s="20">
        <v>100</v>
      </c>
      <c r="M203" s="20">
        <v>0</v>
      </c>
      <c r="N203" s="3"/>
      <c r="P203" s="3"/>
      <c r="R203" s="21">
        <f t="shared" si="33"/>
        <v>0</v>
      </c>
      <c r="S203" s="21">
        <f t="shared" si="34"/>
        <v>343.67</v>
      </c>
      <c r="T203" s="21">
        <f t="shared" si="35"/>
        <v>349.67</v>
      </c>
      <c r="U203" s="21">
        <f t="shared" si="36"/>
        <v>6</v>
      </c>
      <c r="V203" s="21">
        <f t="shared" si="37"/>
        <v>343.67</v>
      </c>
      <c r="W203" s="57">
        <f t="shared" si="38"/>
        <v>243.67</v>
      </c>
      <c r="X203" s="21">
        <f t="shared" si="39"/>
        <v>106</v>
      </c>
      <c r="Y203" s="21">
        <f t="shared" si="40"/>
        <v>0</v>
      </c>
      <c r="Z203" s="3">
        <v>20</v>
      </c>
      <c r="AA203" s="21">
        <f t="shared" si="41"/>
        <v>80</v>
      </c>
      <c r="AB203" s="21">
        <f t="shared" si="42"/>
        <v>40</v>
      </c>
      <c r="AC203" s="21">
        <f t="shared" si="43"/>
        <v>40</v>
      </c>
    </row>
    <row r="204" spans="1:29">
      <c r="A204" s="3">
        <v>203</v>
      </c>
      <c r="B204" s="8" t="s">
        <v>4771</v>
      </c>
      <c r="C204" s="44" t="s">
        <v>4772</v>
      </c>
      <c r="D204" s="3" t="s">
        <v>35</v>
      </c>
      <c r="E204" s="3" t="s">
        <v>37</v>
      </c>
      <c r="F204" s="3" t="s">
        <v>4077</v>
      </c>
      <c r="G204" s="3" t="s">
        <v>38</v>
      </c>
      <c r="H204" s="3" t="s">
        <v>39</v>
      </c>
      <c r="I204" s="3">
        <v>243.67</v>
      </c>
      <c r="L204" s="20">
        <v>100</v>
      </c>
      <c r="M204" s="20">
        <v>0</v>
      </c>
      <c r="N204" s="3"/>
      <c r="P204" s="3"/>
      <c r="R204" s="21">
        <f t="shared" si="33"/>
        <v>0</v>
      </c>
      <c r="S204" s="21">
        <f t="shared" si="34"/>
        <v>343.67</v>
      </c>
      <c r="T204" s="21">
        <f t="shared" si="35"/>
        <v>349.67</v>
      </c>
      <c r="U204" s="21">
        <f t="shared" si="36"/>
        <v>6</v>
      </c>
      <c r="V204" s="21">
        <f t="shared" si="37"/>
        <v>343.67</v>
      </c>
      <c r="W204" s="57">
        <f t="shared" si="38"/>
        <v>243.67</v>
      </c>
      <c r="X204" s="21">
        <f t="shared" si="39"/>
        <v>106</v>
      </c>
      <c r="Y204" s="21">
        <f t="shared" si="40"/>
        <v>0</v>
      </c>
      <c r="Z204" s="3">
        <v>20</v>
      </c>
      <c r="AA204" s="21">
        <f t="shared" si="41"/>
        <v>80</v>
      </c>
      <c r="AB204" s="21">
        <f t="shared" si="42"/>
        <v>40</v>
      </c>
      <c r="AC204" s="21">
        <f t="shared" si="43"/>
        <v>40</v>
      </c>
    </row>
    <row r="205" spans="1:29">
      <c r="A205" s="3">
        <v>204</v>
      </c>
      <c r="B205" s="8" t="s">
        <v>4773</v>
      </c>
      <c r="C205" s="44" t="s">
        <v>4774</v>
      </c>
      <c r="D205" s="3" t="s">
        <v>35</v>
      </c>
      <c r="E205" s="3" t="s">
        <v>37</v>
      </c>
      <c r="F205" s="3" t="s">
        <v>4077</v>
      </c>
      <c r="G205" s="3" t="s">
        <v>38</v>
      </c>
      <c r="H205" s="3" t="s">
        <v>39</v>
      </c>
      <c r="I205" s="3">
        <v>243.67</v>
      </c>
      <c r="J205" s="8"/>
      <c r="L205" s="20">
        <v>100</v>
      </c>
      <c r="M205" s="20">
        <v>0</v>
      </c>
      <c r="N205" s="3"/>
      <c r="P205" s="3"/>
      <c r="R205" s="21">
        <f t="shared" si="33"/>
        <v>0</v>
      </c>
      <c r="S205" s="21">
        <f t="shared" si="34"/>
        <v>343.67</v>
      </c>
      <c r="T205" s="21">
        <f t="shared" si="35"/>
        <v>349.67</v>
      </c>
      <c r="U205" s="21">
        <f t="shared" si="36"/>
        <v>6</v>
      </c>
      <c r="V205" s="21">
        <f t="shared" si="37"/>
        <v>343.67</v>
      </c>
      <c r="W205" s="57">
        <f t="shared" si="38"/>
        <v>243.67</v>
      </c>
      <c r="X205" s="21">
        <f t="shared" si="39"/>
        <v>106</v>
      </c>
      <c r="Y205" s="21">
        <f t="shared" si="40"/>
        <v>0</v>
      </c>
      <c r="Z205" s="3">
        <v>20</v>
      </c>
      <c r="AA205" s="21">
        <f t="shared" si="41"/>
        <v>80</v>
      </c>
      <c r="AB205" s="21">
        <f t="shared" si="42"/>
        <v>40</v>
      </c>
      <c r="AC205" s="21">
        <f t="shared" si="43"/>
        <v>40</v>
      </c>
    </row>
    <row r="206" spans="1:29">
      <c r="A206" s="3">
        <v>205</v>
      </c>
      <c r="B206" s="8" t="s">
        <v>4775</v>
      </c>
      <c r="C206" s="44" t="s">
        <v>4776</v>
      </c>
      <c r="D206" s="3" t="s">
        <v>35</v>
      </c>
      <c r="E206" s="3" t="s">
        <v>37</v>
      </c>
      <c r="F206" s="3" t="s">
        <v>4077</v>
      </c>
      <c r="G206" s="3" t="s">
        <v>38</v>
      </c>
      <c r="H206" s="3" t="s">
        <v>39</v>
      </c>
      <c r="I206" s="3">
        <v>243.67</v>
      </c>
      <c r="J206" s="8"/>
      <c r="L206" s="20">
        <v>100</v>
      </c>
      <c r="M206" s="20">
        <v>0</v>
      </c>
      <c r="N206" s="3"/>
      <c r="P206" s="3"/>
      <c r="R206" s="21">
        <f t="shared" si="33"/>
        <v>0</v>
      </c>
      <c r="S206" s="21">
        <f t="shared" si="34"/>
        <v>343.67</v>
      </c>
      <c r="T206" s="21">
        <f t="shared" si="35"/>
        <v>349.67</v>
      </c>
      <c r="U206" s="21">
        <f t="shared" si="36"/>
        <v>6</v>
      </c>
      <c r="V206" s="21">
        <f t="shared" si="37"/>
        <v>343.67</v>
      </c>
      <c r="W206" s="57">
        <f t="shared" si="38"/>
        <v>243.67</v>
      </c>
      <c r="X206" s="21">
        <f t="shared" si="39"/>
        <v>106</v>
      </c>
      <c r="Y206" s="21">
        <f t="shared" si="40"/>
        <v>0</v>
      </c>
      <c r="Z206" s="3">
        <v>20</v>
      </c>
      <c r="AA206" s="21">
        <f t="shared" si="41"/>
        <v>80</v>
      </c>
      <c r="AB206" s="21">
        <f t="shared" si="42"/>
        <v>40</v>
      </c>
      <c r="AC206" s="21">
        <f t="shared" si="43"/>
        <v>40</v>
      </c>
    </row>
    <row r="207" spans="1:29">
      <c r="A207" s="3">
        <v>206</v>
      </c>
      <c r="B207" s="8" t="s">
        <v>4777</v>
      </c>
      <c r="C207" s="44" t="s">
        <v>4778</v>
      </c>
      <c r="D207" s="3" t="s">
        <v>35</v>
      </c>
      <c r="E207" s="3" t="s">
        <v>37</v>
      </c>
      <c r="F207" s="3" t="s">
        <v>4077</v>
      </c>
      <c r="G207" s="3" t="s">
        <v>38</v>
      </c>
      <c r="H207" s="3" t="s">
        <v>39</v>
      </c>
      <c r="I207" s="3">
        <v>242.99</v>
      </c>
      <c r="L207" s="20">
        <v>100</v>
      </c>
      <c r="M207" s="20">
        <v>0</v>
      </c>
      <c r="N207" s="3"/>
      <c r="P207" s="3"/>
      <c r="R207" s="21">
        <f t="shared" si="33"/>
        <v>0</v>
      </c>
      <c r="S207" s="21">
        <f t="shared" si="34"/>
        <v>342.99</v>
      </c>
      <c r="T207" s="21">
        <f t="shared" si="35"/>
        <v>348.99</v>
      </c>
      <c r="U207" s="21">
        <f t="shared" si="36"/>
        <v>6</v>
      </c>
      <c r="V207" s="21">
        <f t="shared" si="37"/>
        <v>342.99</v>
      </c>
      <c r="W207" s="57">
        <f t="shared" si="38"/>
        <v>242.99</v>
      </c>
      <c r="X207" s="21">
        <f t="shared" si="39"/>
        <v>106</v>
      </c>
      <c r="Y207" s="21">
        <f t="shared" si="40"/>
        <v>0</v>
      </c>
      <c r="Z207" s="3">
        <v>20</v>
      </c>
      <c r="AA207" s="21">
        <f t="shared" si="41"/>
        <v>80</v>
      </c>
      <c r="AB207" s="21">
        <f t="shared" si="42"/>
        <v>40</v>
      </c>
      <c r="AC207" s="21">
        <f t="shared" si="43"/>
        <v>40</v>
      </c>
    </row>
    <row r="208" spans="1:29">
      <c r="A208" s="3">
        <v>207</v>
      </c>
      <c r="B208" s="8" t="s">
        <v>4779</v>
      </c>
      <c r="C208" s="44" t="s">
        <v>4780</v>
      </c>
      <c r="D208" s="3" t="s">
        <v>35</v>
      </c>
      <c r="E208" s="3" t="s">
        <v>37</v>
      </c>
      <c r="F208" s="3" t="s">
        <v>4077</v>
      </c>
      <c r="G208" s="3" t="s">
        <v>38</v>
      </c>
      <c r="H208" s="3" t="s">
        <v>39</v>
      </c>
      <c r="I208" s="3">
        <v>242.99</v>
      </c>
      <c r="L208" s="20">
        <v>100</v>
      </c>
      <c r="M208" s="20">
        <v>0</v>
      </c>
      <c r="N208" s="3"/>
      <c r="P208" s="3"/>
      <c r="R208" s="21">
        <f t="shared" si="33"/>
        <v>0</v>
      </c>
      <c r="S208" s="21">
        <f t="shared" si="34"/>
        <v>342.99</v>
      </c>
      <c r="T208" s="21">
        <f t="shared" si="35"/>
        <v>348.99</v>
      </c>
      <c r="U208" s="21">
        <f t="shared" si="36"/>
        <v>6</v>
      </c>
      <c r="V208" s="21">
        <f t="shared" si="37"/>
        <v>342.99</v>
      </c>
      <c r="W208" s="57">
        <f t="shared" si="38"/>
        <v>242.99</v>
      </c>
      <c r="X208" s="21">
        <f t="shared" si="39"/>
        <v>106</v>
      </c>
      <c r="Y208" s="21">
        <f t="shared" si="40"/>
        <v>0</v>
      </c>
      <c r="Z208" s="3">
        <v>20</v>
      </c>
      <c r="AA208" s="21">
        <f t="shared" si="41"/>
        <v>80</v>
      </c>
      <c r="AB208" s="21">
        <f t="shared" si="42"/>
        <v>40</v>
      </c>
      <c r="AC208" s="21">
        <f t="shared" si="43"/>
        <v>40</v>
      </c>
    </row>
    <row r="209" spans="1:29">
      <c r="A209" s="3">
        <v>208</v>
      </c>
      <c r="B209" s="8" t="s">
        <v>4781</v>
      </c>
      <c r="C209" s="44" t="s">
        <v>4782</v>
      </c>
      <c r="D209" s="3" t="s">
        <v>35</v>
      </c>
      <c r="E209" s="3" t="s">
        <v>37</v>
      </c>
      <c r="F209" s="3" t="s">
        <v>4077</v>
      </c>
      <c r="G209" s="3" t="s">
        <v>38</v>
      </c>
      <c r="H209" s="3" t="s">
        <v>39</v>
      </c>
      <c r="I209" s="3">
        <v>242.99</v>
      </c>
      <c r="L209" s="20">
        <v>100</v>
      </c>
      <c r="M209" s="20">
        <v>0</v>
      </c>
      <c r="N209" s="3"/>
      <c r="P209" s="3"/>
      <c r="R209" s="21">
        <f t="shared" si="33"/>
        <v>0</v>
      </c>
      <c r="S209" s="21">
        <f t="shared" si="34"/>
        <v>342.99</v>
      </c>
      <c r="T209" s="21">
        <f t="shared" si="35"/>
        <v>348.99</v>
      </c>
      <c r="U209" s="21">
        <f t="shared" si="36"/>
        <v>6</v>
      </c>
      <c r="V209" s="21">
        <f t="shared" si="37"/>
        <v>342.99</v>
      </c>
      <c r="W209" s="57">
        <f t="shared" si="38"/>
        <v>242.99</v>
      </c>
      <c r="X209" s="21">
        <f t="shared" si="39"/>
        <v>106</v>
      </c>
      <c r="Y209" s="21">
        <f t="shared" si="40"/>
        <v>0</v>
      </c>
      <c r="Z209" s="3">
        <v>20</v>
      </c>
      <c r="AA209" s="21">
        <f t="shared" si="41"/>
        <v>80</v>
      </c>
      <c r="AB209" s="21">
        <f t="shared" si="42"/>
        <v>40</v>
      </c>
      <c r="AC209" s="21">
        <f t="shared" si="43"/>
        <v>40</v>
      </c>
    </row>
    <row r="210" spans="1:29">
      <c r="A210" s="3">
        <v>209</v>
      </c>
      <c r="B210" s="8" t="s">
        <v>4783</v>
      </c>
      <c r="C210" s="44" t="s">
        <v>4784</v>
      </c>
      <c r="D210" s="3" t="s">
        <v>35</v>
      </c>
      <c r="E210" s="3" t="s">
        <v>37</v>
      </c>
      <c r="F210" s="3" t="s">
        <v>4077</v>
      </c>
      <c r="G210" s="3" t="s">
        <v>38</v>
      </c>
      <c r="H210" s="3" t="s">
        <v>39</v>
      </c>
      <c r="I210" s="3">
        <v>242.99</v>
      </c>
      <c r="L210" s="20">
        <v>100</v>
      </c>
      <c r="M210" s="20">
        <v>0</v>
      </c>
      <c r="N210" s="3"/>
      <c r="P210" s="3"/>
      <c r="R210" s="21">
        <f t="shared" si="33"/>
        <v>0</v>
      </c>
      <c r="S210" s="21">
        <f t="shared" si="34"/>
        <v>342.99</v>
      </c>
      <c r="T210" s="21">
        <f t="shared" si="35"/>
        <v>348.99</v>
      </c>
      <c r="U210" s="21">
        <f t="shared" si="36"/>
        <v>6</v>
      </c>
      <c r="V210" s="21">
        <f t="shared" si="37"/>
        <v>342.99</v>
      </c>
      <c r="W210" s="57">
        <f t="shared" si="38"/>
        <v>242.99</v>
      </c>
      <c r="X210" s="21">
        <f t="shared" si="39"/>
        <v>106</v>
      </c>
      <c r="Y210" s="21">
        <f t="shared" si="40"/>
        <v>0</v>
      </c>
      <c r="Z210" s="3">
        <v>20</v>
      </c>
      <c r="AA210" s="21">
        <f t="shared" si="41"/>
        <v>80</v>
      </c>
      <c r="AB210" s="21">
        <f t="shared" si="42"/>
        <v>40</v>
      </c>
      <c r="AC210" s="21">
        <f t="shared" si="43"/>
        <v>40</v>
      </c>
    </row>
    <row r="211" spans="1:29">
      <c r="A211" s="3">
        <v>210</v>
      </c>
      <c r="B211" s="8" t="s">
        <v>4785</v>
      </c>
      <c r="C211" s="44" t="s">
        <v>4786</v>
      </c>
      <c r="D211" s="3" t="s">
        <v>35</v>
      </c>
      <c r="E211" s="3" t="s">
        <v>37</v>
      </c>
      <c r="F211" s="3" t="s">
        <v>4077</v>
      </c>
      <c r="G211" s="3" t="s">
        <v>38</v>
      </c>
      <c r="H211" s="3" t="s">
        <v>39</v>
      </c>
      <c r="I211" s="3">
        <v>242.99</v>
      </c>
      <c r="L211" s="20">
        <v>100</v>
      </c>
      <c r="M211" s="20">
        <v>0</v>
      </c>
      <c r="N211" s="3"/>
      <c r="P211" s="3"/>
      <c r="R211" s="21">
        <f t="shared" si="33"/>
        <v>0</v>
      </c>
      <c r="S211" s="21">
        <f t="shared" si="34"/>
        <v>342.99</v>
      </c>
      <c r="T211" s="21">
        <f t="shared" si="35"/>
        <v>348.99</v>
      </c>
      <c r="U211" s="21">
        <f t="shared" si="36"/>
        <v>6</v>
      </c>
      <c r="V211" s="21">
        <f t="shared" si="37"/>
        <v>342.99</v>
      </c>
      <c r="W211" s="57">
        <f t="shared" si="38"/>
        <v>242.99</v>
      </c>
      <c r="X211" s="21">
        <f t="shared" si="39"/>
        <v>106</v>
      </c>
      <c r="Y211" s="21">
        <f t="shared" si="40"/>
        <v>0</v>
      </c>
      <c r="Z211" s="3">
        <v>20</v>
      </c>
      <c r="AA211" s="21">
        <f t="shared" si="41"/>
        <v>80</v>
      </c>
      <c r="AB211" s="21">
        <f t="shared" si="42"/>
        <v>40</v>
      </c>
      <c r="AC211" s="21">
        <f t="shared" si="43"/>
        <v>40</v>
      </c>
    </row>
    <row r="212" spans="1:29">
      <c r="A212" s="3">
        <v>211</v>
      </c>
      <c r="B212" s="8" t="s">
        <v>4787</v>
      </c>
      <c r="C212" s="44" t="s">
        <v>4788</v>
      </c>
      <c r="D212" s="3" t="s">
        <v>35</v>
      </c>
      <c r="E212" s="3" t="s">
        <v>37</v>
      </c>
      <c r="F212" s="3" t="s">
        <v>4077</v>
      </c>
      <c r="G212" s="3" t="s">
        <v>38</v>
      </c>
      <c r="H212" s="3" t="s">
        <v>39</v>
      </c>
      <c r="I212" s="3">
        <v>242.99</v>
      </c>
      <c r="L212" s="20">
        <v>100</v>
      </c>
      <c r="M212" s="20">
        <v>0</v>
      </c>
      <c r="N212" s="3"/>
      <c r="P212" s="3"/>
      <c r="R212" s="21">
        <f t="shared" si="33"/>
        <v>0</v>
      </c>
      <c r="S212" s="21">
        <f t="shared" si="34"/>
        <v>342.99</v>
      </c>
      <c r="T212" s="21">
        <f t="shared" si="35"/>
        <v>348.99</v>
      </c>
      <c r="U212" s="21">
        <f t="shared" si="36"/>
        <v>6</v>
      </c>
      <c r="V212" s="21">
        <f t="shared" si="37"/>
        <v>342.99</v>
      </c>
      <c r="W212" s="57">
        <f t="shared" si="38"/>
        <v>242.99</v>
      </c>
      <c r="X212" s="21">
        <f t="shared" si="39"/>
        <v>106</v>
      </c>
      <c r="Y212" s="21">
        <f t="shared" si="40"/>
        <v>0</v>
      </c>
      <c r="Z212" s="3">
        <v>20</v>
      </c>
      <c r="AA212" s="21">
        <f t="shared" si="41"/>
        <v>80</v>
      </c>
      <c r="AB212" s="21">
        <f t="shared" si="42"/>
        <v>40</v>
      </c>
      <c r="AC212" s="21">
        <f t="shared" si="43"/>
        <v>40</v>
      </c>
    </row>
    <row r="213" spans="1:29">
      <c r="A213" s="3">
        <v>212</v>
      </c>
      <c r="B213" s="8" t="s">
        <v>4789</v>
      </c>
      <c r="C213" s="44" t="s">
        <v>4790</v>
      </c>
      <c r="D213" s="3" t="s">
        <v>35</v>
      </c>
      <c r="E213" s="3" t="s">
        <v>37</v>
      </c>
      <c r="F213" s="3" t="s">
        <v>4077</v>
      </c>
      <c r="G213" s="3" t="s">
        <v>38</v>
      </c>
      <c r="H213" s="3" t="s">
        <v>39</v>
      </c>
      <c r="I213" s="3">
        <v>242.99</v>
      </c>
      <c r="L213" s="20">
        <v>100</v>
      </c>
      <c r="M213" s="20">
        <v>0</v>
      </c>
      <c r="N213" s="3"/>
      <c r="P213" s="3"/>
      <c r="R213" s="21">
        <f t="shared" si="33"/>
        <v>0</v>
      </c>
      <c r="S213" s="21">
        <f t="shared" si="34"/>
        <v>342.99</v>
      </c>
      <c r="T213" s="21">
        <f t="shared" si="35"/>
        <v>348.99</v>
      </c>
      <c r="U213" s="21">
        <f t="shared" si="36"/>
        <v>6</v>
      </c>
      <c r="V213" s="21">
        <f t="shared" si="37"/>
        <v>342.99</v>
      </c>
      <c r="W213" s="57">
        <f t="shared" si="38"/>
        <v>242.99</v>
      </c>
      <c r="X213" s="21">
        <f t="shared" si="39"/>
        <v>106</v>
      </c>
      <c r="Y213" s="21">
        <f t="shared" si="40"/>
        <v>0</v>
      </c>
      <c r="Z213" s="3">
        <v>20</v>
      </c>
      <c r="AA213" s="21">
        <f t="shared" si="41"/>
        <v>80</v>
      </c>
      <c r="AB213" s="21">
        <f t="shared" si="42"/>
        <v>40</v>
      </c>
      <c r="AC213" s="21">
        <f t="shared" si="43"/>
        <v>40</v>
      </c>
    </row>
    <row r="214" spans="1:29">
      <c r="A214" s="3">
        <v>213</v>
      </c>
      <c r="B214" s="8" t="s">
        <v>4791</v>
      </c>
      <c r="C214" s="44" t="s">
        <v>4792</v>
      </c>
      <c r="D214" s="3" t="s">
        <v>35</v>
      </c>
      <c r="E214" s="3" t="s">
        <v>37</v>
      </c>
      <c r="F214" s="3" t="s">
        <v>1534</v>
      </c>
      <c r="G214" s="3" t="s">
        <v>38</v>
      </c>
      <c r="H214" s="3" t="s">
        <v>39</v>
      </c>
      <c r="I214" s="20">
        <v>0</v>
      </c>
      <c r="L214" s="20">
        <v>400</v>
      </c>
      <c r="M214" s="20">
        <v>2513</v>
      </c>
      <c r="N214" s="3" t="s">
        <v>3889</v>
      </c>
      <c r="P214" s="20">
        <v>2513</v>
      </c>
      <c r="R214" s="21">
        <f t="shared" si="33"/>
        <v>2663.78</v>
      </c>
      <c r="S214" s="21">
        <f t="shared" si="34"/>
        <v>3063.78</v>
      </c>
      <c r="T214" s="21">
        <f t="shared" si="35"/>
        <v>3247.6068</v>
      </c>
      <c r="U214" s="21">
        <f t="shared" si="36"/>
        <v>183.8268</v>
      </c>
      <c r="V214" s="21">
        <f t="shared" si="37"/>
        <v>3063.78</v>
      </c>
      <c r="W214" s="57">
        <f t="shared" si="38"/>
        <v>0</v>
      </c>
      <c r="X214" s="21">
        <f t="shared" si="39"/>
        <v>3247.6068</v>
      </c>
      <c r="Y214" s="21">
        <f t="shared" si="40"/>
        <v>2513</v>
      </c>
      <c r="Z214" s="3">
        <v>60</v>
      </c>
      <c r="AA214" s="21">
        <f t="shared" si="41"/>
        <v>490.78</v>
      </c>
      <c r="AB214" s="21">
        <f t="shared" si="42"/>
        <v>245.39</v>
      </c>
      <c r="AC214" s="21">
        <f t="shared" si="43"/>
        <v>245.39</v>
      </c>
    </row>
    <row r="215" spans="1:29">
      <c r="A215" s="3">
        <v>214</v>
      </c>
      <c r="B215" s="8" t="s">
        <v>2435</v>
      </c>
      <c r="C215" s="44" t="s">
        <v>4793</v>
      </c>
      <c r="D215" s="3" t="s">
        <v>35</v>
      </c>
      <c r="E215" s="3" t="s">
        <v>37</v>
      </c>
      <c r="F215" s="3" t="s">
        <v>1534</v>
      </c>
      <c r="G215" s="3" t="s">
        <v>38</v>
      </c>
      <c r="H215" s="3" t="s">
        <v>39</v>
      </c>
      <c r="I215" s="20">
        <v>0</v>
      </c>
      <c r="L215" s="20">
        <v>400</v>
      </c>
      <c r="M215" s="20">
        <v>13</v>
      </c>
      <c r="N215" s="3" t="s">
        <v>3834</v>
      </c>
      <c r="P215" s="20">
        <v>13</v>
      </c>
      <c r="R215" s="21">
        <f t="shared" si="33"/>
        <v>13.78</v>
      </c>
      <c r="S215" s="21">
        <f t="shared" si="34"/>
        <v>413.78</v>
      </c>
      <c r="T215" s="21">
        <f t="shared" si="35"/>
        <v>438.6068</v>
      </c>
      <c r="U215" s="21">
        <f t="shared" si="36"/>
        <v>24.8268</v>
      </c>
      <c r="V215" s="21">
        <f t="shared" si="37"/>
        <v>413.78</v>
      </c>
      <c r="W215" s="57">
        <f t="shared" si="38"/>
        <v>0</v>
      </c>
      <c r="X215" s="21">
        <f t="shared" si="39"/>
        <v>438.6068</v>
      </c>
      <c r="Y215" s="21">
        <f t="shared" si="40"/>
        <v>13</v>
      </c>
      <c r="Z215" s="3">
        <v>60</v>
      </c>
      <c r="AA215" s="21">
        <f t="shared" si="41"/>
        <v>340.78</v>
      </c>
      <c r="AB215" s="21">
        <f t="shared" si="42"/>
        <v>170.39</v>
      </c>
      <c r="AC215" s="21">
        <f t="shared" si="43"/>
        <v>170.39</v>
      </c>
    </row>
    <row r="216" spans="1:29">
      <c r="A216" s="3">
        <v>215</v>
      </c>
      <c r="B216" s="8" t="s">
        <v>4794</v>
      </c>
      <c r="C216" s="44" t="s">
        <v>4795</v>
      </c>
      <c r="D216" s="3" t="s">
        <v>35</v>
      </c>
      <c r="E216" s="3" t="s">
        <v>37</v>
      </c>
      <c r="F216" s="3" t="s">
        <v>4077</v>
      </c>
      <c r="G216" s="3" t="s">
        <v>38</v>
      </c>
      <c r="H216" s="3" t="s">
        <v>39</v>
      </c>
      <c r="I216" s="3">
        <v>242.99</v>
      </c>
      <c r="J216" s="8"/>
      <c r="L216" s="20">
        <v>100</v>
      </c>
      <c r="M216" s="20">
        <v>0</v>
      </c>
      <c r="N216" s="3"/>
      <c r="P216" s="3"/>
      <c r="R216" s="21">
        <f t="shared" si="33"/>
        <v>0</v>
      </c>
      <c r="S216" s="21">
        <f t="shared" si="34"/>
        <v>342.99</v>
      </c>
      <c r="T216" s="21">
        <f t="shared" si="35"/>
        <v>348.99</v>
      </c>
      <c r="U216" s="21">
        <f t="shared" si="36"/>
        <v>6</v>
      </c>
      <c r="V216" s="21">
        <f t="shared" si="37"/>
        <v>342.99</v>
      </c>
      <c r="W216" s="57">
        <f t="shared" si="38"/>
        <v>242.99</v>
      </c>
      <c r="X216" s="21">
        <f t="shared" si="39"/>
        <v>106</v>
      </c>
      <c r="Y216" s="21">
        <f t="shared" si="40"/>
        <v>0</v>
      </c>
      <c r="Z216" s="3">
        <v>20</v>
      </c>
      <c r="AA216" s="21">
        <f t="shared" si="41"/>
        <v>80</v>
      </c>
      <c r="AB216" s="21">
        <f t="shared" si="42"/>
        <v>40</v>
      </c>
      <c r="AC216" s="21">
        <f t="shared" si="43"/>
        <v>40</v>
      </c>
    </row>
    <row r="217" spans="1:29">
      <c r="A217" s="3">
        <v>216</v>
      </c>
      <c r="B217" s="8" t="s">
        <v>4796</v>
      </c>
      <c r="C217" s="44" t="s">
        <v>4797</v>
      </c>
      <c r="D217" s="3" t="s">
        <v>35</v>
      </c>
      <c r="E217" s="3" t="s">
        <v>37</v>
      </c>
      <c r="F217" s="3" t="s">
        <v>4077</v>
      </c>
      <c r="G217" s="3" t="s">
        <v>38</v>
      </c>
      <c r="H217" s="3" t="s">
        <v>39</v>
      </c>
      <c r="I217" s="3">
        <v>242.99</v>
      </c>
      <c r="J217" s="8"/>
      <c r="L217" s="20">
        <v>100</v>
      </c>
      <c r="M217" s="20">
        <v>0</v>
      </c>
      <c r="N217" s="3"/>
      <c r="P217" s="3"/>
      <c r="R217" s="21">
        <f t="shared" si="33"/>
        <v>0</v>
      </c>
      <c r="S217" s="21">
        <f t="shared" si="34"/>
        <v>342.99</v>
      </c>
      <c r="T217" s="21">
        <f t="shared" si="35"/>
        <v>348.99</v>
      </c>
      <c r="U217" s="21">
        <f t="shared" si="36"/>
        <v>6</v>
      </c>
      <c r="V217" s="21">
        <f t="shared" si="37"/>
        <v>342.99</v>
      </c>
      <c r="W217" s="57">
        <f t="shared" si="38"/>
        <v>242.99</v>
      </c>
      <c r="X217" s="21">
        <f t="shared" si="39"/>
        <v>106</v>
      </c>
      <c r="Y217" s="21">
        <f t="shared" si="40"/>
        <v>0</v>
      </c>
      <c r="Z217" s="3">
        <v>20</v>
      </c>
      <c r="AA217" s="21">
        <f t="shared" si="41"/>
        <v>80</v>
      </c>
      <c r="AB217" s="21">
        <f t="shared" si="42"/>
        <v>40</v>
      </c>
      <c r="AC217" s="21">
        <f t="shared" si="43"/>
        <v>40</v>
      </c>
    </row>
    <row r="218" ht="42.1" customHeight="1" spans="1:29">
      <c r="A218" s="3">
        <v>217</v>
      </c>
      <c r="B218" s="8" t="s">
        <v>4798</v>
      </c>
      <c r="C218" s="44" t="s">
        <v>4799</v>
      </c>
      <c r="D218" s="3" t="s">
        <v>35</v>
      </c>
      <c r="E218" s="3" t="s">
        <v>37</v>
      </c>
      <c r="F218" s="3" t="s">
        <v>1534</v>
      </c>
      <c r="G218" s="3" t="s">
        <v>38</v>
      </c>
      <c r="H218" s="3" t="s">
        <v>39</v>
      </c>
      <c r="I218" s="20">
        <v>0</v>
      </c>
      <c r="L218" s="20">
        <v>400</v>
      </c>
      <c r="M218" s="20">
        <v>2513</v>
      </c>
      <c r="N218" s="3" t="s">
        <v>3889</v>
      </c>
      <c r="P218" s="20">
        <v>2513</v>
      </c>
      <c r="R218" s="21">
        <f t="shared" si="33"/>
        <v>2663.78</v>
      </c>
      <c r="S218" s="21">
        <f t="shared" si="34"/>
        <v>3063.78</v>
      </c>
      <c r="T218" s="21">
        <f t="shared" si="35"/>
        <v>3247.6068</v>
      </c>
      <c r="U218" s="21">
        <f t="shared" si="36"/>
        <v>183.8268</v>
      </c>
      <c r="V218" s="21">
        <f t="shared" si="37"/>
        <v>3063.78</v>
      </c>
      <c r="W218" s="57">
        <f t="shared" si="38"/>
        <v>0</v>
      </c>
      <c r="X218" s="21">
        <f t="shared" si="39"/>
        <v>3247.6068</v>
      </c>
      <c r="Y218" s="21">
        <f t="shared" si="40"/>
        <v>2513</v>
      </c>
      <c r="Z218" s="3">
        <v>60</v>
      </c>
      <c r="AA218" s="21">
        <f t="shared" si="41"/>
        <v>490.78</v>
      </c>
      <c r="AB218" s="21">
        <f t="shared" si="42"/>
        <v>245.39</v>
      </c>
      <c r="AC218" s="21">
        <f t="shared" si="43"/>
        <v>245.39</v>
      </c>
    </row>
    <row r="219" spans="1:29">
      <c r="A219" s="3">
        <v>218</v>
      </c>
      <c r="B219" s="8" t="s">
        <v>4800</v>
      </c>
      <c r="C219" s="44" t="s">
        <v>4801</v>
      </c>
      <c r="D219" s="3" t="s">
        <v>35</v>
      </c>
      <c r="E219" s="3" t="s">
        <v>37</v>
      </c>
      <c r="F219" s="3" t="s">
        <v>4077</v>
      </c>
      <c r="G219" s="3" t="s">
        <v>38</v>
      </c>
      <c r="H219" s="3" t="s">
        <v>39</v>
      </c>
      <c r="I219" s="3">
        <v>243.55</v>
      </c>
      <c r="L219" s="20">
        <v>100</v>
      </c>
      <c r="M219" s="20">
        <v>0</v>
      </c>
      <c r="N219" s="3"/>
      <c r="P219" s="3"/>
      <c r="R219" s="21">
        <f t="shared" si="33"/>
        <v>0</v>
      </c>
      <c r="S219" s="21">
        <f t="shared" si="34"/>
        <v>343.55</v>
      </c>
      <c r="T219" s="21">
        <f t="shared" si="35"/>
        <v>349.55</v>
      </c>
      <c r="U219" s="21">
        <f t="shared" si="36"/>
        <v>6</v>
      </c>
      <c r="V219" s="21">
        <f t="shared" si="37"/>
        <v>343.55</v>
      </c>
      <c r="W219" s="57">
        <f t="shared" si="38"/>
        <v>243.55</v>
      </c>
      <c r="X219" s="21">
        <f t="shared" si="39"/>
        <v>106</v>
      </c>
      <c r="Y219" s="21">
        <f t="shared" si="40"/>
        <v>0</v>
      </c>
      <c r="Z219" s="3">
        <v>20</v>
      </c>
      <c r="AA219" s="21">
        <f t="shared" si="41"/>
        <v>80</v>
      </c>
      <c r="AB219" s="21">
        <f t="shared" si="42"/>
        <v>40</v>
      </c>
      <c r="AC219" s="21">
        <f t="shared" si="43"/>
        <v>40</v>
      </c>
    </row>
    <row r="220" spans="1:29">
      <c r="A220" s="3">
        <v>219</v>
      </c>
      <c r="B220" s="8" t="s">
        <v>4802</v>
      </c>
      <c r="C220" s="44" t="s">
        <v>4803</v>
      </c>
      <c r="D220" s="3" t="s">
        <v>35</v>
      </c>
      <c r="E220" s="3" t="s">
        <v>37</v>
      </c>
      <c r="F220" s="3" t="s">
        <v>4077</v>
      </c>
      <c r="G220" s="3" t="s">
        <v>38</v>
      </c>
      <c r="H220" s="3" t="s">
        <v>39</v>
      </c>
      <c r="I220" s="3">
        <v>243.55</v>
      </c>
      <c r="L220" s="20">
        <v>100</v>
      </c>
      <c r="M220" s="20">
        <v>0</v>
      </c>
      <c r="N220" s="3"/>
      <c r="P220" s="3"/>
      <c r="R220" s="21">
        <f t="shared" si="33"/>
        <v>0</v>
      </c>
      <c r="S220" s="21">
        <f t="shared" si="34"/>
        <v>343.55</v>
      </c>
      <c r="T220" s="21">
        <f t="shared" si="35"/>
        <v>349.55</v>
      </c>
      <c r="U220" s="21">
        <f t="shared" si="36"/>
        <v>6</v>
      </c>
      <c r="V220" s="21">
        <f t="shared" si="37"/>
        <v>343.55</v>
      </c>
      <c r="W220" s="57">
        <f t="shared" si="38"/>
        <v>243.55</v>
      </c>
      <c r="X220" s="21">
        <f t="shared" si="39"/>
        <v>106</v>
      </c>
      <c r="Y220" s="21">
        <f t="shared" si="40"/>
        <v>0</v>
      </c>
      <c r="Z220" s="3">
        <v>20</v>
      </c>
      <c r="AA220" s="21">
        <f t="shared" si="41"/>
        <v>80</v>
      </c>
      <c r="AB220" s="21">
        <f t="shared" si="42"/>
        <v>40</v>
      </c>
      <c r="AC220" s="21">
        <f t="shared" si="43"/>
        <v>40</v>
      </c>
    </row>
    <row r="221" spans="1:29">
      <c r="A221" s="3">
        <v>220</v>
      </c>
      <c r="B221" s="8" t="s">
        <v>4804</v>
      </c>
      <c r="C221" s="44" t="s">
        <v>4805</v>
      </c>
      <c r="D221" s="3" t="s">
        <v>35</v>
      </c>
      <c r="E221" s="3" t="s">
        <v>37</v>
      </c>
      <c r="F221" s="3" t="s">
        <v>4077</v>
      </c>
      <c r="G221" s="3" t="s">
        <v>38</v>
      </c>
      <c r="H221" s="3" t="s">
        <v>39</v>
      </c>
      <c r="I221" s="3">
        <v>243.55</v>
      </c>
      <c r="J221" s="8"/>
      <c r="L221" s="20">
        <v>100</v>
      </c>
      <c r="M221" s="20">
        <v>0</v>
      </c>
      <c r="N221" s="3"/>
      <c r="P221" s="3"/>
      <c r="R221" s="21">
        <f t="shared" si="33"/>
        <v>0</v>
      </c>
      <c r="S221" s="21">
        <f t="shared" si="34"/>
        <v>343.55</v>
      </c>
      <c r="T221" s="21">
        <f t="shared" si="35"/>
        <v>349.55</v>
      </c>
      <c r="U221" s="21">
        <f t="shared" si="36"/>
        <v>6</v>
      </c>
      <c r="V221" s="21">
        <f t="shared" si="37"/>
        <v>343.55</v>
      </c>
      <c r="W221" s="57">
        <f t="shared" si="38"/>
        <v>243.55</v>
      </c>
      <c r="X221" s="21">
        <f t="shared" si="39"/>
        <v>106</v>
      </c>
      <c r="Y221" s="21">
        <f t="shared" si="40"/>
        <v>0</v>
      </c>
      <c r="Z221" s="3">
        <v>20</v>
      </c>
      <c r="AA221" s="21">
        <f t="shared" si="41"/>
        <v>80</v>
      </c>
      <c r="AB221" s="21">
        <f t="shared" si="42"/>
        <v>40</v>
      </c>
      <c r="AC221" s="21">
        <f t="shared" si="43"/>
        <v>40</v>
      </c>
    </row>
    <row r="222" spans="1:29">
      <c r="A222" s="3">
        <v>221</v>
      </c>
      <c r="B222" s="8" t="s">
        <v>4806</v>
      </c>
      <c r="C222" s="44" t="s">
        <v>4807</v>
      </c>
      <c r="D222" s="3" t="s">
        <v>35</v>
      </c>
      <c r="E222" s="3" t="s">
        <v>37</v>
      </c>
      <c r="F222" s="3" t="s">
        <v>4077</v>
      </c>
      <c r="G222" s="3" t="s">
        <v>38</v>
      </c>
      <c r="H222" s="3" t="s">
        <v>39</v>
      </c>
      <c r="I222" s="3">
        <v>243.55</v>
      </c>
      <c r="J222" s="8"/>
      <c r="L222" s="20">
        <v>100</v>
      </c>
      <c r="M222" s="20">
        <v>0</v>
      </c>
      <c r="N222" s="3"/>
      <c r="P222" s="3"/>
      <c r="R222" s="21">
        <f t="shared" si="33"/>
        <v>0</v>
      </c>
      <c r="S222" s="21">
        <f t="shared" si="34"/>
        <v>343.55</v>
      </c>
      <c r="T222" s="21">
        <f t="shared" si="35"/>
        <v>349.55</v>
      </c>
      <c r="U222" s="21">
        <f t="shared" si="36"/>
        <v>6</v>
      </c>
      <c r="V222" s="21">
        <f t="shared" si="37"/>
        <v>343.55</v>
      </c>
      <c r="W222" s="57">
        <f t="shared" si="38"/>
        <v>243.55</v>
      </c>
      <c r="X222" s="21">
        <f t="shared" si="39"/>
        <v>106</v>
      </c>
      <c r="Y222" s="21">
        <f t="shared" si="40"/>
        <v>0</v>
      </c>
      <c r="Z222" s="3">
        <v>20</v>
      </c>
      <c r="AA222" s="21">
        <f t="shared" si="41"/>
        <v>80</v>
      </c>
      <c r="AB222" s="21">
        <f t="shared" si="42"/>
        <v>40</v>
      </c>
      <c r="AC222" s="21">
        <f t="shared" si="43"/>
        <v>40</v>
      </c>
    </row>
    <row r="223" spans="1:29">
      <c r="A223" s="3">
        <v>222</v>
      </c>
      <c r="B223" s="8" t="s">
        <v>4808</v>
      </c>
      <c r="C223" s="44" t="s">
        <v>4809</v>
      </c>
      <c r="D223" s="3" t="s">
        <v>35</v>
      </c>
      <c r="E223" s="3" t="s">
        <v>37</v>
      </c>
      <c r="F223" s="3" t="s">
        <v>4077</v>
      </c>
      <c r="G223" s="3" t="s">
        <v>38</v>
      </c>
      <c r="H223" s="3" t="s">
        <v>39</v>
      </c>
      <c r="I223" s="3">
        <v>243.55</v>
      </c>
      <c r="L223" s="20">
        <v>100</v>
      </c>
      <c r="M223" s="20">
        <v>0</v>
      </c>
      <c r="N223" s="3"/>
      <c r="P223" s="3"/>
      <c r="R223" s="21">
        <f t="shared" si="33"/>
        <v>0</v>
      </c>
      <c r="S223" s="21">
        <f t="shared" si="34"/>
        <v>343.55</v>
      </c>
      <c r="T223" s="21">
        <f t="shared" si="35"/>
        <v>349.55</v>
      </c>
      <c r="U223" s="21">
        <f t="shared" si="36"/>
        <v>6</v>
      </c>
      <c r="V223" s="21">
        <f t="shared" si="37"/>
        <v>343.55</v>
      </c>
      <c r="W223" s="57">
        <f t="shared" si="38"/>
        <v>243.55</v>
      </c>
      <c r="X223" s="21">
        <f t="shared" si="39"/>
        <v>106</v>
      </c>
      <c r="Y223" s="21">
        <f t="shared" si="40"/>
        <v>0</v>
      </c>
      <c r="Z223" s="3">
        <v>20</v>
      </c>
      <c r="AA223" s="21">
        <f t="shared" si="41"/>
        <v>80</v>
      </c>
      <c r="AB223" s="21">
        <f t="shared" si="42"/>
        <v>40</v>
      </c>
      <c r="AC223" s="21">
        <f t="shared" si="43"/>
        <v>40</v>
      </c>
    </row>
    <row r="224" spans="1:29">
      <c r="A224" s="3">
        <v>223</v>
      </c>
      <c r="B224" s="8" t="s">
        <v>3980</v>
      </c>
      <c r="C224" s="44" t="s">
        <v>4810</v>
      </c>
      <c r="D224" s="3" t="s">
        <v>35</v>
      </c>
      <c r="E224" s="3" t="s">
        <v>37</v>
      </c>
      <c r="F224" s="3" t="s">
        <v>4077</v>
      </c>
      <c r="G224" s="3" t="s">
        <v>38</v>
      </c>
      <c r="H224" s="3" t="s">
        <v>39</v>
      </c>
      <c r="I224" s="3">
        <v>243.55</v>
      </c>
      <c r="L224" s="20">
        <v>100</v>
      </c>
      <c r="M224" s="20">
        <v>0</v>
      </c>
      <c r="N224" s="3"/>
      <c r="P224" s="3"/>
      <c r="R224" s="21">
        <f t="shared" si="33"/>
        <v>0</v>
      </c>
      <c r="S224" s="21">
        <f t="shared" si="34"/>
        <v>343.55</v>
      </c>
      <c r="T224" s="21">
        <f t="shared" si="35"/>
        <v>349.55</v>
      </c>
      <c r="U224" s="21">
        <f t="shared" si="36"/>
        <v>6</v>
      </c>
      <c r="V224" s="21">
        <f t="shared" si="37"/>
        <v>343.55</v>
      </c>
      <c r="W224" s="57">
        <f t="shared" si="38"/>
        <v>243.55</v>
      </c>
      <c r="X224" s="21">
        <f t="shared" si="39"/>
        <v>106</v>
      </c>
      <c r="Y224" s="21">
        <f t="shared" si="40"/>
        <v>0</v>
      </c>
      <c r="Z224" s="3">
        <v>20</v>
      </c>
      <c r="AA224" s="21">
        <f t="shared" si="41"/>
        <v>80</v>
      </c>
      <c r="AB224" s="21">
        <f t="shared" si="42"/>
        <v>40</v>
      </c>
      <c r="AC224" s="21">
        <f t="shared" si="43"/>
        <v>40</v>
      </c>
    </row>
    <row r="225" spans="1:29">
      <c r="A225" s="3">
        <v>224</v>
      </c>
      <c r="B225" s="8" t="s">
        <v>4811</v>
      </c>
      <c r="C225" s="44" t="s">
        <v>4812</v>
      </c>
      <c r="D225" s="3" t="s">
        <v>35</v>
      </c>
      <c r="E225" s="3" t="s">
        <v>37</v>
      </c>
      <c r="F225" s="3" t="s">
        <v>4077</v>
      </c>
      <c r="G225" s="3" t="s">
        <v>38</v>
      </c>
      <c r="H225" s="3" t="s">
        <v>39</v>
      </c>
      <c r="I225" s="3">
        <v>243.55</v>
      </c>
      <c r="L225" s="20">
        <v>100</v>
      </c>
      <c r="M225" s="20">
        <v>0</v>
      </c>
      <c r="N225" s="3"/>
      <c r="P225" s="3"/>
      <c r="R225" s="21">
        <f t="shared" si="33"/>
        <v>0</v>
      </c>
      <c r="S225" s="21">
        <f t="shared" si="34"/>
        <v>343.55</v>
      </c>
      <c r="T225" s="21">
        <f t="shared" si="35"/>
        <v>349.55</v>
      </c>
      <c r="U225" s="21">
        <f t="shared" si="36"/>
        <v>6</v>
      </c>
      <c r="V225" s="21">
        <f t="shared" si="37"/>
        <v>343.55</v>
      </c>
      <c r="W225" s="57">
        <f t="shared" si="38"/>
        <v>243.55</v>
      </c>
      <c r="X225" s="21">
        <f t="shared" si="39"/>
        <v>106</v>
      </c>
      <c r="Y225" s="21">
        <f t="shared" si="40"/>
        <v>0</v>
      </c>
      <c r="Z225" s="3">
        <v>20</v>
      </c>
      <c r="AA225" s="21">
        <f t="shared" si="41"/>
        <v>80</v>
      </c>
      <c r="AB225" s="21">
        <f t="shared" si="42"/>
        <v>40</v>
      </c>
      <c r="AC225" s="21">
        <f t="shared" si="43"/>
        <v>40</v>
      </c>
    </row>
    <row r="226" spans="1:29">
      <c r="A226" s="3">
        <v>225</v>
      </c>
      <c r="B226" s="8" t="s">
        <v>4813</v>
      </c>
      <c r="C226" s="44" t="s">
        <v>4814</v>
      </c>
      <c r="D226" s="3" t="s">
        <v>35</v>
      </c>
      <c r="E226" s="3" t="s">
        <v>37</v>
      </c>
      <c r="F226" s="3" t="s">
        <v>4077</v>
      </c>
      <c r="G226" s="3" t="s">
        <v>38</v>
      </c>
      <c r="H226" s="3" t="s">
        <v>39</v>
      </c>
      <c r="I226" s="3">
        <v>243.55</v>
      </c>
      <c r="L226" s="20">
        <v>100</v>
      </c>
      <c r="M226" s="20">
        <v>0</v>
      </c>
      <c r="N226" s="3"/>
      <c r="P226" s="3"/>
      <c r="R226" s="21">
        <f t="shared" si="33"/>
        <v>0</v>
      </c>
      <c r="S226" s="21">
        <f t="shared" si="34"/>
        <v>343.55</v>
      </c>
      <c r="T226" s="21">
        <f t="shared" si="35"/>
        <v>349.55</v>
      </c>
      <c r="U226" s="21">
        <f t="shared" si="36"/>
        <v>6</v>
      </c>
      <c r="V226" s="21">
        <f t="shared" si="37"/>
        <v>343.55</v>
      </c>
      <c r="W226" s="57">
        <f t="shared" si="38"/>
        <v>243.55</v>
      </c>
      <c r="X226" s="21">
        <f t="shared" si="39"/>
        <v>106</v>
      </c>
      <c r="Y226" s="21">
        <f t="shared" si="40"/>
        <v>0</v>
      </c>
      <c r="Z226" s="3">
        <v>20</v>
      </c>
      <c r="AA226" s="21">
        <f t="shared" si="41"/>
        <v>80</v>
      </c>
      <c r="AB226" s="21">
        <f t="shared" si="42"/>
        <v>40</v>
      </c>
      <c r="AC226" s="21">
        <f t="shared" si="43"/>
        <v>40</v>
      </c>
    </row>
    <row r="227" spans="1:29">
      <c r="A227" s="3">
        <v>226</v>
      </c>
      <c r="B227" s="8" t="s">
        <v>4815</v>
      </c>
      <c r="C227" s="44" t="s">
        <v>4816</v>
      </c>
      <c r="D227" s="3" t="s">
        <v>35</v>
      </c>
      <c r="E227" s="3" t="s">
        <v>37</v>
      </c>
      <c r="F227" s="3" t="s">
        <v>4077</v>
      </c>
      <c r="G227" s="3" t="s">
        <v>38</v>
      </c>
      <c r="H227" s="3" t="s">
        <v>39</v>
      </c>
      <c r="I227" s="3">
        <v>243.55</v>
      </c>
      <c r="L227" s="20">
        <v>100</v>
      </c>
      <c r="M227" s="20">
        <v>0</v>
      </c>
      <c r="N227" s="3"/>
      <c r="P227" s="3"/>
      <c r="R227" s="21">
        <f t="shared" si="33"/>
        <v>0</v>
      </c>
      <c r="S227" s="21">
        <f t="shared" si="34"/>
        <v>343.55</v>
      </c>
      <c r="T227" s="21">
        <f t="shared" si="35"/>
        <v>349.55</v>
      </c>
      <c r="U227" s="21">
        <f t="shared" si="36"/>
        <v>6</v>
      </c>
      <c r="V227" s="21">
        <f t="shared" si="37"/>
        <v>343.55</v>
      </c>
      <c r="W227" s="57">
        <f t="shared" si="38"/>
        <v>243.55</v>
      </c>
      <c r="X227" s="21">
        <f t="shared" si="39"/>
        <v>106</v>
      </c>
      <c r="Y227" s="21">
        <f t="shared" si="40"/>
        <v>0</v>
      </c>
      <c r="Z227" s="3">
        <v>20</v>
      </c>
      <c r="AA227" s="21">
        <f t="shared" si="41"/>
        <v>80</v>
      </c>
      <c r="AB227" s="21">
        <f t="shared" si="42"/>
        <v>40</v>
      </c>
      <c r="AC227" s="21">
        <f t="shared" si="43"/>
        <v>40</v>
      </c>
    </row>
    <row r="228" ht="42.1" customHeight="1" spans="1:29">
      <c r="A228" s="39">
        <v>227</v>
      </c>
      <c r="B228" s="44" t="s">
        <v>4817</v>
      </c>
      <c r="C228" s="44" t="s">
        <v>4818</v>
      </c>
      <c r="D228" s="3" t="s">
        <v>35</v>
      </c>
      <c r="E228" s="3" t="s">
        <v>37</v>
      </c>
      <c r="F228" s="3" t="s">
        <v>1534</v>
      </c>
      <c r="G228" s="3" t="s">
        <v>38</v>
      </c>
      <c r="H228" s="3" t="s">
        <v>39</v>
      </c>
      <c r="I228" s="20">
        <v>0</v>
      </c>
      <c r="L228" s="20">
        <v>400</v>
      </c>
      <c r="M228" s="20">
        <v>2500</v>
      </c>
      <c r="N228" s="3" t="s">
        <v>3892</v>
      </c>
      <c r="P228" s="20">
        <v>2500</v>
      </c>
      <c r="R228" s="21">
        <f t="shared" si="33"/>
        <v>2650</v>
      </c>
      <c r="S228" s="21">
        <f t="shared" si="34"/>
        <v>3050</v>
      </c>
      <c r="T228" s="21">
        <f t="shared" si="35"/>
        <v>3233</v>
      </c>
      <c r="U228" s="21">
        <f t="shared" si="36"/>
        <v>183</v>
      </c>
      <c r="V228" s="21">
        <f t="shared" si="37"/>
        <v>3050</v>
      </c>
      <c r="W228" s="57">
        <f t="shared" si="38"/>
        <v>0</v>
      </c>
      <c r="X228" s="21">
        <f t="shared" si="39"/>
        <v>3233</v>
      </c>
      <c r="Y228" s="21">
        <f t="shared" si="40"/>
        <v>2500</v>
      </c>
      <c r="Z228" s="3">
        <v>60</v>
      </c>
      <c r="AA228" s="21">
        <f t="shared" si="41"/>
        <v>490</v>
      </c>
      <c r="AB228" s="21">
        <f t="shared" si="42"/>
        <v>245</v>
      </c>
      <c r="AC228" s="21">
        <f t="shared" si="43"/>
        <v>245</v>
      </c>
    </row>
    <row r="229" ht="42.1" customHeight="1" spans="1:29">
      <c r="A229" s="39">
        <v>228</v>
      </c>
      <c r="B229" s="44" t="s">
        <v>4819</v>
      </c>
      <c r="C229" s="44" t="s">
        <v>4820</v>
      </c>
      <c r="D229" s="3" t="s">
        <v>35</v>
      </c>
      <c r="E229" s="3" t="s">
        <v>37</v>
      </c>
      <c r="F229" s="3" t="s">
        <v>1534</v>
      </c>
      <c r="G229" s="3" t="s">
        <v>38</v>
      </c>
      <c r="H229" s="3" t="s">
        <v>39</v>
      </c>
      <c r="I229" s="20">
        <v>0</v>
      </c>
      <c r="L229" s="20">
        <v>400</v>
      </c>
      <c r="M229" s="20">
        <v>2500</v>
      </c>
      <c r="N229" s="3" t="s">
        <v>3892</v>
      </c>
      <c r="P229" s="20">
        <v>2500</v>
      </c>
      <c r="R229" s="21">
        <f t="shared" si="33"/>
        <v>2650</v>
      </c>
      <c r="S229" s="21">
        <f t="shared" si="34"/>
        <v>3050</v>
      </c>
      <c r="T229" s="21">
        <f t="shared" si="35"/>
        <v>3233</v>
      </c>
      <c r="U229" s="21">
        <f t="shared" si="36"/>
        <v>183</v>
      </c>
      <c r="V229" s="21">
        <f t="shared" si="37"/>
        <v>3050</v>
      </c>
      <c r="W229" s="57">
        <f t="shared" si="38"/>
        <v>0</v>
      </c>
      <c r="X229" s="21">
        <f t="shared" si="39"/>
        <v>3233</v>
      </c>
      <c r="Y229" s="21">
        <f t="shared" si="40"/>
        <v>2500</v>
      </c>
      <c r="Z229" s="3">
        <v>60</v>
      </c>
      <c r="AA229" s="21">
        <f t="shared" si="41"/>
        <v>490</v>
      </c>
      <c r="AB229" s="21">
        <f t="shared" si="42"/>
        <v>245</v>
      </c>
      <c r="AC229" s="21">
        <f t="shared" si="43"/>
        <v>245</v>
      </c>
    </row>
    <row r="230" ht="19" customHeight="1" spans="1:29">
      <c r="A230" s="39">
        <v>229</v>
      </c>
      <c r="B230" s="44" t="s">
        <v>4821</v>
      </c>
      <c r="C230" s="44" t="s">
        <v>4822</v>
      </c>
      <c r="D230" s="3" t="s">
        <v>35</v>
      </c>
      <c r="E230" s="3" t="s">
        <v>37</v>
      </c>
      <c r="F230" s="3" t="s">
        <v>4077</v>
      </c>
      <c r="G230" s="3" t="s">
        <v>38</v>
      </c>
      <c r="H230" s="3" t="s">
        <v>39</v>
      </c>
      <c r="I230" s="3">
        <v>243.55</v>
      </c>
      <c r="J230" s="60"/>
      <c r="K230" s="50"/>
      <c r="L230" s="20">
        <v>100</v>
      </c>
      <c r="M230" s="20">
        <v>0</v>
      </c>
      <c r="N230" s="50"/>
      <c r="O230" s="50"/>
      <c r="P230" s="50"/>
      <c r="Q230" s="50"/>
      <c r="R230" s="21">
        <f t="shared" si="33"/>
        <v>0</v>
      </c>
      <c r="S230" s="21">
        <f t="shared" si="34"/>
        <v>343.55</v>
      </c>
      <c r="T230" s="21">
        <f t="shared" si="35"/>
        <v>349.55</v>
      </c>
      <c r="U230" s="21">
        <f t="shared" si="36"/>
        <v>6</v>
      </c>
      <c r="V230" s="21">
        <f t="shared" si="37"/>
        <v>343.55</v>
      </c>
      <c r="W230" s="57">
        <f t="shared" si="38"/>
        <v>243.55</v>
      </c>
      <c r="X230" s="21">
        <f t="shared" si="39"/>
        <v>106</v>
      </c>
      <c r="Y230" s="21">
        <f t="shared" si="40"/>
        <v>0</v>
      </c>
      <c r="Z230" s="3">
        <v>20</v>
      </c>
      <c r="AA230" s="21">
        <f t="shared" si="41"/>
        <v>80</v>
      </c>
      <c r="AB230" s="21">
        <f t="shared" si="42"/>
        <v>40</v>
      </c>
      <c r="AC230" s="21">
        <f t="shared" si="43"/>
        <v>40</v>
      </c>
    </row>
    <row r="231" ht="19" customHeight="1" spans="1:29">
      <c r="A231" s="39">
        <v>230</v>
      </c>
      <c r="B231" s="44" t="s">
        <v>4823</v>
      </c>
      <c r="C231" s="44" t="s">
        <v>4824</v>
      </c>
      <c r="D231" s="3" t="s">
        <v>35</v>
      </c>
      <c r="E231" s="3" t="s">
        <v>37</v>
      </c>
      <c r="F231" s="3" t="s">
        <v>4077</v>
      </c>
      <c r="G231" s="3" t="s">
        <v>38</v>
      </c>
      <c r="H231" s="3" t="s">
        <v>39</v>
      </c>
      <c r="I231" s="3">
        <v>243.55</v>
      </c>
      <c r="J231" s="60"/>
      <c r="K231" s="50"/>
      <c r="L231" s="20">
        <v>100</v>
      </c>
      <c r="M231" s="20">
        <v>0</v>
      </c>
      <c r="N231" s="50"/>
      <c r="O231" s="50"/>
      <c r="P231" s="50"/>
      <c r="Q231" s="50"/>
      <c r="R231" s="21">
        <f t="shared" si="33"/>
        <v>0</v>
      </c>
      <c r="S231" s="21">
        <f t="shared" si="34"/>
        <v>343.55</v>
      </c>
      <c r="T231" s="21">
        <f t="shared" si="35"/>
        <v>349.55</v>
      </c>
      <c r="U231" s="21">
        <f t="shared" si="36"/>
        <v>6</v>
      </c>
      <c r="V231" s="21">
        <f t="shared" si="37"/>
        <v>343.55</v>
      </c>
      <c r="W231" s="57">
        <f t="shared" si="38"/>
        <v>243.55</v>
      </c>
      <c r="X231" s="21">
        <f t="shared" si="39"/>
        <v>106</v>
      </c>
      <c r="Y231" s="21">
        <f t="shared" si="40"/>
        <v>0</v>
      </c>
      <c r="Z231" s="3">
        <v>20</v>
      </c>
      <c r="AA231" s="21">
        <f t="shared" si="41"/>
        <v>80</v>
      </c>
      <c r="AB231" s="21">
        <f t="shared" si="42"/>
        <v>40</v>
      </c>
      <c r="AC231" s="21">
        <f t="shared" si="43"/>
        <v>40</v>
      </c>
    </row>
    <row r="232" ht="19" customHeight="1" spans="1:29">
      <c r="A232" s="39">
        <v>231</v>
      </c>
      <c r="B232" s="44" t="s">
        <v>4825</v>
      </c>
      <c r="C232" s="44" t="s">
        <v>4826</v>
      </c>
      <c r="D232" s="3" t="s">
        <v>35</v>
      </c>
      <c r="E232" s="3" t="s">
        <v>37</v>
      </c>
      <c r="F232" s="3" t="s">
        <v>4077</v>
      </c>
      <c r="G232" s="3" t="s">
        <v>38</v>
      </c>
      <c r="H232" s="3" t="s">
        <v>39</v>
      </c>
      <c r="I232" s="3">
        <v>243.55</v>
      </c>
      <c r="J232" s="60"/>
      <c r="K232" s="50"/>
      <c r="L232" s="20">
        <v>100</v>
      </c>
      <c r="M232" s="20">
        <v>0</v>
      </c>
      <c r="N232" s="50"/>
      <c r="O232" s="50"/>
      <c r="P232" s="50"/>
      <c r="Q232" s="50"/>
      <c r="R232" s="21">
        <f t="shared" si="33"/>
        <v>0</v>
      </c>
      <c r="S232" s="21">
        <f t="shared" si="34"/>
        <v>343.55</v>
      </c>
      <c r="T232" s="21">
        <f t="shared" si="35"/>
        <v>349.55</v>
      </c>
      <c r="U232" s="21">
        <f t="shared" si="36"/>
        <v>6</v>
      </c>
      <c r="V232" s="21">
        <f t="shared" si="37"/>
        <v>343.55</v>
      </c>
      <c r="W232" s="57">
        <f t="shared" si="38"/>
        <v>243.55</v>
      </c>
      <c r="X232" s="21">
        <f t="shared" si="39"/>
        <v>106</v>
      </c>
      <c r="Y232" s="21">
        <f t="shared" si="40"/>
        <v>0</v>
      </c>
      <c r="Z232" s="3">
        <v>20</v>
      </c>
      <c r="AA232" s="21">
        <f t="shared" si="41"/>
        <v>80</v>
      </c>
      <c r="AB232" s="21">
        <f t="shared" si="42"/>
        <v>40</v>
      </c>
      <c r="AC232" s="21">
        <f t="shared" si="43"/>
        <v>40</v>
      </c>
    </row>
    <row r="233" ht="19" customHeight="1" spans="1:29">
      <c r="A233" s="39">
        <v>232</v>
      </c>
      <c r="B233" s="44" t="s">
        <v>4827</v>
      </c>
      <c r="C233" s="44" t="s">
        <v>4828</v>
      </c>
      <c r="D233" s="3" t="s">
        <v>35</v>
      </c>
      <c r="E233" s="3" t="s">
        <v>37</v>
      </c>
      <c r="F233" s="3" t="s">
        <v>4077</v>
      </c>
      <c r="G233" s="3" t="s">
        <v>38</v>
      </c>
      <c r="H233" s="3" t="s">
        <v>39</v>
      </c>
      <c r="I233" s="3">
        <v>243.55</v>
      </c>
      <c r="J233" s="60"/>
      <c r="K233" s="50"/>
      <c r="L233" s="20">
        <v>100</v>
      </c>
      <c r="M233" s="20">
        <v>0</v>
      </c>
      <c r="N233" s="50"/>
      <c r="O233" s="50"/>
      <c r="P233" s="50"/>
      <c r="Q233" s="50"/>
      <c r="R233" s="21">
        <f t="shared" si="33"/>
        <v>0</v>
      </c>
      <c r="S233" s="21">
        <f t="shared" si="34"/>
        <v>343.55</v>
      </c>
      <c r="T233" s="21">
        <f t="shared" si="35"/>
        <v>349.55</v>
      </c>
      <c r="U233" s="21">
        <f t="shared" si="36"/>
        <v>6</v>
      </c>
      <c r="V233" s="21">
        <f t="shared" si="37"/>
        <v>343.55</v>
      </c>
      <c r="W233" s="57">
        <f t="shared" si="38"/>
        <v>243.55</v>
      </c>
      <c r="X233" s="21">
        <f t="shared" si="39"/>
        <v>106</v>
      </c>
      <c r="Y233" s="21">
        <f t="shared" si="40"/>
        <v>0</v>
      </c>
      <c r="Z233" s="3">
        <v>20</v>
      </c>
      <c r="AA233" s="21">
        <f t="shared" si="41"/>
        <v>80</v>
      </c>
      <c r="AB233" s="21">
        <f t="shared" si="42"/>
        <v>40</v>
      </c>
      <c r="AC233" s="21">
        <f t="shared" si="43"/>
        <v>40</v>
      </c>
    </row>
    <row r="234" ht="19" customHeight="1" spans="1:29">
      <c r="A234" s="39">
        <v>233</v>
      </c>
      <c r="B234" s="44" t="s">
        <v>4641</v>
      </c>
      <c r="C234" s="44" t="s">
        <v>4829</v>
      </c>
      <c r="D234" s="3" t="s">
        <v>35</v>
      </c>
      <c r="E234" s="3" t="s">
        <v>37</v>
      </c>
      <c r="F234" s="3" t="s">
        <v>4077</v>
      </c>
      <c r="G234" s="3" t="s">
        <v>38</v>
      </c>
      <c r="H234" s="3" t="s">
        <v>39</v>
      </c>
      <c r="I234" s="3">
        <v>244.16</v>
      </c>
      <c r="J234" s="42"/>
      <c r="K234" s="50"/>
      <c r="L234" s="20">
        <v>100</v>
      </c>
      <c r="M234" s="20">
        <v>0</v>
      </c>
      <c r="N234" s="50"/>
      <c r="O234" s="50"/>
      <c r="P234" s="50"/>
      <c r="Q234" s="50"/>
      <c r="R234" s="21">
        <f t="shared" si="33"/>
        <v>0</v>
      </c>
      <c r="S234" s="21">
        <f t="shared" si="34"/>
        <v>344.16</v>
      </c>
      <c r="T234" s="21">
        <f t="shared" si="35"/>
        <v>350.16</v>
      </c>
      <c r="U234" s="21">
        <f t="shared" si="36"/>
        <v>6</v>
      </c>
      <c r="V234" s="21">
        <f t="shared" si="37"/>
        <v>344.16</v>
      </c>
      <c r="W234" s="57">
        <f t="shared" si="38"/>
        <v>244.16</v>
      </c>
      <c r="X234" s="21">
        <f t="shared" si="39"/>
        <v>106</v>
      </c>
      <c r="Y234" s="21">
        <f t="shared" si="40"/>
        <v>0</v>
      </c>
      <c r="Z234" s="3">
        <v>20</v>
      </c>
      <c r="AA234" s="21">
        <f t="shared" si="41"/>
        <v>80</v>
      </c>
      <c r="AB234" s="21">
        <f t="shared" si="42"/>
        <v>40</v>
      </c>
      <c r="AC234" s="21">
        <f t="shared" si="43"/>
        <v>40</v>
      </c>
    </row>
    <row r="235" ht="19" customHeight="1" spans="1:29">
      <c r="A235" s="61">
        <v>234</v>
      </c>
      <c r="B235" s="62" t="s">
        <v>4830</v>
      </c>
      <c r="C235" s="62" t="s">
        <v>4831</v>
      </c>
      <c r="D235" s="63" t="s">
        <v>35</v>
      </c>
      <c r="E235" s="63" t="s">
        <v>37</v>
      </c>
      <c r="F235" s="63" t="s">
        <v>4077</v>
      </c>
      <c r="G235" s="63" t="s">
        <v>38</v>
      </c>
      <c r="H235" s="63" t="s">
        <v>39</v>
      </c>
      <c r="I235" s="63"/>
      <c r="J235" s="65"/>
      <c r="K235" s="66" t="s">
        <v>4832</v>
      </c>
      <c r="L235" s="67"/>
      <c r="M235" s="67">
        <v>0</v>
      </c>
      <c r="N235" s="3"/>
      <c r="O235" s="50"/>
      <c r="P235" s="20"/>
      <c r="Q235" s="50"/>
      <c r="R235" s="21">
        <f t="shared" si="33"/>
        <v>0</v>
      </c>
      <c r="S235" s="21">
        <f t="shared" si="34"/>
        <v>0</v>
      </c>
      <c r="T235" s="21">
        <f t="shared" si="35"/>
        <v>0</v>
      </c>
      <c r="U235" s="21">
        <f t="shared" si="36"/>
        <v>0</v>
      </c>
      <c r="V235" s="21">
        <f t="shared" si="37"/>
        <v>0</v>
      </c>
      <c r="W235" s="57">
        <f t="shared" si="38"/>
        <v>0</v>
      </c>
      <c r="X235" s="21">
        <f t="shared" si="39"/>
        <v>0</v>
      </c>
      <c r="Y235" s="21">
        <f t="shared" si="40"/>
        <v>0</v>
      </c>
      <c r="Z235" s="3"/>
      <c r="AA235" s="21">
        <f t="shared" si="41"/>
        <v>0</v>
      </c>
      <c r="AB235" s="21">
        <f t="shared" si="42"/>
        <v>0</v>
      </c>
      <c r="AC235" s="21">
        <f t="shared" si="43"/>
        <v>0</v>
      </c>
    </row>
    <row r="236" ht="19" customHeight="1" spans="1:29">
      <c r="A236" s="39">
        <v>235</v>
      </c>
      <c r="B236" s="44" t="s">
        <v>4833</v>
      </c>
      <c r="C236" s="44" t="s">
        <v>4834</v>
      </c>
      <c r="D236" s="3" t="s">
        <v>35</v>
      </c>
      <c r="E236" s="3" t="s">
        <v>37</v>
      </c>
      <c r="F236" s="3" t="s">
        <v>4077</v>
      </c>
      <c r="G236" s="3" t="s">
        <v>38</v>
      </c>
      <c r="H236" s="3" t="s">
        <v>39</v>
      </c>
      <c r="I236" s="3">
        <v>244.16</v>
      </c>
      <c r="J236" s="68"/>
      <c r="K236" s="50"/>
      <c r="L236" s="20">
        <v>100</v>
      </c>
      <c r="M236" s="20">
        <v>0</v>
      </c>
      <c r="N236" s="50"/>
      <c r="O236" s="50"/>
      <c r="P236" s="50"/>
      <c r="Q236" s="50"/>
      <c r="R236" s="21">
        <f t="shared" si="33"/>
        <v>0</v>
      </c>
      <c r="S236" s="21">
        <f t="shared" si="34"/>
        <v>344.16</v>
      </c>
      <c r="T236" s="21">
        <f t="shared" si="35"/>
        <v>350.16</v>
      </c>
      <c r="U236" s="21">
        <f t="shared" si="36"/>
        <v>6</v>
      </c>
      <c r="V236" s="21">
        <f t="shared" si="37"/>
        <v>344.16</v>
      </c>
      <c r="W236" s="57">
        <f t="shared" si="38"/>
        <v>244.16</v>
      </c>
      <c r="X236" s="21">
        <f t="shared" si="39"/>
        <v>106</v>
      </c>
      <c r="Y236" s="21">
        <f t="shared" si="40"/>
        <v>0</v>
      </c>
      <c r="Z236" s="3">
        <v>20</v>
      </c>
      <c r="AA236" s="21">
        <f t="shared" si="41"/>
        <v>80</v>
      </c>
      <c r="AB236" s="21">
        <f t="shared" si="42"/>
        <v>40</v>
      </c>
      <c r="AC236" s="21">
        <f t="shared" si="43"/>
        <v>40</v>
      </c>
    </row>
    <row r="237" ht="19" customHeight="1" spans="1:29">
      <c r="A237" s="39">
        <v>236</v>
      </c>
      <c r="B237" s="44" t="s">
        <v>4835</v>
      </c>
      <c r="C237" s="44" t="s">
        <v>4836</v>
      </c>
      <c r="D237" s="3" t="s">
        <v>35</v>
      </c>
      <c r="E237" s="3" t="s">
        <v>37</v>
      </c>
      <c r="F237" s="3" t="s">
        <v>4077</v>
      </c>
      <c r="G237" s="3" t="s">
        <v>38</v>
      </c>
      <c r="H237" s="3" t="s">
        <v>39</v>
      </c>
      <c r="I237" s="3">
        <v>244.16</v>
      </c>
      <c r="J237" s="68"/>
      <c r="K237" s="50"/>
      <c r="L237" s="20">
        <v>100</v>
      </c>
      <c r="M237" s="20">
        <v>0</v>
      </c>
      <c r="N237" s="50"/>
      <c r="O237" s="50"/>
      <c r="P237" s="50"/>
      <c r="Q237" s="50"/>
      <c r="R237" s="21">
        <f t="shared" si="33"/>
        <v>0</v>
      </c>
      <c r="S237" s="21">
        <f t="shared" si="34"/>
        <v>344.16</v>
      </c>
      <c r="T237" s="21">
        <f t="shared" si="35"/>
        <v>350.16</v>
      </c>
      <c r="U237" s="21">
        <f t="shared" si="36"/>
        <v>6</v>
      </c>
      <c r="V237" s="21">
        <f t="shared" si="37"/>
        <v>344.16</v>
      </c>
      <c r="W237" s="57">
        <f t="shared" si="38"/>
        <v>244.16</v>
      </c>
      <c r="X237" s="21">
        <f t="shared" si="39"/>
        <v>106</v>
      </c>
      <c r="Y237" s="21">
        <f t="shared" si="40"/>
        <v>0</v>
      </c>
      <c r="Z237" s="3">
        <v>20</v>
      </c>
      <c r="AA237" s="21">
        <f t="shared" si="41"/>
        <v>80</v>
      </c>
      <c r="AB237" s="21">
        <f t="shared" si="42"/>
        <v>40</v>
      </c>
      <c r="AC237" s="21">
        <f t="shared" si="43"/>
        <v>40</v>
      </c>
    </row>
    <row r="238" ht="19" customHeight="1" spans="1:29">
      <c r="A238" s="39">
        <v>237</v>
      </c>
      <c r="B238" s="44" t="s">
        <v>2450</v>
      </c>
      <c r="C238" s="44" t="s">
        <v>4837</v>
      </c>
      <c r="D238" s="3" t="s">
        <v>35</v>
      </c>
      <c r="E238" s="3" t="s">
        <v>37</v>
      </c>
      <c r="F238" s="3" t="s">
        <v>4077</v>
      </c>
      <c r="G238" s="3" t="s">
        <v>38</v>
      </c>
      <c r="H238" s="3" t="s">
        <v>39</v>
      </c>
      <c r="I238" s="3">
        <v>244.16</v>
      </c>
      <c r="J238" s="68"/>
      <c r="K238" s="50"/>
      <c r="L238" s="20">
        <v>100</v>
      </c>
      <c r="M238" s="20">
        <v>0</v>
      </c>
      <c r="N238" s="50"/>
      <c r="O238" s="50"/>
      <c r="P238" s="50"/>
      <c r="Q238" s="50"/>
      <c r="R238" s="21">
        <f t="shared" si="33"/>
        <v>0</v>
      </c>
      <c r="S238" s="21">
        <f t="shared" si="34"/>
        <v>344.16</v>
      </c>
      <c r="T238" s="21">
        <f t="shared" si="35"/>
        <v>350.16</v>
      </c>
      <c r="U238" s="21">
        <f t="shared" si="36"/>
        <v>6</v>
      </c>
      <c r="V238" s="21">
        <f t="shared" si="37"/>
        <v>344.16</v>
      </c>
      <c r="W238" s="57">
        <f t="shared" si="38"/>
        <v>244.16</v>
      </c>
      <c r="X238" s="21">
        <f t="shared" si="39"/>
        <v>106</v>
      </c>
      <c r="Y238" s="21">
        <f t="shared" si="40"/>
        <v>0</v>
      </c>
      <c r="Z238" s="3">
        <v>20</v>
      </c>
      <c r="AA238" s="21">
        <f t="shared" si="41"/>
        <v>80</v>
      </c>
      <c r="AB238" s="21">
        <f t="shared" si="42"/>
        <v>40</v>
      </c>
      <c r="AC238" s="21">
        <f t="shared" si="43"/>
        <v>40</v>
      </c>
    </row>
    <row r="239" ht="19" customHeight="1" spans="1:29">
      <c r="A239" s="39">
        <v>238</v>
      </c>
      <c r="B239" s="44" t="s">
        <v>3776</v>
      </c>
      <c r="C239" s="44" t="s">
        <v>4838</v>
      </c>
      <c r="D239" s="3" t="s">
        <v>35</v>
      </c>
      <c r="E239" s="3" t="s">
        <v>37</v>
      </c>
      <c r="F239" s="3" t="s">
        <v>4077</v>
      </c>
      <c r="G239" s="3" t="s">
        <v>38</v>
      </c>
      <c r="H239" s="3" t="s">
        <v>39</v>
      </c>
      <c r="I239" s="3">
        <v>244.16</v>
      </c>
      <c r="J239" s="68"/>
      <c r="K239" s="50"/>
      <c r="L239" s="20">
        <v>100</v>
      </c>
      <c r="M239" s="20">
        <v>0</v>
      </c>
      <c r="N239" s="50"/>
      <c r="O239" s="50"/>
      <c r="P239" s="50"/>
      <c r="Q239" s="50"/>
      <c r="R239" s="21">
        <f t="shared" si="33"/>
        <v>0</v>
      </c>
      <c r="S239" s="21">
        <f t="shared" si="34"/>
        <v>344.16</v>
      </c>
      <c r="T239" s="21">
        <f t="shared" si="35"/>
        <v>350.16</v>
      </c>
      <c r="U239" s="21">
        <f t="shared" si="36"/>
        <v>6</v>
      </c>
      <c r="V239" s="21">
        <f t="shared" si="37"/>
        <v>344.16</v>
      </c>
      <c r="W239" s="57">
        <f t="shared" si="38"/>
        <v>244.16</v>
      </c>
      <c r="X239" s="21">
        <f t="shared" si="39"/>
        <v>106</v>
      </c>
      <c r="Y239" s="21">
        <f t="shared" si="40"/>
        <v>0</v>
      </c>
      <c r="Z239" s="3">
        <v>20</v>
      </c>
      <c r="AA239" s="21">
        <f t="shared" si="41"/>
        <v>80</v>
      </c>
      <c r="AB239" s="21">
        <f t="shared" si="42"/>
        <v>40</v>
      </c>
      <c r="AC239" s="21">
        <f t="shared" si="43"/>
        <v>40</v>
      </c>
    </row>
    <row r="240" ht="19" customHeight="1" spans="1:29">
      <c r="A240" s="39">
        <v>239</v>
      </c>
      <c r="B240" s="44" t="s">
        <v>4839</v>
      </c>
      <c r="C240" s="44" t="s">
        <v>4840</v>
      </c>
      <c r="D240" s="3" t="s">
        <v>35</v>
      </c>
      <c r="E240" s="3" t="s">
        <v>37</v>
      </c>
      <c r="F240" s="3" t="s">
        <v>4077</v>
      </c>
      <c r="G240" s="3" t="s">
        <v>38</v>
      </c>
      <c r="H240" s="3" t="s">
        <v>39</v>
      </c>
      <c r="I240" s="3">
        <v>244.16</v>
      </c>
      <c r="J240" s="68"/>
      <c r="K240" s="50"/>
      <c r="L240" s="20">
        <v>100</v>
      </c>
      <c r="M240" s="20">
        <v>0</v>
      </c>
      <c r="N240" s="50"/>
      <c r="O240" s="50"/>
      <c r="P240" s="50"/>
      <c r="Q240" s="50"/>
      <c r="R240" s="21">
        <f t="shared" si="33"/>
        <v>0</v>
      </c>
      <c r="S240" s="21">
        <f t="shared" si="34"/>
        <v>344.16</v>
      </c>
      <c r="T240" s="21">
        <f t="shared" si="35"/>
        <v>350.16</v>
      </c>
      <c r="U240" s="21">
        <f t="shared" si="36"/>
        <v>6</v>
      </c>
      <c r="V240" s="21">
        <f t="shared" si="37"/>
        <v>344.16</v>
      </c>
      <c r="W240" s="57">
        <f t="shared" si="38"/>
        <v>244.16</v>
      </c>
      <c r="X240" s="21">
        <f t="shared" si="39"/>
        <v>106</v>
      </c>
      <c r="Y240" s="21">
        <f t="shared" si="40"/>
        <v>0</v>
      </c>
      <c r="Z240" s="3">
        <v>20</v>
      </c>
      <c r="AA240" s="21">
        <f t="shared" si="41"/>
        <v>80</v>
      </c>
      <c r="AB240" s="21">
        <f t="shared" si="42"/>
        <v>40</v>
      </c>
      <c r="AC240" s="21">
        <f t="shared" si="43"/>
        <v>40</v>
      </c>
    </row>
    <row r="241" ht="271.35" customHeight="1" spans="1:29">
      <c r="A241" s="39">
        <v>240</v>
      </c>
      <c r="B241" s="44" t="s">
        <v>4841</v>
      </c>
      <c r="C241" s="44" t="s">
        <v>4842</v>
      </c>
      <c r="D241" s="3" t="s">
        <v>35</v>
      </c>
      <c r="E241" s="3" t="s">
        <v>37</v>
      </c>
      <c r="F241" s="3" t="s">
        <v>1534</v>
      </c>
      <c r="G241" s="3" t="s">
        <v>38</v>
      </c>
      <c r="H241" s="3" t="s">
        <v>39</v>
      </c>
      <c r="I241" s="20">
        <v>0</v>
      </c>
      <c r="J241" s="50"/>
      <c r="K241" s="50"/>
      <c r="L241" s="20">
        <v>400</v>
      </c>
      <c r="M241" s="20">
        <v>2513</v>
      </c>
      <c r="N241" s="3" t="s">
        <v>3889</v>
      </c>
      <c r="O241" s="50"/>
      <c r="P241" s="20">
        <v>2513</v>
      </c>
      <c r="Q241" s="50"/>
      <c r="R241" s="21">
        <f t="shared" si="33"/>
        <v>2663.78</v>
      </c>
      <c r="S241" s="21">
        <f t="shared" si="34"/>
        <v>3063.78</v>
      </c>
      <c r="T241" s="21">
        <f t="shared" si="35"/>
        <v>3247.6068</v>
      </c>
      <c r="U241" s="21">
        <f t="shared" si="36"/>
        <v>183.8268</v>
      </c>
      <c r="V241" s="21">
        <f t="shared" si="37"/>
        <v>3063.78</v>
      </c>
      <c r="W241" s="57">
        <f t="shared" si="38"/>
        <v>0</v>
      </c>
      <c r="X241" s="21">
        <f t="shared" si="39"/>
        <v>3247.6068</v>
      </c>
      <c r="Y241" s="21">
        <f t="shared" si="40"/>
        <v>2513</v>
      </c>
      <c r="Z241" s="3">
        <v>60</v>
      </c>
      <c r="AA241" s="21">
        <f t="shared" si="41"/>
        <v>490.78</v>
      </c>
      <c r="AB241" s="21">
        <f t="shared" si="42"/>
        <v>245.39</v>
      </c>
      <c r="AC241" s="21">
        <f t="shared" si="43"/>
        <v>245.39</v>
      </c>
    </row>
    <row r="242" ht="19" customHeight="1" spans="1:29">
      <c r="A242" s="61">
        <v>241</v>
      </c>
      <c r="B242" s="62" t="s">
        <v>1261</v>
      </c>
      <c r="C242" s="62" t="s">
        <v>4744</v>
      </c>
      <c r="D242" s="63" t="s">
        <v>35</v>
      </c>
      <c r="E242" s="63" t="s">
        <v>37</v>
      </c>
      <c r="F242" s="63" t="s">
        <v>1534</v>
      </c>
      <c r="G242" s="63" t="s">
        <v>38</v>
      </c>
      <c r="H242" s="63" t="s">
        <v>39</v>
      </c>
      <c r="I242" s="67">
        <v>0</v>
      </c>
      <c r="J242" s="69" t="s">
        <v>4843</v>
      </c>
      <c r="K242" s="70"/>
      <c r="L242" s="67"/>
      <c r="M242" s="67"/>
      <c r="N242" s="63"/>
      <c r="O242" s="70"/>
      <c r="P242" s="20"/>
      <c r="Q242" s="50"/>
      <c r="R242" s="21">
        <f t="shared" si="33"/>
        <v>0</v>
      </c>
      <c r="S242" s="21">
        <f t="shared" si="34"/>
        <v>0</v>
      </c>
      <c r="T242" s="21">
        <f t="shared" si="35"/>
        <v>0</v>
      </c>
      <c r="U242" s="21">
        <f t="shared" si="36"/>
        <v>0</v>
      </c>
      <c r="V242" s="21">
        <f t="shared" si="37"/>
        <v>0</v>
      </c>
      <c r="W242" s="57">
        <f t="shared" si="38"/>
        <v>0</v>
      </c>
      <c r="X242" s="21">
        <f t="shared" si="39"/>
        <v>0</v>
      </c>
      <c r="Y242" s="21">
        <f t="shared" si="40"/>
        <v>0</v>
      </c>
      <c r="Z242" s="3"/>
      <c r="AA242" s="21">
        <f t="shared" si="41"/>
        <v>0</v>
      </c>
      <c r="AB242" s="21">
        <f t="shared" si="42"/>
        <v>0</v>
      </c>
      <c r="AC242" s="21">
        <f t="shared" si="43"/>
        <v>0</v>
      </c>
    </row>
    <row r="243" spans="1:29">
      <c r="A243" s="54" t="s">
        <v>145</v>
      </c>
      <c r="B243" s="54"/>
      <c r="C243" s="64"/>
      <c r="D243" s="54"/>
      <c r="E243" s="54"/>
      <c r="F243" s="54"/>
      <c r="G243" s="54"/>
      <c r="H243" s="54"/>
      <c r="I243" s="55">
        <f>SUM(I2:I242)</f>
        <v>54426.07</v>
      </c>
      <c r="J243" s="55"/>
      <c r="K243" s="55"/>
      <c r="L243" s="55">
        <f>SUM(L2:L242)</f>
        <v>28000</v>
      </c>
      <c r="M243" s="55">
        <f>SUM(M2:M242)</f>
        <v>30390</v>
      </c>
      <c r="N243" s="55"/>
      <c r="O243" s="55"/>
      <c r="P243" s="55">
        <f>SUM(P2:P242)</f>
        <v>30390</v>
      </c>
      <c r="Q243" s="55"/>
      <c r="R243" s="55">
        <f t="shared" ref="R243:AC243" si="44">SUM(R2:R242)</f>
        <v>32213.4</v>
      </c>
      <c r="S243" s="55">
        <f t="shared" si="44"/>
        <v>114639.47</v>
      </c>
      <c r="T243" s="55">
        <f t="shared" si="44"/>
        <v>118252.274</v>
      </c>
      <c r="U243" s="55">
        <f t="shared" si="44"/>
        <v>3612.804</v>
      </c>
      <c r="V243" s="55">
        <f t="shared" si="44"/>
        <v>114639.47</v>
      </c>
      <c r="W243" s="55">
        <f t="shared" si="44"/>
        <v>54426.07</v>
      </c>
      <c r="X243" s="55">
        <f t="shared" si="44"/>
        <v>63826.204</v>
      </c>
      <c r="Y243" s="55">
        <f t="shared" si="44"/>
        <v>30390</v>
      </c>
      <c r="Z243" s="55">
        <f t="shared" si="44"/>
        <v>5320</v>
      </c>
      <c r="AA243" s="55">
        <f t="shared" si="44"/>
        <v>24503.4</v>
      </c>
      <c r="AB243" s="55">
        <f t="shared" si="44"/>
        <v>12251.7</v>
      </c>
      <c r="AC243" s="55">
        <f t="shared" si="44"/>
        <v>12251.7</v>
      </c>
    </row>
    <row r="244" spans="1:16">
      <c r="A244" s="3"/>
      <c r="B244" s="8"/>
      <c r="C244" s="44"/>
      <c r="I244" s="3"/>
      <c r="N244" s="3"/>
      <c r="P244" s="3"/>
    </row>
    <row r="245" spans="1:16">
      <c r="A245" s="3"/>
      <c r="B245" s="8"/>
      <c r="C245" s="44"/>
      <c r="I245" s="3"/>
      <c r="N245" s="3"/>
      <c r="P245" s="3"/>
    </row>
    <row r="246" spans="1:16">
      <c r="A246" s="3"/>
      <c r="B246" s="8"/>
      <c r="C246" s="44"/>
      <c r="I246" s="3"/>
      <c r="N246" s="3"/>
      <c r="P246" s="3"/>
    </row>
    <row r="247" spans="1:16">
      <c r="A247" s="3"/>
      <c r="B247" s="8"/>
      <c r="C247" s="44"/>
      <c r="I247" s="3"/>
      <c r="N247" s="3"/>
      <c r="P247" s="3"/>
    </row>
    <row r="248" spans="1:16">
      <c r="A248" s="3"/>
      <c r="B248" s="8"/>
      <c r="C248" s="44"/>
      <c r="I248" s="3"/>
      <c r="N248" s="3"/>
      <c r="P248" s="3"/>
    </row>
    <row r="249" spans="1:16">
      <c r="A249" s="3"/>
      <c r="B249" s="8"/>
      <c r="C249" s="44"/>
      <c r="I249" s="3"/>
      <c r="N249" s="3"/>
      <c r="P249" s="3"/>
    </row>
    <row r="250" spans="1:16">
      <c r="A250" s="3"/>
      <c r="B250" s="8"/>
      <c r="C250" s="44"/>
      <c r="I250" s="3"/>
      <c r="N250" s="3"/>
      <c r="P250" s="3"/>
    </row>
    <row r="251" spans="1:16">
      <c r="A251" s="3"/>
      <c r="B251" s="8"/>
      <c r="C251" s="44"/>
      <c r="I251" s="3"/>
      <c r="N251" s="3"/>
      <c r="P251" s="3"/>
    </row>
    <row r="252" spans="1:16">
      <c r="A252" s="3"/>
      <c r="B252" s="8"/>
      <c r="C252" s="44"/>
      <c r="I252" s="3"/>
      <c r="N252" s="3"/>
      <c r="P252" s="3"/>
    </row>
    <row r="253" spans="1:16">
      <c r="A253" s="3"/>
      <c r="B253" s="8"/>
      <c r="C253" s="44"/>
      <c r="I253" s="3"/>
      <c r="N253" s="3"/>
      <c r="P253" s="3"/>
    </row>
    <row r="254" spans="1:16">
      <c r="A254" s="3"/>
      <c r="B254" s="8"/>
      <c r="C254" s="44"/>
      <c r="I254" s="3"/>
      <c r="N254" s="3"/>
      <c r="P254" s="3"/>
    </row>
    <row r="255" spans="1:16">
      <c r="A255" s="3"/>
      <c r="B255" s="8"/>
      <c r="C255" s="44"/>
      <c r="I255" s="3"/>
      <c r="N255" s="3"/>
      <c r="P255" s="3"/>
    </row>
    <row r="256" spans="1:16">
      <c r="A256" s="3"/>
      <c r="B256" s="8"/>
      <c r="C256" s="44"/>
      <c r="I256" s="3"/>
      <c r="N256" s="3"/>
      <c r="P256" s="3"/>
    </row>
    <row r="257" spans="1:16">
      <c r="A257" s="3"/>
      <c r="B257" s="8"/>
      <c r="C257" s="44"/>
      <c r="I257" s="3"/>
      <c r="N257" s="3"/>
      <c r="P257" s="3"/>
    </row>
    <row r="258" spans="1:16">
      <c r="A258" s="3"/>
      <c r="B258" s="8"/>
      <c r="C258" s="44"/>
      <c r="I258" s="3"/>
      <c r="N258" s="3"/>
      <c r="P258" s="3"/>
    </row>
    <row r="259" spans="1:16">
      <c r="A259" s="3"/>
      <c r="B259" s="8"/>
      <c r="C259" s="44"/>
      <c r="I259" s="3"/>
      <c r="N259" s="3"/>
      <c r="P259" s="3"/>
    </row>
    <row r="260" spans="1:16">
      <c r="A260" s="3"/>
      <c r="B260" s="8"/>
      <c r="C260" s="44"/>
      <c r="I260" s="3"/>
      <c r="N260" s="3"/>
      <c r="P260" s="3"/>
    </row>
    <row r="261" spans="1:16">
      <c r="A261" s="3"/>
      <c r="B261" s="8"/>
      <c r="C261" s="44"/>
      <c r="I261" s="3"/>
      <c r="N261" s="3"/>
      <c r="P261" s="3"/>
    </row>
    <row r="262" spans="1:16">
      <c r="A262" s="3"/>
      <c r="B262" s="8"/>
      <c r="C262" s="44"/>
      <c r="I262" s="3"/>
      <c r="N262" s="3"/>
      <c r="P262" s="3"/>
    </row>
    <row r="263" spans="1:16">
      <c r="A263" s="3"/>
      <c r="B263" s="8"/>
      <c r="C263" s="44"/>
      <c r="I263" s="3"/>
      <c r="N263" s="3"/>
      <c r="P263" s="3"/>
    </row>
    <row r="264" spans="1:16">
      <c r="A264" s="3"/>
      <c r="B264" s="8"/>
      <c r="C264" s="44"/>
      <c r="I264" s="3"/>
      <c r="N264" s="3"/>
      <c r="P264" s="3"/>
    </row>
    <row r="265" spans="1:16">
      <c r="A265" s="3"/>
      <c r="B265" s="8"/>
      <c r="C265" s="44"/>
      <c r="I265" s="3"/>
      <c r="N265" s="3"/>
      <c r="P265" s="3"/>
    </row>
    <row r="266" spans="1:16">
      <c r="A266" s="3"/>
      <c r="B266" s="8"/>
      <c r="C266" s="44"/>
      <c r="I266" s="3"/>
      <c r="N266" s="3"/>
      <c r="P266" s="3"/>
    </row>
    <row r="267" spans="1:16">
      <c r="A267" s="3"/>
      <c r="B267" s="8"/>
      <c r="C267" s="44"/>
      <c r="I267" s="3"/>
      <c r="N267" s="3"/>
      <c r="P267" s="3"/>
    </row>
    <row r="268" spans="1:16">
      <c r="A268" s="3"/>
      <c r="B268" s="8"/>
      <c r="C268" s="44"/>
      <c r="I268" s="3"/>
      <c r="N268" s="3"/>
      <c r="P268" s="3"/>
    </row>
    <row r="269" spans="1:16">
      <c r="A269" s="3"/>
      <c r="B269" s="8"/>
      <c r="C269" s="44"/>
      <c r="I269" s="3"/>
      <c r="N269" s="3"/>
      <c r="P269" s="3"/>
    </row>
    <row r="270" spans="1:16">
      <c r="A270" s="3"/>
      <c r="B270" s="8"/>
      <c r="C270" s="44"/>
      <c r="I270" s="3"/>
      <c r="N270" s="3"/>
      <c r="P270" s="3"/>
    </row>
    <row r="271" spans="1:16">
      <c r="A271" s="3"/>
      <c r="B271" s="8"/>
      <c r="C271" s="44"/>
      <c r="I271" s="3"/>
      <c r="N271" s="3"/>
      <c r="P271" s="3"/>
    </row>
    <row r="272" spans="1:16">
      <c r="A272" s="3"/>
      <c r="B272" s="8"/>
      <c r="C272" s="44"/>
      <c r="I272" s="3"/>
      <c r="N272" s="3"/>
      <c r="P272" s="3"/>
    </row>
    <row r="273" spans="1:16">
      <c r="A273" s="3"/>
      <c r="B273" s="8"/>
      <c r="C273" s="44"/>
      <c r="I273" s="3"/>
      <c r="N273" s="3"/>
      <c r="P273" s="3"/>
    </row>
    <row r="274" spans="1:16">
      <c r="A274" s="3"/>
      <c r="B274" s="8"/>
      <c r="C274" s="44"/>
      <c r="I274" s="3"/>
      <c r="N274" s="3"/>
      <c r="P274" s="3"/>
    </row>
    <row r="275" spans="1:16">
      <c r="A275" s="3"/>
      <c r="B275" s="8"/>
      <c r="C275" s="44"/>
      <c r="I275" s="3"/>
      <c r="N275" s="3"/>
      <c r="P275" s="3"/>
    </row>
    <row r="276" spans="1:16">
      <c r="A276" s="3"/>
      <c r="B276" s="8"/>
      <c r="C276" s="44"/>
      <c r="I276" s="3"/>
      <c r="N276" s="3"/>
      <c r="P276" s="3"/>
    </row>
    <row r="277" spans="1:16">
      <c r="A277" s="3"/>
      <c r="B277" s="8"/>
      <c r="C277" s="44"/>
      <c r="I277" s="3"/>
      <c r="N277" s="3"/>
      <c r="P277" s="3"/>
    </row>
    <row r="278" spans="1:16">
      <c r="A278" s="3"/>
      <c r="B278" s="8"/>
      <c r="C278" s="44"/>
      <c r="I278" s="3"/>
      <c r="N278" s="3"/>
      <c r="P278" s="3"/>
    </row>
    <row r="279" spans="1:16">
      <c r="A279" s="3"/>
      <c r="B279" s="8"/>
      <c r="C279" s="44"/>
      <c r="I279" s="3"/>
      <c r="N279" s="3"/>
      <c r="P279" s="3"/>
    </row>
    <row r="280" spans="1:16">
      <c r="A280" s="3"/>
      <c r="B280" s="8"/>
      <c r="C280" s="44"/>
      <c r="I280" s="3"/>
      <c r="N280" s="3"/>
      <c r="P280" s="3"/>
    </row>
    <row r="281" spans="1:16">
      <c r="A281" s="3"/>
      <c r="B281" s="8"/>
      <c r="C281" s="44"/>
      <c r="I281" s="3"/>
      <c r="N281" s="3"/>
      <c r="P281" s="3"/>
    </row>
    <row r="282" spans="1:16">
      <c r="A282" s="3"/>
      <c r="B282" s="8"/>
      <c r="C282" s="44"/>
      <c r="I282" s="3"/>
      <c r="N282" s="3"/>
      <c r="P282" s="3"/>
    </row>
    <row r="283" spans="1:16">
      <c r="A283" s="3"/>
      <c r="B283" s="8"/>
      <c r="C283" s="44"/>
      <c r="I283" s="3"/>
      <c r="N283" s="3"/>
      <c r="P283" s="3"/>
    </row>
    <row r="284" spans="1:16">
      <c r="A284" s="3"/>
      <c r="B284" s="8"/>
      <c r="C284" s="44"/>
      <c r="I284" s="3"/>
      <c r="N284" s="3"/>
      <c r="P284" s="3"/>
    </row>
    <row r="285" spans="1:16">
      <c r="A285" s="3"/>
      <c r="B285" s="8"/>
      <c r="C285" s="44"/>
      <c r="I285" s="3"/>
      <c r="N285" s="3"/>
      <c r="P285" s="3"/>
    </row>
    <row r="286" spans="1:16">
      <c r="A286" s="3"/>
      <c r="B286" s="8"/>
      <c r="C286" s="44"/>
      <c r="I286" s="3"/>
      <c r="N286" s="3"/>
      <c r="P286" s="3"/>
    </row>
    <row r="287" spans="1:16">
      <c r="A287" s="3"/>
      <c r="B287" s="8"/>
      <c r="C287" s="44"/>
      <c r="I287" s="3"/>
      <c r="N287" s="3"/>
      <c r="P287" s="3"/>
    </row>
    <row r="288" spans="1:16">
      <c r="A288" s="3"/>
      <c r="B288" s="8"/>
      <c r="C288" s="44"/>
      <c r="I288" s="3"/>
      <c r="N288" s="3"/>
      <c r="P288" s="3"/>
    </row>
    <row r="289" spans="1:16">
      <c r="A289" s="3"/>
      <c r="B289" s="8"/>
      <c r="C289" s="44"/>
      <c r="I289" s="3"/>
      <c r="N289" s="3"/>
      <c r="P289" s="3"/>
    </row>
    <row r="290" spans="1:16">
      <c r="A290" s="3"/>
      <c r="B290" s="8"/>
      <c r="C290" s="44"/>
      <c r="I290" s="3"/>
      <c r="N290" s="3"/>
      <c r="P290" s="3"/>
    </row>
    <row r="291" spans="1:16">
      <c r="A291" s="3"/>
      <c r="B291" s="8"/>
      <c r="C291" s="44"/>
      <c r="I291" s="3"/>
      <c r="N291" s="3"/>
      <c r="P291" s="3"/>
    </row>
    <row r="292" spans="1:16">
      <c r="A292" s="3"/>
      <c r="B292" s="8"/>
      <c r="C292" s="44"/>
      <c r="I292" s="3"/>
      <c r="N292" s="3"/>
      <c r="P292" s="3"/>
    </row>
    <row r="293" spans="1:16">
      <c r="A293" s="3"/>
      <c r="B293" s="8"/>
      <c r="C293" s="44"/>
      <c r="I293" s="3"/>
      <c r="N293" s="3"/>
      <c r="P293" s="3"/>
    </row>
    <row r="294" spans="1:16">
      <c r="A294" s="3"/>
      <c r="B294" s="8"/>
      <c r="C294" s="44"/>
      <c r="I294" s="3"/>
      <c r="N294" s="3"/>
      <c r="P294" s="3"/>
    </row>
    <row r="295" spans="1:16">
      <c r="A295" s="3"/>
      <c r="B295" s="8"/>
      <c r="C295" s="44"/>
      <c r="I295" s="3"/>
      <c r="N295" s="3"/>
      <c r="P295" s="3"/>
    </row>
    <row r="296" spans="1:16">
      <c r="A296" s="3"/>
      <c r="B296" s="8"/>
      <c r="C296" s="44"/>
      <c r="I296" s="3"/>
      <c r="N296" s="3"/>
      <c r="P296" s="3"/>
    </row>
    <row r="297" spans="1:16">
      <c r="A297" s="3"/>
      <c r="B297" s="8"/>
      <c r="C297" s="44"/>
      <c r="I297" s="3"/>
      <c r="N297" s="3"/>
      <c r="P297" s="3"/>
    </row>
    <row r="298" spans="1:16">
      <c r="A298" s="3"/>
      <c r="B298" s="8"/>
      <c r="C298" s="44"/>
      <c r="I298" s="3"/>
      <c r="N298" s="3"/>
      <c r="P298" s="3"/>
    </row>
    <row r="299" spans="1:16">
      <c r="A299" s="3"/>
      <c r="B299" s="8"/>
      <c r="C299" s="44"/>
      <c r="I299" s="3"/>
      <c r="N299" s="3"/>
      <c r="P299" s="3"/>
    </row>
    <row r="300" spans="1:16">
      <c r="A300" s="3"/>
      <c r="B300" s="8"/>
      <c r="C300" s="44"/>
      <c r="I300" s="3"/>
      <c r="N300" s="3"/>
      <c r="P300" s="3"/>
    </row>
    <row r="301" spans="1:16">
      <c r="A301" s="3"/>
      <c r="B301" s="8"/>
      <c r="C301" s="44"/>
      <c r="I301" s="3"/>
      <c r="N301" s="3"/>
      <c r="P301" s="3"/>
    </row>
    <row r="302" spans="1:16">
      <c r="A302" s="3"/>
      <c r="B302" s="8"/>
      <c r="C302" s="44"/>
      <c r="I302" s="3"/>
      <c r="N302" s="3"/>
      <c r="P302" s="3"/>
    </row>
    <row r="303" spans="1:16">
      <c r="A303" s="3"/>
      <c r="B303" s="8"/>
      <c r="C303" s="44"/>
      <c r="I303" s="3"/>
      <c r="N303" s="3"/>
      <c r="P303" s="3"/>
    </row>
    <row r="304" spans="1:16">
      <c r="A304" s="3"/>
      <c r="B304" s="8"/>
      <c r="C304" s="44"/>
      <c r="I304" s="3"/>
      <c r="N304" s="3"/>
      <c r="P304" s="3"/>
    </row>
    <row r="305" spans="1:16">
      <c r="A305" s="3"/>
      <c r="B305" s="8"/>
      <c r="C305" s="44"/>
      <c r="I305" s="3"/>
      <c r="N305" s="3"/>
      <c r="P305" s="3"/>
    </row>
    <row r="306" spans="1:16">
      <c r="A306" s="3"/>
      <c r="B306" s="8"/>
      <c r="C306" s="44"/>
      <c r="I306" s="3"/>
      <c r="N306" s="3"/>
      <c r="P306" s="3"/>
    </row>
    <row r="307" spans="1:16">
      <c r="A307" s="3"/>
      <c r="B307" s="8"/>
      <c r="C307" s="44"/>
      <c r="I307" s="3"/>
      <c r="N307" s="3"/>
      <c r="P307" s="3"/>
    </row>
    <row r="308" spans="1:16">
      <c r="A308" s="3"/>
      <c r="B308" s="8"/>
      <c r="C308" s="44"/>
      <c r="I308" s="3"/>
      <c r="N308" s="3"/>
      <c r="P308" s="3"/>
    </row>
    <row r="309" spans="1:16">
      <c r="A309" s="3"/>
      <c r="B309" s="8"/>
      <c r="C309" s="44"/>
      <c r="I309" s="3"/>
      <c r="N309" s="3"/>
      <c r="P309" s="3"/>
    </row>
    <row r="310" spans="1:16">
      <c r="A310" s="3"/>
      <c r="B310" s="8"/>
      <c r="C310" s="44"/>
      <c r="I310" s="3"/>
      <c r="N310" s="3"/>
      <c r="P310" s="3"/>
    </row>
    <row r="311" spans="1:16">
      <c r="A311" s="3"/>
      <c r="B311" s="8"/>
      <c r="C311" s="44"/>
      <c r="I311" s="3"/>
      <c r="N311" s="3"/>
      <c r="P311" s="3"/>
    </row>
    <row r="312" spans="1:16">
      <c r="A312" s="3"/>
      <c r="B312" s="8"/>
      <c r="C312" s="44"/>
      <c r="I312" s="3"/>
      <c r="N312" s="3"/>
      <c r="P312" s="3"/>
    </row>
    <row r="313" spans="1:16">
      <c r="A313" s="3"/>
      <c r="B313" s="8"/>
      <c r="C313" s="44"/>
      <c r="I313" s="3"/>
      <c r="N313" s="3"/>
      <c r="P313" s="3"/>
    </row>
    <row r="314" spans="1:16">
      <c r="A314" s="3"/>
      <c r="B314" s="8"/>
      <c r="C314" s="44"/>
      <c r="I314" s="3"/>
      <c r="N314" s="3"/>
      <c r="P314" s="3"/>
    </row>
    <row r="315" spans="1:16">
      <c r="A315" s="3"/>
      <c r="B315" s="8"/>
      <c r="C315" s="44"/>
      <c r="I315" s="3"/>
      <c r="N315" s="3"/>
      <c r="P315" s="3"/>
    </row>
    <row r="316" spans="1:16">
      <c r="A316" s="3"/>
      <c r="B316" s="8"/>
      <c r="C316" s="44"/>
      <c r="I316" s="3"/>
      <c r="N316" s="3"/>
      <c r="P316" s="3"/>
    </row>
    <row r="317" spans="1:16">
      <c r="A317" s="3"/>
      <c r="B317" s="8"/>
      <c r="C317" s="44"/>
      <c r="I317" s="3"/>
      <c r="N317" s="3"/>
      <c r="P317" s="3"/>
    </row>
    <row r="318" spans="1:16">
      <c r="A318" s="3"/>
      <c r="B318" s="8"/>
      <c r="C318" s="44"/>
      <c r="I318" s="3"/>
      <c r="N318" s="3"/>
      <c r="P318" s="3"/>
    </row>
    <row r="319" spans="1:16">
      <c r="A319" s="3"/>
      <c r="B319" s="8"/>
      <c r="C319" s="44"/>
      <c r="I319" s="3"/>
      <c r="N319" s="3"/>
      <c r="P319" s="3"/>
    </row>
    <row r="320" spans="1:16">
      <c r="A320" s="3"/>
      <c r="B320" s="8"/>
      <c r="C320" s="44"/>
      <c r="I320" s="3"/>
      <c r="N320" s="3"/>
      <c r="P320" s="3"/>
    </row>
    <row r="321" spans="1:16">
      <c r="A321" s="3"/>
      <c r="B321" s="8"/>
      <c r="C321" s="44"/>
      <c r="I321" s="3"/>
      <c r="N321" s="3"/>
      <c r="P321" s="3"/>
    </row>
    <row r="322" spans="1:16">
      <c r="A322" s="3"/>
      <c r="B322" s="8"/>
      <c r="C322" s="44"/>
      <c r="I322" s="3"/>
      <c r="N322" s="3"/>
      <c r="P322" s="3"/>
    </row>
    <row r="323" spans="1:16">
      <c r="A323" s="3"/>
      <c r="B323" s="8"/>
      <c r="C323" s="44"/>
      <c r="I323" s="3"/>
      <c r="N323" s="3"/>
      <c r="P323" s="3"/>
    </row>
    <row r="324" spans="1:16">
      <c r="A324" s="3"/>
      <c r="B324" s="8"/>
      <c r="C324" s="44"/>
      <c r="I324" s="3"/>
      <c r="N324" s="3"/>
      <c r="P324" s="3"/>
    </row>
    <row r="325" spans="1:16">
      <c r="A325" s="3"/>
      <c r="B325" s="8"/>
      <c r="C325" s="44"/>
      <c r="I325" s="3"/>
      <c r="N325" s="3"/>
      <c r="P325" s="3"/>
    </row>
    <row r="326" spans="1:16">
      <c r="A326" s="3"/>
      <c r="B326" s="8"/>
      <c r="C326" s="44"/>
      <c r="I326" s="3"/>
      <c r="N326" s="3"/>
      <c r="P326" s="3"/>
    </row>
    <row r="327" spans="1:16">
      <c r="A327" s="3"/>
      <c r="B327" s="8"/>
      <c r="C327" s="44"/>
      <c r="I327" s="3"/>
      <c r="N327" s="3"/>
      <c r="P327" s="3"/>
    </row>
    <row r="328" spans="1:16">
      <c r="A328" s="3"/>
      <c r="B328" s="8"/>
      <c r="C328" s="44"/>
      <c r="I328" s="3"/>
      <c r="N328" s="3"/>
      <c r="P328" s="3"/>
    </row>
    <row r="329" spans="1:16">
      <c r="A329" s="3"/>
      <c r="B329" s="8"/>
      <c r="C329" s="44"/>
      <c r="I329" s="3"/>
      <c r="N329" s="3"/>
      <c r="P329" s="3"/>
    </row>
    <row r="330" spans="1:16">
      <c r="A330" s="3"/>
      <c r="B330" s="8"/>
      <c r="C330" s="44"/>
      <c r="I330" s="3"/>
      <c r="N330" s="3"/>
      <c r="P330" s="3"/>
    </row>
    <row r="331" spans="1:16">
      <c r="A331" s="3"/>
      <c r="B331" s="8"/>
      <c r="C331" s="44"/>
      <c r="I331" s="3"/>
      <c r="N331" s="3"/>
      <c r="P331" s="3"/>
    </row>
    <row r="332" spans="1:16">
      <c r="A332" s="3"/>
      <c r="B332" s="8"/>
      <c r="C332" s="44"/>
      <c r="I332" s="3"/>
      <c r="N332" s="3"/>
      <c r="P332" s="3"/>
    </row>
    <row r="333" spans="1:16">
      <c r="A333" s="3"/>
      <c r="B333" s="8"/>
      <c r="C333" s="44"/>
      <c r="I333" s="3"/>
      <c r="N333" s="3"/>
      <c r="P333" s="3"/>
    </row>
    <row r="334" spans="1:16">
      <c r="A334" s="3"/>
      <c r="B334" s="8"/>
      <c r="C334" s="44"/>
      <c r="I334" s="3"/>
      <c r="N334" s="3"/>
      <c r="P334" s="3"/>
    </row>
    <row r="335" spans="1:16">
      <c r="A335" s="3"/>
      <c r="B335" s="8"/>
      <c r="C335" s="44"/>
      <c r="I335" s="3"/>
      <c r="N335" s="3"/>
      <c r="P335" s="3"/>
    </row>
    <row r="336" spans="1:16">
      <c r="A336" s="3"/>
      <c r="B336" s="8"/>
      <c r="C336" s="44"/>
      <c r="I336" s="3"/>
      <c r="N336" s="3"/>
      <c r="P336" s="3"/>
    </row>
    <row r="337" spans="1:16">
      <c r="A337" s="3"/>
      <c r="B337" s="8"/>
      <c r="C337" s="44"/>
      <c r="I337" s="3"/>
      <c r="N337" s="3"/>
      <c r="P337" s="3"/>
    </row>
    <row r="338" spans="1:16">
      <c r="A338" s="3"/>
      <c r="B338" s="8"/>
      <c r="C338" s="44"/>
      <c r="I338" s="3"/>
      <c r="N338" s="3"/>
      <c r="P338" s="3"/>
    </row>
    <row r="339" spans="1:16">
      <c r="A339" s="3"/>
      <c r="B339" s="8"/>
      <c r="C339" s="44"/>
      <c r="I339" s="3"/>
      <c r="N339" s="3"/>
      <c r="P339" s="3"/>
    </row>
    <row r="340" spans="1:16">
      <c r="A340" s="3"/>
      <c r="B340" s="8"/>
      <c r="C340" s="44"/>
      <c r="I340" s="3"/>
      <c r="N340" s="3"/>
      <c r="P340" s="3"/>
    </row>
    <row r="341" spans="1:16">
      <c r="A341" s="3"/>
      <c r="B341" s="8"/>
      <c r="C341" s="44"/>
      <c r="I341" s="3"/>
      <c r="N341" s="3"/>
      <c r="P341" s="3"/>
    </row>
    <row r="342" spans="1:16">
      <c r="A342" s="3"/>
      <c r="B342" s="8"/>
      <c r="C342" s="44"/>
      <c r="I342" s="3"/>
      <c r="N342" s="3"/>
      <c r="P342" s="3"/>
    </row>
    <row r="343" spans="1:16">
      <c r="A343" s="3"/>
      <c r="B343" s="8"/>
      <c r="C343" s="44"/>
      <c r="I343" s="3"/>
      <c r="N343" s="3"/>
      <c r="P343" s="3"/>
    </row>
    <row r="344" spans="1:16">
      <c r="A344" s="3"/>
      <c r="B344" s="8"/>
      <c r="C344" s="44"/>
      <c r="I344" s="3"/>
      <c r="N344" s="3"/>
      <c r="P344" s="3"/>
    </row>
    <row r="345" spans="1:16">
      <c r="A345" s="3"/>
      <c r="B345" s="8"/>
      <c r="C345" s="44"/>
      <c r="I345" s="3"/>
      <c r="N345" s="3"/>
      <c r="P345" s="3"/>
    </row>
    <row r="346" spans="1:16">
      <c r="A346" s="3"/>
      <c r="B346" s="8"/>
      <c r="C346" s="44"/>
      <c r="I346" s="3"/>
      <c r="N346" s="3"/>
      <c r="P346" s="3"/>
    </row>
    <row r="347" spans="1:16">
      <c r="A347" s="3"/>
      <c r="B347" s="8"/>
      <c r="C347" s="44"/>
      <c r="I347" s="3"/>
      <c r="N347" s="3"/>
      <c r="P347" s="3"/>
    </row>
    <row r="348" spans="1:16">
      <c r="A348" s="3"/>
      <c r="B348" s="8"/>
      <c r="C348" s="44"/>
      <c r="I348" s="3"/>
      <c r="N348" s="3"/>
      <c r="P348" s="3"/>
    </row>
    <row r="349" spans="1:16">
      <c r="A349" s="3"/>
      <c r="B349" s="8"/>
      <c r="C349" s="44"/>
      <c r="I349" s="3"/>
      <c r="N349" s="3"/>
      <c r="P349" s="3"/>
    </row>
    <row r="350" spans="1:16">
      <c r="A350" s="3"/>
      <c r="B350" s="8"/>
      <c r="C350" s="44"/>
      <c r="I350" s="3"/>
      <c r="N350" s="3"/>
      <c r="P350" s="3"/>
    </row>
    <row r="351" spans="1:16">
      <c r="A351" s="3"/>
      <c r="B351" s="8"/>
      <c r="C351" s="44"/>
      <c r="I351" s="3"/>
      <c r="N351" s="3"/>
      <c r="P351" s="3"/>
    </row>
    <row r="352" spans="1:16">
      <c r="A352" s="3"/>
      <c r="B352" s="8"/>
      <c r="C352" s="44"/>
      <c r="I352" s="3"/>
      <c r="N352" s="3"/>
      <c r="P352" s="3"/>
    </row>
    <row r="353" spans="1:16">
      <c r="A353" s="3"/>
      <c r="B353" s="8"/>
      <c r="C353" s="44"/>
      <c r="I353" s="3"/>
      <c r="N353" s="3"/>
      <c r="P353" s="3"/>
    </row>
    <row r="354" spans="1:16">
      <c r="A354" s="3"/>
      <c r="B354" s="8"/>
      <c r="C354" s="44"/>
      <c r="I354" s="3"/>
      <c r="N354" s="3"/>
      <c r="P354" s="3"/>
    </row>
    <row r="355" spans="1:16">
      <c r="A355" s="3"/>
      <c r="B355" s="8"/>
      <c r="C355" s="44"/>
      <c r="I355" s="3"/>
      <c r="N355" s="3"/>
      <c r="P355" s="3"/>
    </row>
    <row r="356" spans="1:16">
      <c r="A356" s="3"/>
      <c r="B356" s="8"/>
      <c r="C356" s="44"/>
      <c r="I356" s="3"/>
      <c r="N356" s="3"/>
      <c r="P356" s="3"/>
    </row>
    <row r="357" spans="1:16">
      <c r="A357" s="3"/>
      <c r="B357" s="8"/>
      <c r="C357" s="44"/>
      <c r="I357" s="3"/>
      <c r="N357" s="3"/>
      <c r="P357" s="3"/>
    </row>
    <row r="358" spans="1:16">
      <c r="A358" s="3"/>
      <c r="B358" s="8"/>
      <c r="C358" s="44"/>
      <c r="I358" s="3"/>
      <c r="N358" s="3"/>
      <c r="P358" s="3"/>
    </row>
    <row r="359" spans="1:16">
      <c r="A359" s="3"/>
      <c r="B359" s="8"/>
      <c r="C359" s="44"/>
      <c r="I359" s="3"/>
      <c r="N359" s="3"/>
      <c r="P359" s="3"/>
    </row>
    <row r="360" spans="1:16">
      <c r="A360" s="3"/>
      <c r="B360" s="8"/>
      <c r="C360" s="44"/>
      <c r="I360" s="3"/>
      <c r="N360" s="3"/>
      <c r="P360" s="3"/>
    </row>
    <row r="361" spans="1:16">
      <c r="A361" s="3"/>
      <c r="B361" s="8"/>
      <c r="C361" s="44"/>
      <c r="I361" s="3"/>
      <c r="N361" s="3"/>
      <c r="P361" s="3"/>
    </row>
    <row r="362" spans="1:16">
      <c r="A362" s="3"/>
      <c r="B362" s="8"/>
      <c r="C362" s="44"/>
      <c r="I362" s="3"/>
      <c r="N362" s="3"/>
      <c r="P362" s="3"/>
    </row>
    <row r="363" spans="1:16">
      <c r="A363" s="3"/>
      <c r="B363" s="8"/>
      <c r="C363" s="44"/>
      <c r="I363" s="3"/>
      <c r="N363" s="3"/>
      <c r="P363" s="3"/>
    </row>
    <row r="364" spans="1:16">
      <c r="A364" s="3"/>
      <c r="B364" s="8"/>
      <c r="C364" s="44"/>
      <c r="I364" s="3"/>
      <c r="N364" s="3"/>
      <c r="P364" s="3"/>
    </row>
    <row r="365" spans="1:16">
      <c r="A365" s="3"/>
      <c r="B365" s="8"/>
      <c r="C365" s="44"/>
      <c r="I365" s="3"/>
      <c r="N365" s="3"/>
      <c r="P365" s="3"/>
    </row>
    <row r="366" spans="1:16">
      <c r="A366" s="3"/>
      <c r="B366" s="8"/>
      <c r="C366" s="44"/>
      <c r="I366" s="3"/>
      <c r="N366" s="3"/>
      <c r="P366" s="3"/>
    </row>
    <row r="367" spans="1:16">
      <c r="A367" s="3"/>
      <c r="B367" s="8"/>
      <c r="C367" s="44"/>
      <c r="I367" s="3"/>
      <c r="N367" s="3"/>
      <c r="P367" s="3"/>
    </row>
    <row r="368" spans="1:16">
      <c r="A368" s="3"/>
      <c r="B368" s="8"/>
      <c r="C368" s="44"/>
      <c r="I368" s="3"/>
      <c r="N368" s="3"/>
      <c r="P368" s="3"/>
    </row>
    <row r="369" spans="1:16">
      <c r="A369" s="3"/>
      <c r="B369" s="8"/>
      <c r="C369" s="44"/>
      <c r="I369" s="3"/>
      <c r="N369" s="3"/>
      <c r="P369" s="3"/>
    </row>
    <row r="370" spans="1:16">
      <c r="A370" s="3"/>
      <c r="B370" s="8"/>
      <c r="C370" s="44"/>
      <c r="I370" s="3"/>
      <c r="N370" s="3"/>
      <c r="P370" s="3"/>
    </row>
    <row r="371" spans="1:16">
      <c r="A371" s="3"/>
      <c r="B371" s="8"/>
      <c r="C371" s="44"/>
      <c r="I371" s="3"/>
      <c r="N371" s="3"/>
      <c r="P371" s="3"/>
    </row>
    <row r="372" spans="1:16">
      <c r="A372" s="3"/>
      <c r="B372" s="8"/>
      <c r="C372" s="44"/>
      <c r="I372" s="3"/>
      <c r="N372" s="3"/>
      <c r="P372" s="3"/>
    </row>
    <row r="373" spans="1:16">
      <c r="A373" s="3"/>
      <c r="B373" s="8"/>
      <c r="C373" s="44"/>
      <c r="I373" s="3"/>
      <c r="N373" s="3"/>
      <c r="P373" s="3"/>
    </row>
    <row r="374" spans="1:16">
      <c r="A374" s="3"/>
      <c r="B374" s="8"/>
      <c r="C374" s="44"/>
      <c r="I374" s="3"/>
      <c r="N374" s="3"/>
      <c r="P374" s="3"/>
    </row>
    <row r="375" spans="1:16">
      <c r="A375" s="3"/>
      <c r="B375" s="8"/>
      <c r="C375" s="44"/>
      <c r="I375" s="3"/>
      <c r="N375" s="3"/>
      <c r="P375" s="3"/>
    </row>
    <row r="376" spans="1:16">
      <c r="A376" s="3"/>
      <c r="B376" s="8"/>
      <c r="C376" s="44"/>
      <c r="I376" s="3"/>
      <c r="N376" s="3"/>
      <c r="P376" s="3"/>
    </row>
    <row r="377" spans="1:16">
      <c r="A377" s="3"/>
      <c r="B377" s="8"/>
      <c r="C377" s="44"/>
      <c r="I377" s="3"/>
      <c r="N377" s="3"/>
      <c r="P377" s="3"/>
    </row>
    <row r="378" spans="1:16">
      <c r="A378" s="3"/>
      <c r="B378" s="8"/>
      <c r="C378" s="44"/>
      <c r="I378" s="3"/>
      <c r="N378" s="3"/>
      <c r="P378" s="3"/>
    </row>
    <row r="379" spans="1:16">
      <c r="A379" s="3"/>
      <c r="B379" s="8"/>
      <c r="C379" s="44"/>
      <c r="I379" s="3"/>
      <c r="N379" s="3"/>
      <c r="P379" s="3"/>
    </row>
    <row r="380" spans="1:16">
      <c r="A380" s="3"/>
      <c r="B380" s="8"/>
      <c r="C380" s="44"/>
      <c r="I380" s="3"/>
      <c r="N380" s="3"/>
      <c r="P380" s="3"/>
    </row>
    <row r="381" spans="1:16">
      <c r="A381" s="3"/>
      <c r="B381" s="8"/>
      <c r="C381" s="44"/>
      <c r="I381" s="3"/>
      <c r="N381" s="3"/>
      <c r="P381" s="3"/>
    </row>
    <row r="382" spans="1:16">
      <c r="A382" s="3"/>
      <c r="B382" s="8"/>
      <c r="C382" s="44"/>
      <c r="I382" s="3"/>
      <c r="N382" s="3"/>
      <c r="P382" s="3"/>
    </row>
    <row r="383" spans="1:16">
      <c r="A383" s="3"/>
      <c r="B383" s="8"/>
      <c r="C383" s="44"/>
      <c r="I383" s="3"/>
      <c r="N383" s="3"/>
      <c r="P383" s="3"/>
    </row>
    <row r="384" spans="1:16">
      <c r="A384" s="3"/>
      <c r="B384" s="8"/>
      <c r="C384" s="44"/>
      <c r="I384" s="3"/>
      <c r="N384" s="3"/>
      <c r="P384" s="3"/>
    </row>
    <row r="385" spans="1:16">
      <c r="A385" s="3"/>
      <c r="B385" s="8"/>
      <c r="C385" s="44"/>
      <c r="I385" s="3"/>
      <c r="N385" s="3"/>
      <c r="P385" s="3"/>
    </row>
    <row r="386" spans="1:16">
      <c r="A386" s="3"/>
      <c r="B386" s="8"/>
      <c r="C386" s="44"/>
      <c r="I386" s="3"/>
      <c r="N386" s="3"/>
      <c r="P386" s="3"/>
    </row>
    <row r="387" spans="1:16">
      <c r="A387" s="3"/>
      <c r="B387" s="8"/>
      <c r="C387" s="44"/>
      <c r="I387" s="3"/>
      <c r="N387" s="3"/>
      <c r="P387" s="3"/>
    </row>
    <row r="388" spans="1:16">
      <c r="A388" s="3"/>
      <c r="B388" s="8"/>
      <c r="C388" s="44"/>
      <c r="I388" s="3"/>
      <c r="N388" s="3"/>
      <c r="P388" s="3"/>
    </row>
    <row r="389" spans="1:16">
      <c r="A389" s="3"/>
      <c r="B389" s="8"/>
      <c r="C389" s="44"/>
      <c r="I389" s="3"/>
      <c r="N389" s="3"/>
      <c r="P389" s="3"/>
    </row>
    <row r="390" spans="1:16">
      <c r="A390" s="3"/>
      <c r="B390" s="8"/>
      <c r="C390" s="44"/>
      <c r="I390" s="3"/>
      <c r="N390" s="3"/>
      <c r="P390" s="3"/>
    </row>
    <row r="391" spans="1:16">
      <c r="A391" s="3"/>
      <c r="B391" s="8"/>
      <c r="C391" s="44"/>
      <c r="I391" s="3"/>
      <c r="N391" s="3"/>
      <c r="P391" s="3"/>
    </row>
    <row r="392" spans="1:16">
      <c r="A392" s="3"/>
      <c r="B392" s="8"/>
      <c r="C392" s="44"/>
      <c r="I392" s="3"/>
      <c r="N392" s="3"/>
      <c r="P392" s="3"/>
    </row>
    <row r="393" spans="1:16">
      <c r="A393" s="3"/>
      <c r="B393" s="8"/>
      <c r="C393" s="44"/>
      <c r="I393" s="3"/>
      <c r="N393" s="3"/>
      <c r="P393" s="3"/>
    </row>
    <row r="394" spans="1:16">
      <c r="A394" s="3"/>
      <c r="B394" s="8"/>
      <c r="C394" s="44"/>
      <c r="I394" s="3"/>
      <c r="N394" s="3"/>
      <c r="P394" s="3"/>
    </row>
    <row r="395" spans="1:16">
      <c r="A395" s="3"/>
      <c r="B395" s="8"/>
      <c r="C395" s="44"/>
      <c r="I395" s="3"/>
      <c r="N395" s="3"/>
      <c r="P395" s="3"/>
    </row>
    <row r="396" spans="1:16">
      <c r="A396" s="3"/>
      <c r="B396" s="8"/>
      <c r="C396" s="44"/>
      <c r="I396" s="3"/>
      <c r="N396" s="3"/>
      <c r="P396" s="3"/>
    </row>
    <row r="397" spans="1:16">
      <c r="A397" s="3"/>
      <c r="B397" s="8"/>
      <c r="C397" s="44"/>
      <c r="I397" s="3"/>
      <c r="N397" s="3"/>
      <c r="P397" s="3"/>
    </row>
    <row r="398" spans="1:16">
      <c r="A398" s="3"/>
      <c r="B398" s="8"/>
      <c r="C398" s="44"/>
      <c r="I398" s="3"/>
      <c r="N398" s="3"/>
      <c r="P398" s="3"/>
    </row>
    <row r="399" spans="1:16">
      <c r="A399" s="3"/>
      <c r="B399" s="8"/>
      <c r="C399" s="44"/>
      <c r="I399" s="3"/>
      <c r="N399" s="3"/>
      <c r="P399" s="3"/>
    </row>
    <row r="400" spans="1:16">
      <c r="A400" s="3"/>
      <c r="B400" s="8"/>
      <c r="C400" s="44"/>
      <c r="I400" s="3"/>
      <c r="N400" s="3"/>
      <c r="P400" s="3"/>
    </row>
    <row r="401" spans="1:16">
      <c r="A401" s="3"/>
      <c r="B401" s="8"/>
      <c r="C401" s="44"/>
      <c r="I401" s="3"/>
      <c r="N401" s="3"/>
      <c r="P401" s="3"/>
    </row>
    <row r="402" spans="1:16">
      <c r="A402" s="3"/>
      <c r="B402" s="8"/>
      <c r="C402" s="44"/>
      <c r="I402" s="3"/>
      <c r="N402" s="3"/>
      <c r="P402" s="3"/>
    </row>
    <row r="403" spans="1:16">
      <c r="A403" s="3"/>
      <c r="B403" s="8"/>
      <c r="C403" s="44"/>
      <c r="I403" s="3"/>
      <c r="N403" s="3"/>
      <c r="P403" s="3"/>
    </row>
    <row r="404" spans="1:16">
      <c r="A404" s="3"/>
      <c r="B404" s="8"/>
      <c r="C404" s="44"/>
      <c r="I404" s="3"/>
      <c r="N404" s="3"/>
      <c r="P404" s="3"/>
    </row>
    <row r="405" spans="1:16">
      <c r="A405" s="3"/>
      <c r="B405" s="8"/>
      <c r="C405" s="44"/>
      <c r="I405" s="3"/>
      <c r="N405" s="3"/>
      <c r="P405" s="3"/>
    </row>
    <row r="406" spans="1:16">
      <c r="A406" s="3"/>
      <c r="B406" s="8"/>
      <c r="C406" s="44"/>
      <c r="I406" s="3"/>
      <c r="N406" s="3"/>
      <c r="P406" s="3"/>
    </row>
    <row r="407" spans="1:16">
      <c r="A407" s="3"/>
      <c r="B407" s="8"/>
      <c r="C407" s="44"/>
      <c r="I407" s="3"/>
      <c r="N407" s="3"/>
      <c r="P407" s="3"/>
    </row>
    <row r="408" spans="1:16">
      <c r="A408" s="3"/>
      <c r="B408" s="8"/>
      <c r="C408" s="44"/>
      <c r="I408" s="3"/>
      <c r="N408" s="3"/>
      <c r="P408" s="3"/>
    </row>
    <row r="409" spans="1:16">
      <c r="A409" s="3"/>
      <c r="B409" s="8"/>
      <c r="C409" s="44"/>
      <c r="I409" s="3"/>
      <c r="N409" s="3"/>
      <c r="P409" s="3"/>
    </row>
    <row r="410" spans="1:16">
      <c r="A410" s="3"/>
      <c r="B410" s="8"/>
      <c r="C410" s="44"/>
      <c r="I410" s="3"/>
      <c r="N410" s="3"/>
      <c r="P410" s="3"/>
    </row>
    <row r="411" spans="1:16">
      <c r="A411" s="3"/>
      <c r="B411" s="8"/>
      <c r="C411" s="44"/>
      <c r="I411" s="3"/>
      <c r="N411" s="3"/>
      <c r="P411" s="3"/>
    </row>
    <row r="412" spans="1:16">
      <c r="A412" s="3"/>
      <c r="B412" s="8"/>
      <c r="C412" s="44"/>
      <c r="I412" s="3"/>
      <c r="N412" s="3"/>
      <c r="P412" s="3"/>
    </row>
    <row r="413" spans="1:16">
      <c r="A413" s="3"/>
      <c r="B413" s="8"/>
      <c r="C413" s="44"/>
      <c r="I413" s="3"/>
      <c r="N413" s="3"/>
      <c r="P413" s="3"/>
    </row>
    <row r="414" spans="1:16">
      <c r="A414" s="3"/>
      <c r="B414" s="8"/>
      <c r="C414" s="44"/>
      <c r="I414" s="3"/>
      <c r="N414" s="3"/>
      <c r="P414" s="3"/>
    </row>
    <row r="415" spans="1:16">
      <c r="A415" s="3"/>
      <c r="B415" s="8"/>
      <c r="C415" s="44"/>
      <c r="I415" s="3"/>
      <c r="N415" s="3"/>
      <c r="P415" s="3"/>
    </row>
  </sheetData>
  <mergeCells count="1">
    <mergeCell ref="A243:H243"/>
  </mergeCells>
  <dataValidations count="2">
    <dataValidation type="list" allowBlank="1" showErrorMessage="1" sqref="G2:G242">
      <formula1>"商务,旅游,包签,转移签,翻译,照片,落地签"</formula1>
    </dataValidation>
    <dataValidation type="list" allowBlank="1" showErrorMessage="1" sqref="H2:H242 H244:H415">
      <formula1>"已出签,已送签,受理中,已完成,已预约,补资料,取消"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492"/>
  <sheetViews>
    <sheetView tabSelected="1" topLeftCell="K1" workbookViewId="0">
      <pane ySplit="2" topLeftCell="A3" activePane="bottomLeft" state="frozen"/>
      <selection/>
      <selection pane="bottomLeft" activeCell="T417" sqref="T417"/>
    </sheetView>
  </sheetViews>
  <sheetFormatPr defaultColWidth="14" defaultRowHeight="13.2"/>
  <cols>
    <col min="1" max="1" width="8" customWidth="1"/>
    <col min="2" max="2" width="23" customWidth="1"/>
    <col min="3" max="3" width="26" customWidth="1"/>
    <col min="4" max="5" width="14" customWidth="1"/>
    <col min="7" max="7" width="14" customWidth="1"/>
    <col min="9" max="9" width="14" customWidth="1"/>
    <col min="13" max="13" width="14" customWidth="1"/>
    <col min="14" max="14" width="21" customWidth="1"/>
    <col min="15" max="19" width="14" customWidth="1"/>
    <col min="20" max="21" width="14" style="1"/>
  </cols>
  <sheetData>
    <row r="1" ht="63" spans="1:21">
      <c r="A1" s="2" t="s">
        <v>4</v>
      </c>
      <c r="B1" s="2" t="s">
        <v>5</v>
      </c>
      <c r="C1" s="2" t="s">
        <v>6</v>
      </c>
      <c r="D1" s="2" t="s">
        <v>7</v>
      </c>
      <c r="E1" s="2" t="s">
        <v>9</v>
      </c>
      <c r="F1" s="2" t="s">
        <v>4072</v>
      </c>
      <c r="G1" s="2" t="s">
        <v>4072</v>
      </c>
      <c r="H1" s="2" t="s">
        <v>12</v>
      </c>
      <c r="I1" s="12" t="s">
        <v>13</v>
      </c>
      <c r="J1" s="13" t="s">
        <v>13</v>
      </c>
      <c r="K1" s="12" t="s">
        <v>15</v>
      </c>
      <c r="L1" s="14" t="s">
        <v>16</v>
      </c>
      <c r="M1" s="15" t="s">
        <v>17</v>
      </c>
      <c r="N1" s="16" t="s">
        <v>18</v>
      </c>
      <c r="O1" s="17" t="s">
        <v>22</v>
      </c>
      <c r="P1" s="18" t="s">
        <v>23</v>
      </c>
      <c r="Q1" s="22" t="s">
        <v>24</v>
      </c>
      <c r="R1" s="23" t="s">
        <v>25</v>
      </c>
      <c r="S1" s="24" t="s">
        <v>26</v>
      </c>
      <c r="T1" s="25" t="s">
        <v>4844</v>
      </c>
      <c r="U1" s="25" t="s">
        <v>4845</v>
      </c>
    </row>
    <row r="2" spans="1:21">
      <c r="A2" s="3">
        <v>1</v>
      </c>
      <c r="B2" s="4" t="s">
        <v>4846</v>
      </c>
      <c r="C2" s="5" t="s">
        <v>4847</v>
      </c>
      <c r="D2" s="3" t="s">
        <v>35</v>
      </c>
      <c r="E2" s="3" t="s">
        <v>37</v>
      </c>
      <c r="F2" s="3" t="s">
        <v>4848</v>
      </c>
      <c r="G2" s="3" t="s">
        <v>38</v>
      </c>
      <c r="H2" s="3" t="s">
        <v>39</v>
      </c>
      <c r="I2" s="3">
        <v>617.12</v>
      </c>
      <c r="J2" s="19"/>
      <c r="L2" s="20">
        <v>300</v>
      </c>
      <c r="M2" s="3">
        <v>692</v>
      </c>
      <c r="N2" s="19" t="s">
        <v>4849</v>
      </c>
      <c r="O2" s="21">
        <f t="shared" ref="O2:O65" si="0">M2*1.06</f>
        <v>733.52</v>
      </c>
      <c r="P2" s="21">
        <f t="shared" ref="P2:P65" si="1">I2+L2+O2</f>
        <v>1650.64</v>
      </c>
      <c r="Q2" s="21">
        <f t="shared" ref="Q2:Q65" si="2">I2+(L2+O2)*1.06</f>
        <v>1712.6512</v>
      </c>
      <c r="R2" s="21">
        <f t="shared" ref="R2:R65" si="3">(O2+L2)*0.06</f>
        <v>62.0112</v>
      </c>
      <c r="S2" s="21">
        <f t="shared" ref="S2:S65" si="4">Q2-R2</f>
        <v>1650.64</v>
      </c>
      <c r="T2" s="21" t="s">
        <v>4850</v>
      </c>
      <c r="U2" s="21" t="s">
        <v>4851</v>
      </c>
    </row>
    <row r="3" spans="1:21">
      <c r="A3" s="3">
        <v>2</v>
      </c>
      <c r="B3" s="6" t="s">
        <v>4852</v>
      </c>
      <c r="C3" s="5" t="s">
        <v>4853</v>
      </c>
      <c r="D3" s="3" t="s">
        <v>35</v>
      </c>
      <c r="E3" s="3" t="s">
        <v>37</v>
      </c>
      <c r="F3" s="3" t="s">
        <v>4848</v>
      </c>
      <c r="G3" s="3" t="s">
        <v>38</v>
      </c>
      <c r="H3" s="3" t="s">
        <v>84</v>
      </c>
      <c r="I3" s="3"/>
      <c r="J3" s="19"/>
      <c r="K3" s="8"/>
      <c r="L3" s="20">
        <v>300</v>
      </c>
      <c r="M3" s="3"/>
      <c r="N3" s="19"/>
      <c r="O3" s="21">
        <f t="shared" si="0"/>
        <v>0</v>
      </c>
      <c r="P3" s="21">
        <f t="shared" si="1"/>
        <v>300</v>
      </c>
      <c r="Q3" s="21">
        <f t="shared" si="2"/>
        <v>318</v>
      </c>
      <c r="R3" s="21">
        <f t="shared" si="3"/>
        <v>18</v>
      </c>
      <c r="S3" s="21">
        <f t="shared" si="4"/>
        <v>300</v>
      </c>
      <c r="T3" s="21" t="s">
        <v>4850</v>
      </c>
      <c r="U3" s="21" t="s">
        <v>4851</v>
      </c>
    </row>
    <row r="4" spans="1:21">
      <c r="A4" s="3">
        <v>3</v>
      </c>
      <c r="B4" s="7" t="s">
        <v>4854</v>
      </c>
      <c r="C4" s="8" t="s">
        <v>4855</v>
      </c>
      <c r="D4" s="3" t="s">
        <v>35</v>
      </c>
      <c r="E4" s="3" t="s">
        <v>37</v>
      </c>
      <c r="F4" s="3" t="s">
        <v>4848</v>
      </c>
      <c r="G4" s="3" t="s">
        <v>38</v>
      </c>
      <c r="H4" s="3" t="s">
        <v>39</v>
      </c>
      <c r="I4" s="3">
        <v>617.12</v>
      </c>
      <c r="J4" s="19"/>
      <c r="L4" s="20">
        <v>300</v>
      </c>
      <c r="M4" s="3">
        <v>642</v>
      </c>
      <c r="N4" s="19" t="s">
        <v>4856</v>
      </c>
      <c r="O4" s="21">
        <f t="shared" si="0"/>
        <v>680.52</v>
      </c>
      <c r="P4" s="21">
        <f t="shared" si="1"/>
        <v>1597.64</v>
      </c>
      <c r="Q4" s="21">
        <f t="shared" si="2"/>
        <v>1656.4712</v>
      </c>
      <c r="R4" s="21">
        <f t="shared" si="3"/>
        <v>58.8312</v>
      </c>
      <c r="S4" s="21">
        <f t="shared" si="4"/>
        <v>1597.64</v>
      </c>
      <c r="T4" s="21" t="s">
        <v>4850</v>
      </c>
      <c r="U4" s="21" t="s">
        <v>4851</v>
      </c>
    </row>
    <row r="5" spans="1:21">
      <c r="A5" s="3">
        <v>4</v>
      </c>
      <c r="B5" s="9" t="s">
        <v>4857</v>
      </c>
      <c r="C5" s="5" t="s">
        <v>4858</v>
      </c>
      <c r="D5" s="3" t="s">
        <v>35</v>
      </c>
      <c r="E5" s="3" t="s">
        <v>68</v>
      </c>
      <c r="F5" s="3" t="s">
        <v>113</v>
      </c>
      <c r="G5" s="3" t="s">
        <v>38</v>
      </c>
      <c r="H5" s="3" t="s">
        <v>39</v>
      </c>
      <c r="I5" s="3">
        <v>627</v>
      </c>
      <c r="J5" s="19"/>
      <c r="L5" s="20">
        <v>400</v>
      </c>
      <c r="M5" s="3">
        <v>587</v>
      </c>
      <c r="N5" s="19" t="s">
        <v>4859</v>
      </c>
      <c r="O5" s="21">
        <f t="shared" si="0"/>
        <v>622.22</v>
      </c>
      <c r="P5" s="21">
        <f t="shared" si="1"/>
        <v>1649.22</v>
      </c>
      <c r="Q5" s="21">
        <f t="shared" si="2"/>
        <v>1710.5532</v>
      </c>
      <c r="R5" s="21">
        <f t="shared" si="3"/>
        <v>61.3332</v>
      </c>
      <c r="S5" s="21">
        <f t="shared" si="4"/>
        <v>1649.22</v>
      </c>
      <c r="T5" s="21" t="s">
        <v>4850</v>
      </c>
      <c r="U5" s="21" t="s">
        <v>4851</v>
      </c>
    </row>
    <row r="6" spans="1:21">
      <c r="A6" s="3">
        <v>5</v>
      </c>
      <c r="B6" s="9" t="s">
        <v>4860</v>
      </c>
      <c r="C6" s="10" t="s">
        <v>4861</v>
      </c>
      <c r="D6" s="3" t="s">
        <v>35</v>
      </c>
      <c r="E6" s="3" t="s">
        <v>37</v>
      </c>
      <c r="F6" s="3" t="s">
        <v>4848</v>
      </c>
      <c r="G6" s="3" t="s">
        <v>38</v>
      </c>
      <c r="H6" s="3" t="s">
        <v>39</v>
      </c>
      <c r="I6" s="3">
        <v>617.12</v>
      </c>
      <c r="J6" s="19"/>
      <c r="L6" s="20">
        <v>300</v>
      </c>
      <c r="M6" s="3">
        <v>642</v>
      </c>
      <c r="N6" s="19" t="s">
        <v>4856</v>
      </c>
      <c r="O6" s="21">
        <f t="shared" si="0"/>
        <v>680.52</v>
      </c>
      <c r="P6" s="21">
        <f t="shared" si="1"/>
        <v>1597.64</v>
      </c>
      <c r="Q6" s="21">
        <f t="shared" si="2"/>
        <v>1656.4712</v>
      </c>
      <c r="R6" s="21">
        <f t="shared" si="3"/>
        <v>58.8312</v>
      </c>
      <c r="S6" s="21">
        <f t="shared" si="4"/>
        <v>1597.64</v>
      </c>
      <c r="T6" s="21" t="s">
        <v>4850</v>
      </c>
      <c r="U6" s="21" t="s">
        <v>4851</v>
      </c>
    </row>
    <row r="7" spans="1:21">
      <c r="A7" s="3">
        <v>6</v>
      </c>
      <c r="B7" s="8" t="s">
        <v>4862</v>
      </c>
      <c r="C7" s="5" t="s">
        <v>4863</v>
      </c>
      <c r="D7" s="3" t="s">
        <v>35</v>
      </c>
      <c r="E7" s="3" t="s">
        <v>4864</v>
      </c>
      <c r="F7" s="3" t="s">
        <v>113</v>
      </c>
      <c r="G7" s="3" t="s">
        <v>38</v>
      </c>
      <c r="H7" s="3" t="s">
        <v>39</v>
      </c>
      <c r="I7" s="3">
        <v>627</v>
      </c>
      <c r="J7" s="19"/>
      <c r="L7" s="20">
        <v>400</v>
      </c>
      <c r="M7" s="20">
        <v>607</v>
      </c>
      <c r="N7" s="19" t="s">
        <v>4865</v>
      </c>
      <c r="O7" s="21">
        <f t="shared" si="0"/>
        <v>643.42</v>
      </c>
      <c r="P7" s="21">
        <f t="shared" si="1"/>
        <v>1670.42</v>
      </c>
      <c r="Q7" s="21">
        <f t="shared" si="2"/>
        <v>1733.0252</v>
      </c>
      <c r="R7" s="21">
        <f t="shared" si="3"/>
        <v>62.6052</v>
      </c>
      <c r="S7" s="21">
        <f t="shared" si="4"/>
        <v>1670.42</v>
      </c>
      <c r="T7" s="21" t="s">
        <v>4850</v>
      </c>
      <c r="U7" s="21" t="s">
        <v>4851</v>
      </c>
    </row>
    <row r="8" spans="1:21">
      <c r="A8" s="3">
        <v>7</v>
      </c>
      <c r="B8" s="9" t="s">
        <v>4866</v>
      </c>
      <c r="C8" s="5" t="s">
        <v>4867</v>
      </c>
      <c r="D8" s="3" t="s">
        <v>35</v>
      </c>
      <c r="E8" s="3" t="s">
        <v>137</v>
      </c>
      <c r="F8" s="3" t="s">
        <v>82</v>
      </c>
      <c r="G8" s="3" t="s">
        <v>38</v>
      </c>
      <c r="H8" s="3" t="s">
        <v>39</v>
      </c>
      <c r="I8" s="3">
        <v>626</v>
      </c>
      <c r="J8" s="19"/>
      <c r="L8" s="20">
        <v>400</v>
      </c>
      <c r="M8" s="3">
        <v>256</v>
      </c>
      <c r="N8" s="19" t="s">
        <v>4868</v>
      </c>
      <c r="O8" s="21">
        <f t="shared" si="0"/>
        <v>271.36</v>
      </c>
      <c r="P8" s="21">
        <f t="shared" si="1"/>
        <v>1297.36</v>
      </c>
      <c r="Q8" s="21">
        <f t="shared" si="2"/>
        <v>1337.6416</v>
      </c>
      <c r="R8" s="21">
        <f t="shared" si="3"/>
        <v>40.2816</v>
      </c>
      <c r="S8" s="21">
        <f t="shared" si="4"/>
        <v>1297.36</v>
      </c>
      <c r="T8" s="21" t="s">
        <v>4850</v>
      </c>
      <c r="U8" s="21" t="s">
        <v>4851</v>
      </c>
    </row>
    <row r="9" spans="1:21">
      <c r="A9" s="3">
        <v>8</v>
      </c>
      <c r="B9" s="9" t="s">
        <v>4869</v>
      </c>
      <c r="C9" s="8" t="s">
        <v>4870</v>
      </c>
      <c r="D9" s="3" t="s">
        <v>35</v>
      </c>
      <c r="E9" s="3" t="s">
        <v>37</v>
      </c>
      <c r="F9" s="3" t="s">
        <v>4400</v>
      </c>
      <c r="G9" s="3" t="s">
        <v>38</v>
      </c>
      <c r="H9" s="3" t="s">
        <v>39</v>
      </c>
      <c r="I9" s="3">
        <v>625</v>
      </c>
      <c r="J9" s="19"/>
      <c r="L9" s="20">
        <v>300</v>
      </c>
      <c r="M9" s="3">
        <v>85</v>
      </c>
      <c r="N9" s="19" t="s">
        <v>4871</v>
      </c>
      <c r="O9" s="21">
        <f t="shared" si="0"/>
        <v>90.1</v>
      </c>
      <c r="P9" s="21">
        <f t="shared" si="1"/>
        <v>1015.1</v>
      </c>
      <c r="Q9" s="21">
        <f t="shared" si="2"/>
        <v>1038.506</v>
      </c>
      <c r="R9" s="21">
        <f t="shared" si="3"/>
        <v>23.406</v>
      </c>
      <c r="S9" s="21">
        <f t="shared" si="4"/>
        <v>1015.1</v>
      </c>
      <c r="T9" s="21" t="s">
        <v>4850</v>
      </c>
      <c r="U9" s="21" t="s">
        <v>4851</v>
      </c>
    </row>
    <row r="10" spans="1:21">
      <c r="A10" s="3">
        <v>9</v>
      </c>
      <c r="B10" s="8" t="s">
        <v>4872</v>
      </c>
      <c r="C10" s="8" t="s">
        <v>4873</v>
      </c>
      <c r="D10" s="3" t="s">
        <v>35</v>
      </c>
      <c r="E10" s="3" t="s">
        <v>37</v>
      </c>
      <c r="F10" s="3" t="s">
        <v>4077</v>
      </c>
      <c r="G10" s="3" t="s">
        <v>38</v>
      </c>
      <c r="H10" s="3" t="s">
        <v>39</v>
      </c>
      <c r="I10" s="20">
        <v>237.68</v>
      </c>
      <c r="J10" s="19"/>
      <c r="K10" s="8"/>
      <c r="L10" s="20">
        <v>100</v>
      </c>
      <c r="M10" s="20">
        <v>12.98</v>
      </c>
      <c r="N10" s="19" t="s">
        <v>4874</v>
      </c>
      <c r="O10" s="21">
        <f t="shared" si="0"/>
        <v>13.7588</v>
      </c>
      <c r="P10" s="21">
        <f t="shared" si="1"/>
        <v>351.4388</v>
      </c>
      <c r="Q10" s="21">
        <f t="shared" si="2"/>
        <v>358.264328</v>
      </c>
      <c r="R10" s="21">
        <f t="shared" si="3"/>
        <v>6.825528</v>
      </c>
      <c r="S10" s="21">
        <f t="shared" si="4"/>
        <v>351.4388</v>
      </c>
      <c r="T10" s="21" t="s">
        <v>4850</v>
      </c>
      <c r="U10" s="21" t="s">
        <v>4851</v>
      </c>
    </row>
    <row r="11" spans="1:21">
      <c r="A11" s="3">
        <v>10</v>
      </c>
      <c r="B11" s="9" t="s">
        <v>4875</v>
      </c>
      <c r="C11" s="5" t="s">
        <v>4876</v>
      </c>
      <c r="D11" s="3" t="s">
        <v>35</v>
      </c>
      <c r="E11" s="3" t="s">
        <v>37</v>
      </c>
      <c r="F11" s="3" t="s">
        <v>113</v>
      </c>
      <c r="G11" s="3" t="s">
        <v>38</v>
      </c>
      <c r="H11" s="3" t="s">
        <v>39</v>
      </c>
      <c r="I11" s="3">
        <v>627</v>
      </c>
      <c r="J11" s="19"/>
      <c r="L11" s="20">
        <v>300</v>
      </c>
      <c r="M11" s="3">
        <v>235</v>
      </c>
      <c r="N11" s="19" t="s">
        <v>4877</v>
      </c>
      <c r="O11" s="21">
        <f t="shared" si="0"/>
        <v>249.1</v>
      </c>
      <c r="P11" s="21">
        <f t="shared" si="1"/>
        <v>1176.1</v>
      </c>
      <c r="Q11" s="21">
        <f t="shared" si="2"/>
        <v>1209.046</v>
      </c>
      <c r="R11" s="21">
        <f t="shared" si="3"/>
        <v>32.946</v>
      </c>
      <c r="S11" s="21">
        <f t="shared" si="4"/>
        <v>1176.1</v>
      </c>
      <c r="T11" s="21" t="s">
        <v>4850</v>
      </c>
      <c r="U11" s="21" t="s">
        <v>4851</v>
      </c>
    </row>
    <row r="12" spans="1:21">
      <c r="A12" s="3">
        <v>11</v>
      </c>
      <c r="B12" s="8" t="s">
        <v>4878</v>
      </c>
      <c r="C12" s="5" t="s">
        <v>4879</v>
      </c>
      <c r="D12" s="3" t="s">
        <v>35</v>
      </c>
      <c r="E12" s="3" t="s">
        <v>137</v>
      </c>
      <c r="F12" s="3" t="s">
        <v>678</v>
      </c>
      <c r="G12" s="3" t="s">
        <v>38</v>
      </c>
      <c r="H12" s="3" t="s">
        <v>39</v>
      </c>
      <c r="I12" s="3">
        <v>988.29</v>
      </c>
      <c r="L12" s="20">
        <v>400</v>
      </c>
      <c r="M12" s="3">
        <v>13.24</v>
      </c>
      <c r="N12" s="19" t="s">
        <v>4874</v>
      </c>
      <c r="O12" s="21">
        <f t="shared" si="0"/>
        <v>14.0344</v>
      </c>
      <c r="P12" s="21">
        <f t="shared" si="1"/>
        <v>1402.3244</v>
      </c>
      <c r="Q12" s="21">
        <f t="shared" si="2"/>
        <v>1427.166464</v>
      </c>
      <c r="R12" s="21">
        <f t="shared" si="3"/>
        <v>24.842064</v>
      </c>
      <c r="S12" s="21">
        <f t="shared" si="4"/>
        <v>1402.3244</v>
      </c>
      <c r="T12" s="21" t="s">
        <v>4850</v>
      </c>
      <c r="U12" s="21" t="s">
        <v>4851</v>
      </c>
    </row>
    <row r="13" spans="1:21">
      <c r="A13" s="3">
        <v>12</v>
      </c>
      <c r="B13" s="8" t="s">
        <v>4880</v>
      </c>
      <c r="C13" s="5" t="s">
        <v>4881</v>
      </c>
      <c r="D13" s="3" t="s">
        <v>35</v>
      </c>
      <c r="E13" s="3" t="s">
        <v>137</v>
      </c>
      <c r="F13" s="3" t="s">
        <v>678</v>
      </c>
      <c r="G13" s="3" t="s">
        <v>38</v>
      </c>
      <c r="H13" s="3" t="s">
        <v>39</v>
      </c>
      <c r="I13" s="3">
        <v>988.29</v>
      </c>
      <c r="L13" s="20">
        <v>400</v>
      </c>
      <c r="M13" s="3">
        <v>13.24</v>
      </c>
      <c r="N13" s="19" t="s">
        <v>4874</v>
      </c>
      <c r="O13" s="21">
        <f t="shared" si="0"/>
        <v>14.0344</v>
      </c>
      <c r="P13" s="21">
        <f t="shared" si="1"/>
        <v>1402.3244</v>
      </c>
      <c r="Q13" s="21">
        <f t="shared" si="2"/>
        <v>1427.166464</v>
      </c>
      <c r="R13" s="21">
        <f t="shared" si="3"/>
        <v>24.842064</v>
      </c>
      <c r="S13" s="21">
        <f t="shared" si="4"/>
        <v>1402.3244</v>
      </c>
      <c r="T13" s="21" t="s">
        <v>4850</v>
      </c>
      <c r="U13" s="21" t="s">
        <v>4851</v>
      </c>
    </row>
    <row r="14" spans="1:21">
      <c r="A14" s="3">
        <v>13</v>
      </c>
      <c r="B14" s="8" t="s">
        <v>4882</v>
      </c>
      <c r="C14" s="8" t="s">
        <v>4883</v>
      </c>
      <c r="D14" s="3" t="s">
        <v>35</v>
      </c>
      <c r="E14" s="3" t="s">
        <v>37</v>
      </c>
      <c r="F14" s="3" t="s">
        <v>1534</v>
      </c>
      <c r="G14" s="3" t="s">
        <v>38</v>
      </c>
      <c r="H14" s="3" t="s">
        <v>39</v>
      </c>
      <c r="I14" s="20">
        <v>0</v>
      </c>
      <c r="J14" s="8"/>
      <c r="K14" s="8"/>
      <c r="L14" s="20">
        <v>400</v>
      </c>
      <c r="M14" s="20"/>
      <c r="N14" s="19" t="s">
        <v>1934</v>
      </c>
      <c r="O14" s="21">
        <f t="shared" si="0"/>
        <v>0</v>
      </c>
      <c r="P14" s="21">
        <f t="shared" si="1"/>
        <v>400</v>
      </c>
      <c r="Q14" s="21">
        <f t="shared" si="2"/>
        <v>424</v>
      </c>
      <c r="R14" s="21">
        <f t="shared" si="3"/>
        <v>24</v>
      </c>
      <c r="S14" s="21">
        <f t="shared" si="4"/>
        <v>400</v>
      </c>
      <c r="T14" s="21" t="s">
        <v>4850</v>
      </c>
      <c r="U14" s="21" t="s">
        <v>4851</v>
      </c>
    </row>
    <row r="15" spans="1:21">
      <c r="A15" s="3">
        <v>14</v>
      </c>
      <c r="B15" s="8" t="s">
        <v>4884</v>
      </c>
      <c r="C15" s="8" t="s">
        <v>4885</v>
      </c>
      <c r="D15" s="3" t="s">
        <v>35</v>
      </c>
      <c r="E15" s="3" t="s">
        <v>37</v>
      </c>
      <c r="F15" s="3" t="s">
        <v>1534</v>
      </c>
      <c r="G15" s="3" t="s">
        <v>38</v>
      </c>
      <c r="H15" s="3" t="s">
        <v>39</v>
      </c>
      <c r="I15" s="20">
        <v>0</v>
      </c>
      <c r="J15" s="8"/>
      <c r="K15" s="8"/>
      <c r="L15" s="20">
        <v>400</v>
      </c>
      <c r="M15" s="20"/>
      <c r="N15" s="19" t="s">
        <v>1934</v>
      </c>
      <c r="O15" s="21">
        <f t="shared" si="0"/>
        <v>0</v>
      </c>
      <c r="P15" s="21">
        <f t="shared" si="1"/>
        <v>400</v>
      </c>
      <c r="Q15" s="21">
        <f t="shared" si="2"/>
        <v>424</v>
      </c>
      <c r="R15" s="21">
        <f t="shared" si="3"/>
        <v>24</v>
      </c>
      <c r="S15" s="21">
        <f t="shared" si="4"/>
        <v>400</v>
      </c>
      <c r="T15" s="21" t="s">
        <v>4850</v>
      </c>
      <c r="U15" s="21" t="s">
        <v>4851</v>
      </c>
    </row>
    <row r="16" spans="1:21">
      <c r="A16" s="3">
        <v>15</v>
      </c>
      <c r="B16" s="8" t="s">
        <v>4886</v>
      </c>
      <c r="C16" t="s">
        <v>4887</v>
      </c>
      <c r="D16" s="3" t="s">
        <v>35</v>
      </c>
      <c r="E16" s="3" t="s">
        <v>37</v>
      </c>
      <c r="F16" s="3" t="s">
        <v>1534</v>
      </c>
      <c r="G16" s="3" t="s">
        <v>38</v>
      </c>
      <c r="H16" s="3" t="s">
        <v>39</v>
      </c>
      <c r="I16" s="20">
        <v>0</v>
      </c>
      <c r="L16" s="20">
        <v>400</v>
      </c>
      <c r="M16" s="20"/>
      <c r="N16" s="19"/>
      <c r="O16" s="21">
        <f t="shared" si="0"/>
        <v>0</v>
      </c>
      <c r="P16" s="21">
        <f t="shared" si="1"/>
        <v>400</v>
      </c>
      <c r="Q16" s="21">
        <f t="shared" si="2"/>
        <v>424</v>
      </c>
      <c r="R16" s="21">
        <f t="shared" si="3"/>
        <v>24</v>
      </c>
      <c r="S16" s="21">
        <f t="shared" si="4"/>
        <v>400</v>
      </c>
      <c r="T16" s="21" t="s">
        <v>4850</v>
      </c>
      <c r="U16" s="21" t="s">
        <v>4851</v>
      </c>
    </row>
    <row r="17" ht="13.8" spans="1:21">
      <c r="A17" s="3">
        <v>16</v>
      </c>
      <c r="B17" s="11" t="s">
        <v>4888</v>
      </c>
      <c r="C17" s="5" t="s">
        <v>4889</v>
      </c>
      <c r="D17" s="3" t="s">
        <v>35</v>
      </c>
      <c r="E17" s="3" t="s">
        <v>137</v>
      </c>
      <c r="F17" s="3" t="s">
        <v>678</v>
      </c>
      <c r="G17" s="3" t="s">
        <v>38</v>
      </c>
      <c r="H17" s="3" t="s">
        <v>39</v>
      </c>
      <c r="I17" s="3">
        <v>988.29</v>
      </c>
      <c r="L17" s="20">
        <v>400</v>
      </c>
      <c r="M17" s="3">
        <v>13.24</v>
      </c>
      <c r="N17" s="19" t="s">
        <v>4874</v>
      </c>
      <c r="O17" s="21">
        <f t="shared" si="0"/>
        <v>14.0344</v>
      </c>
      <c r="P17" s="21">
        <f t="shared" si="1"/>
        <v>1402.3244</v>
      </c>
      <c r="Q17" s="21">
        <f t="shared" si="2"/>
        <v>1427.166464</v>
      </c>
      <c r="R17" s="21">
        <f t="shared" si="3"/>
        <v>24.842064</v>
      </c>
      <c r="S17" s="21">
        <f t="shared" si="4"/>
        <v>1402.3244</v>
      </c>
      <c r="T17" s="21" t="s">
        <v>4850</v>
      </c>
      <c r="U17" s="21" t="s">
        <v>4851</v>
      </c>
    </row>
    <row r="18" spans="1:21">
      <c r="A18" s="3">
        <v>17</v>
      </c>
      <c r="B18" s="8" t="s">
        <v>4890</v>
      </c>
      <c r="C18" t="s">
        <v>4891</v>
      </c>
      <c r="D18" s="3" t="s">
        <v>35</v>
      </c>
      <c r="E18" s="3" t="s">
        <v>37</v>
      </c>
      <c r="F18" s="3" t="s">
        <v>678</v>
      </c>
      <c r="G18" s="3" t="s">
        <v>38</v>
      </c>
      <c r="H18" s="3" t="s">
        <v>39</v>
      </c>
      <c r="I18" s="3">
        <v>988.29</v>
      </c>
      <c r="L18" s="20">
        <v>400</v>
      </c>
      <c r="M18" s="3">
        <v>13.24</v>
      </c>
      <c r="N18" s="19" t="s">
        <v>4874</v>
      </c>
      <c r="O18" s="21">
        <f t="shared" si="0"/>
        <v>14.0344</v>
      </c>
      <c r="P18" s="21">
        <f t="shared" si="1"/>
        <v>1402.3244</v>
      </c>
      <c r="Q18" s="21">
        <f t="shared" si="2"/>
        <v>1427.166464</v>
      </c>
      <c r="R18" s="21">
        <f t="shared" si="3"/>
        <v>24.842064</v>
      </c>
      <c r="S18" s="21">
        <f t="shared" si="4"/>
        <v>1402.3244</v>
      </c>
      <c r="T18" s="21" t="s">
        <v>4850</v>
      </c>
      <c r="U18" s="21" t="s">
        <v>4851</v>
      </c>
    </row>
    <row r="19" spans="1:21">
      <c r="A19" s="3">
        <v>18</v>
      </c>
      <c r="B19" s="8" t="s">
        <v>4892</v>
      </c>
      <c r="C19" s="8" t="s">
        <v>4893</v>
      </c>
      <c r="D19" s="3" t="s">
        <v>35</v>
      </c>
      <c r="E19" s="3" t="s">
        <v>37</v>
      </c>
      <c r="F19" s="3" t="s">
        <v>4077</v>
      </c>
      <c r="G19" s="3" t="s">
        <v>38</v>
      </c>
      <c r="H19" s="3" t="s">
        <v>39</v>
      </c>
      <c r="I19" s="20">
        <v>237.68</v>
      </c>
      <c r="J19" s="19"/>
      <c r="L19" s="20">
        <v>100</v>
      </c>
      <c r="M19" s="20">
        <v>12.98</v>
      </c>
      <c r="N19" s="19" t="s">
        <v>4874</v>
      </c>
      <c r="O19" s="21">
        <f t="shared" si="0"/>
        <v>13.7588</v>
      </c>
      <c r="P19" s="21">
        <f t="shared" si="1"/>
        <v>351.4388</v>
      </c>
      <c r="Q19" s="21">
        <f t="shared" si="2"/>
        <v>358.264328</v>
      </c>
      <c r="R19" s="21">
        <f t="shared" si="3"/>
        <v>6.825528</v>
      </c>
      <c r="S19" s="21">
        <f t="shared" si="4"/>
        <v>351.4388</v>
      </c>
      <c r="T19" s="21" t="s">
        <v>4850</v>
      </c>
      <c r="U19" s="21" t="s">
        <v>4851</v>
      </c>
    </row>
    <row r="20" spans="1:21">
      <c r="A20" s="3">
        <v>19</v>
      </c>
      <c r="B20" s="8" t="s">
        <v>4894</v>
      </c>
      <c r="C20" s="8" t="s">
        <v>4895</v>
      </c>
      <c r="D20" s="3" t="s">
        <v>35</v>
      </c>
      <c r="E20" s="3" t="s">
        <v>37</v>
      </c>
      <c r="F20" s="3" t="s">
        <v>4077</v>
      </c>
      <c r="G20" s="3" t="s">
        <v>38</v>
      </c>
      <c r="H20" s="3" t="s">
        <v>39</v>
      </c>
      <c r="I20" s="20">
        <v>237.68</v>
      </c>
      <c r="J20" s="19"/>
      <c r="L20" s="20">
        <v>100</v>
      </c>
      <c r="M20" s="20">
        <v>12.98</v>
      </c>
      <c r="N20" s="19" t="s">
        <v>4874</v>
      </c>
      <c r="O20" s="21">
        <f t="shared" si="0"/>
        <v>13.7588</v>
      </c>
      <c r="P20" s="21">
        <f t="shared" si="1"/>
        <v>351.4388</v>
      </c>
      <c r="Q20" s="21">
        <f t="shared" si="2"/>
        <v>358.264328</v>
      </c>
      <c r="R20" s="21">
        <f t="shared" si="3"/>
        <v>6.825528</v>
      </c>
      <c r="S20" s="21">
        <f t="shared" si="4"/>
        <v>351.4388</v>
      </c>
      <c r="T20" s="21" t="s">
        <v>4850</v>
      </c>
      <c r="U20" s="21" t="s">
        <v>4851</v>
      </c>
    </row>
    <row r="21" spans="1:21">
      <c r="A21" s="3">
        <v>20</v>
      </c>
      <c r="B21" s="8" t="s">
        <v>622</v>
      </c>
      <c r="C21" s="8" t="s">
        <v>4896</v>
      </c>
      <c r="D21" s="3" t="s">
        <v>35</v>
      </c>
      <c r="E21" s="3" t="s">
        <v>37</v>
      </c>
      <c r="F21" s="3" t="s">
        <v>4077</v>
      </c>
      <c r="G21" s="3" t="s">
        <v>38</v>
      </c>
      <c r="H21" s="3" t="s">
        <v>39</v>
      </c>
      <c r="I21" s="20">
        <v>237.68</v>
      </c>
      <c r="J21" s="19"/>
      <c r="L21" s="20">
        <v>100</v>
      </c>
      <c r="M21" s="20">
        <v>12.98</v>
      </c>
      <c r="N21" s="19" t="s">
        <v>4874</v>
      </c>
      <c r="O21" s="21">
        <f t="shared" si="0"/>
        <v>13.7588</v>
      </c>
      <c r="P21" s="21">
        <f t="shared" si="1"/>
        <v>351.4388</v>
      </c>
      <c r="Q21" s="21">
        <f t="shared" si="2"/>
        <v>358.264328</v>
      </c>
      <c r="R21" s="21">
        <f t="shared" si="3"/>
        <v>6.825528</v>
      </c>
      <c r="S21" s="21">
        <f t="shared" si="4"/>
        <v>351.4388</v>
      </c>
      <c r="T21" s="21" t="s">
        <v>4850</v>
      </c>
      <c r="U21" s="21" t="s">
        <v>4851</v>
      </c>
    </row>
    <row r="22" spans="1:21">
      <c r="A22" s="3">
        <v>21</v>
      </c>
      <c r="B22" t="s">
        <v>4897</v>
      </c>
      <c r="C22" t="s">
        <v>4898</v>
      </c>
      <c r="D22" s="3" t="s">
        <v>35</v>
      </c>
      <c r="E22" s="3" t="s">
        <v>37</v>
      </c>
      <c r="F22" s="3" t="s">
        <v>4077</v>
      </c>
      <c r="G22" s="3" t="s">
        <v>38</v>
      </c>
      <c r="H22" s="3" t="s">
        <v>39</v>
      </c>
      <c r="I22" s="20">
        <v>237.68</v>
      </c>
      <c r="J22" s="19"/>
      <c r="L22" s="20">
        <v>100</v>
      </c>
      <c r="M22" s="20">
        <v>12.98</v>
      </c>
      <c r="N22" s="19" t="s">
        <v>4874</v>
      </c>
      <c r="O22" s="21">
        <f t="shared" si="0"/>
        <v>13.7588</v>
      </c>
      <c r="P22" s="21">
        <f t="shared" si="1"/>
        <v>351.4388</v>
      </c>
      <c r="Q22" s="21">
        <f t="shared" si="2"/>
        <v>358.264328</v>
      </c>
      <c r="R22" s="21">
        <f t="shared" si="3"/>
        <v>6.825528</v>
      </c>
      <c r="S22" s="21">
        <f t="shared" si="4"/>
        <v>351.4388</v>
      </c>
      <c r="T22" s="21" t="s">
        <v>4850</v>
      </c>
      <c r="U22" s="21" t="s">
        <v>4851</v>
      </c>
    </row>
    <row r="23" spans="1:21">
      <c r="A23" s="3">
        <v>22</v>
      </c>
      <c r="B23" s="8" t="s">
        <v>4899</v>
      </c>
      <c r="C23" s="8" t="s">
        <v>4900</v>
      </c>
      <c r="D23" s="3" t="s">
        <v>35</v>
      </c>
      <c r="E23" s="3" t="s">
        <v>37</v>
      </c>
      <c r="F23" s="3" t="s">
        <v>4077</v>
      </c>
      <c r="G23" s="3" t="s">
        <v>38</v>
      </c>
      <c r="H23" s="3" t="s">
        <v>39</v>
      </c>
      <c r="I23" s="20">
        <v>237.68</v>
      </c>
      <c r="J23" s="19"/>
      <c r="L23" s="20">
        <v>100</v>
      </c>
      <c r="M23" s="20">
        <v>12.98</v>
      </c>
      <c r="N23" s="19" t="s">
        <v>4874</v>
      </c>
      <c r="O23" s="21">
        <f t="shared" si="0"/>
        <v>13.7588</v>
      </c>
      <c r="P23" s="21">
        <f t="shared" si="1"/>
        <v>351.4388</v>
      </c>
      <c r="Q23" s="21">
        <f t="shared" si="2"/>
        <v>358.264328</v>
      </c>
      <c r="R23" s="21">
        <f t="shared" si="3"/>
        <v>6.825528</v>
      </c>
      <c r="S23" s="21">
        <f t="shared" si="4"/>
        <v>351.4388</v>
      </c>
      <c r="T23" s="21" t="s">
        <v>4850</v>
      </c>
      <c r="U23" s="21" t="s">
        <v>4851</v>
      </c>
    </row>
    <row r="24" spans="1:21">
      <c r="A24" s="3">
        <v>23</v>
      </c>
      <c r="B24" s="8" t="s">
        <v>4901</v>
      </c>
      <c r="C24" s="8" t="s">
        <v>4902</v>
      </c>
      <c r="D24" s="3" t="s">
        <v>35</v>
      </c>
      <c r="E24" s="3" t="s">
        <v>37</v>
      </c>
      <c r="F24" s="3" t="s">
        <v>4077</v>
      </c>
      <c r="G24" s="3" t="s">
        <v>38</v>
      </c>
      <c r="H24" s="3" t="s">
        <v>39</v>
      </c>
      <c r="I24" s="20">
        <v>237.68</v>
      </c>
      <c r="J24" s="19"/>
      <c r="L24" s="20">
        <v>100</v>
      </c>
      <c r="M24" s="20">
        <v>12.98</v>
      </c>
      <c r="N24" s="19" t="s">
        <v>4874</v>
      </c>
      <c r="O24" s="21">
        <f t="shared" si="0"/>
        <v>13.7588</v>
      </c>
      <c r="P24" s="21">
        <f t="shared" si="1"/>
        <v>351.4388</v>
      </c>
      <c r="Q24" s="21">
        <f t="shared" si="2"/>
        <v>358.264328</v>
      </c>
      <c r="R24" s="21">
        <f t="shared" si="3"/>
        <v>6.825528</v>
      </c>
      <c r="S24" s="21">
        <f t="shared" si="4"/>
        <v>351.4388</v>
      </c>
      <c r="T24" s="21" t="s">
        <v>4850</v>
      </c>
      <c r="U24" s="21" t="s">
        <v>4851</v>
      </c>
    </row>
    <row r="25" spans="1:21">
      <c r="A25" s="3">
        <v>24</v>
      </c>
      <c r="B25" s="8" t="s">
        <v>4903</v>
      </c>
      <c r="C25" s="8" t="s">
        <v>4904</v>
      </c>
      <c r="D25" s="3" t="s">
        <v>35</v>
      </c>
      <c r="E25" s="3" t="s">
        <v>37</v>
      </c>
      <c r="F25" s="3" t="s">
        <v>4077</v>
      </c>
      <c r="G25" s="3" t="s">
        <v>38</v>
      </c>
      <c r="H25" s="3" t="s">
        <v>39</v>
      </c>
      <c r="I25" s="20">
        <v>237.68</v>
      </c>
      <c r="J25" s="19"/>
      <c r="L25" s="20">
        <v>100</v>
      </c>
      <c r="M25" s="20">
        <v>12.98</v>
      </c>
      <c r="N25" s="19" t="s">
        <v>4874</v>
      </c>
      <c r="O25" s="21">
        <f t="shared" si="0"/>
        <v>13.7588</v>
      </c>
      <c r="P25" s="21">
        <f t="shared" si="1"/>
        <v>351.4388</v>
      </c>
      <c r="Q25" s="21">
        <f t="shared" si="2"/>
        <v>358.264328</v>
      </c>
      <c r="R25" s="21">
        <f t="shared" si="3"/>
        <v>6.825528</v>
      </c>
      <c r="S25" s="21">
        <f t="shared" si="4"/>
        <v>351.4388</v>
      </c>
      <c r="T25" s="21" t="s">
        <v>4850</v>
      </c>
      <c r="U25" s="21" t="s">
        <v>4851</v>
      </c>
    </row>
    <row r="26" spans="1:21">
      <c r="A26" s="3">
        <v>25</v>
      </c>
      <c r="B26" s="8" t="s">
        <v>4905</v>
      </c>
      <c r="C26" s="8" t="s">
        <v>4906</v>
      </c>
      <c r="D26" s="3" t="s">
        <v>35</v>
      </c>
      <c r="E26" s="3" t="s">
        <v>37</v>
      </c>
      <c r="F26" s="3" t="s">
        <v>4077</v>
      </c>
      <c r="G26" s="3" t="s">
        <v>38</v>
      </c>
      <c r="H26" s="3" t="s">
        <v>39</v>
      </c>
      <c r="I26" s="20">
        <v>237.68</v>
      </c>
      <c r="J26" s="19"/>
      <c r="L26" s="20">
        <v>100</v>
      </c>
      <c r="M26" s="20">
        <v>12.98</v>
      </c>
      <c r="N26" s="19" t="s">
        <v>4874</v>
      </c>
      <c r="O26" s="21">
        <f t="shared" si="0"/>
        <v>13.7588</v>
      </c>
      <c r="P26" s="21">
        <f t="shared" si="1"/>
        <v>351.4388</v>
      </c>
      <c r="Q26" s="21">
        <f t="shared" si="2"/>
        <v>358.264328</v>
      </c>
      <c r="R26" s="21">
        <f t="shared" si="3"/>
        <v>6.825528</v>
      </c>
      <c r="S26" s="21">
        <f t="shared" si="4"/>
        <v>351.4388</v>
      </c>
      <c r="T26" s="21" t="s">
        <v>4850</v>
      </c>
      <c r="U26" s="21" t="s">
        <v>4851</v>
      </c>
    </row>
    <row r="27" spans="1:21">
      <c r="A27" s="3">
        <v>26</v>
      </c>
      <c r="B27" s="8" t="s">
        <v>4907</v>
      </c>
      <c r="C27" s="8" t="s">
        <v>4908</v>
      </c>
      <c r="D27" s="3" t="s">
        <v>35</v>
      </c>
      <c r="E27" s="3" t="s">
        <v>37</v>
      </c>
      <c r="F27" s="3" t="s">
        <v>4077</v>
      </c>
      <c r="G27" s="3" t="s">
        <v>38</v>
      </c>
      <c r="H27" s="3" t="s">
        <v>39</v>
      </c>
      <c r="I27" s="20">
        <v>237.68</v>
      </c>
      <c r="J27" s="19"/>
      <c r="L27" s="20">
        <v>100</v>
      </c>
      <c r="M27" s="20">
        <v>12.98</v>
      </c>
      <c r="N27" s="19" t="s">
        <v>4874</v>
      </c>
      <c r="O27" s="21">
        <f t="shared" si="0"/>
        <v>13.7588</v>
      </c>
      <c r="P27" s="21">
        <f t="shared" si="1"/>
        <v>351.4388</v>
      </c>
      <c r="Q27" s="21">
        <f t="shared" si="2"/>
        <v>358.264328</v>
      </c>
      <c r="R27" s="21">
        <f t="shared" si="3"/>
        <v>6.825528</v>
      </c>
      <c r="S27" s="21">
        <f t="shared" si="4"/>
        <v>351.4388</v>
      </c>
      <c r="T27" s="21" t="s">
        <v>4850</v>
      </c>
      <c r="U27" s="21" t="s">
        <v>4851</v>
      </c>
    </row>
    <row r="28" spans="1:21">
      <c r="A28" s="3">
        <v>27</v>
      </c>
      <c r="B28" s="8" t="s">
        <v>4909</v>
      </c>
      <c r="C28" s="8" t="s">
        <v>4910</v>
      </c>
      <c r="D28" s="3" t="s">
        <v>35</v>
      </c>
      <c r="E28" s="3" t="s">
        <v>37</v>
      </c>
      <c r="F28" s="3" t="s">
        <v>4077</v>
      </c>
      <c r="G28" s="3" t="s">
        <v>38</v>
      </c>
      <c r="H28" s="3" t="s">
        <v>39</v>
      </c>
      <c r="I28" s="20">
        <v>237.68</v>
      </c>
      <c r="J28" s="19"/>
      <c r="L28" s="20">
        <v>100</v>
      </c>
      <c r="M28" s="20">
        <v>12.98</v>
      </c>
      <c r="N28" s="19" t="s">
        <v>4874</v>
      </c>
      <c r="O28" s="21">
        <f t="shared" si="0"/>
        <v>13.7588</v>
      </c>
      <c r="P28" s="21">
        <f t="shared" si="1"/>
        <v>351.4388</v>
      </c>
      <c r="Q28" s="21">
        <f t="shared" si="2"/>
        <v>358.264328</v>
      </c>
      <c r="R28" s="21">
        <f t="shared" si="3"/>
        <v>6.825528</v>
      </c>
      <c r="S28" s="21">
        <f t="shared" si="4"/>
        <v>351.4388</v>
      </c>
      <c r="T28" s="21" t="s">
        <v>4850</v>
      </c>
      <c r="U28" s="21" t="s">
        <v>4851</v>
      </c>
    </row>
    <row r="29" spans="1:21">
      <c r="A29" s="3">
        <v>28</v>
      </c>
      <c r="B29" s="8" t="s">
        <v>4911</v>
      </c>
      <c r="C29" s="8" t="s">
        <v>4912</v>
      </c>
      <c r="D29" s="3" t="s">
        <v>35</v>
      </c>
      <c r="E29" s="3" t="s">
        <v>37</v>
      </c>
      <c r="F29" s="3" t="s">
        <v>4077</v>
      </c>
      <c r="G29" s="3" t="s">
        <v>38</v>
      </c>
      <c r="H29" s="3" t="s">
        <v>39</v>
      </c>
      <c r="I29" s="20">
        <v>237.68</v>
      </c>
      <c r="J29" s="19"/>
      <c r="L29" s="20">
        <v>100</v>
      </c>
      <c r="M29" s="20">
        <v>12.98</v>
      </c>
      <c r="N29" s="19" t="s">
        <v>4874</v>
      </c>
      <c r="O29" s="21">
        <f t="shared" si="0"/>
        <v>13.7588</v>
      </c>
      <c r="P29" s="21">
        <f t="shared" si="1"/>
        <v>351.4388</v>
      </c>
      <c r="Q29" s="21">
        <f t="shared" si="2"/>
        <v>358.264328</v>
      </c>
      <c r="R29" s="21">
        <f t="shared" si="3"/>
        <v>6.825528</v>
      </c>
      <c r="S29" s="21">
        <f t="shared" si="4"/>
        <v>351.4388</v>
      </c>
      <c r="T29" s="21" t="s">
        <v>4850</v>
      </c>
      <c r="U29" s="21" t="s">
        <v>4851</v>
      </c>
    </row>
    <row r="30" spans="1:21">
      <c r="A30" s="3">
        <v>29</v>
      </c>
      <c r="B30" s="8" t="s">
        <v>3941</v>
      </c>
      <c r="C30" s="8" t="s">
        <v>4913</v>
      </c>
      <c r="D30" s="3" t="s">
        <v>35</v>
      </c>
      <c r="E30" s="3" t="s">
        <v>37</v>
      </c>
      <c r="F30" s="3" t="s">
        <v>4077</v>
      </c>
      <c r="G30" s="3" t="s">
        <v>38</v>
      </c>
      <c r="H30" s="3" t="s">
        <v>39</v>
      </c>
      <c r="I30" s="20">
        <v>237.68</v>
      </c>
      <c r="J30" s="19"/>
      <c r="L30" s="20">
        <v>100</v>
      </c>
      <c r="M30" s="20">
        <v>12.98</v>
      </c>
      <c r="N30" s="19" t="s">
        <v>4874</v>
      </c>
      <c r="O30" s="21">
        <f t="shared" si="0"/>
        <v>13.7588</v>
      </c>
      <c r="P30" s="21">
        <f t="shared" si="1"/>
        <v>351.4388</v>
      </c>
      <c r="Q30" s="21">
        <f t="shared" si="2"/>
        <v>358.264328</v>
      </c>
      <c r="R30" s="21">
        <f t="shared" si="3"/>
        <v>6.825528</v>
      </c>
      <c r="S30" s="21">
        <f t="shared" si="4"/>
        <v>351.4388</v>
      </c>
      <c r="T30" s="21" t="s">
        <v>4850</v>
      </c>
      <c r="U30" s="21" t="s">
        <v>4851</v>
      </c>
    </row>
    <row r="31" spans="1:21">
      <c r="A31" s="3">
        <v>30</v>
      </c>
      <c r="B31" s="8" t="s">
        <v>4914</v>
      </c>
      <c r="C31" s="8" t="s">
        <v>4915</v>
      </c>
      <c r="D31" s="3" t="s">
        <v>35</v>
      </c>
      <c r="E31" s="3" t="s">
        <v>37</v>
      </c>
      <c r="F31" s="3" t="s">
        <v>4077</v>
      </c>
      <c r="G31" s="3" t="s">
        <v>38</v>
      </c>
      <c r="H31" s="3" t="s">
        <v>39</v>
      </c>
      <c r="I31" s="20">
        <v>237.68</v>
      </c>
      <c r="J31" s="19"/>
      <c r="L31" s="20">
        <v>100</v>
      </c>
      <c r="M31" s="20">
        <v>12.98</v>
      </c>
      <c r="N31" s="19" t="s">
        <v>4874</v>
      </c>
      <c r="O31" s="21">
        <f t="shared" si="0"/>
        <v>13.7588</v>
      </c>
      <c r="P31" s="21">
        <f t="shared" si="1"/>
        <v>351.4388</v>
      </c>
      <c r="Q31" s="21">
        <f t="shared" si="2"/>
        <v>358.264328</v>
      </c>
      <c r="R31" s="21">
        <f t="shared" si="3"/>
        <v>6.825528</v>
      </c>
      <c r="S31" s="21">
        <f t="shared" si="4"/>
        <v>351.4388</v>
      </c>
      <c r="T31" s="21" t="s">
        <v>4850</v>
      </c>
      <c r="U31" s="21" t="s">
        <v>4851</v>
      </c>
    </row>
    <row r="32" spans="1:21">
      <c r="A32" s="3">
        <v>31</v>
      </c>
      <c r="B32" s="8" t="s">
        <v>4916</v>
      </c>
      <c r="C32" s="8" t="s">
        <v>4917</v>
      </c>
      <c r="D32" s="3" t="s">
        <v>35</v>
      </c>
      <c r="E32" s="3" t="s">
        <v>37</v>
      </c>
      <c r="F32" s="3" t="s">
        <v>1534</v>
      </c>
      <c r="G32" s="3" t="s">
        <v>38</v>
      </c>
      <c r="H32" s="3" t="s">
        <v>39</v>
      </c>
      <c r="I32" s="20">
        <v>0</v>
      </c>
      <c r="J32" s="8"/>
      <c r="K32" s="8"/>
      <c r="L32" s="20">
        <v>0</v>
      </c>
      <c r="M32" s="20">
        <v>18</v>
      </c>
      <c r="N32" s="19" t="s">
        <v>65</v>
      </c>
      <c r="O32" s="21">
        <f t="shared" si="0"/>
        <v>19.08</v>
      </c>
      <c r="P32" s="21">
        <f t="shared" si="1"/>
        <v>19.08</v>
      </c>
      <c r="Q32" s="21">
        <f t="shared" si="2"/>
        <v>20.2248</v>
      </c>
      <c r="R32" s="21">
        <f t="shared" si="3"/>
        <v>1.1448</v>
      </c>
      <c r="S32" s="21">
        <f t="shared" si="4"/>
        <v>19.08</v>
      </c>
      <c r="T32" s="21" t="s">
        <v>4850</v>
      </c>
      <c r="U32" s="21" t="s">
        <v>4851</v>
      </c>
    </row>
    <row r="33" spans="1:21">
      <c r="A33" s="3">
        <v>32</v>
      </c>
      <c r="B33" s="8" t="s">
        <v>4918</v>
      </c>
      <c r="C33" s="8" t="s">
        <v>4919</v>
      </c>
      <c r="D33" s="3" t="s">
        <v>35</v>
      </c>
      <c r="E33" s="3" t="s">
        <v>37</v>
      </c>
      <c r="F33" s="3" t="s">
        <v>4077</v>
      </c>
      <c r="G33" s="3" t="s">
        <v>38</v>
      </c>
      <c r="H33" s="3" t="s">
        <v>39</v>
      </c>
      <c r="I33" s="20">
        <v>237.68</v>
      </c>
      <c r="J33" s="19"/>
      <c r="L33" s="20">
        <v>100</v>
      </c>
      <c r="M33" s="20">
        <v>12.98</v>
      </c>
      <c r="N33" s="19" t="s">
        <v>4874</v>
      </c>
      <c r="O33" s="21">
        <f t="shared" si="0"/>
        <v>13.7588</v>
      </c>
      <c r="P33" s="21">
        <f t="shared" si="1"/>
        <v>351.4388</v>
      </c>
      <c r="Q33" s="21">
        <f t="shared" si="2"/>
        <v>358.264328</v>
      </c>
      <c r="R33" s="21">
        <f t="shared" si="3"/>
        <v>6.825528</v>
      </c>
      <c r="S33" s="21">
        <f t="shared" si="4"/>
        <v>351.4388</v>
      </c>
      <c r="T33" s="21" t="s">
        <v>4850</v>
      </c>
      <c r="U33" s="21" t="s">
        <v>4851</v>
      </c>
    </row>
    <row r="34" spans="1:21">
      <c r="A34" s="3">
        <v>33</v>
      </c>
      <c r="B34" s="8" t="s">
        <v>260</v>
      </c>
      <c r="C34" s="8" t="s">
        <v>4920</v>
      </c>
      <c r="D34" s="3" t="s">
        <v>35</v>
      </c>
      <c r="E34" s="3" t="s">
        <v>37</v>
      </c>
      <c r="F34" s="3" t="s">
        <v>4077</v>
      </c>
      <c r="G34" s="3" t="s">
        <v>38</v>
      </c>
      <c r="H34" s="3" t="s">
        <v>39</v>
      </c>
      <c r="I34" s="20">
        <v>237.68</v>
      </c>
      <c r="J34" s="19"/>
      <c r="L34" s="20">
        <v>100</v>
      </c>
      <c r="M34" s="20">
        <v>12.98</v>
      </c>
      <c r="N34" s="19" t="s">
        <v>4874</v>
      </c>
      <c r="O34" s="21">
        <f t="shared" si="0"/>
        <v>13.7588</v>
      </c>
      <c r="P34" s="21">
        <f t="shared" si="1"/>
        <v>351.4388</v>
      </c>
      <c r="Q34" s="21">
        <f t="shared" si="2"/>
        <v>358.264328</v>
      </c>
      <c r="R34" s="21">
        <f t="shared" si="3"/>
        <v>6.825528</v>
      </c>
      <c r="S34" s="21">
        <f t="shared" si="4"/>
        <v>351.4388</v>
      </c>
      <c r="T34" s="21" t="s">
        <v>4850</v>
      </c>
      <c r="U34" s="21" t="s">
        <v>4851</v>
      </c>
    </row>
    <row r="35" spans="1:21">
      <c r="A35" s="3">
        <v>34</v>
      </c>
      <c r="B35" s="8" t="s">
        <v>4921</v>
      </c>
      <c r="C35" s="8" t="s">
        <v>4922</v>
      </c>
      <c r="D35" s="3" t="s">
        <v>35</v>
      </c>
      <c r="E35" s="3" t="s">
        <v>37</v>
      </c>
      <c r="F35" s="3" t="s">
        <v>4077</v>
      </c>
      <c r="G35" s="3" t="s">
        <v>38</v>
      </c>
      <c r="H35" s="3" t="s">
        <v>39</v>
      </c>
      <c r="I35" s="20">
        <v>237.68</v>
      </c>
      <c r="J35" s="19"/>
      <c r="L35" s="20">
        <v>100</v>
      </c>
      <c r="M35" s="20">
        <v>12.98</v>
      </c>
      <c r="N35" s="19" t="s">
        <v>4874</v>
      </c>
      <c r="O35" s="21">
        <f t="shared" si="0"/>
        <v>13.7588</v>
      </c>
      <c r="P35" s="21">
        <f t="shared" si="1"/>
        <v>351.4388</v>
      </c>
      <c r="Q35" s="21">
        <f t="shared" si="2"/>
        <v>358.264328</v>
      </c>
      <c r="R35" s="21">
        <f t="shared" si="3"/>
        <v>6.825528</v>
      </c>
      <c r="S35" s="21">
        <f t="shared" si="4"/>
        <v>351.4388</v>
      </c>
      <c r="T35" s="21" t="s">
        <v>4850</v>
      </c>
      <c r="U35" s="21" t="s">
        <v>4851</v>
      </c>
    </row>
    <row r="36" spans="1:21">
      <c r="A36" s="3">
        <v>35</v>
      </c>
      <c r="B36" s="8" t="s">
        <v>4923</v>
      </c>
      <c r="C36" s="8" t="s">
        <v>4924</v>
      </c>
      <c r="D36" s="3" t="s">
        <v>35</v>
      </c>
      <c r="E36" s="3" t="s">
        <v>37</v>
      </c>
      <c r="F36" s="3" t="s">
        <v>4077</v>
      </c>
      <c r="G36" s="3" t="s">
        <v>38</v>
      </c>
      <c r="H36" s="3" t="s">
        <v>39</v>
      </c>
      <c r="I36" s="20">
        <v>237.68</v>
      </c>
      <c r="J36" s="19"/>
      <c r="L36" s="20">
        <v>100</v>
      </c>
      <c r="M36" s="20">
        <v>12.98</v>
      </c>
      <c r="N36" s="19" t="s">
        <v>4874</v>
      </c>
      <c r="O36" s="21">
        <f t="shared" si="0"/>
        <v>13.7588</v>
      </c>
      <c r="P36" s="21">
        <f t="shared" si="1"/>
        <v>351.4388</v>
      </c>
      <c r="Q36" s="21">
        <f t="shared" si="2"/>
        <v>358.264328</v>
      </c>
      <c r="R36" s="21">
        <f t="shared" si="3"/>
        <v>6.825528</v>
      </c>
      <c r="S36" s="21">
        <f t="shared" si="4"/>
        <v>351.4388</v>
      </c>
      <c r="T36" s="21" t="s">
        <v>4850</v>
      </c>
      <c r="U36" s="21" t="s">
        <v>4851</v>
      </c>
    </row>
    <row r="37" spans="1:21">
      <c r="A37" s="3">
        <v>36</v>
      </c>
      <c r="B37" s="8" t="s">
        <v>4925</v>
      </c>
      <c r="C37" t="s">
        <v>4926</v>
      </c>
      <c r="D37" s="3" t="s">
        <v>35</v>
      </c>
      <c r="E37" s="3" t="s">
        <v>37</v>
      </c>
      <c r="F37" s="3" t="s">
        <v>4077</v>
      </c>
      <c r="G37" s="3" t="s">
        <v>38</v>
      </c>
      <c r="H37" s="3" t="s">
        <v>39</v>
      </c>
      <c r="I37" s="3">
        <v>942.14</v>
      </c>
      <c r="J37" s="19"/>
      <c r="L37" s="20">
        <v>100</v>
      </c>
      <c r="M37" s="20">
        <v>32.17</v>
      </c>
      <c r="N37" s="19" t="s">
        <v>4874</v>
      </c>
      <c r="O37" s="21">
        <f t="shared" si="0"/>
        <v>34.1002</v>
      </c>
      <c r="P37" s="21">
        <f t="shared" si="1"/>
        <v>1076.2402</v>
      </c>
      <c r="Q37" s="21">
        <f t="shared" si="2"/>
        <v>1084.286212</v>
      </c>
      <c r="R37" s="21">
        <f t="shared" si="3"/>
        <v>8.046012</v>
      </c>
      <c r="S37" s="21">
        <f t="shared" si="4"/>
        <v>1076.2402</v>
      </c>
      <c r="T37" s="21" t="s">
        <v>4850</v>
      </c>
      <c r="U37" s="21" t="s">
        <v>4851</v>
      </c>
    </row>
    <row r="38" spans="1:21">
      <c r="A38" s="3">
        <v>37</v>
      </c>
      <c r="B38" s="8" t="s">
        <v>4927</v>
      </c>
      <c r="C38" s="8" t="s">
        <v>4928</v>
      </c>
      <c r="D38" s="3" t="s">
        <v>35</v>
      </c>
      <c r="E38" s="3" t="s">
        <v>37</v>
      </c>
      <c r="F38" s="3" t="s">
        <v>4077</v>
      </c>
      <c r="G38" s="3" t="s">
        <v>38</v>
      </c>
      <c r="H38" s="3" t="s">
        <v>39</v>
      </c>
      <c r="I38" s="3">
        <v>942.14</v>
      </c>
      <c r="J38" s="19"/>
      <c r="L38" s="20">
        <v>100</v>
      </c>
      <c r="M38" s="20">
        <v>32.17</v>
      </c>
      <c r="N38" s="19" t="s">
        <v>4874</v>
      </c>
      <c r="O38" s="21">
        <f t="shared" si="0"/>
        <v>34.1002</v>
      </c>
      <c r="P38" s="21">
        <f t="shared" si="1"/>
        <v>1076.2402</v>
      </c>
      <c r="Q38" s="21">
        <f t="shared" si="2"/>
        <v>1084.286212</v>
      </c>
      <c r="R38" s="21">
        <f t="shared" si="3"/>
        <v>8.046012</v>
      </c>
      <c r="S38" s="21">
        <f t="shared" si="4"/>
        <v>1076.2402</v>
      </c>
      <c r="T38" s="21" t="s">
        <v>4850</v>
      </c>
      <c r="U38" s="21" t="s">
        <v>4851</v>
      </c>
    </row>
    <row r="39" spans="1:21">
      <c r="A39" s="3">
        <v>38</v>
      </c>
      <c r="B39" t="s">
        <v>52</v>
      </c>
      <c r="C39" s="8" t="s">
        <v>4929</v>
      </c>
      <c r="D39" s="3" t="s">
        <v>35</v>
      </c>
      <c r="E39" s="3" t="s">
        <v>37</v>
      </c>
      <c r="F39" s="3" t="s">
        <v>4077</v>
      </c>
      <c r="G39" s="3" t="s">
        <v>38</v>
      </c>
      <c r="H39" s="3" t="s">
        <v>39</v>
      </c>
      <c r="I39" s="20">
        <v>237.68</v>
      </c>
      <c r="J39" s="19"/>
      <c r="L39" s="20">
        <v>100</v>
      </c>
      <c r="M39" s="20">
        <v>12.98</v>
      </c>
      <c r="N39" s="19" t="s">
        <v>4874</v>
      </c>
      <c r="O39" s="21">
        <f t="shared" si="0"/>
        <v>13.7588</v>
      </c>
      <c r="P39" s="21">
        <f t="shared" si="1"/>
        <v>351.4388</v>
      </c>
      <c r="Q39" s="21">
        <f t="shared" si="2"/>
        <v>358.264328</v>
      </c>
      <c r="R39" s="21">
        <f t="shared" si="3"/>
        <v>6.825528</v>
      </c>
      <c r="S39" s="21">
        <f t="shared" si="4"/>
        <v>351.4388</v>
      </c>
      <c r="T39" s="21" t="s">
        <v>4850</v>
      </c>
      <c r="U39" s="21" t="s">
        <v>4851</v>
      </c>
    </row>
    <row r="40" spans="1:21">
      <c r="A40" s="3">
        <v>39</v>
      </c>
      <c r="B40" s="8" t="s">
        <v>4930</v>
      </c>
      <c r="C40" s="8" t="s">
        <v>4931</v>
      </c>
      <c r="D40" s="3" t="s">
        <v>35</v>
      </c>
      <c r="E40" s="3" t="s">
        <v>37</v>
      </c>
      <c r="F40" s="3" t="s">
        <v>4077</v>
      </c>
      <c r="G40" s="3" t="s">
        <v>38</v>
      </c>
      <c r="H40" s="3" t="s">
        <v>39</v>
      </c>
      <c r="I40" s="20">
        <v>237.68</v>
      </c>
      <c r="J40" s="19"/>
      <c r="L40" s="20">
        <v>100</v>
      </c>
      <c r="M40" s="20">
        <v>12.98</v>
      </c>
      <c r="N40" s="19" t="s">
        <v>4874</v>
      </c>
      <c r="O40" s="21">
        <f t="shared" si="0"/>
        <v>13.7588</v>
      </c>
      <c r="P40" s="21">
        <f t="shared" si="1"/>
        <v>351.4388</v>
      </c>
      <c r="Q40" s="21">
        <f t="shared" si="2"/>
        <v>358.264328</v>
      </c>
      <c r="R40" s="21">
        <f t="shared" si="3"/>
        <v>6.825528</v>
      </c>
      <c r="S40" s="21">
        <f t="shared" si="4"/>
        <v>351.4388</v>
      </c>
      <c r="T40" s="21" t="s">
        <v>4850</v>
      </c>
      <c r="U40" s="21" t="s">
        <v>4851</v>
      </c>
    </row>
    <row r="41" spans="1:21">
      <c r="A41" s="3">
        <v>40</v>
      </c>
      <c r="B41" s="8" t="s">
        <v>4932</v>
      </c>
      <c r="C41" s="8" t="s">
        <v>4933</v>
      </c>
      <c r="D41" s="3" t="s">
        <v>35</v>
      </c>
      <c r="E41" s="3" t="s">
        <v>37</v>
      </c>
      <c r="F41" s="3" t="s">
        <v>4077</v>
      </c>
      <c r="G41" s="3" t="s">
        <v>38</v>
      </c>
      <c r="H41" s="3" t="s">
        <v>39</v>
      </c>
      <c r="I41" s="20">
        <v>237.68</v>
      </c>
      <c r="J41" s="19"/>
      <c r="L41" s="20">
        <v>100</v>
      </c>
      <c r="M41" s="20">
        <v>12.98</v>
      </c>
      <c r="N41" s="19" t="s">
        <v>4874</v>
      </c>
      <c r="O41" s="21">
        <f t="shared" si="0"/>
        <v>13.7588</v>
      </c>
      <c r="P41" s="21">
        <f t="shared" si="1"/>
        <v>351.4388</v>
      </c>
      <c r="Q41" s="21">
        <f t="shared" si="2"/>
        <v>358.264328</v>
      </c>
      <c r="R41" s="21">
        <f t="shared" si="3"/>
        <v>6.825528</v>
      </c>
      <c r="S41" s="21">
        <f t="shared" si="4"/>
        <v>351.4388</v>
      </c>
      <c r="T41" s="21" t="s">
        <v>4850</v>
      </c>
      <c r="U41" s="21" t="s">
        <v>4851</v>
      </c>
    </row>
    <row r="42" spans="1:21">
      <c r="A42" s="3">
        <v>41</v>
      </c>
      <c r="B42" s="8" t="s">
        <v>4934</v>
      </c>
      <c r="C42" s="8" t="s">
        <v>4935</v>
      </c>
      <c r="D42" s="3" t="s">
        <v>35</v>
      </c>
      <c r="E42" s="3" t="s">
        <v>37</v>
      </c>
      <c r="F42" s="3" t="s">
        <v>4077</v>
      </c>
      <c r="G42" s="3" t="s">
        <v>38</v>
      </c>
      <c r="H42" s="3" t="s">
        <v>39</v>
      </c>
      <c r="I42" s="20">
        <v>237.68</v>
      </c>
      <c r="J42" s="19"/>
      <c r="L42" s="20">
        <v>100</v>
      </c>
      <c r="M42" s="20">
        <v>12.98</v>
      </c>
      <c r="N42" s="19" t="s">
        <v>4874</v>
      </c>
      <c r="O42" s="21">
        <f t="shared" si="0"/>
        <v>13.7588</v>
      </c>
      <c r="P42" s="21">
        <f t="shared" si="1"/>
        <v>351.4388</v>
      </c>
      <c r="Q42" s="21">
        <f t="shared" si="2"/>
        <v>358.264328</v>
      </c>
      <c r="R42" s="21">
        <f t="shared" si="3"/>
        <v>6.825528</v>
      </c>
      <c r="S42" s="21">
        <f t="shared" si="4"/>
        <v>351.4388</v>
      </c>
      <c r="T42" s="21" t="s">
        <v>4850</v>
      </c>
      <c r="U42" s="21" t="s">
        <v>4851</v>
      </c>
    </row>
    <row r="43" spans="1:21">
      <c r="A43" s="3">
        <v>42</v>
      </c>
      <c r="B43" s="8" t="s">
        <v>4936</v>
      </c>
      <c r="C43" s="8" t="s">
        <v>4937</v>
      </c>
      <c r="D43" s="3" t="s">
        <v>35</v>
      </c>
      <c r="E43" s="3" t="s">
        <v>37</v>
      </c>
      <c r="F43" s="3" t="s">
        <v>4077</v>
      </c>
      <c r="G43" s="3" t="s">
        <v>38</v>
      </c>
      <c r="H43" s="3" t="s">
        <v>39</v>
      </c>
      <c r="I43" s="20">
        <v>237.68</v>
      </c>
      <c r="J43" s="19"/>
      <c r="L43" s="20">
        <v>100</v>
      </c>
      <c r="M43" s="20">
        <v>12.98</v>
      </c>
      <c r="N43" s="19" t="s">
        <v>4874</v>
      </c>
      <c r="O43" s="21">
        <f t="shared" si="0"/>
        <v>13.7588</v>
      </c>
      <c r="P43" s="21">
        <f t="shared" si="1"/>
        <v>351.4388</v>
      </c>
      <c r="Q43" s="21">
        <f t="shared" si="2"/>
        <v>358.264328</v>
      </c>
      <c r="R43" s="21">
        <f t="shared" si="3"/>
        <v>6.825528</v>
      </c>
      <c r="S43" s="21">
        <f t="shared" si="4"/>
        <v>351.4388</v>
      </c>
      <c r="T43" s="21" t="s">
        <v>4850</v>
      </c>
      <c r="U43" s="21" t="s">
        <v>4851</v>
      </c>
    </row>
    <row r="44" spans="1:21">
      <c r="A44" s="3">
        <v>43</v>
      </c>
      <c r="B44" s="8" t="s">
        <v>4938</v>
      </c>
      <c r="C44" s="8" t="s">
        <v>4939</v>
      </c>
      <c r="D44" s="3" t="s">
        <v>35</v>
      </c>
      <c r="E44" s="3" t="s">
        <v>37</v>
      </c>
      <c r="F44" s="3" t="s">
        <v>4077</v>
      </c>
      <c r="G44" s="3" t="s">
        <v>38</v>
      </c>
      <c r="H44" s="3" t="s">
        <v>39</v>
      </c>
      <c r="I44" s="20">
        <v>237.68</v>
      </c>
      <c r="J44" s="19"/>
      <c r="L44" s="20">
        <v>100</v>
      </c>
      <c r="M44" s="20">
        <v>12.98</v>
      </c>
      <c r="N44" s="19" t="s">
        <v>4874</v>
      </c>
      <c r="O44" s="21">
        <f t="shared" si="0"/>
        <v>13.7588</v>
      </c>
      <c r="P44" s="21">
        <f t="shared" si="1"/>
        <v>351.4388</v>
      </c>
      <c r="Q44" s="21">
        <f t="shared" si="2"/>
        <v>358.264328</v>
      </c>
      <c r="R44" s="21">
        <f t="shared" si="3"/>
        <v>6.825528</v>
      </c>
      <c r="S44" s="21">
        <f t="shared" si="4"/>
        <v>351.4388</v>
      </c>
      <c r="T44" s="21" t="s">
        <v>4850</v>
      </c>
      <c r="U44" s="21" t="s">
        <v>4851</v>
      </c>
    </row>
    <row r="45" spans="1:21">
      <c r="A45" s="3">
        <v>44</v>
      </c>
      <c r="B45" s="8" t="s">
        <v>4940</v>
      </c>
      <c r="C45" s="8" t="s">
        <v>4941</v>
      </c>
      <c r="D45" s="3" t="s">
        <v>35</v>
      </c>
      <c r="E45" s="3" t="s">
        <v>37</v>
      </c>
      <c r="F45" s="3" t="s">
        <v>4077</v>
      </c>
      <c r="G45" s="3" t="s">
        <v>38</v>
      </c>
      <c r="H45" s="3" t="s">
        <v>39</v>
      </c>
      <c r="I45" s="20">
        <v>237.68</v>
      </c>
      <c r="J45" s="19"/>
      <c r="L45" s="20">
        <v>100</v>
      </c>
      <c r="M45" s="20">
        <v>12.98</v>
      </c>
      <c r="N45" s="19" t="s">
        <v>4874</v>
      </c>
      <c r="O45" s="21">
        <f t="shared" si="0"/>
        <v>13.7588</v>
      </c>
      <c r="P45" s="21">
        <f t="shared" si="1"/>
        <v>351.4388</v>
      </c>
      <c r="Q45" s="21">
        <f t="shared" si="2"/>
        <v>358.264328</v>
      </c>
      <c r="R45" s="21">
        <f t="shared" si="3"/>
        <v>6.825528</v>
      </c>
      <c r="S45" s="21">
        <f t="shared" si="4"/>
        <v>351.4388</v>
      </c>
      <c r="T45" s="21" t="s">
        <v>4850</v>
      </c>
      <c r="U45" s="21" t="s">
        <v>4851</v>
      </c>
    </row>
    <row r="46" spans="1:21">
      <c r="A46" s="3">
        <v>45</v>
      </c>
      <c r="B46" s="8" t="s">
        <v>4942</v>
      </c>
      <c r="C46" s="8" t="s">
        <v>4943</v>
      </c>
      <c r="D46" s="3" t="s">
        <v>35</v>
      </c>
      <c r="E46" s="3" t="s">
        <v>37</v>
      </c>
      <c r="F46" s="3" t="s">
        <v>4077</v>
      </c>
      <c r="G46" s="3" t="s">
        <v>38</v>
      </c>
      <c r="H46" s="3" t="s">
        <v>39</v>
      </c>
      <c r="I46" s="20">
        <v>237.68</v>
      </c>
      <c r="J46" s="19"/>
      <c r="L46" s="20">
        <v>100</v>
      </c>
      <c r="M46" s="20">
        <v>12.98</v>
      </c>
      <c r="N46" s="19" t="s">
        <v>4874</v>
      </c>
      <c r="O46" s="21">
        <f t="shared" si="0"/>
        <v>13.7588</v>
      </c>
      <c r="P46" s="21">
        <f t="shared" si="1"/>
        <v>351.4388</v>
      </c>
      <c r="Q46" s="21">
        <f t="shared" si="2"/>
        <v>358.264328</v>
      </c>
      <c r="R46" s="21">
        <f t="shared" si="3"/>
        <v>6.825528</v>
      </c>
      <c r="S46" s="21">
        <f t="shared" si="4"/>
        <v>351.4388</v>
      </c>
      <c r="T46" s="21" t="s">
        <v>4850</v>
      </c>
      <c r="U46" s="21" t="s">
        <v>4851</v>
      </c>
    </row>
    <row r="47" spans="1:21">
      <c r="A47" s="3">
        <v>46</v>
      </c>
      <c r="B47" s="8" t="s">
        <v>4944</v>
      </c>
      <c r="C47" s="8" t="s">
        <v>4945</v>
      </c>
      <c r="D47" s="3" t="s">
        <v>35</v>
      </c>
      <c r="E47" s="3" t="s">
        <v>37</v>
      </c>
      <c r="F47" s="3" t="s">
        <v>4077</v>
      </c>
      <c r="G47" s="3" t="s">
        <v>38</v>
      </c>
      <c r="H47" s="3" t="s">
        <v>39</v>
      </c>
      <c r="I47" s="20">
        <v>237.68</v>
      </c>
      <c r="J47" s="19"/>
      <c r="L47" s="20">
        <v>100</v>
      </c>
      <c r="M47" s="20">
        <v>12.98</v>
      </c>
      <c r="N47" s="19" t="s">
        <v>4874</v>
      </c>
      <c r="O47" s="21">
        <f t="shared" si="0"/>
        <v>13.7588</v>
      </c>
      <c r="P47" s="21">
        <f t="shared" si="1"/>
        <v>351.4388</v>
      </c>
      <c r="Q47" s="21">
        <f t="shared" si="2"/>
        <v>358.264328</v>
      </c>
      <c r="R47" s="21">
        <f t="shared" si="3"/>
        <v>6.825528</v>
      </c>
      <c r="S47" s="21">
        <f t="shared" si="4"/>
        <v>351.4388</v>
      </c>
      <c r="T47" s="21" t="s">
        <v>4850</v>
      </c>
      <c r="U47" s="21" t="s">
        <v>4851</v>
      </c>
    </row>
    <row r="48" spans="1:21">
      <c r="A48" s="3">
        <v>47</v>
      </c>
      <c r="B48" s="8" t="s">
        <v>4946</v>
      </c>
      <c r="C48" s="8" t="s">
        <v>4947</v>
      </c>
      <c r="D48" s="3" t="s">
        <v>35</v>
      </c>
      <c r="E48" s="3" t="s">
        <v>37</v>
      </c>
      <c r="F48" s="3" t="s">
        <v>4077</v>
      </c>
      <c r="G48" s="3" t="s">
        <v>38</v>
      </c>
      <c r="H48" s="3" t="s">
        <v>39</v>
      </c>
      <c r="I48" s="20">
        <v>237.68</v>
      </c>
      <c r="J48" s="19"/>
      <c r="L48" s="20">
        <v>100</v>
      </c>
      <c r="M48" s="20">
        <v>12.98</v>
      </c>
      <c r="N48" s="19" t="s">
        <v>4874</v>
      </c>
      <c r="O48" s="21">
        <f t="shared" si="0"/>
        <v>13.7588</v>
      </c>
      <c r="P48" s="21">
        <f t="shared" si="1"/>
        <v>351.4388</v>
      </c>
      <c r="Q48" s="21">
        <f t="shared" si="2"/>
        <v>358.264328</v>
      </c>
      <c r="R48" s="21">
        <f t="shared" si="3"/>
        <v>6.825528</v>
      </c>
      <c r="S48" s="21">
        <f t="shared" si="4"/>
        <v>351.4388</v>
      </c>
      <c r="T48" s="21" t="s">
        <v>4850</v>
      </c>
      <c r="U48" s="21" t="s">
        <v>4851</v>
      </c>
    </row>
    <row r="49" spans="1:21">
      <c r="A49" s="3">
        <v>48</v>
      </c>
      <c r="B49" s="8" t="s">
        <v>4948</v>
      </c>
      <c r="C49" s="8" t="s">
        <v>4949</v>
      </c>
      <c r="D49" s="3" t="s">
        <v>35</v>
      </c>
      <c r="E49" s="3" t="s">
        <v>37</v>
      </c>
      <c r="F49" s="3" t="s">
        <v>4077</v>
      </c>
      <c r="G49" s="3" t="s">
        <v>38</v>
      </c>
      <c r="H49" s="3" t="s">
        <v>39</v>
      </c>
      <c r="I49" s="20">
        <v>237.68</v>
      </c>
      <c r="J49" s="19"/>
      <c r="L49" s="20">
        <v>100</v>
      </c>
      <c r="M49" s="20">
        <v>12.98</v>
      </c>
      <c r="N49" s="19" t="s">
        <v>4874</v>
      </c>
      <c r="O49" s="21">
        <f t="shared" si="0"/>
        <v>13.7588</v>
      </c>
      <c r="P49" s="21">
        <f t="shared" si="1"/>
        <v>351.4388</v>
      </c>
      <c r="Q49" s="21">
        <f t="shared" si="2"/>
        <v>358.264328</v>
      </c>
      <c r="R49" s="21">
        <f t="shared" si="3"/>
        <v>6.825528</v>
      </c>
      <c r="S49" s="21">
        <f t="shared" si="4"/>
        <v>351.4388</v>
      </c>
      <c r="T49" s="21" t="s">
        <v>4850</v>
      </c>
      <c r="U49" s="21" t="s">
        <v>4851</v>
      </c>
    </row>
    <row r="50" spans="1:21">
      <c r="A50" s="3">
        <v>49</v>
      </c>
      <c r="B50" t="s">
        <v>4950</v>
      </c>
      <c r="C50" t="s">
        <v>4951</v>
      </c>
      <c r="D50" s="3" t="s">
        <v>35</v>
      </c>
      <c r="E50" s="3" t="s">
        <v>37</v>
      </c>
      <c r="F50" s="3" t="s">
        <v>4077</v>
      </c>
      <c r="G50" s="3" t="s">
        <v>38</v>
      </c>
      <c r="H50" s="3" t="s">
        <v>39</v>
      </c>
      <c r="I50" s="20">
        <v>237.68</v>
      </c>
      <c r="J50" s="19"/>
      <c r="L50" s="20">
        <v>100</v>
      </c>
      <c r="M50" s="20">
        <v>12.98</v>
      </c>
      <c r="N50" s="19" t="s">
        <v>4874</v>
      </c>
      <c r="O50" s="21">
        <f t="shared" si="0"/>
        <v>13.7588</v>
      </c>
      <c r="P50" s="21">
        <f t="shared" si="1"/>
        <v>351.4388</v>
      </c>
      <c r="Q50" s="21">
        <f t="shared" si="2"/>
        <v>358.264328</v>
      </c>
      <c r="R50" s="21">
        <f t="shared" si="3"/>
        <v>6.825528</v>
      </c>
      <c r="S50" s="21">
        <f t="shared" si="4"/>
        <v>351.4388</v>
      </c>
      <c r="T50" s="21" t="s">
        <v>4850</v>
      </c>
      <c r="U50" s="21" t="s">
        <v>4851</v>
      </c>
    </row>
    <row r="51" spans="1:21">
      <c r="A51" s="3">
        <v>50</v>
      </c>
      <c r="B51" s="8" t="s">
        <v>4952</v>
      </c>
      <c r="C51" s="5" t="s">
        <v>4953</v>
      </c>
      <c r="D51" s="3" t="s">
        <v>35</v>
      </c>
      <c r="E51" s="3" t="s">
        <v>37</v>
      </c>
      <c r="F51" s="3" t="s">
        <v>4954</v>
      </c>
      <c r="G51" s="3" t="s">
        <v>38</v>
      </c>
      <c r="H51" s="3" t="s">
        <v>39</v>
      </c>
      <c r="I51" s="20">
        <v>0</v>
      </c>
      <c r="L51" s="20">
        <v>0</v>
      </c>
      <c r="M51" s="3">
        <v>13</v>
      </c>
      <c r="N51" s="19" t="s">
        <v>65</v>
      </c>
      <c r="O51" s="21">
        <f t="shared" si="0"/>
        <v>13.78</v>
      </c>
      <c r="P51" s="21">
        <f t="shared" si="1"/>
        <v>13.78</v>
      </c>
      <c r="Q51" s="21">
        <f t="shared" si="2"/>
        <v>14.6068</v>
      </c>
      <c r="R51" s="21">
        <f t="shared" si="3"/>
        <v>0.8268</v>
      </c>
      <c r="S51" s="21">
        <f t="shared" si="4"/>
        <v>13.78</v>
      </c>
      <c r="T51" s="21" t="s">
        <v>4850</v>
      </c>
      <c r="U51" s="21" t="s">
        <v>4851</v>
      </c>
    </row>
    <row r="52" spans="1:21">
      <c r="A52" s="3">
        <v>51</v>
      </c>
      <c r="B52" s="8" t="s">
        <v>4955</v>
      </c>
      <c r="C52" s="8" t="s">
        <v>4956</v>
      </c>
      <c r="D52" s="3" t="s">
        <v>35</v>
      </c>
      <c r="E52" s="3" t="s">
        <v>37</v>
      </c>
      <c r="F52" s="3" t="s">
        <v>4077</v>
      </c>
      <c r="G52" s="3" t="s">
        <v>38</v>
      </c>
      <c r="H52" s="3" t="s">
        <v>39</v>
      </c>
      <c r="I52" s="3">
        <v>942.14</v>
      </c>
      <c r="J52" s="19"/>
      <c r="L52" s="20">
        <v>100</v>
      </c>
      <c r="M52" s="20">
        <v>32.17</v>
      </c>
      <c r="N52" s="19" t="s">
        <v>4874</v>
      </c>
      <c r="O52" s="21">
        <f t="shared" si="0"/>
        <v>34.1002</v>
      </c>
      <c r="P52" s="21">
        <f t="shared" si="1"/>
        <v>1076.2402</v>
      </c>
      <c r="Q52" s="21">
        <f t="shared" si="2"/>
        <v>1084.286212</v>
      </c>
      <c r="R52" s="21">
        <f t="shared" si="3"/>
        <v>8.046012</v>
      </c>
      <c r="S52" s="21">
        <f t="shared" si="4"/>
        <v>1076.2402</v>
      </c>
      <c r="T52" s="21" t="s">
        <v>4850</v>
      </c>
      <c r="U52" s="21" t="s">
        <v>4851</v>
      </c>
    </row>
    <row r="53" spans="1:21">
      <c r="A53" s="3">
        <v>52</v>
      </c>
      <c r="B53" s="8" t="s">
        <v>4957</v>
      </c>
      <c r="C53" s="8" t="s">
        <v>4958</v>
      </c>
      <c r="D53" s="3" t="s">
        <v>35</v>
      </c>
      <c r="E53" s="3" t="s">
        <v>37</v>
      </c>
      <c r="F53" s="3" t="s">
        <v>4077</v>
      </c>
      <c r="G53" s="3" t="s">
        <v>38</v>
      </c>
      <c r="H53" s="3" t="s">
        <v>39</v>
      </c>
      <c r="I53" s="20">
        <v>237.68</v>
      </c>
      <c r="J53" s="19"/>
      <c r="L53" s="20">
        <v>100</v>
      </c>
      <c r="M53" s="20">
        <v>12.98</v>
      </c>
      <c r="N53" s="19" t="s">
        <v>4874</v>
      </c>
      <c r="O53" s="21">
        <f t="shared" si="0"/>
        <v>13.7588</v>
      </c>
      <c r="P53" s="21">
        <f t="shared" si="1"/>
        <v>351.4388</v>
      </c>
      <c r="Q53" s="21">
        <f t="shared" si="2"/>
        <v>358.264328</v>
      </c>
      <c r="R53" s="21">
        <f t="shared" si="3"/>
        <v>6.825528</v>
      </c>
      <c r="S53" s="21">
        <f t="shared" si="4"/>
        <v>351.4388</v>
      </c>
      <c r="T53" s="21" t="s">
        <v>4850</v>
      </c>
      <c r="U53" s="21" t="s">
        <v>4851</v>
      </c>
    </row>
    <row r="54" spans="1:21">
      <c r="A54" s="3">
        <v>53</v>
      </c>
      <c r="B54" s="8" t="s">
        <v>4959</v>
      </c>
      <c r="C54" s="8" t="s">
        <v>4960</v>
      </c>
      <c r="D54" s="3" t="s">
        <v>35</v>
      </c>
      <c r="E54" s="3" t="s">
        <v>37</v>
      </c>
      <c r="F54" s="3" t="s">
        <v>4077</v>
      </c>
      <c r="G54" s="3" t="s">
        <v>38</v>
      </c>
      <c r="H54" s="3" t="s">
        <v>39</v>
      </c>
      <c r="I54" s="20">
        <v>237.68</v>
      </c>
      <c r="J54" s="19"/>
      <c r="L54" s="20">
        <v>100</v>
      </c>
      <c r="M54" s="20">
        <v>12.98</v>
      </c>
      <c r="N54" s="19" t="s">
        <v>4874</v>
      </c>
      <c r="O54" s="21">
        <f t="shared" si="0"/>
        <v>13.7588</v>
      </c>
      <c r="P54" s="21">
        <f t="shared" si="1"/>
        <v>351.4388</v>
      </c>
      <c r="Q54" s="21">
        <f t="shared" si="2"/>
        <v>358.264328</v>
      </c>
      <c r="R54" s="21">
        <f t="shared" si="3"/>
        <v>6.825528</v>
      </c>
      <c r="S54" s="21">
        <f t="shared" si="4"/>
        <v>351.4388</v>
      </c>
      <c r="T54" s="21" t="s">
        <v>4850</v>
      </c>
      <c r="U54" s="21" t="s">
        <v>4851</v>
      </c>
    </row>
    <row r="55" spans="1:21">
      <c r="A55" s="3">
        <v>54</v>
      </c>
      <c r="B55" t="s">
        <v>4961</v>
      </c>
      <c r="C55" t="s">
        <v>4962</v>
      </c>
      <c r="D55" s="3" t="s">
        <v>35</v>
      </c>
      <c r="E55" s="3" t="s">
        <v>37</v>
      </c>
      <c r="F55" s="3" t="s">
        <v>83</v>
      </c>
      <c r="G55" s="3" t="s">
        <v>38</v>
      </c>
      <c r="H55" s="3" t="s">
        <v>39</v>
      </c>
      <c r="I55" s="20">
        <v>0</v>
      </c>
      <c r="L55" s="20">
        <v>0</v>
      </c>
      <c r="M55" s="20">
        <v>300</v>
      </c>
      <c r="N55" s="19" t="s">
        <v>85</v>
      </c>
      <c r="O55" s="21">
        <f t="shared" si="0"/>
        <v>318</v>
      </c>
      <c r="P55" s="21">
        <f t="shared" si="1"/>
        <v>318</v>
      </c>
      <c r="Q55" s="21">
        <f t="shared" si="2"/>
        <v>337.08</v>
      </c>
      <c r="R55" s="21">
        <f t="shared" si="3"/>
        <v>19.08</v>
      </c>
      <c r="S55" s="21">
        <f t="shared" si="4"/>
        <v>318</v>
      </c>
      <c r="T55" s="21" t="s">
        <v>4850</v>
      </c>
      <c r="U55" s="21" t="s">
        <v>4851</v>
      </c>
    </row>
    <row r="56" spans="1:21">
      <c r="A56" s="3">
        <v>55</v>
      </c>
      <c r="B56" s="9" t="s">
        <v>4963</v>
      </c>
      <c r="C56" s="5" t="s">
        <v>4964</v>
      </c>
      <c r="D56" s="3" t="s">
        <v>35</v>
      </c>
      <c r="E56" s="3" t="s">
        <v>37</v>
      </c>
      <c r="F56" s="3" t="s">
        <v>113</v>
      </c>
      <c r="G56" s="3" t="s">
        <v>38</v>
      </c>
      <c r="H56" s="3" t="s">
        <v>39</v>
      </c>
      <c r="I56" s="3">
        <v>627</v>
      </c>
      <c r="J56" s="19"/>
      <c r="L56" s="20">
        <v>300</v>
      </c>
      <c r="M56" s="3">
        <v>237</v>
      </c>
      <c r="N56" s="19" t="s">
        <v>4965</v>
      </c>
      <c r="O56" s="21">
        <f t="shared" si="0"/>
        <v>251.22</v>
      </c>
      <c r="P56" s="21">
        <f t="shared" si="1"/>
        <v>1178.22</v>
      </c>
      <c r="Q56" s="21">
        <f t="shared" si="2"/>
        <v>1211.2932</v>
      </c>
      <c r="R56" s="21">
        <f t="shared" si="3"/>
        <v>33.0732</v>
      </c>
      <c r="S56" s="21">
        <f t="shared" si="4"/>
        <v>1178.22</v>
      </c>
      <c r="T56" s="21" t="s">
        <v>4850</v>
      </c>
      <c r="U56" s="21" t="s">
        <v>4851</v>
      </c>
    </row>
    <row r="57" spans="1:21">
      <c r="A57" s="3">
        <v>56</v>
      </c>
      <c r="B57" s="8" t="s">
        <v>4966</v>
      </c>
      <c r="C57" s="5" t="s">
        <v>4967</v>
      </c>
      <c r="D57" s="3" t="s">
        <v>35</v>
      </c>
      <c r="E57" s="3" t="s">
        <v>37</v>
      </c>
      <c r="F57" s="3" t="s">
        <v>678</v>
      </c>
      <c r="G57" s="3" t="s">
        <v>38</v>
      </c>
      <c r="H57" s="3" t="s">
        <v>39</v>
      </c>
      <c r="I57" s="3">
        <v>988.29</v>
      </c>
      <c r="J57" s="8"/>
      <c r="L57" s="20">
        <v>400</v>
      </c>
      <c r="M57" s="3">
        <v>13.24</v>
      </c>
      <c r="N57" s="19" t="s">
        <v>4874</v>
      </c>
      <c r="O57" s="21">
        <f t="shared" si="0"/>
        <v>14.0344</v>
      </c>
      <c r="P57" s="21">
        <f t="shared" si="1"/>
        <v>1402.3244</v>
      </c>
      <c r="Q57" s="21">
        <f t="shared" si="2"/>
        <v>1427.166464</v>
      </c>
      <c r="R57" s="21">
        <f t="shared" si="3"/>
        <v>24.842064</v>
      </c>
      <c r="S57" s="21">
        <f t="shared" si="4"/>
        <v>1402.3244</v>
      </c>
      <c r="T57" s="21" t="s">
        <v>4850</v>
      </c>
      <c r="U57" s="21" t="s">
        <v>4851</v>
      </c>
    </row>
    <row r="58" spans="1:21">
      <c r="A58" s="3">
        <v>57</v>
      </c>
      <c r="B58" s="8" t="s">
        <v>4968</v>
      </c>
      <c r="C58" s="8" t="s">
        <v>4969</v>
      </c>
      <c r="D58" s="3" t="s">
        <v>35</v>
      </c>
      <c r="E58" s="3" t="s">
        <v>37</v>
      </c>
      <c r="F58" s="3" t="s">
        <v>4077</v>
      </c>
      <c r="G58" s="3" t="s">
        <v>38</v>
      </c>
      <c r="H58" s="3" t="s">
        <v>39</v>
      </c>
      <c r="I58" s="20">
        <v>237.68</v>
      </c>
      <c r="J58" s="19"/>
      <c r="L58" s="20">
        <v>100</v>
      </c>
      <c r="M58" s="20">
        <v>12.98</v>
      </c>
      <c r="N58" s="19" t="s">
        <v>4874</v>
      </c>
      <c r="O58" s="21">
        <f t="shared" si="0"/>
        <v>13.7588</v>
      </c>
      <c r="P58" s="21">
        <f t="shared" si="1"/>
        <v>351.4388</v>
      </c>
      <c r="Q58" s="21">
        <f t="shared" si="2"/>
        <v>358.264328</v>
      </c>
      <c r="R58" s="21">
        <f t="shared" si="3"/>
        <v>6.825528</v>
      </c>
      <c r="S58" s="21">
        <f t="shared" si="4"/>
        <v>351.4388</v>
      </c>
      <c r="T58" s="21" t="s">
        <v>4850</v>
      </c>
      <c r="U58" s="21" t="s">
        <v>4851</v>
      </c>
    </row>
    <row r="59" spans="1:21">
      <c r="A59" s="3">
        <v>58</v>
      </c>
      <c r="B59" t="s">
        <v>4625</v>
      </c>
      <c r="C59" s="8" t="s">
        <v>4970</v>
      </c>
      <c r="D59" s="3" t="s">
        <v>35</v>
      </c>
      <c r="E59" s="3" t="s">
        <v>37</v>
      </c>
      <c r="F59" s="3" t="s">
        <v>4077</v>
      </c>
      <c r="G59" s="3" t="s">
        <v>38</v>
      </c>
      <c r="H59" s="3" t="s">
        <v>39</v>
      </c>
      <c r="I59" s="20">
        <v>237.68</v>
      </c>
      <c r="J59" s="19"/>
      <c r="L59" s="20">
        <v>100</v>
      </c>
      <c r="M59" s="20">
        <v>12.98</v>
      </c>
      <c r="N59" s="19" t="s">
        <v>4874</v>
      </c>
      <c r="O59" s="21">
        <f t="shared" si="0"/>
        <v>13.7588</v>
      </c>
      <c r="P59" s="21">
        <f t="shared" si="1"/>
        <v>351.4388</v>
      </c>
      <c r="Q59" s="21">
        <f t="shared" si="2"/>
        <v>358.264328</v>
      </c>
      <c r="R59" s="21">
        <f t="shared" si="3"/>
        <v>6.825528</v>
      </c>
      <c r="S59" s="21">
        <f t="shared" si="4"/>
        <v>351.4388</v>
      </c>
      <c r="T59" s="21" t="s">
        <v>4850</v>
      </c>
      <c r="U59" s="21" t="s">
        <v>4851</v>
      </c>
    </row>
    <row r="60" spans="1:21">
      <c r="A60" s="3">
        <v>59</v>
      </c>
      <c r="B60" s="8" t="s">
        <v>4971</v>
      </c>
      <c r="C60" s="8" t="s">
        <v>4972</v>
      </c>
      <c r="D60" s="3" t="s">
        <v>35</v>
      </c>
      <c r="E60" s="3" t="s">
        <v>137</v>
      </c>
      <c r="F60" s="3" t="s">
        <v>678</v>
      </c>
      <c r="G60" s="3" t="s">
        <v>38</v>
      </c>
      <c r="H60" s="3" t="s">
        <v>39</v>
      </c>
      <c r="I60" s="3">
        <v>988.29</v>
      </c>
      <c r="L60" s="20">
        <v>400</v>
      </c>
      <c r="M60" s="3">
        <v>13.24</v>
      </c>
      <c r="N60" s="19" t="s">
        <v>4874</v>
      </c>
      <c r="O60" s="21">
        <f t="shared" si="0"/>
        <v>14.0344</v>
      </c>
      <c r="P60" s="21">
        <f t="shared" si="1"/>
        <v>1402.3244</v>
      </c>
      <c r="Q60" s="21">
        <f t="shared" si="2"/>
        <v>1427.166464</v>
      </c>
      <c r="R60" s="21">
        <f t="shared" si="3"/>
        <v>24.842064</v>
      </c>
      <c r="S60" s="21">
        <f t="shared" si="4"/>
        <v>1402.3244</v>
      </c>
      <c r="T60" s="21" t="s">
        <v>4850</v>
      </c>
      <c r="U60" s="21" t="s">
        <v>4851</v>
      </c>
    </row>
    <row r="61" spans="1:21">
      <c r="A61" s="3">
        <v>60</v>
      </c>
      <c r="B61" t="s">
        <v>4973</v>
      </c>
      <c r="C61" t="s">
        <v>4974</v>
      </c>
      <c r="D61" s="3" t="s">
        <v>35</v>
      </c>
      <c r="E61" s="3" t="s">
        <v>37</v>
      </c>
      <c r="F61" s="3" t="s">
        <v>4077</v>
      </c>
      <c r="G61" s="3" t="s">
        <v>38</v>
      </c>
      <c r="H61" s="3" t="s">
        <v>39</v>
      </c>
      <c r="I61" s="20">
        <v>237.68</v>
      </c>
      <c r="J61" s="19"/>
      <c r="L61" s="20">
        <v>100</v>
      </c>
      <c r="M61" s="20">
        <v>12.98</v>
      </c>
      <c r="N61" s="19" t="s">
        <v>4874</v>
      </c>
      <c r="O61" s="21">
        <f t="shared" si="0"/>
        <v>13.7588</v>
      </c>
      <c r="P61" s="21">
        <f t="shared" si="1"/>
        <v>351.4388</v>
      </c>
      <c r="Q61" s="21">
        <f t="shared" si="2"/>
        <v>358.264328</v>
      </c>
      <c r="R61" s="21">
        <f t="shared" si="3"/>
        <v>6.825528</v>
      </c>
      <c r="S61" s="21">
        <f t="shared" si="4"/>
        <v>351.4388</v>
      </c>
      <c r="T61" s="21" t="s">
        <v>4850</v>
      </c>
      <c r="U61" s="21" t="s">
        <v>4851</v>
      </c>
    </row>
    <row r="62" spans="1:21">
      <c r="A62" s="3">
        <v>61</v>
      </c>
      <c r="B62" s="8" t="s">
        <v>4975</v>
      </c>
      <c r="C62" s="5" t="s">
        <v>4976</v>
      </c>
      <c r="D62" s="3" t="s">
        <v>35</v>
      </c>
      <c r="E62" s="3" t="s">
        <v>37</v>
      </c>
      <c r="F62" s="3" t="s">
        <v>113</v>
      </c>
      <c r="G62" s="3" t="s">
        <v>38</v>
      </c>
      <c r="H62" s="3" t="s">
        <v>84</v>
      </c>
      <c r="I62" s="3"/>
      <c r="J62" s="19"/>
      <c r="L62" s="20">
        <v>300</v>
      </c>
      <c r="N62" s="19"/>
      <c r="O62" s="21">
        <f t="shared" si="0"/>
        <v>0</v>
      </c>
      <c r="P62" s="21">
        <f t="shared" si="1"/>
        <v>300</v>
      </c>
      <c r="Q62" s="21">
        <f t="shared" si="2"/>
        <v>318</v>
      </c>
      <c r="R62" s="21">
        <f t="shared" si="3"/>
        <v>18</v>
      </c>
      <c r="S62" s="21">
        <f t="shared" si="4"/>
        <v>300</v>
      </c>
      <c r="T62" s="21" t="s">
        <v>4850</v>
      </c>
      <c r="U62" s="21" t="s">
        <v>4851</v>
      </c>
    </row>
    <row r="63" spans="1:21">
      <c r="A63" s="3">
        <v>62</v>
      </c>
      <c r="B63" t="s">
        <v>4977</v>
      </c>
      <c r="C63" s="8" t="s">
        <v>4978</v>
      </c>
      <c r="D63" s="3" t="s">
        <v>35</v>
      </c>
      <c r="E63" s="3" t="s">
        <v>37</v>
      </c>
      <c r="F63" s="3" t="s">
        <v>4077</v>
      </c>
      <c r="G63" s="3" t="s">
        <v>38</v>
      </c>
      <c r="H63" s="3" t="s">
        <v>39</v>
      </c>
      <c r="I63" s="20">
        <v>237.68</v>
      </c>
      <c r="J63" s="19"/>
      <c r="L63" s="20">
        <v>100</v>
      </c>
      <c r="M63" s="20">
        <v>12.98</v>
      </c>
      <c r="N63" s="19" t="s">
        <v>4874</v>
      </c>
      <c r="O63" s="21">
        <f t="shared" si="0"/>
        <v>13.7588</v>
      </c>
      <c r="P63" s="21">
        <f t="shared" si="1"/>
        <v>351.4388</v>
      </c>
      <c r="Q63" s="21">
        <f t="shared" si="2"/>
        <v>358.264328</v>
      </c>
      <c r="R63" s="21">
        <f t="shared" si="3"/>
        <v>6.825528</v>
      </c>
      <c r="S63" s="21">
        <f t="shared" si="4"/>
        <v>351.4388</v>
      </c>
      <c r="T63" s="21" t="s">
        <v>4850</v>
      </c>
      <c r="U63" s="21" t="s">
        <v>4851</v>
      </c>
    </row>
    <row r="64" spans="1:21">
      <c r="A64" s="3">
        <v>63</v>
      </c>
      <c r="B64" t="s">
        <v>4003</v>
      </c>
      <c r="C64" t="s">
        <v>4979</v>
      </c>
      <c r="D64" s="3" t="s">
        <v>35</v>
      </c>
      <c r="E64" s="3" t="s">
        <v>37</v>
      </c>
      <c r="F64" s="3" t="s">
        <v>4077</v>
      </c>
      <c r="G64" s="3" t="s">
        <v>38</v>
      </c>
      <c r="H64" s="3" t="s">
        <v>39</v>
      </c>
      <c r="I64" s="20">
        <v>237.68</v>
      </c>
      <c r="J64" s="19"/>
      <c r="L64" s="20">
        <v>100</v>
      </c>
      <c r="M64" s="20">
        <v>12.98</v>
      </c>
      <c r="N64" s="19" t="s">
        <v>4874</v>
      </c>
      <c r="O64" s="21">
        <f t="shared" si="0"/>
        <v>13.7588</v>
      </c>
      <c r="P64" s="21">
        <f t="shared" si="1"/>
        <v>351.4388</v>
      </c>
      <c r="Q64" s="21">
        <f t="shared" si="2"/>
        <v>358.264328</v>
      </c>
      <c r="R64" s="21">
        <f t="shared" si="3"/>
        <v>6.825528</v>
      </c>
      <c r="S64" s="21">
        <f t="shared" si="4"/>
        <v>351.4388</v>
      </c>
      <c r="T64" s="21" t="s">
        <v>4850</v>
      </c>
      <c r="U64" s="21" t="s">
        <v>4851</v>
      </c>
    </row>
    <row r="65" spans="1:21">
      <c r="A65" s="3">
        <v>64</v>
      </c>
      <c r="B65" s="8" t="s">
        <v>4980</v>
      </c>
      <c r="C65" t="s">
        <v>4981</v>
      </c>
      <c r="D65" s="3" t="s">
        <v>35</v>
      </c>
      <c r="E65" s="3" t="s">
        <v>37</v>
      </c>
      <c r="F65" s="3" t="s">
        <v>4077</v>
      </c>
      <c r="G65" s="3" t="s">
        <v>38</v>
      </c>
      <c r="H65" s="3" t="s">
        <v>39</v>
      </c>
      <c r="I65" s="20">
        <v>237.68</v>
      </c>
      <c r="J65" s="19"/>
      <c r="L65" s="20">
        <v>100</v>
      </c>
      <c r="M65" s="20">
        <v>12.98</v>
      </c>
      <c r="N65" s="19" t="s">
        <v>4874</v>
      </c>
      <c r="O65" s="21">
        <f t="shared" si="0"/>
        <v>13.7588</v>
      </c>
      <c r="P65" s="21">
        <f t="shared" si="1"/>
        <v>351.4388</v>
      </c>
      <c r="Q65" s="21">
        <f t="shared" si="2"/>
        <v>358.264328</v>
      </c>
      <c r="R65" s="21">
        <f t="shared" si="3"/>
        <v>6.825528</v>
      </c>
      <c r="S65" s="21">
        <f t="shared" si="4"/>
        <v>351.4388</v>
      </c>
      <c r="T65" s="21" t="s">
        <v>4850</v>
      </c>
      <c r="U65" s="21" t="s">
        <v>4851</v>
      </c>
    </row>
    <row r="66" spans="1:21">
      <c r="A66" s="3">
        <v>65</v>
      </c>
      <c r="B66" s="8" t="s">
        <v>4982</v>
      </c>
      <c r="C66" s="8" t="s">
        <v>4983</v>
      </c>
      <c r="D66" s="3" t="s">
        <v>35</v>
      </c>
      <c r="E66" s="3" t="s">
        <v>4984</v>
      </c>
      <c r="F66" s="3" t="s">
        <v>1534</v>
      </c>
      <c r="G66" s="3" t="s">
        <v>38</v>
      </c>
      <c r="H66" s="3" t="s">
        <v>39</v>
      </c>
      <c r="I66" s="20">
        <v>0</v>
      </c>
      <c r="L66" s="20">
        <v>400</v>
      </c>
      <c r="M66" s="3">
        <v>11.9</v>
      </c>
      <c r="N66" s="19" t="s">
        <v>65</v>
      </c>
      <c r="O66" s="21">
        <f t="shared" ref="O66:O129" si="5">M66*1.06</f>
        <v>12.614</v>
      </c>
      <c r="P66" s="21">
        <f t="shared" ref="P66:P129" si="6">I66+L66+O66</f>
        <v>412.614</v>
      </c>
      <c r="Q66" s="21">
        <f t="shared" ref="Q66:Q129" si="7">I66+(L66+O66)*1.06</f>
        <v>437.37084</v>
      </c>
      <c r="R66" s="21">
        <f t="shared" ref="R66:R129" si="8">(O66+L66)*0.06</f>
        <v>24.75684</v>
      </c>
      <c r="S66" s="21">
        <f t="shared" ref="S66:S129" si="9">Q66-R66</f>
        <v>412.614</v>
      </c>
      <c r="T66" s="21" t="s">
        <v>4850</v>
      </c>
      <c r="U66" s="21" t="s">
        <v>4851</v>
      </c>
    </row>
    <row r="67" spans="1:21">
      <c r="A67" s="3">
        <v>66</v>
      </c>
      <c r="B67" s="5" t="s">
        <v>4985</v>
      </c>
      <c r="C67" t="s">
        <v>4986</v>
      </c>
      <c r="D67" s="3" t="s">
        <v>35</v>
      </c>
      <c r="E67" s="3" t="s">
        <v>137</v>
      </c>
      <c r="F67" s="3" t="s">
        <v>678</v>
      </c>
      <c r="G67" s="3" t="s">
        <v>38</v>
      </c>
      <c r="H67" s="3" t="s">
        <v>39</v>
      </c>
      <c r="I67" s="3">
        <v>988.29</v>
      </c>
      <c r="L67" s="20">
        <v>400</v>
      </c>
      <c r="M67" s="3">
        <v>13.24</v>
      </c>
      <c r="N67" s="19" t="s">
        <v>4874</v>
      </c>
      <c r="O67" s="21">
        <f t="shared" si="5"/>
        <v>14.0344</v>
      </c>
      <c r="P67" s="21">
        <f t="shared" si="6"/>
        <v>1402.3244</v>
      </c>
      <c r="Q67" s="21">
        <f t="shared" si="7"/>
        <v>1427.166464</v>
      </c>
      <c r="R67" s="21">
        <f t="shared" si="8"/>
        <v>24.842064</v>
      </c>
      <c r="S67" s="21">
        <f t="shared" si="9"/>
        <v>1402.3244</v>
      </c>
      <c r="T67" s="21" t="s">
        <v>4850</v>
      </c>
      <c r="U67" s="21" t="s">
        <v>4851</v>
      </c>
    </row>
    <row r="68" spans="1:21">
      <c r="A68" s="3">
        <v>67</v>
      </c>
      <c r="B68" s="8" t="s">
        <v>4987</v>
      </c>
      <c r="C68" s="8" t="s">
        <v>4988</v>
      </c>
      <c r="D68" s="3" t="s">
        <v>35</v>
      </c>
      <c r="E68" s="3" t="s">
        <v>37</v>
      </c>
      <c r="F68" s="3" t="s">
        <v>4077</v>
      </c>
      <c r="G68" s="3" t="s">
        <v>38</v>
      </c>
      <c r="H68" s="3" t="s">
        <v>39</v>
      </c>
      <c r="I68" s="20">
        <v>237.68</v>
      </c>
      <c r="J68" s="19"/>
      <c r="L68" s="20">
        <v>100</v>
      </c>
      <c r="M68" s="20">
        <v>12.98</v>
      </c>
      <c r="N68" s="19" t="s">
        <v>4874</v>
      </c>
      <c r="O68" s="21">
        <f t="shared" si="5"/>
        <v>13.7588</v>
      </c>
      <c r="P68" s="21">
        <f t="shared" si="6"/>
        <v>351.4388</v>
      </c>
      <c r="Q68" s="21">
        <f t="shared" si="7"/>
        <v>358.264328</v>
      </c>
      <c r="R68" s="21">
        <f t="shared" si="8"/>
        <v>6.825528</v>
      </c>
      <c r="S68" s="21">
        <f t="shared" si="9"/>
        <v>351.4388</v>
      </c>
      <c r="T68" s="21" t="s">
        <v>4850</v>
      </c>
      <c r="U68" s="21" t="s">
        <v>4851</v>
      </c>
    </row>
    <row r="69" spans="1:21">
      <c r="A69" s="3">
        <v>68</v>
      </c>
      <c r="B69" s="8" t="s">
        <v>4989</v>
      </c>
      <c r="C69" s="8" t="s">
        <v>4990</v>
      </c>
      <c r="D69" s="3" t="s">
        <v>35</v>
      </c>
      <c r="E69" s="3" t="s">
        <v>37</v>
      </c>
      <c r="F69" s="3" t="s">
        <v>4077</v>
      </c>
      <c r="G69" s="3" t="s">
        <v>38</v>
      </c>
      <c r="H69" s="3" t="s">
        <v>39</v>
      </c>
      <c r="I69" s="20">
        <v>237.68</v>
      </c>
      <c r="J69" s="19"/>
      <c r="L69" s="20">
        <v>100</v>
      </c>
      <c r="M69" s="20">
        <v>12.98</v>
      </c>
      <c r="N69" s="19" t="s">
        <v>4874</v>
      </c>
      <c r="O69" s="21">
        <f t="shared" si="5"/>
        <v>13.7588</v>
      </c>
      <c r="P69" s="21">
        <f t="shared" si="6"/>
        <v>351.4388</v>
      </c>
      <c r="Q69" s="21">
        <f t="shared" si="7"/>
        <v>358.264328</v>
      </c>
      <c r="R69" s="21">
        <f t="shared" si="8"/>
        <v>6.825528</v>
      </c>
      <c r="S69" s="21">
        <f t="shared" si="9"/>
        <v>351.4388</v>
      </c>
      <c r="T69" s="21" t="s">
        <v>4850</v>
      </c>
      <c r="U69" s="21" t="s">
        <v>4851</v>
      </c>
    </row>
    <row r="70" spans="1:21">
      <c r="A70" s="3">
        <v>69</v>
      </c>
      <c r="B70" s="8" t="s">
        <v>4991</v>
      </c>
      <c r="C70" s="8" t="s">
        <v>4992</v>
      </c>
      <c r="D70" s="3" t="s">
        <v>35</v>
      </c>
      <c r="E70" s="3" t="s">
        <v>37</v>
      </c>
      <c r="F70" s="3" t="s">
        <v>4077</v>
      </c>
      <c r="G70" s="3" t="s">
        <v>38</v>
      </c>
      <c r="H70" s="3" t="s">
        <v>39</v>
      </c>
      <c r="I70" s="20">
        <v>237.68</v>
      </c>
      <c r="J70" s="19"/>
      <c r="L70" s="20">
        <v>100</v>
      </c>
      <c r="M70" s="20">
        <v>12.98</v>
      </c>
      <c r="N70" s="19" t="s">
        <v>4874</v>
      </c>
      <c r="O70" s="21">
        <f t="shared" si="5"/>
        <v>13.7588</v>
      </c>
      <c r="P70" s="21">
        <f t="shared" si="6"/>
        <v>351.4388</v>
      </c>
      <c r="Q70" s="21">
        <f t="shared" si="7"/>
        <v>358.264328</v>
      </c>
      <c r="R70" s="21">
        <f t="shared" si="8"/>
        <v>6.825528</v>
      </c>
      <c r="S70" s="21">
        <f t="shared" si="9"/>
        <v>351.4388</v>
      </c>
      <c r="T70" s="21" t="s">
        <v>4850</v>
      </c>
      <c r="U70" s="21" t="s">
        <v>4851</v>
      </c>
    </row>
    <row r="71" spans="1:21">
      <c r="A71" s="3">
        <v>70</v>
      </c>
      <c r="B71" s="5" t="s">
        <v>4993</v>
      </c>
      <c r="C71" s="8" t="s">
        <v>4994</v>
      </c>
      <c r="D71" s="3" t="s">
        <v>35</v>
      </c>
      <c r="E71" s="3" t="s">
        <v>37</v>
      </c>
      <c r="F71" s="3" t="s">
        <v>678</v>
      </c>
      <c r="G71" s="3" t="s">
        <v>38</v>
      </c>
      <c r="H71" s="3" t="s">
        <v>39</v>
      </c>
      <c r="I71" s="3">
        <v>988.29</v>
      </c>
      <c r="L71" s="20">
        <v>400</v>
      </c>
      <c r="M71" s="3">
        <v>13.24</v>
      </c>
      <c r="N71" s="19" t="s">
        <v>4874</v>
      </c>
      <c r="O71" s="21">
        <f t="shared" si="5"/>
        <v>14.0344</v>
      </c>
      <c r="P71" s="21">
        <f t="shared" si="6"/>
        <v>1402.3244</v>
      </c>
      <c r="Q71" s="21">
        <f t="shared" si="7"/>
        <v>1427.166464</v>
      </c>
      <c r="R71" s="21">
        <f t="shared" si="8"/>
        <v>24.842064</v>
      </c>
      <c r="S71" s="21">
        <f t="shared" si="9"/>
        <v>1402.3244</v>
      </c>
      <c r="T71" s="21" t="s">
        <v>4850</v>
      </c>
      <c r="U71" s="21" t="s">
        <v>4851</v>
      </c>
    </row>
    <row r="72" spans="1:21">
      <c r="A72" s="3">
        <v>71</v>
      </c>
      <c r="B72" s="8" t="s">
        <v>4995</v>
      </c>
      <c r="C72" s="8" t="s">
        <v>4996</v>
      </c>
      <c r="D72" s="3" t="s">
        <v>35</v>
      </c>
      <c r="E72" s="3" t="s">
        <v>37</v>
      </c>
      <c r="F72" s="3" t="s">
        <v>4077</v>
      </c>
      <c r="G72" s="3" t="s">
        <v>38</v>
      </c>
      <c r="H72" s="3" t="s">
        <v>39</v>
      </c>
      <c r="I72" s="20">
        <v>237.68</v>
      </c>
      <c r="J72" s="19"/>
      <c r="L72" s="20">
        <v>100</v>
      </c>
      <c r="M72" s="20">
        <v>12.98</v>
      </c>
      <c r="N72" s="19" t="s">
        <v>4874</v>
      </c>
      <c r="O72" s="21">
        <f t="shared" si="5"/>
        <v>13.7588</v>
      </c>
      <c r="P72" s="21">
        <f t="shared" si="6"/>
        <v>351.4388</v>
      </c>
      <c r="Q72" s="21">
        <f t="shared" si="7"/>
        <v>358.264328</v>
      </c>
      <c r="R72" s="21">
        <f t="shared" si="8"/>
        <v>6.825528</v>
      </c>
      <c r="S72" s="21">
        <f t="shared" si="9"/>
        <v>351.4388</v>
      </c>
      <c r="T72" s="21" t="s">
        <v>4850</v>
      </c>
      <c r="U72" s="21" t="s">
        <v>4851</v>
      </c>
    </row>
    <row r="73" spans="1:21">
      <c r="A73" s="3">
        <v>72</v>
      </c>
      <c r="B73" s="8" t="s">
        <v>4997</v>
      </c>
      <c r="C73" s="8" t="s">
        <v>4998</v>
      </c>
      <c r="D73" s="3" t="s">
        <v>35</v>
      </c>
      <c r="E73" s="3" t="s">
        <v>37</v>
      </c>
      <c r="F73" s="3" t="s">
        <v>4077</v>
      </c>
      <c r="G73" s="3" t="s">
        <v>38</v>
      </c>
      <c r="H73" s="3" t="s">
        <v>39</v>
      </c>
      <c r="I73" s="20">
        <v>237.68</v>
      </c>
      <c r="J73" s="19"/>
      <c r="L73" s="20">
        <v>100</v>
      </c>
      <c r="M73" s="20">
        <v>12.98</v>
      </c>
      <c r="N73" s="19" t="s">
        <v>4874</v>
      </c>
      <c r="O73" s="21">
        <f t="shared" si="5"/>
        <v>13.7588</v>
      </c>
      <c r="P73" s="21">
        <f t="shared" si="6"/>
        <v>351.4388</v>
      </c>
      <c r="Q73" s="21">
        <f t="shared" si="7"/>
        <v>358.264328</v>
      </c>
      <c r="R73" s="21">
        <f t="shared" si="8"/>
        <v>6.825528</v>
      </c>
      <c r="S73" s="21">
        <f t="shared" si="9"/>
        <v>351.4388</v>
      </c>
      <c r="T73" s="21" t="s">
        <v>4850</v>
      </c>
      <c r="U73" s="21" t="s">
        <v>4851</v>
      </c>
    </row>
    <row r="74" spans="1:21">
      <c r="A74" s="3">
        <v>73</v>
      </c>
      <c r="B74" s="8" t="s">
        <v>4999</v>
      </c>
      <c r="C74" s="5" t="s">
        <v>5000</v>
      </c>
      <c r="D74" s="3" t="s">
        <v>35</v>
      </c>
      <c r="E74" s="3" t="s">
        <v>37</v>
      </c>
      <c r="F74" s="3" t="s">
        <v>678</v>
      </c>
      <c r="G74" s="3" t="s">
        <v>38</v>
      </c>
      <c r="H74" s="3" t="s">
        <v>39</v>
      </c>
      <c r="I74" s="3">
        <v>988.29</v>
      </c>
      <c r="L74" s="20">
        <v>400</v>
      </c>
      <c r="M74" s="3">
        <v>13.24</v>
      </c>
      <c r="N74" s="19" t="s">
        <v>4874</v>
      </c>
      <c r="O74" s="21">
        <f t="shared" si="5"/>
        <v>14.0344</v>
      </c>
      <c r="P74" s="21">
        <f t="shared" si="6"/>
        <v>1402.3244</v>
      </c>
      <c r="Q74" s="21">
        <f t="shared" si="7"/>
        <v>1427.166464</v>
      </c>
      <c r="R74" s="21">
        <f t="shared" si="8"/>
        <v>24.842064</v>
      </c>
      <c r="S74" s="21">
        <f t="shared" si="9"/>
        <v>1402.3244</v>
      </c>
      <c r="T74" s="21" t="s">
        <v>4850</v>
      </c>
      <c r="U74" s="21" t="s">
        <v>4851</v>
      </c>
    </row>
    <row r="75" spans="1:21">
      <c r="A75" s="3">
        <v>74</v>
      </c>
      <c r="B75" s="8" t="s">
        <v>5001</v>
      </c>
      <c r="C75" s="8" t="s">
        <v>5002</v>
      </c>
      <c r="D75" s="3" t="s">
        <v>35</v>
      </c>
      <c r="E75" s="3" t="s">
        <v>37</v>
      </c>
      <c r="F75" s="3" t="s">
        <v>4077</v>
      </c>
      <c r="G75" s="3" t="s">
        <v>38</v>
      </c>
      <c r="H75" s="3" t="s">
        <v>39</v>
      </c>
      <c r="I75" s="20">
        <v>237.68</v>
      </c>
      <c r="J75" s="19"/>
      <c r="L75" s="20">
        <v>100</v>
      </c>
      <c r="M75" s="20">
        <v>12.98</v>
      </c>
      <c r="N75" s="19" t="s">
        <v>4874</v>
      </c>
      <c r="O75" s="21">
        <f t="shared" si="5"/>
        <v>13.7588</v>
      </c>
      <c r="P75" s="21">
        <f t="shared" si="6"/>
        <v>351.4388</v>
      </c>
      <c r="Q75" s="21">
        <f t="shared" si="7"/>
        <v>358.264328</v>
      </c>
      <c r="R75" s="21">
        <f t="shared" si="8"/>
        <v>6.825528</v>
      </c>
      <c r="S75" s="21">
        <f t="shared" si="9"/>
        <v>351.4388</v>
      </c>
      <c r="T75" s="21" t="s">
        <v>4850</v>
      </c>
      <c r="U75" s="21" t="s">
        <v>4851</v>
      </c>
    </row>
    <row r="76" spans="1:21">
      <c r="A76" s="3">
        <v>75</v>
      </c>
      <c r="B76" s="5" t="s">
        <v>5003</v>
      </c>
      <c r="C76" s="8" t="s">
        <v>5004</v>
      </c>
      <c r="D76" s="3" t="s">
        <v>35</v>
      </c>
      <c r="E76" s="3" t="s">
        <v>137</v>
      </c>
      <c r="F76" s="3" t="s">
        <v>678</v>
      </c>
      <c r="G76" s="3" t="s">
        <v>38</v>
      </c>
      <c r="H76" s="3" t="s">
        <v>39</v>
      </c>
      <c r="I76" s="3">
        <v>988.29</v>
      </c>
      <c r="L76" s="20">
        <v>400</v>
      </c>
      <c r="M76" s="3">
        <v>13.24</v>
      </c>
      <c r="N76" s="19" t="s">
        <v>4874</v>
      </c>
      <c r="O76" s="21">
        <f t="shared" si="5"/>
        <v>14.0344</v>
      </c>
      <c r="P76" s="21">
        <f t="shared" si="6"/>
        <v>1402.3244</v>
      </c>
      <c r="Q76" s="21">
        <f t="shared" si="7"/>
        <v>1427.166464</v>
      </c>
      <c r="R76" s="21">
        <f t="shared" si="8"/>
        <v>24.842064</v>
      </c>
      <c r="S76" s="21">
        <f t="shared" si="9"/>
        <v>1402.3244</v>
      </c>
      <c r="T76" s="21" t="s">
        <v>4850</v>
      </c>
      <c r="U76" s="21" t="s">
        <v>4851</v>
      </c>
    </row>
    <row r="77" spans="1:21">
      <c r="A77" s="3">
        <v>76</v>
      </c>
      <c r="B77" s="8" t="s">
        <v>5005</v>
      </c>
      <c r="C77" s="8" t="s">
        <v>5006</v>
      </c>
      <c r="D77" s="3" t="s">
        <v>35</v>
      </c>
      <c r="E77" s="3" t="s">
        <v>37</v>
      </c>
      <c r="F77" s="3" t="s">
        <v>4077</v>
      </c>
      <c r="G77" s="3" t="s">
        <v>38</v>
      </c>
      <c r="H77" s="3" t="s">
        <v>39</v>
      </c>
      <c r="I77" s="20">
        <v>237.68</v>
      </c>
      <c r="J77" s="19"/>
      <c r="L77" s="20">
        <v>100</v>
      </c>
      <c r="M77" s="20">
        <v>12.98</v>
      </c>
      <c r="N77" s="19" t="s">
        <v>4874</v>
      </c>
      <c r="O77" s="21">
        <f t="shared" si="5"/>
        <v>13.7588</v>
      </c>
      <c r="P77" s="21">
        <f t="shared" si="6"/>
        <v>351.4388</v>
      </c>
      <c r="Q77" s="21">
        <f t="shared" si="7"/>
        <v>358.264328</v>
      </c>
      <c r="R77" s="21">
        <f t="shared" si="8"/>
        <v>6.825528</v>
      </c>
      <c r="S77" s="21">
        <f t="shared" si="9"/>
        <v>351.4388</v>
      </c>
      <c r="T77" s="21" t="s">
        <v>4850</v>
      </c>
      <c r="U77" s="21" t="s">
        <v>4851</v>
      </c>
    </row>
    <row r="78" spans="1:21">
      <c r="A78" s="3">
        <v>77</v>
      </c>
      <c r="B78" s="8" t="s">
        <v>4048</v>
      </c>
      <c r="C78" s="8" t="s">
        <v>5007</v>
      </c>
      <c r="D78" s="3" t="s">
        <v>35</v>
      </c>
      <c r="E78" s="3" t="s">
        <v>37</v>
      </c>
      <c r="F78" s="3" t="s">
        <v>4077</v>
      </c>
      <c r="G78" s="3" t="s">
        <v>38</v>
      </c>
      <c r="H78" s="3" t="s">
        <v>39</v>
      </c>
      <c r="I78" s="20">
        <v>237.68</v>
      </c>
      <c r="J78" s="19"/>
      <c r="L78" s="20">
        <v>100</v>
      </c>
      <c r="M78" s="20">
        <v>12.98</v>
      </c>
      <c r="N78" s="19" t="s">
        <v>4874</v>
      </c>
      <c r="O78" s="21">
        <f t="shared" si="5"/>
        <v>13.7588</v>
      </c>
      <c r="P78" s="21">
        <f t="shared" si="6"/>
        <v>351.4388</v>
      </c>
      <c r="Q78" s="21">
        <f t="shared" si="7"/>
        <v>358.264328</v>
      </c>
      <c r="R78" s="21">
        <f t="shared" si="8"/>
        <v>6.825528</v>
      </c>
      <c r="S78" s="21">
        <f t="shared" si="9"/>
        <v>351.4388</v>
      </c>
      <c r="T78" s="21" t="s">
        <v>4850</v>
      </c>
      <c r="U78" s="21" t="s">
        <v>4851</v>
      </c>
    </row>
    <row r="79" spans="1:21">
      <c r="A79" s="3">
        <v>78</v>
      </c>
      <c r="B79" s="8" t="s">
        <v>4164</v>
      </c>
      <c r="C79" s="8" t="s">
        <v>5008</v>
      </c>
      <c r="D79" s="3" t="s">
        <v>35</v>
      </c>
      <c r="E79" s="3" t="s">
        <v>37</v>
      </c>
      <c r="F79" s="3" t="s">
        <v>4077</v>
      </c>
      <c r="G79" s="3" t="s">
        <v>38</v>
      </c>
      <c r="H79" s="3" t="s">
        <v>39</v>
      </c>
      <c r="I79" s="20">
        <v>237.68</v>
      </c>
      <c r="J79" s="19"/>
      <c r="L79" s="20">
        <v>100</v>
      </c>
      <c r="M79" s="20">
        <v>12.98</v>
      </c>
      <c r="N79" s="19" t="s">
        <v>4874</v>
      </c>
      <c r="O79" s="21">
        <f t="shared" si="5"/>
        <v>13.7588</v>
      </c>
      <c r="P79" s="21">
        <f t="shared" si="6"/>
        <v>351.4388</v>
      </c>
      <c r="Q79" s="21">
        <f t="shared" si="7"/>
        <v>358.264328</v>
      </c>
      <c r="R79" s="21">
        <f t="shared" si="8"/>
        <v>6.825528</v>
      </c>
      <c r="S79" s="21">
        <f t="shared" si="9"/>
        <v>351.4388</v>
      </c>
      <c r="T79" s="21" t="s">
        <v>4850</v>
      </c>
      <c r="U79" s="21" t="s">
        <v>4851</v>
      </c>
    </row>
    <row r="80" spans="1:21">
      <c r="A80" s="3">
        <v>79</v>
      </c>
      <c r="B80" s="8" t="s">
        <v>5009</v>
      </c>
      <c r="C80" s="8" t="s">
        <v>5010</v>
      </c>
      <c r="D80" s="3" t="s">
        <v>35</v>
      </c>
      <c r="E80" s="3" t="s">
        <v>37</v>
      </c>
      <c r="F80" s="3" t="s">
        <v>4077</v>
      </c>
      <c r="G80" s="3" t="s">
        <v>38</v>
      </c>
      <c r="H80" s="3" t="s">
        <v>39</v>
      </c>
      <c r="I80" s="20">
        <v>237.68</v>
      </c>
      <c r="J80" s="19"/>
      <c r="L80" s="20">
        <v>100</v>
      </c>
      <c r="M80" s="20">
        <v>12.98</v>
      </c>
      <c r="N80" s="19" t="s">
        <v>4874</v>
      </c>
      <c r="O80" s="21">
        <f t="shared" si="5"/>
        <v>13.7588</v>
      </c>
      <c r="P80" s="21">
        <f t="shared" si="6"/>
        <v>351.4388</v>
      </c>
      <c r="Q80" s="21">
        <f t="shared" si="7"/>
        <v>358.264328</v>
      </c>
      <c r="R80" s="21">
        <f t="shared" si="8"/>
        <v>6.825528</v>
      </c>
      <c r="S80" s="21">
        <f t="shared" si="9"/>
        <v>351.4388</v>
      </c>
      <c r="T80" s="21" t="s">
        <v>4850</v>
      </c>
      <c r="U80" s="21" t="s">
        <v>4851</v>
      </c>
    </row>
    <row r="81" spans="1:21">
      <c r="A81" s="3">
        <v>80</v>
      </c>
      <c r="B81" s="8" t="s">
        <v>3919</v>
      </c>
      <c r="C81" s="8" t="s">
        <v>5011</v>
      </c>
      <c r="D81" s="3" t="s">
        <v>35</v>
      </c>
      <c r="E81" s="3" t="s">
        <v>37</v>
      </c>
      <c r="F81" s="3" t="s">
        <v>4077</v>
      </c>
      <c r="G81" s="3" t="s">
        <v>38</v>
      </c>
      <c r="H81" s="3" t="s">
        <v>39</v>
      </c>
      <c r="I81" s="20">
        <v>237.68</v>
      </c>
      <c r="J81" s="19"/>
      <c r="L81" s="20">
        <v>100</v>
      </c>
      <c r="M81" s="20">
        <v>12.98</v>
      </c>
      <c r="N81" s="19" t="s">
        <v>4874</v>
      </c>
      <c r="O81" s="21">
        <f t="shared" si="5"/>
        <v>13.7588</v>
      </c>
      <c r="P81" s="21">
        <f t="shared" si="6"/>
        <v>351.4388</v>
      </c>
      <c r="Q81" s="21">
        <f t="shared" si="7"/>
        <v>358.264328</v>
      </c>
      <c r="R81" s="21">
        <f t="shared" si="8"/>
        <v>6.825528</v>
      </c>
      <c r="S81" s="21">
        <f t="shared" si="9"/>
        <v>351.4388</v>
      </c>
      <c r="T81" s="21" t="s">
        <v>4850</v>
      </c>
      <c r="U81" s="21" t="s">
        <v>4851</v>
      </c>
    </row>
    <row r="82" spans="1:21">
      <c r="A82" s="3">
        <v>81</v>
      </c>
      <c r="B82" s="8" t="s">
        <v>5012</v>
      </c>
      <c r="C82" s="8" t="s">
        <v>5013</v>
      </c>
      <c r="D82" s="3" t="s">
        <v>35</v>
      </c>
      <c r="E82" s="3" t="s">
        <v>37</v>
      </c>
      <c r="F82" s="3" t="s">
        <v>4077</v>
      </c>
      <c r="G82" s="3" t="s">
        <v>38</v>
      </c>
      <c r="H82" s="3" t="s">
        <v>39</v>
      </c>
      <c r="I82" s="20">
        <v>237.68</v>
      </c>
      <c r="J82" s="19"/>
      <c r="L82" s="20">
        <v>100</v>
      </c>
      <c r="M82" s="20">
        <v>12.98</v>
      </c>
      <c r="N82" s="19" t="s">
        <v>4874</v>
      </c>
      <c r="O82" s="21">
        <f t="shared" si="5"/>
        <v>13.7588</v>
      </c>
      <c r="P82" s="21">
        <f t="shared" si="6"/>
        <v>351.4388</v>
      </c>
      <c r="Q82" s="21">
        <f t="shared" si="7"/>
        <v>358.264328</v>
      </c>
      <c r="R82" s="21">
        <f t="shared" si="8"/>
        <v>6.825528</v>
      </c>
      <c r="S82" s="21">
        <f t="shared" si="9"/>
        <v>351.4388</v>
      </c>
      <c r="T82" s="21" t="s">
        <v>4850</v>
      </c>
      <c r="U82" s="21" t="s">
        <v>4851</v>
      </c>
    </row>
    <row r="83" spans="1:21">
      <c r="A83" s="3">
        <v>82</v>
      </c>
      <c r="B83" s="8" t="s">
        <v>5014</v>
      </c>
      <c r="C83" s="8" t="s">
        <v>5015</v>
      </c>
      <c r="D83" s="3" t="s">
        <v>35</v>
      </c>
      <c r="E83" s="3" t="s">
        <v>37</v>
      </c>
      <c r="F83" s="3" t="s">
        <v>4077</v>
      </c>
      <c r="G83" s="3" t="s">
        <v>38</v>
      </c>
      <c r="H83" s="3" t="s">
        <v>39</v>
      </c>
      <c r="I83" s="20">
        <v>237.68</v>
      </c>
      <c r="J83" s="19"/>
      <c r="L83" s="20">
        <v>100</v>
      </c>
      <c r="M83" s="20">
        <v>12.98</v>
      </c>
      <c r="N83" s="19" t="s">
        <v>4874</v>
      </c>
      <c r="O83" s="21">
        <f t="shared" si="5"/>
        <v>13.7588</v>
      </c>
      <c r="P83" s="21">
        <f t="shared" si="6"/>
        <v>351.4388</v>
      </c>
      <c r="Q83" s="21">
        <f t="shared" si="7"/>
        <v>358.264328</v>
      </c>
      <c r="R83" s="21">
        <f t="shared" si="8"/>
        <v>6.825528</v>
      </c>
      <c r="S83" s="21">
        <f t="shared" si="9"/>
        <v>351.4388</v>
      </c>
      <c r="T83" s="21" t="s">
        <v>4850</v>
      </c>
      <c r="U83" s="21" t="s">
        <v>4851</v>
      </c>
    </row>
    <row r="84" spans="1:21">
      <c r="A84" s="3">
        <v>83</v>
      </c>
      <c r="B84" s="8" t="s">
        <v>5016</v>
      </c>
      <c r="C84" s="8" t="s">
        <v>5017</v>
      </c>
      <c r="D84" s="3" t="s">
        <v>35</v>
      </c>
      <c r="E84" s="3" t="s">
        <v>37</v>
      </c>
      <c r="F84" s="3" t="s">
        <v>4077</v>
      </c>
      <c r="G84" s="3" t="s">
        <v>38</v>
      </c>
      <c r="H84" s="3" t="s">
        <v>39</v>
      </c>
      <c r="I84" s="20">
        <v>237.68</v>
      </c>
      <c r="J84" s="19"/>
      <c r="L84" s="20">
        <v>100</v>
      </c>
      <c r="M84" s="20">
        <v>12.98</v>
      </c>
      <c r="N84" s="19" t="s">
        <v>4874</v>
      </c>
      <c r="O84" s="21">
        <f t="shared" si="5"/>
        <v>13.7588</v>
      </c>
      <c r="P84" s="21">
        <f t="shared" si="6"/>
        <v>351.4388</v>
      </c>
      <c r="Q84" s="21">
        <f t="shared" si="7"/>
        <v>358.264328</v>
      </c>
      <c r="R84" s="21">
        <f t="shared" si="8"/>
        <v>6.825528</v>
      </c>
      <c r="S84" s="21">
        <f t="shared" si="9"/>
        <v>351.4388</v>
      </c>
      <c r="T84" s="21" t="s">
        <v>4850</v>
      </c>
      <c r="U84" s="21" t="s">
        <v>4851</v>
      </c>
    </row>
    <row r="85" spans="1:21">
      <c r="A85" s="3">
        <v>84</v>
      </c>
      <c r="B85" s="8" t="s">
        <v>5018</v>
      </c>
      <c r="C85" s="8" t="s">
        <v>5019</v>
      </c>
      <c r="D85" s="3" t="s">
        <v>35</v>
      </c>
      <c r="E85" s="3" t="s">
        <v>37</v>
      </c>
      <c r="F85" s="3" t="s">
        <v>4077</v>
      </c>
      <c r="G85" s="3" t="s">
        <v>38</v>
      </c>
      <c r="H85" s="3" t="s">
        <v>39</v>
      </c>
      <c r="I85" s="20">
        <v>237.68</v>
      </c>
      <c r="J85" s="19"/>
      <c r="L85" s="20">
        <v>100</v>
      </c>
      <c r="M85" s="20">
        <v>12.98</v>
      </c>
      <c r="N85" s="19" t="s">
        <v>4874</v>
      </c>
      <c r="O85" s="21">
        <f t="shared" si="5"/>
        <v>13.7588</v>
      </c>
      <c r="P85" s="21">
        <f t="shared" si="6"/>
        <v>351.4388</v>
      </c>
      <c r="Q85" s="21">
        <f t="shared" si="7"/>
        <v>358.264328</v>
      </c>
      <c r="R85" s="21">
        <f t="shared" si="8"/>
        <v>6.825528</v>
      </c>
      <c r="S85" s="21">
        <f t="shared" si="9"/>
        <v>351.4388</v>
      </c>
      <c r="T85" s="21" t="s">
        <v>4850</v>
      </c>
      <c r="U85" s="21" t="s">
        <v>4851</v>
      </c>
    </row>
    <row r="86" spans="1:21">
      <c r="A86" s="3">
        <v>85</v>
      </c>
      <c r="B86" s="8" t="s">
        <v>5020</v>
      </c>
      <c r="C86" s="8" t="s">
        <v>5021</v>
      </c>
      <c r="D86" s="3" t="s">
        <v>35</v>
      </c>
      <c r="E86" s="3" t="s">
        <v>37</v>
      </c>
      <c r="F86" s="3" t="s">
        <v>4077</v>
      </c>
      <c r="G86" s="3" t="s">
        <v>38</v>
      </c>
      <c r="H86" s="3" t="s">
        <v>39</v>
      </c>
      <c r="I86" s="20">
        <v>237.68</v>
      </c>
      <c r="J86" s="19"/>
      <c r="L86" s="20">
        <v>100</v>
      </c>
      <c r="M86" s="20">
        <v>12.98</v>
      </c>
      <c r="N86" s="19" t="s">
        <v>4874</v>
      </c>
      <c r="O86" s="21">
        <f t="shared" si="5"/>
        <v>13.7588</v>
      </c>
      <c r="P86" s="21">
        <f t="shared" si="6"/>
        <v>351.4388</v>
      </c>
      <c r="Q86" s="21">
        <f t="shared" si="7"/>
        <v>358.264328</v>
      </c>
      <c r="R86" s="21">
        <f t="shared" si="8"/>
        <v>6.825528</v>
      </c>
      <c r="S86" s="21">
        <f t="shared" si="9"/>
        <v>351.4388</v>
      </c>
      <c r="T86" s="21" t="s">
        <v>4850</v>
      </c>
      <c r="U86" s="21" t="s">
        <v>4851</v>
      </c>
    </row>
    <row r="87" spans="1:21">
      <c r="A87" s="3">
        <v>86</v>
      </c>
      <c r="B87" s="8" t="s">
        <v>2415</v>
      </c>
      <c r="C87" s="8" t="s">
        <v>5022</v>
      </c>
      <c r="D87" s="3" t="s">
        <v>35</v>
      </c>
      <c r="E87" s="3" t="s">
        <v>37</v>
      </c>
      <c r="F87" s="3" t="s">
        <v>4077</v>
      </c>
      <c r="G87" s="3" t="s">
        <v>38</v>
      </c>
      <c r="H87" s="3" t="s">
        <v>39</v>
      </c>
      <c r="I87" s="20">
        <v>237.68</v>
      </c>
      <c r="J87" s="19"/>
      <c r="L87" s="20">
        <v>100</v>
      </c>
      <c r="M87" s="20">
        <v>12.98</v>
      </c>
      <c r="N87" s="19" t="s">
        <v>4874</v>
      </c>
      <c r="O87" s="21">
        <f t="shared" si="5"/>
        <v>13.7588</v>
      </c>
      <c r="P87" s="21">
        <f t="shared" si="6"/>
        <v>351.4388</v>
      </c>
      <c r="Q87" s="21">
        <f t="shared" si="7"/>
        <v>358.264328</v>
      </c>
      <c r="R87" s="21">
        <f t="shared" si="8"/>
        <v>6.825528</v>
      </c>
      <c r="S87" s="21">
        <f t="shared" si="9"/>
        <v>351.4388</v>
      </c>
      <c r="T87" s="21" t="s">
        <v>4850</v>
      </c>
      <c r="U87" s="21" t="s">
        <v>4851</v>
      </c>
    </row>
    <row r="88" spans="1:21">
      <c r="A88" s="3">
        <v>87</v>
      </c>
      <c r="B88" s="8" t="s">
        <v>4051</v>
      </c>
      <c r="C88" s="8" t="s">
        <v>5023</v>
      </c>
      <c r="D88" s="3" t="s">
        <v>35</v>
      </c>
      <c r="E88" s="3" t="s">
        <v>37</v>
      </c>
      <c r="F88" s="3" t="s">
        <v>4077</v>
      </c>
      <c r="G88" s="3" t="s">
        <v>38</v>
      </c>
      <c r="H88" s="3" t="s">
        <v>39</v>
      </c>
      <c r="I88" s="20">
        <v>237.68</v>
      </c>
      <c r="J88" s="19"/>
      <c r="L88" s="20">
        <v>100</v>
      </c>
      <c r="M88" s="20">
        <v>12.98</v>
      </c>
      <c r="N88" s="19" t="s">
        <v>4874</v>
      </c>
      <c r="O88" s="21">
        <f t="shared" si="5"/>
        <v>13.7588</v>
      </c>
      <c r="P88" s="21">
        <f t="shared" si="6"/>
        <v>351.4388</v>
      </c>
      <c r="Q88" s="21">
        <f t="shared" si="7"/>
        <v>358.264328</v>
      </c>
      <c r="R88" s="21">
        <f t="shared" si="8"/>
        <v>6.825528</v>
      </c>
      <c r="S88" s="21">
        <f t="shared" si="9"/>
        <v>351.4388</v>
      </c>
      <c r="T88" s="21" t="s">
        <v>4850</v>
      </c>
      <c r="U88" s="21" t="s">
        <v>4851</v>
      </c>
    </row>
    <row r="89" spans="1:21">
      <c r="A89" s="3">
        <v>88</v>
      </c>
      <c r="B89" s="8" t="s">
        <v>5024</v>
      </c>
      <c r="C89" s="8" t="s">
        <v>5025</v>
      </c>
      <c r="D89" s="3" t="s">
        <v>35</v>
      </c>
      <c r="E89" s="3" t="s">
        <v>37</v>
      </c>
      <c r="F89" s="3" t="s">
        <v>4077</v>
      </c>
      <c r="G89" s="3" t="s">
        <v>38</v>
      </c>
      <c r="H89" s="3" t="s">
        <v>39</v>
      </c>
      <c r="I89" s="20">
        <v>237.68</v>
      </c>
      <c r="J89" s="19"/>
      <c r="L89" s="20">
        <v>100</v>
      </c>
      <c r="M89" s="20">
        <v>12.98</v>
      </c>
      <c r="N89" s="19" t="s">
        <v>4874</v>
      </c>
      <c r="O89" s="21">
        <f t="shared" si="5"/>
        <v>13.7588</v>
      </c>
      <c r="P89" s="21">
        <f t="shared" si="6"/>
        <v>351.4388</v>
      </c>
      <c r="Q89" s="21">
        <f t="shared" si="7"/>
        <v>358.264328</v>
      </c>
      <c r="R89" s="21">
        <f t="shared" si="8"/>
        <v>6.825528</v>
      </c>
      <c r="S89" s="21">
        <f t="shared" si="9"/>
        <v>351.4388</v>
      </c>
      <c r="T89" s="21" t="s">
        <v>4850</v>
      </c>
      <c r="U89" s="21" t="s">
        <v>4851</v>
      </c>
    </row>
    <row r="90" spans="1:21">
      <c r="A90" s="3">
        <v>89</v>
      </c>
      <c r="B90" s="8" t="s">
        <v>5026</v>
      </c>
      <c r="C90" s="5" t="s">
        <v>5027</v>
      </c>
      <c r="D90" s="3" t="s">
        <v>35</v>
      </c>
      <c r="E90" s="3" t="s">
        <v>37</v>
      </c>
      <c r="F90" s="3" t="s">
        <v>678</v>
      </c>
      <c r="G90" s="3" t="s">
        <v>38</v>
      </c>
      <c r="H90" s="3" t="s">
        <v>39</v>
      </c>
      <c r="I90" s="3">
        <v>988.29</v>
      </c>
      <c r="L90" s="20">
        <v>400</v>
      </c>
      <c r="M90" s="3">
        <v>13.24</v>
      </c>
      <c r="N90" s="19" t="s">
        <v>4874</v>
      </c>
      <c r="O90" s="21">
        <f t="shared" si="5"/>
        <v>14.0344</v>
      </c>
      <c r="P90" s="21">
        <f t="shared" si="6"/>
        <v>1402.3244</v>
      </c>
      <c r="Q90" s="21">
        <f t="shared" si="7"/>
        <v>1427.166464</v>
      </c>
      <c r="R90" s="21">
        <f t="shared" si="8"/>
        <v>24.842064</v>
      </c>
      <c r="S90" s="21">
        <f t="shared" si="9"/>
        <v>1402.3244</v>
      </c>
      <c r="T90" s="21" t="s">
        <v>4850</v>
      </c>
      <c r="U90" s="21" t="s">
        <v>4851</v>
      </c>
    </row>
    <row r="91" spans="1:21">
      <c r="A91" s="3">
        <v>90</v>
      </c>
      <c r="B91" s="5" t="s">
        <v>5028</v>
      </c>
      <c r="C91" s="8" t="s">
        <v>5029</v>
      </c>
      <c r="D91" s="3" t="s">
        <v>35</v>
      </c>
      <c r="E91" s="3" t="s">
        <v>137</v>
      </c>
      <c r="F91" s="3" t="s">
        <v>1534</v>
      </c>
      <c r="G91" s="3" t="s">
        <v>38</v>
      </c>
      <c r="H91" s="3" t="s">
        <v>39</v>
      </c>
      <c r="I91" s="20">
        <v>1078</v>
      </c>
      <c r="L91" s="20">
        <v>500</v>
      </c>
      <c r="M91" s="3">
        <v>1357.4</v>
      </c>
      <c r="N91" s="19" t="s">
        <v>5030</v>
      </c>
      <c r="O91" s="21">
        <f t="shared" si="5"/>
        <v>1438.844</v>
      </c>
      <c r="P91" s="21">
        <f t="shared" si="6"/>
        <v>3016.844</v>
      </c>
      <c r="Q91" s="21">
        <f t="shared" si="7"/>
        <v>3133.17464</v>
      </c>
      <c r="R91" s="21">
        <f t="shared" si="8"/>
        <v>116.33064</v>
      </c>
      <c r="S91" s="21">
        <f t="shared" si="9"/>
        <v>3016.844</v>
      </c>
      <c r="T91" s="21" t="s">
        <v>4850</v>
      </c>
      <c r="U91" s="21" t="s">
        <v>4851</v>
      </c>
    </row>
    <row r="92" spans="1:21">
      <c r="A92" s="3">
        <v>91</v>
      </c>
      <c r="B92" s="5" t="s">
        <v>5031</v>
      </c>
      <c r="C92" s="5" t="s">
        <v>5032</v>
      </c>
      <c r="D92" s="3" t="s">
        <v>35</v>
      </c>
      <c r="E92" s="3" t="s">
        <v>37</v>
      </c>
      <c r="F92" s="3" t="s">
        <v>678</v>
      </c>
      <c r="G92" s="3" t="s">
        <v>38</v>
      </c>
      <c r="H92" s="3" t="s">
        <v>39</v>
      </c>
      <c r="I92" s="3">
        <v>988.29</v>
      </c>
      <c r="L92" s="20">
        <v>400</v>
      </c>
      <c r="M92" s="3">
        <v>13.24</v>
      </c>
      <c r="N92" s="19" t="s">
        <v>4874</v>
      </c>
      <c r="O92" s="21">
        <f t="shared" si="5"/>
        <v>14.0344</v>
      </c>
      <c r="P92" s="21">
        <f t="shared" si="6"/>
        <v>1402.3244</v>
      </c>
      <c r="Q92" s="21">
        <f t="shared" si="7"/>
        <v>1427.166464</v>
      </c>
      <c r="R92" s="21">
        <f t="shared" si="8"/>
        <v>24.842064</v>
      </c>
      <c r="S92" s="21">
        <f t="shared" si="9"/>
        <v>1402.3244</v>
      </c>
      <c r="T92" s="21" t="s">
        <v>4850</v>
      </c>
      <c r="U92" s="21" t="s">
        <v>4851</v>
      </c>
    </row>
    <row r="93" spans="1:21">
      <c r="A93" s="3">
        <v>92</v>
      </c>
      <c r="B93" s="8" t="s">
        <v>5033</v>
      </c>
      <c r="C93" s="8" t="s">
        <v>5034</v>
      </c>
      <c r="D93" s="3" t="s">
        <v>35</v>
      </c>
      <c r="E93" s="3" t="s">
        <v>37</v>
      </c>
      <c r="F93" s="3" t="s">
        <v>4077</v>
      </c>
      <c r="G93" s="3" t="s">
        <v>38</v>
      </c>
      <c r="H93" s="3" t="s">
        <v>39</v>
      </c>
      <c r="I93" s="20">
        <v>237.68</v>
      </c>
      <c r="J93" s="19"/>
      <c r="L93" s="20">
        <v>100</v>
      </c>
      <c r="M93" s="20">
        <v>12.98</v>
      </c>
      <c r="N93" s="19" t="s">
        <v>4874</v>
      </c>
      <c r="O93" s="21">
        <f t="shared" si="5"/>
        <v>13.7588</v>
      </c>
      <c r="P93" s="21">
        <f t="shared" si="6"/>
        <v>351.4388</v>
      </c>
      <c r="Q93" s="21">
        <f t="shared" si="7"/>
        <v>358.264328</v>
      </c>
      <c r="R93" s="21">
        <f t="shared" si="8"/>
        <v>6.825528</v>
      </c>
      <c r="S93" s="21">
        <f t="shared" si="9"/>
        <v>351.4388</v>
      </c>
      <c r="T93" s="21" t="s">
        <v>4850</v>
      </c>
      <c r="U93" s="21" t="s">
        <v>4851</v>
      </c>
    </row>
    <row r="94" spans="1:21">
      <c r="A94" s="3">
        <v>93</v>
      </c>
      <c r="B94" s="8" t="s">
        <v>5035</v>
      </c>
      <c r="C94" s="8" t="s">
        <v>5036</v>
      </c>
      <c r="D94" s="3" t="s">
        <v>35</v>
      </c>
      <c r="E94" s="3" t="s">
        <v>37</v>
      </c>
      <c r="F94" s="3" t="s">
        <v>4077</v>
      </c>
      <c r="G94" s="3" t="s">
        <v>38</v>
      </c>
      <c r="H94" s="3" t="s">
        <v>39</v>
      </c>
      <c r="I94" s="20">
        <v>237.68</v>
      </c>
      <c r="J94" s="19"/>
      <c r="L94" s="20">
        <v>100</v>
      </c>
      <c r="M94" s="20">
        <v>12.98</v>
      </c>
      <c r="N94" s="19" t="s">
        <v>4874</v>
      </c>
      <c r="O94" s="21">
        <f t="shared" si="5"/>
        <v>13.7588</v>
      </c>
      <c r="P94" s="21">
        <f t="shared" si="6"/>
        <v>351.4388</v>
      </c>
      <c r="Q94" s="21">
        <f t="shared" si="7"/>
        <v>358.264328</v>
      </c>
      <c r="R94" s="21">
        <f t="shared" si="8"/>
        <v>6.825528</v>
      </c>
      <c r="S94" s="21">
        <f t="shared" si="9"/>
        <v>351.4388</v>
      </c>
      <c r="T94" s="21" t="s">
        <v>4850</v>
      </c>
      <c r="U94" s="21" t="s">
        <v>4851</v>
      </c>
    </row>
    <row r="95" spans="1:21">
      <c r="A95" s="3">
        <v>94</v>
      </c>
      <c r="B95" s="8" t="s">
        <v>66</v>
      </c>
      <c r="C95" s="8" t="s">
        <v>5037</v>
      </c>
      <c r="D95" s="3" t="s">
        <v>35</v>
      </c>
      <c r="E95" s="3" t="s">
        <v>37</v>
      </c>
      <c r="F95" s="3" t="s">
        <v>4077</v>
      </c>
      <c r="G95" s="3" t="s">
        <v>38</v>
      </c>
      <c r="H95" s="3" t="s">
        <v>39</v>
      </c>
      <c r="I95" s="20">
        <v>237.68</v>
      </c>
      <c r="J95" s="19"/>
      <c r="L95" s="20">
        <v>100</v>
      </c>
      <c r="M95" s="20">
        <v>12.98</v>
      </c>
      <c r="N95" s="19" t="s">
        <v>4874</v>
      </c>
      <c r="O95" s="21">
        <f t="shared" si="5"/>
        <v>13.7588</v>
      </c>
      <c r="P95" s="21">
        <f t="shared" si="6"/>
        <v>351.4388</v>
      </c>
      <c r="Q95" s="21">
        <f t="shared" si="7"/>
        <v>358.264328</v>
      </c>
      <c r="R95" s="21">
        <f t="shared" si="8"/>
        <v>6.825528</v>
      </c>
      <c r="S95" s="21">
        <f t="shared" si="9"/>
        <v>351.4388</v>
      </c>
      <c r="T95" s="21" t="s">
        <v>4850</v>
      </c>
      <c r="U95" s="21" t="s">
        <v>4851</v>
      </c>
    </row>
    <row r="96" spans="1:21">
      <c r="A96" s="3">
        <v>95</v>
      </c>
      <c r="B96" s="8" t="s">
        <v>5038</v>
      </c>
      <c r="C96" s="8" t="s">
        <v>5039</v>
      </c>
      <c r="D96" s="3" t="s">
        <v>35</v>
      </c>
      <c r="E96" s="3" t="s">
        <v>37</v>
      </c>
      <c r="F96" s="3" t="s">
        <v>4077</v>
      </c>
      <c r="G96" s="3" t="s">
        <v>38</v>
      </c>
      <c r="H96" s="3" t="s">
        <v>39</v>
      </c>
      <c r="I96" s="20">
        <v>237.68</v>
      </c>
      <c r="J96" s="19"/>
      <c r="L96" s="20">
        <v>100</v>
      </c>
      <c r="M96" s="20">
        <v>12.98</v>
      </c>
      <c r="N96" s="19" t="s">
        <v>4874</v>
      </c>
      <c r="O96" s="21">
        <f t="shared" si="5"/>
        <v>13.7588</v>
      </c>
      <c r="P96" s="21">
        <f t="shared" si="6"/>
        <v>351.4388</v>
      </c>
      <c r="Q96" s="21">
        <f t="shared" si="7"/>
        <v>358.264328</v>
      </c>
      <c r="R96" s="21">
        <f t="shared" si="8"/>
        <v>6.825528</v>
      </c>
      <c r="S96" s="21">
        <f t="shared" si="9"/>
        <v>351.4388</v>
      </c>
      <c r="T96" s="21" t="s">
        <v>4850</v>
      </c>
      <c r="U96" s="21" t="s">
        <v>4851</v>
      </c>
    </row>
    <row r="97" spans="1:21">
      <c r="A97" s="3">
        <v>96</v>
      </c>
      <c r="B97" s="8" t="s">
        <v>4214</v>
      </c>
      <c r="C97" s="8" t="s">
        <v>5040</v>
      </c>
      <c r="D97" s="3" t="s">
        <v>35</v>
      </c>
      <c r="E97" s="3" t="s">
        <v>37</v>
      </c>
      <c r="F97" s="3" t="s">
        <v>4077</v>
      </c>
      <c r="G97" s="3" t="s">
        <v>38</v>
      </c>
      <c r="H97" s="3" t="s">
        <v>39</v>
      </c>
      <c r="I97" s="20">
        <v>237.68</v>
      </c>
      <c r="J97" s="19"/>
      <c r="L97" s="20">
        <v>100</v>
      </c>
      <c r="M97" s="20">
        <v>12.98</v>
      </c>
      <c r="N97" s="19" t="s">
        <v>4874</v>
      </c>
      <c r="O97" s="21">
        <f t="shared" si="5"/>
        <v>13.7588</v>
      </c>
      <c r="P97" s="21">
        <f t="shared" si="6"/>
        <v>351.4388</v>
      </c>
      <c r="Q97" s="21">
        <f t="shared" si="7"/>
        <v>358.264328</v>
      </c>
      <c r="R97" s="21">
        <f t="shared" si="8"/>
        <v>6.825528</v>
      </c>
      <c r="S97" s="21">
        <f t="shared" si="9"/>
        <v>351.4388</v>
      </c>
      <c r="T97" s="21" t="s">
        <v>4850</v>
      </c>
      <c r="U97" s="21" t="s">
        <v>4851</v>
      </c>
    </row>
    <row r="98" spans="1:21">
      <c r="A98" s="3">
        <v>97</v>
      </c>
      <c r="B98" s="8" t="s">
        <v>5041</v>
      </c>
      <c r="C98" s="8" t="s">
        <v>5042</v>
      </c>
      <c r="D98" s="3" t="s">
        <v>35</v>
      </c>
      <c r="E98" s="3" t="s">
        <v>37</v>
      </c>
      <c r="F98" s="3" t="s">
        <v>4077</v>
      </c>
      <c r="G98" s="3" t="s">
        <v>38</v>
      </c>
      <c r="H98" s="3" t="s">
        <v>39</v>
      </c>
      <c r="I98" s="20">
        <v>237.68</v>
      </c>
      <c r="J98" s="19"/>
      <c r="L98" s="20">
        <v>100</v>
      </c>
      <c r="M98" s="20">
        <v>12.98</v>
      </c>
      <c r="N98" s="19" t="s">
        <v>4874</v>
      </c>
      <c r="O98" s="21">
        <f t="shared" si="5"/>
        <v>13.7588</v>
      </c>
      <c r="P98" s="21">
        <f t="shared" si="6"/>
        <v>351.4388</v>
      </c>
      <c r="Q98" s="21">
        <f t="shared" si="7"/>
        <v>358.264328</v>
      </c>
      <c r="R98" s="21">
        <f t="shared" si="8"/>
        <v>6.825528</v>
      </c>
      <c r="S98" s="21">
        <f t="shared" si="9"/>
        <v>351.4388</v>
      </c>
      <c r="T98" s="21" t="s">
        <v>4850</v>
      </c>
      <c r="U98" s="21" t="s">
        <v>4851</v>
      </c>
    </row>
    <row r="99" spans="1:21">
      <c r="A99" s="3">
        <v>98</v>
      </c>
      <c r="B99" s="8" t="s">
        <v>5043</v>
      </c>
      <c r="C99" s="8" t="s">
        <v>5044</v>
      </c>
      <c r="D99" s="3" t="s">
        <v>35</v>
      </c>
      <c r="E99" s="3" t="s">
        <v>37</v>
      </c>
      <c r="F99" s="3" t="s">
        <v>4077</v>
      </c>
      <c r="G99" s="3" t="s">
        <v>38</v>
      </c>
      <c r="H99" s="3" t="s">
        <v>39</v>
      </c>
      <c r="I99" s="20">
        <v>237.68</v>
      </c>
      <c r="J99" s="19"/>
      <c r="L99" s="20">
        <v>100</v>
      </c>
      <c r="M99" s="20">
        <v>12.98</v>
      </c>
      <c r="N99" s="19" t="s">
        <v>4874</v>
      </c>
      <c r="O99" s="21">
        <f t="shared" si="5"/>
        <v>13.7588</v>
      </c>
      <c r="P99" s="21">
        <f t="shared" si="6"/>
        <v>351.4388</v>
      </c>
      <c r="Q99" s="21">
        <f t="shared" si="7"/>
        <v>358.264328</v>
      </c>
      <c r="R99" s="21">
        <f t="shared" si="8"/>
        <v>6.825528</v>
      </c>
      <c r="S99" s="21">
        <f t="shared" si="9"/>
        <v>351.4388</v>
      </c>
      <c r="T99" s="21" t="s">
        <v>4850</v>
      </c>
      <c r="U99" s="21" t="s">
        <v>4851</v>
      </c>
    </row>
    <row r="100" spans="1:21">
      <c r="A100" s="3">
        <v>99</v>
      </c>
      <c r="B100" s="8" t="s">
        <v>5045</v>
      </c>
      <c r="C100" s="8" t="s">
        <v>5046</v>
      </c>
      <c r="D100" s="3" t="s">
        <v>35</v>
      </c>
      <c r="E100" s="3" t="s">
        <v>37</v>
      </c>
      <c r="F100" s="3" t="s">
        <v>4077</v>
      </c>
      <c r="G100" s="3" t="s">
        <v>38</v>
      </c>
      <c r="H100" s="3" t="s">
        <v>39</v>
      </c>
      <c r="I100" s="20">
        <v>237.68</v>
      </c>
      <c r="J100" s="19"/>
      <c r="L100" s="20">
        <v>100</v>
      </c>
      <c r="M100" s="20">
        <v>12.98</v>
      </c>
      <c r="N100" s="19" t="s">
        <v>4874</v>
      </c>
      <c r="O100" s="21">
        <f t="shared" si="5"/>
        <v>13.7588</v>
      </c>
      <c r="P100" s="21">
        <f t="shared" si="6"/>
        <v>351.4388</v>
      </c>
      <c r="Q100" s="21">
        <f t="shared" si="7"/>
        <v>358.264328</v>
      </c>
      <c r="R100" s="21">
        <f t="shared" si="8"/>
        <v>6.825528</v>
      </c>
      <c r="S100" s="21">
        <f t="shared" si="9"/>
        <v>351.4388</v>
      </c>
      <c r="T100" s="21" t="s">
        <v>4850</v>
      </c>
      <c r="U100" s="21" t="s">
        <v>4851</v>
      </c>
    </row>
    <row r="101" spans="1:21">
      <c r="A101" s="3">
        <v>100</v>
      </c>
      <c r="B101" s="8" t="s">
        <v>5047</v>
      </c>
      <c r="C101" s="8" t="s">
        <v>5048</v>
      </c>
      <c r="D101" s="3" t="s">
        <v>35</v>
      </c>
      <c r="E101" s="3" t="s">
        <v>37</v>
      </c>
      <c r="F101" s="3" t="s">
        <v>4077</v>
      </c>
      <c r="G101" s="3" t="s">
        <v>38</v>
      </c>
      <c r="H101" s="3" t="s">
        <v>39</v>
      </c>
      <c r="I101" s="20">
        <v>237.68</v>
      </c>
      <c r="J101" s="19"/>
      <c r="L101" s="20">
        <v>100</v>
      </c>
      <c r="M101" s="20">
        <v>12.98</v>
      </c>
      <c r="N101" s="19" t="s">
        <v>4874</v>
      </c>
      <c r="O101" s="21">
        <f t="shared" si="5"/>
        <v>13.7588</v>
      </c>
      <c r="P101" s="21">
        <f t="shared" si="6"/>
        <v>351.4388</v>
      </c>
      <c r="Q101" s="21">
        <f t="shared" si="7"/>
        <v>358.264328</v>
      </c>
      <c r="R101" s="21">
        <f t="shared" si="8"/>
        <v>6.825528</v>
      </c>
      <c r="S101" s="21">
        <f t="shared" si="9"/>
        <v>351.4388</v>
      </c>
      <c r="T101" s="21" t="s">
        <v>4850</v>
      </c>
      <c r="U101" s="21" t="s">
        <v>4851</v>
      </c>
    </row>
    <row r="102" spans="1:21">
      <c r="A102" s="3">
        <v>101</v>
      </c>
      <c r="B102" s="9" t="s">
        <v>5049</v>
      </c>
      <c r="C102" t="s">
        <v>5050</v>
      </c>
      <c r="D102" s="3" t="s">
        <v>35</v>
      </c>
      <c r="E102" s="3" t="s">
        <v>37</v>
      </c>
      <c r="F102" s="3" t="s">
        <v>113</v>
      </c>
      <c r="G102" s="3" t="s">
        <v>38</v>
      </c>
      <c r="H102" s="3" t="s">
        <v>39</v>
      </c>
      <c r="I102" s="3">
        <v>627</v>
      </c>
      <c r="J102" s="19"/>
      <c r="L102" s="20">
        <v>300</v>
      </c>
      <c r="M102" s="3">
        <v>217</v>
      </c>
      <c r="N102" s="19" t="s">
        <v>5051</v>
      </c>
      <c r="O102" s="21">
        <f t="shared" si="5"/>
        <v>230.02</v>
      </c>
      <c r="P102" s="21">
        <f t="shared" si="6"/>
        <v>1157.02</v>
      </c>
      <c r="Q102" s="21">
        <f t="shared" si="7"/>
        <v>1188.8212</v>
      </c>
      <c r="R102" s="21">
        <f t="shared" si="8"/>
        <v>31.8012</v>
      </c>
      <c r="S102" s="21">
        <f t="shared" si="9"/>
        <v>1157.02</v>
      </c>
      <c r="T102" s="21" t="s">
        <v>4850</v>
      </c>
      <c r="U102" s="21" t="s">
        <v>4851</v>
      </c>
    </row>
    <row r="103" spans="1:21">
      <c r="A103" s="3">
        <v>102</v>
      </c>
      <c r="B103" s="8" t="s">
        <v>5052</v>
      </c>
      <c r="C103" s="8" t="s">
        <v>5053</v>
      </c>
      <c r="D103" s="3" t="s">
        <v>35</v>
      </c>
      <c r="E103" s="3" t="s">
        <v>37</v>
      </c>
      <c r="F103" s="3" t="s">
        <v>4077</v>
      </c>
      <c r="G103" s="3" t="s">
        <v>38</v>
      </c>
      <c r="H103" s="3" t="s">
        <v>39</v>
      </c>
      <c r="I103" s="20">
        <v>237.68</v>
      </c>
      <c r="J103" s="19"/>
      <c r="L103" s="20">
        <v>100</v>
      </c>
      <c r="M103" s="20">
        <v>12.98</v>
      </c>
      <c r="N103" s="19" t="s">
        <v>4874</v>
      </c>
      <c r="O103" s="21">
        <f t="shared" si="5"/>
        <v>13.7588</v>
      </c>
      <c r="P103" s="21">
        <f t="shared" si="6"/>
        <v>351.4388</v>
      </c>
      <c r="Q103" s="21">
        <f t="shared" si="7"/>
        <v>358.264328</v>
      </c>
      <c r="R103" s="21">
        <f t="shared" si="8"/>
        <v>6.825528</v>
      </c>
      <c r="S103" s="21">
        <f t="shared" si="9"/>
        <v>351.4388</v>
      </c>
      <c r="T103" s="21" t="s">
        <v>4850</v>
      </c>
      <c r="U103" s="21" t="s">
        <v>4851</v>
      </c>
    </row>
    <row r="104" spans="1:21">
      <c r="A104" s="3">
        <v>103</v>
      </c>
      <c r="B104" s="8" t="s">
        <v>4763</v>
      </c>
      <c r="C104" s="8" t="s">
        <v>5054</v>
      </c>
      <c r="D104" s="3" t="s">
        <v>35</v>
      </c>
      <c r="E104" s="3" t="s">
        <v>37</v>
      </c>
      <c r="F104" s="3" t="s">
        <v>4077</v>
      </c>
      <c r="G104" s="3" t="s">
        <v>38</v>
      </c>
      <c r="H104" s="3" t="s">
        <v>39</v>
      </c>
      <c r="I104" s="20">
        <v>237.68</v>
      </c>
      <c r="J104" s="19"/>
      <c r="L104" s="20">
        <v>100</v>
      </c>
      <c r="M104" s="20">
        <v>12.98</v>
      </c>
      <c r="N104" s="19" t="s">
        <v>4874</v>
      </c>
      <c r="O104" s="21">
        <f t="shared" si="5"/>
        <v>13.7588</v>
      </c>
      <c r="P104" s="21">
        <f t="shared" si="6"/>
        <v>351.4388</v>
      </c>
      <c r="Q104" s="21">
        <f t="shared" si="7"/>
        <v>358.264328</v>
      </c>
      <c r="R104" s="21">
        <f t="shared" si="8"/>
        <v>6.825528</v>
      </c>
      <c r="S104" s="21">
        <f t="shared" si="9"/>
        <v>351.4388</v>
      </c>
      <c r="T104" s="21" t="s">
        <v>4850</v>
      </c>
      <c r="U104" s="21" t="s">
        <v>4851</v>
      </c>
    </row>
    <row r="105" spans="1:21">
      <c r="A105" s="3">
        <v>104</v>
      </c>
      <c r="B105" s="8" t="s">
        <v>5055</v>
      </c>
      <c r="C105" s="8" t="s">
        <v>5056</v>
      </c>
      <c r="D105" s="3" t="s">
        <v>35</v>
      </c>
      <c r="E105" s="3" t="s">
        <v>37</v>
      </c>
      <c r="F105" s="3" t="s">
        <v>4077</v>
      </c>
      <c r="G105" s="3" t="s">
        <v>38</v>
      </c>
      <c r="H105" s="3" t="s">
        <v>39</v>
      </c>
      <c r="I105" s="20">
        <v>237.68</v>
      </c>
      <c r="J105" s="19"/>
      <c r="L105" s="20">
        <v>100</v>
      </c>
      <c r="M105" s="20">
        <v>12.98</v>
      </c>
      <c r="N105" s="19" t="s">
        <v>4874</v>
      </c>
      <c r="O105" s="21">
        <f t="shared" si="5"/>
        <v>13.7588</v>
      </c>
      <c r="P105" s="21">
        <f t="shared" si="6"/>
        <v>351.4388</v>
      </c>
      <c r="Q105" s="21">
        <f t="shared" si="7"/>
        <v>358.264328</v>
      </c>
      <c r="R105" s="21">
        <f t="shared" si="8"/>
        <v>6.825528</v>
      </c>
      <c r="S105" s="21">
        <f t="shared" si="9"/>
        <v>351.4388</v>
      </c>
      <c r="T105" s="21" t="s">
        <v>4850</v>
      </c>
      <c r="U105" s="21" t="s">
        <v>4851</v>
      </c>
    </row>
    <row r="106" spans="1:21">
      <c r="A106" s="3">
        <v>105</v>
      </c>
      <c r="B106" s="8" t="s">
        <v>5057</v>
      </c>
      <c r="C106" s="8" t="s">
        <v>5058</v>
      </c>
      <c r="D106" s="3" t="s">
        <v>35</v>
      </c>
      <c r="E106" s="3" t="s">
        <v>37</v>
      </c>
      <c r="F106" s="3" t="s">
        <v>4077</v>
      </c>
      <c r="G106" s="3" t="s">
        <v>38</v>
      </c>
      <c r="H106" s="3" t="s">
        <v>39</v>
      </c>
      <c r="I106" s="20">
        <v>237.68</v>
      </c>
      <c r="J106" s="19"/>
      <c r="L106" s="20">
        <v>100</v>
      </c>
      <c r="M106" s="20">
        <v>12.98</v>
      </c>
      <c r="N106" s="19" t="s">
        <v>4874</v>
      </c>
      <c r="O106" s="21">
        <f t="shared" si="5"/>
        <v>13.7588</v>
      </c>
      <c r="P106" s="21">
        <f t="shared" si="6"/>
        <v>351.4388</v>
      </c>
      <c r="Q106" s="21">
        <f t="shared" si="7"/>
        <v>358.264328</v>
      </c>
      <c r="R106" s="21">
        <f t="shared" si="8"/>
        <v>6.825528</v>
      </c>
      <c r="S106" s="21">
        <f t="shared" si="9"/>
        <v>351.4388</v>
      </c>
      <c r="T106" s="21" t="s">
        <v>4850</v>
      </c>
      <c r="U106" s="21" t="s">
        <v>4851</v>
      </c>
    </row>
    <row r="107" spans="1:21">
      <c r="A107" s="3">
        <v>106</v>
      </c>
      <c r="B107" t="s">
        <v>5059</v>
      </c>
      <c r="C107" s="8" t="s">
        <v>5060</v>
      </c>
      <c r="D107" s="3" t="s">
        <v>35</v>
      </c>
      <c r="E107" s="3" t="s">
        <v>37</v>
      </c>
      <c r="F107" s="3" t="s">
        <v>4077</v>
      </c>
      <c r="G107" s="3" t="s">
        <v>38</v>
      </c>
      <c r="H107" s="3" t="s">
        <v>39</v>
      </c>
      <c r="I107" s="20">
        <v>237.68</v>
      </c>
      <c r="J107" s="19"/>
      <c r="L107" s="20">
        <v>100</v>
      </c>
      <c r="M107" s="20">
        <v>12.98</v>
      </c>
      <c r="N107" s="19" t="s">
        <v>4874</v>
      </c>
      <c r="O107" s="21">
        <f t="shared" si="5"/>
        <v>13.7588</v>
      </c>
      <c r="P107" s="21">
        <f t="shared" si="6"/>
        <v>351.4388</v>
      </c>
      <c r="Q107" s="21">
        <f t="shared" si="7"/>
        <v>358.264328</v>
      </c>
      <c r="R107" s="21">
        <f t="shared" si="8"/>
        <v>6.825528</v>
      </c>
      <c r="S107" s="21">
        <f t="shared" si="9"/>
        <v>351.4388</v>
      </c>
      <c r="T107" s="21" t="s">
        <v>4850</v>
      </c>
      <c r="U107" s="21" t="s">
        <v>4851</v>
      </c>
    </row>
    <row r="108" spans="1:21">
      <c r="A108" s="3">
        <v>107</v>
      </c>
      <c r="B108" t="s">
        <v>5061</v>
      </c>
      <c r="C108" s="8" t="s">
        <v>5062</v>
      </c>
      <c r="D108" s="3" t="s">
        <v>35</v>
      </c>
      <c r="E108" s="3" t="s">
        <v>37</v>
      </c>
      <c r="F108" s="3" t="s">
        <v>4077</v>
      </c>
      <c r="G108" s="3" t="s">
        <v>38</v>
      </c>
      <c r="H108" s="3" t="s">
        <v>39</v>
      </c>
      <c r="I108" s="20">
        <v>237.68</v>
      </c>
      <c r="J108" s="19"/>
      <c r="L108" s="20">
        <v>100</v>
      </c>
      <c r="M108" s="20">
        <v>12.98</v>
      </c>
      <c r="N108" s="19" t="s">
        <v>4874</v>
      </c>
      <c r="O108" s="21">
        <f t="shared" si="5"/>
        <v>13.7588</v>
      </c>
      <c r="P108" s="21">
        <f t="shared" si="6"/>
        <v>351.4388</v>
      </c>
      <c r="Q108" s="21">
        <f t="shared" si="7"/>
        <v>358.264328</v>
      </c>
      <c r="R108" s="21">
        <f t="shared" si="8"/>
        <v>6.825528</v>
      </c>
      <c r="S108" s="21">
        <f t="shared" si="9"/>
        <v>351.4388</v>
      </c>
      <c r="T108" s="21" t="s">
        <v>4850</v>
      </c>
      <c r="U108" s="21" t="s">
        <v>4851</v>
      </c>
    </row>
    <row r="109" spans="1:21">
      <c r="A109" s="3">
        <v>108</v>
      </c>
      <c r="B109" s="8" t="s">
        <v>5063</v>
      </c>
      <c r="C109" s="8" t="s">
        <v>5064</v>
      </c>
      <c r="D109" s="3" t="s">
        <v>35</v>
      </c>
      <c r="E109" s="3" t="s">
        <v>37</v>
      </c>
      <c r="F109" s="3" t="s">
        <v>4077</v>
      </c>
      <c r="G109" s="3" t="s">
        <v>38</v>
      </c>
      <c r="H109" s="3" t="s">
        <v>39</v>
      </c>
      <c r="I109" s="20">
        <v>237.68</v>
      </c>
      <c r="J109" s="19"/>
      <c r="L109" s="20">
        <v>100</v>
      </c>
      <c r="M109" s="20">
        <v>12.98</v>
      </c>
      <c r="N109" s="19" t="s">
        <v>4874</v>
      </c>
      <c r="O109" s="21">
        <f t="shared" si="5"/>
        <v>13.7588</v>
      </c>
      <c r="P109" s="21">
        <f t="shared" si="6"/>
        <v>351.4388</v>
      </c>
      <c r="Q109" s="21">
        <f t="shared" si="7"/>
        <v>358.264328</v>
      </c>
      <c r="R109" s="21">
        <f t="shared" si="8"/>
        <v>6.825528</v>
      </c>
      <c r="S109" s="21">
        <f t="shared" si="9"/>
        <v>351.4388</v>
      </c>
      <c r="T109" s="21" t="s">
        <v>4850</v>
      </c>
      <c r="U109" s="21" t="s">
        <v>4851</v>
      </c>
    </row>
    <row r="110" spans="1:21">
      <c r="A110" s="3">
        <v>109</v>
      </c>
      <c r="B110" s="8" t="s">
        <v>5065</v>
      </c>
      <c r="C110" s="8" t="s">
        <v>5066</v>
      </c>
      <c r="D110" s="3" t="s">
        <v>35</v>
      </c>
      <c r="E110" s="3" t="s">
        <v>37</v>
      </c>
      <c r="F110" s="3" t="s">
        <v>4077</v>
      </c>
      <c r="G110" s="3" t="s">
        <v>38</v>
      </c>
      <c r="H110" s="3" t="s">
        <v>39</v>
      </c>
      <c r="I110" s="20">
        <v>237.68</v>
      </c>
      <c r="J110" s="19"/>
      <c r="L110" s="20">
        <v>100</v>
      </c>
      <c r="M110" s="20">
        <v>12.98</v>
      </c>
      <c r="N110" s="19" t="s">
        <v>4874</v>
      </c>
      <c r="O110" s="21">
        <f t="shared" si="5"/>
        <v>13.7588</v>
      </c>
      <c r="P110" s="21">
        <f t="shared" si="6"/>
        <v>351.4388</v>
      </c>
      <c r="Q110" s="21">
        <f t="shared" si="7"/>
        <v>358.264328</v>
      </c>
      <c r="R110" s="21">
        <f t="shared" si="8"/>
        <v>6.825528</v>
      </c>
      <c r="S110" s="21">
        <f t="shared" si="9"/>
        <v>351.4388</v>
      </c>
      <c r="T110" s="21" t="s">
        <v>4850</v>
      </c>
      <c r="U110" s="21" t="s">
        <v>4851</v>
      </c>
    </row>
    <row r="111" spans="1:21">
      <c r="A111" s="3">
        <v>110</v>
      </c>
      <c r="B111" s="8" t="s">
        <v>4575</v>
      </c>
      <c r="C111" s="8" t="s">
        <v>5067</v>
      </c>
      <c r="D111" s="3" t="s">
        <v>35</v>
      </c>
      <c r="E111" s="3" t="s">
        <v>37</v>
      </c>
      <c r="F111" s="3" t="s">
        <v>4077</v>
      </c>
      <c r="G111" s="3" t="s">
        <v>38</v>
      </c>
      <c r="H111" s="3" t="s">
        <v>39</v>
      </c>
      <c r="I111" s="20">
        <v>237.68</v>
      </c>
      <c r="J111" s="19"/>
      <c r="L111" s="20">
        <v>100</v>
      </c>
      <c r="M111" s="20">
        <v>12.98</v>
      </c>
      <c r="N111" s="19" t="s">
        <v>4874</v>
      </c>
      <c r="O111" s="21">
        <f t="shared" si="5"/>
        <v>13.7588</v>
      </c>
      <c r="P111" s="21">
        <f t="shared" si="6"/>
        <v>351.4388</v>
      </c>
      <c r="Q111" s="21">
        <f t="shared" si="7"/>
        <v>358.264328</v>
      </c>
      <c r="R111" s="21">
        <f t="shared" si="8"/>
        <v>6.825528</v>
      </c>
      <c r="S111" s="21">
        <f t="shared" si="9"/>
        <v>351.4388</v>
      </c>
      <c r="T111" s="21" t="s">
        <v>4850</v>
      </c>
      <c r="U111" s="21" t="s">
        <v>4851</v>
      </c>
    </row>
    <row r="112" spans="1:21">
      <c r="A112" s="3">
        <v>111</v>
      </c>
      <c r="B112" s="8" t="s">
        <v>5068</v>
      </c>
      <c r="C112" s="8" t="s">
        <v>5069</v>
      </c>
      <c r="D112" s="3" t="s">
        <v>35</v>
      </c>
      <c r="E112" s="3" t="s">
        <v>37</v>
      </c>
      <c r="F112" s="3" t="s">
        <v>4077</v>
      </c>
      <c r="G112" s="3" t="s">
        <v>38</v>
      </c>
      <c r="H112" s="3" t="s">
        <v>39</v>
      </c>
      <c r="I112" s="20">
        <v>237.68</v>
      </c>
      <c r="J112" s="19"/>
      <c r="L112" s="20">
        <v>100</v>
      </c>
      <c r="M112" s="20">
        <v>12.98</v>
      </c>
      <c r="N112" s="19" t="s">
        <v>4874</v>
      </c>
      <c r="O112" s="21">
        <f t="shared" si="5"/>
        <v>13.7588</v>
      </c>
      <c r="P112" s="21">
        <f t="shared" si="6"/>
        <v>351.4388</v>
      </c>
      <c r="Q112" s="21">
        <f t="shared" si="7"/>
        <v>358.264328</v>
      </c>
      <c r="R112" s="21">
        <f t="shared" si="8"/>
        <v>6.825528</v>
      </c>
      <c r="S112" s="21">
        <f t="shared" si="9"/>
        <v>351.4388</v>
      </c>
      <c r="T112" s="21" t="s">
        <v>4850</v>
      </c>
      <c r="U112" s="21" t="s">
        <v>4851</v>
      </c>
    </row>
    <row r="113" spans="1:21">
      <c r="A113" s="3">
        <v>112</v>
      </c>
      <c r="B113" s="8" t="s">
        <v>5070</v>
      </c>
      <c r="C113" s="5" t="s">
        <v>5071</v>
      </c>
      <c r="D113" s="3" t="s">
        <v>35</v>
      </c>
      <c r="E113" s="3" t="s">
        <v>37</v>
      </c>
      <c r="F113" s="3" t="s">
        <v>678</v>
      </c>
      <c r="G113" s="3" t="s">
        <v>38</v>
      </c>
      <c r="H113" s="3" t="s">
        <v>39</v>
      </c>
      <c r="I113" s="3">
        <v>988.29</v>
      </c>
      <c r="L113" s="20">
        <v>400</v>
      </c>
      <c r="M113" s="3">
        <v>13.24</v>
      </c>
      <c r="N113" s="19" t="s">
        <v>4874</v>
      </c>
      <c r="O113" s="21">
        <f t="shared" si="5"/>
        <v>14.0344</v>
      </c>
      <c r="P113" s="21">
        <f t="shared" si="6"/>
        <v>1402.3244</v>
      </c>
      <c r="Q113" s="21">
        <f t="shared" si="7"/>
        <v>1427.166464</v>
      </c>
      <c r="R113" s="21">
        <f t="shared" si="8"/>
        <v>24.842064</v>
      </c>
      <c r="S113" s="21">
        <f t="shared" si="9"/>
        <v>1402.3244</v>
      </c>
      <c r="T113" s="21" t="s">
        <v>4850</v>
      </c>
      <c r="U113" s="21" t="s">
        <v>4851</v>
      </c>
    </row>
    <row r="114" spans="1:21">
      <c r="A114" s="3">
        <v>113</v>
      </c>
      <c r="B114" s="8" t="s">
        <v>4053</v>
      </c>
      <c r="C114" s="8" t="s">
        <v>5072</v>
      </c>
      <c r="D114" s="3" t="s">
        <v>35</v>
      </c>
      <c r="E114" s="3" t="s">
        <v>37</v>
      </c>
      <c r="F114" s="3" t="s">
        <v>4077</v>
      </c>
      <c r="G114" s="3" t="s">
        <v>38</v>
      </c>
      <c r="H114" s="3" t="s">
        <v>39</v>
      </c>
      <c r="I114" s="20">
        <v>237.68</v>
      </c>
      <c r="J114" s="19"/>
      <c r="L114" s="20">
        <v>100</v>
      </c>
      <c r="M114" s="20">
        <v>12.98</v>
      </c>
      <c r="N114" s="19" t="s">
        <v>4874</v>
      </c>
      <c r="O114" s="21">
        <f t="shared" si="5"/>
        <v>13.7588</v>
      </c>
      <c r="P114" s="21">
        <f t="shared" si="6"/>
        <v>351.4388</v>
      </c>
      <c r="Q114" s="21">
        <f t="shared" si="7"/>
        <v>358.264328</v>
      </c>
      <c r="R114" s="21">
        <f t="shared" si="8"/>
        <v>6.825528</v>
      </c>
      <c r="S114" s="21">
        <f t="shared" si="9"/>
        <v>351.4388</v>
      </c>
      <c r="T114" s="21" t="s">
        <v>4850</v>
      </c>
      <c r="U114" s="21" t="s">
        <v>4851</v>
      </c>
    </row>
    <row r="115" spans="1:21">
      <c r="A115" s="3">
        <v>114</v>
      </c>
      <c r="B115" s="8" t="s">
        <v>5073</v>
      </c>
      <c r="C115" s="8" t="s">
        <v>5074</v>
      </c>
      <c r="D115" s="3" t="s">
        <v>35</v>
      </c>
      <c r="E115" s="3" t="s">
        <v>37</v>
      </c>
      <c r="F115" s="3" t="s">
        <v>4077</v>
      </c>
      <c r="G115" s="3" t="s">
        <v>38</v>
      </c>
      <c r="H115" s="3" t="s">
        <v>39</v>
      </c>
      <c r="I115" s="20">
        <v>237.68</v>
      </c>
      <c r="J115" s="19"/>
      <c r="L115" s="20">
        <v>100</v>
      </c>
      <c r="M115" s="20">
        <v>12.98</v>
      </c>
      <c r="N115" s="19" t="s">
        <v>4874</v>
      </c>
      <c r="O115" s="21">
        <f t="shared" si="5"/>
        <v>13.7588</v>
      </c>
      <c r="P115" s="21">
        <f t="shared" si="6"/>
        <v>351.4388</v>
      </c>
      <c r="Q115" s="21">
        <f t="shared" si="7"/>
        <v>358.264328</v>
      </c>
      <c r="R115" s="21">
        <f t="shared" si="8"/>
        <v>6.825528</v>
      </c>
      <c r="S115" s="21">
        <f t="shared" si="9"/>
        <v>351.4388</v>
      </c>
      <c r="T115" s="21" t="s">
        <v>4850</v>
      </c>
      <c r="U115" s="21" t="s">
        <v>4851</v>
      </c>
    </row>
    <row r="116" spans="1:21">
      <c r="A116" s="3">
        <v>115</v>
      </c>
      <c r="B116" s="8" t="s">
        <v>5075</v>
      </c>
      <c r="C116" s="8" t="s">
        <v>5076</v>
      </c>
      <c r="D116" s="3" t="s">
        <v>35</v>
      </c>
      <c r="E116" s="3" t="s">
        <v>37</v>
      </c>
      <c r="F116" s="3" t="s">
        <v>4077</v>
      </c>
      <c r="G116" s="3" t="s">
        <v>38</v>
      </c>
      <c r="H116" s="3" t="s">
        <v>39</v>
      </c>
      <c r="I116" s="20">
        <v>237.68</v>
      </c>
      <c r="J116" s="19"/>
      <c r="L116" s="20">
        <v>100</v>
      </c>
      <c r="M116" s="20">
        <v>12.98</v>
      </c>
      <c r="N116" s="19" t="s">
        <v>4874</v>
      </c>
      <c r="O116" s="21">
        <f t="shared" si="5"/>
        <v>13.7588</v>
      </c>
      <c r="P116" s="21">
        <f t="shared" si="6"/>
        <v>351.4388</v>
      </c>
      <c r="Q116" s="21">
        <f t="shared" si="7"/>
        <v>358.264328</v>
      </c>
      <c r="R116" s="21">
        <f t="shared" si="8"/>
        <v>6.825528</v>
      </c>
      <c r="S116" s="21">
        <f t="shared" si="9"/>
        <v>351.4388</v>
      </c>
      <c r="T116" s="21" t="s">
        <v>4850</v>
      </c>
      <c r="U116" s="21" t="s">
        <v>4851</v>
      </c>
    </row>
    <row r="117" spans="1:21">
      <c r="A117" s="3">
        <v>116</v>
      </c>
      <c r="B117" s="8" t="s">
        <v>3146</v>
      </c>
      <c r="C117" s="8" t="s">
        <v>5077</v>
      </c>
      <c r="D117" s="3" t="s">
        <v>35</v>
      </c>
      <c r="E117" s="3" t="s">
        <v>37</v>
      </c>
      <c r="F117" s="3" t="s">
        <v>4077</v>
      </c>
      <c r="G117" s="3" t="s">
        <v>38</v>
      </c>
      <c r="H117" s="3" t="s">
        <v>39</v>
      </c>
      <c r="I117" s="20">
        <v>237.68</v>
      </c>
      <c r="J117" s="19"/>
      <c r="L117" s="20">
        <v>100</v>
      </c>
      <c r="M117" s="20">
        <v>12.98</v>
      </c>
      <c r="N117" s="19" t="s">
        <v>4874</v>
      </c>
      <c r="O117" s="21">
        <f t="shared" si="5"/>
        <v>13.7588</v>
      </c>
      <c r="P117" s="21">
        <f t="shared" si="6"/>
        <v>351.4388</v>
      </c>
      <c r="Q117" s="21">
        <f t="shared" si="7"/>
        <v>358.264328</v>
      </c>
      <c r="R117" s="21">
        <f t="shared" si="8"/>
        <v>6.825528</v>
      </c>
      <c r="S117" s="21">
        <f t="shared" si="9"/>
        <v>351.4388</v>
      </c>
      <c r="T117" s="21" t="s">
        <v>4850</v>
      </c>
      <c r="U117" s="21" t="s">
        <v>4851</v>
      </c>
    </row>
    <row r="118" spans="1:21">
      <c r="A118" s="3">
        <v>117</v>
      </c>
      <c r="B118" s="8" t="s">
        <v>4441</v>
      </c>
      <c r="C118" s="8" t="s">
        <v>5078</v>
      </c>
      <c r="D118" s="3" t="s">
        <v>35</v>
      </c>
      <c r="E118" s="3" t="s">
        <v>37</v>
      </c>
      <c r="F118" s="3" t="s">
        <v>4077</v>
      </c>
      <c r="G118" s="3" t="s">
        <v>38</v>
      </c>
      <c r="H118" s="3" t="s">
        <v>39</v>
      </c>
      <c r="I118" s="20">
        <v>237.68</v>
      </c>
      <c r="J118" s="19"/>
      <c r="L118" s="20">
        <v>100</v>
      </c>
      <c r="M118" s="20">
        <v>12.98</v>
      </c>
      <c r="N118" s="19" t="s">
        <v>4874</v>
      </c>
      <c r="O118" s="21">
        <f t="shared" si="5"/>
        <v>13.7588</v>
      </c>
      <c r="P118" s="21">
        <f t="shared" si="6"/>
        <v>351.4388</v>
      </c>
      <c r="Q118" s="21">
        <f t="shared" si="7"/>
        <v>358.264328</v>
      </c>
      <c r="R118" s="21">
        <f t="shared" si="8"/>
        <v>6.825528</v>
      </c>
      <c r="S118" s="21">
        <f t="shared" si="9"/>
        <v>351.4388</v>
      </c>
      <c r="T118" s="21" t="s">
        <v>4850</v>
      </c>
      <c r="U118" s="21" t="s">
        <v>4851</v>
      </c>
    </row>
    <row r="119" spans="1:21">
      <c r="A119" s="3">
        <v>118</v>
      </c>
      <c r="B119" s="8" t="s">
        <v>5079</v>
      </c>
      <c r="C119" s="8" t="s">
        <v>5080</v>
      </c>
      <c r="D119" s="3" t="s">
        <v>35</v>
      </c>
      <c r="E119" s="3" t="s">
        <v>37</v>
      </c>
      <c r="F119" s="3" t="s">
        <v>4077</v>
      </c>
      <c r="G119" s="3" t="s">
        <v>38</v>
      </c>
      <c r="H119" s="3" t="s">
        <v>39</v>
      </c>
      <c r="I119" s="20">
        <v>237.68</v>
      </c>
      <c r="J119" s="19"/>
      <c r="L119" s="20">
        <v>100</v>
      </c>
      <c r="M119" s="20">
        <v>12.98</v>
      </c>
      <c r="N119" s="19" t="s">
        <v>4874</v>
      </c>
      <c r="O119" s="21">
        <f t="shared" si="5"/>
        <v>13.7588</v>
      </c>
      <c r="P119" s="21">
        <f t="shared" si="6"/>
        <v>351.4388</v>
      </c>
      <c r="Q119" s="21">
        <f t="shared" si="7"/>
        <v>358.264328</v>
      </c>
      <c r="R119" s="21">
        <f t="shared" si="8"/>
        <v>6.825528</v>
      </c>
      <c r="S119" s="21">
        <f t="shared" si="9"/>
        <v>351.4388</v>
      </c>
      <c r="T119" s="21" t="s">
        <v>4850</v>
      </c>
      <c r="U119" s="21" t="s">
        <v>4851</v>
      </c>
    </row>
    <row r="120" spans="1:21">
      <c r="A120" s="3">
        <v>119</v>
      </c>
      <c r="B120" s="8" t="s">
        <v>5081</v>
      </c>
      <c r="C120" s="5" t="s">
        <v>5082</v>
      </c>
      <c r="D120" s="3" t="s">
        <v>35</v>
      </c>
      <c r="E120" s="3" t="s">
        <v>37</v>
      </c>
      <c r="F120" s="3" t="s">
        <v>678</v>
      </c>
      <c r="G120" s="3" t="s">
        <v>38</v>
      </c>
      <c r="H120" s="3" t="s">
        <v>39</v>
      </c>
      <c r="I120" s="3">
        <v>988.29</v>
      </c>
      <c r="L120" s="20">
        <v>400</v>
      </c>
      <c r="M120" s="3">
        <v>13.24</v>
      </c>
      <c r="N120" s="19" t="s">
        <v>4874</v>
      </c>
      <c r="O120" s="21">
        <f t="shared" si="5"/>
        <v>14.0344</v>
      </c>
      <c r="P120" s="21">
        <f t="shared" si="6"/>
        <v>1402.3244</v>
      </c>
      <c r="Q120" s="21">
        <f t="shared" si="7"/>
        <v>1427.166464</v>
      </c>
      <c r="R120" s="21">
        <f t="shared" si="8"/>
        <v>24.842064</v>
      </c>
      <c r="S120" s="21">
        <f t="shared" si="9"/>
        <v>1402.3244</v>
      </c>
      <c r="T120" s="21" t="s">
        <v>4850</v>
      </c>
      <c r="U120" s="21" t="s">
        <v>4851</v>
      </c>
    </row>
    <row r="121" spans="1:21">
      <c r="A121" s="3">
        <v>120</v>
      </c>
      <c r="B121" s="8" t="s">
        <v>5083</v>
      </c>
      <c r="C121" s="8" t="s">
        <v>5084</v>
      </c>
      <c r="D121" s="3" t="s">
        <v>35</v>
      </c>
      <c r="E121" s="3" t="s">
        <v>37</v>
      </c>
      <c r="F121" s="3" t="s">
        <v>4077</v>
      </c>
      <c r="G121" s="3" t="s">
        <v>38</v>
      </c>
      <c r="H121" s="3" t="s">
        <v>39</v>
      </c>
      <c r="I121" s="20">
        <v>237.68</v>
      </c>
      <c r="J121" s="19"/>
      <c r="L121" s="20">
        <v>100</v>
      </c>
      <c r="M121" s="20">
        <v>12.98</v>
      </c>
      <c r="N121" s="19" t="s">
        <v>4874</v>
      </c>
      <c r="O121" s="21">
        <f t="shared" si="5"/>
        <v>13.7588</v>
      </c>
      <c r="P121" s="21">
        <f t="shared" si="6"/>
        <v>351.4388</v>
      </c>
      <c r="Q121" s="21">
        <f t="shared" si="7"/>
        <v>358.264328</v>
      </c>
      <c r="R121" s="21">
        <f t="shared" si="8"/>
        <v>6.825528</v>
      </c>
      <c r="S121" s="21">
        <f t="shared" si="9"/>
        <v>351.4388</v>
      </c>
      <c r="T121" s="21" t="s">
        <v>4850</v>
      </c>
      <c r="U121" s="21" t="s">
        <v>4851</v>
      </c>
    </row>
    <row r="122" spans="1:21">
      <c r="A122" s="3">
        <v>121</v>
      </c>
      <c r="B122" s="8" t="s">
        <v>5085</v>
      </c>
      <c r="C122" s="5" t="s">
        <v>5086</v>
      </c>
      <c r="D122" s="3" t="s">
        <v>35</v>
      </c>
      <c r="E122" s="3" t="s">
        <v>37</v>
      </c>
      <c r="F122" s="3" t="s">
        <v>82</v>
      </c>
      <c r="G122" s="3" t="s">
        <v>38</v>
      </c>
      <c r="H122" s="3" t="s">
        <v>39</v>
      </c>
      <c r="I122" s="20">
        <v>0</v>
      </c>
      <c r="J122" s="19"/>
      <c r="L122" s="20">
        <v>0</v>
      </c>
      <c r="M122" s="3">
        <v>15.3</v>
      </c>
      <c r="N122" s="19" t="s">
        <v>5087</v>
      </c>
      <c r="O122" s="21">
        <f t="shared" si="5"/>
        <v>16.218</v>
      </c>
      <c r="P122" s="21">
        <f t="shared" si="6"/>
        <v>16.218</v>
      </c>
      <c r="Q122" s="21">
        <f t="shared" si="7"/>
        <v>17.19108</v>
      </c>
      <c r="R122" s="21">
        <f t="shared" si="8"/>
        <v>0.97308</v>
      </c>
      <c r="S122" s="21">
        <f t="shared" si="9"/>
        <v>16.218</v>
      </c>
      <c r="T122" s="21" t="s">
        <v>4850</v>
      </c>
      <c r="U122" s="21" t="s">
        <v>4851</v>
      </c>
    </row>
    <row r="123" spans="1:21">
      <c r="A123" s="3">
        <v>122</v>
      </c>
      <c r="B123" t="s">
        <v>5088</v>
      </c>
      <c r="C123" t="s">
        <v>5089</v>
      </c>
      <c r="D123" s="3" t="s">
        <v>35</v>
      </c>
      <c r="E123" s="3" t="s">
        <v>37</v>
      </c>
      <c r="F123" s="3" t="s">
        <v>4077</v>
      </c>
      <c r="G123" s="3" t="s">
        <v>38</v>
      </c>
      <c r="H123" s="3" t="s">
        <v>39</v>
      </c>
      <c r="I123" s="20">
        <v>237.68</v>
      </c>
      <c r="J123" s="19"/>
      <c r="L123" s="20">
        <v>100</v>
      </c>
      <c r="M123" s="20">
        <v>12.98</v>
      </c>
      <c r="N123" s="19" t="s">
        <v>4874</v>
      </c>
      <c r="O123" s="21">
        <f t="shared" si="5"/>
        <v>13.7588</v>
      </c>
      <c r="P123" s="21">
        <f t="shared" si="6"/>
        <v>351.4388</v>
      </c>
      <c r="Q123" s="21">
        <f t="shared" si="7"/>
        <v>358.264328</v>
      </c>
      <c r="R123" s="21">
        <f t="shared" si="8"/>
        <v>6.825528</v>
      </c>
      <c r="S123" s="21">
        <f t="shared" si="9"/>
        <v>351.4388</v>
      </c>
      <c r="T123" s="21" t="s">
        <v>4850</v>
      </c>
      <c r="U123" s="21" t="s">
        <v>4851</v>
      </c>
    </row>
    <row r="124" spans="1:21">
      <c r="A124" s="3">
        <v>123</v>
      </c>
      <c r="B124" s="8" t="s">
        <v>5090</v>
      </c>
      <c r="C124" s="8" t="s">
        <v>5091</v>
      </c>
      <c r="D124" s="3" t="s">
        <v>35</v>
      </c>
      <c r="E124" s="3" t="s">
        <v>37</v>
      </c>
      <c r="F124" s="3" t="s">
        <v>4077</v>
      </c>
      <c r="G124" s="3" t="s">
        <v>38</v>
      </c>
      <c r="H124" s="3" t="s">
        <v>39</v>
      </c>
      <c r="I124" s="20">
        <v>237.68</v>
      </c>
      <c r="J124" s="19"/>
      <c r="L124" s="20">
        <v>100</v>
      </c>
      <c r="M124" s="20">
        <v>12.98</v>
      </c>
      <c r="N124" s="19" t="s">
        <v>4874</v>
      </c>
      <c r="O124" s="21">
        <f t="shared" si="5"/>
        <v>13.7588</v>
      </c>
      <c r="P124" s="21">
        <f t="shared" si="6"/>
        <v>351.4388</v>
      </c>
      <c r="Q124" s="21">
        <f t="shared" si="7"/>
        <v>358.264328</v>
      </c>
      <c r="R124" s="21">
        <f t="shared" si="8"/>
        <v>6.825528</v>
      </c>
      <c r="S124" s="21">
        <f t="shared" si="9"/>
        <v>351.4388</v>
      </c>
      <c r="T124" s="21" t="s">
        <v>4850</v>
      </c>
      <c r="U124" s="21" t="s">
        <v>4851</v>
      </c>
    </row>
    <row r="125" spans="1:21">
      <c r="A125" s="3">
        <v>124</v>
      </c>
      <c r="B125" s="8" t="s">
        <v>5092</v>
      </c>
      <c r="C125" s="8" t="s">
        <v>5093</v>
      </c>
      <c r="D125" s="3" t="s">
        <v>35</v>
      </c>
      <c r="E125" s="3" t="s">
        <v>37</v>
      </c>
      <c r="F125" s="3" t="s">
        <v>4077</v>
      </c>
      <c r="G125" s="3" t="s">
        <v>38</v>
      </c>
      <c r="H125" s="3" t="s">
        <v>39</v>
      </c>
      <c r="I125" s="20">
        <v>237.68</v>
      </c>
      <c r="J125" s="19"/>
      <c r="L125" s="20">
        <v>100</v>
      </c>
      <c r="M125" s="20">
        <v>12.98</v>
      </c>
      <c r="N125" s="19" t="s">
        <v>4874</v>
      </c>
      <c r="O125" s="21">
        <f t="shared" si="5"/>
        <v>13.7588</v>
      </c>
      <c r="P125" s="21">
        <f t="shared" si="6"/>
        <v>351.4388</v>
      </c>
      <c r="Q125" s="21">
        <f t="shared" si="7"/>
        <v>358.264328</v>
      </c>
      <c r="R125" s="21">
        <f t="shared" si="8"/>
        <v>6.825528</v>
      </c>
      <c r="S125" s="21">
        <f t="shared" si="9"/>
        <v>351.4388</v>
      </c>
      <c r="T125" s="21" t="s">
        <v>4850</v>
      </c>
      <c r="U125" s="21" t="s">
        <v>4851</v>
      </c>
    </row>
    <row r="126" spans="1:21">
      <c r="A126" s="3">
        <v>125</v>
      </c>
      <c r="B126" s="8" t="s">
        <v>4936</v>
      </c>
      <c r="C126" s="8" t="s">
        <v>5094</v>
      </c>
      <c r="D126" s="3" t="s">
        <v>35</v>
      </c>
      <c r="E126" s="3" t="s">
        <v>37</v>
      </c>
      <c r="F126" s="3" t="s">
        <v>4077</v>
      </c>
      <c r="G126" s="3" t="s">
        <v>38</v>
      </c>
      <c r="H126" s="3" t="s">
        <v>39</v>
      </c>
      <c r="I126" s="20">
        <v>237.68</v>
      </c>
      <c r="J126" s="19"/>
      <c r="L126" s="20">
        <v>100</v>
      </c>
      <c r="M126" s="20">
        <v>12.98</v>
      </c>
      <c r="N126" s="19" t="s">
        <v>4874</v>
      </c>
      <c r="O126" s="21">
        <f t="shared" si="5"/>
        <v>13.7588</v>
      </c>
      <c r="P126" s="21">
        <f t="shared" si="6"/>
        <v>351.4388</v>
      </c>
      <c r="Q126" s="21">
        <f t="shared" si="7"/>
        <v>358.264328</v>
      </c>
      <c r="R126" s="21">
        <f t="shared" si="8"/>
        <v>6.825528</v>
      </c>
      <c r="S126" s="21">
        <f t="shared" si="9"/>
        <v>351.4388</v>
      </c>
      <c r="T126" s="21" t="s">
        <v>4850</v>
      </c>
      <c r="U126" s="21" t="s">
        <v>4851</v>
      </c>
    </row>
    <row r="127" spans="1:21">
      <c r="A127" s="3">
        <v>126</v>
      </c>
      <c r="B127" s="8" t="s">
        <v>5095</v>
      </c>
      <c r="C127" s="8" t="s">
        <v>5096</v>
      </c>
      <c r="D127" s="3" t="s">
        <v>35</v>
      </c>
      <c r="E127" s="3" t="s">
        <v>37</v>
      </c>
      <c r="F127" s="3" t="s">
        <v>4077</v>
      </c>
      <c r="G127" s="3" t="s">
        <v>38</v>
      </c>
      <c r="H127" s="3" t="s">
        <v>39</v>
      </c>
      <c r="I127" s="20">
        <v>237.68</v>
      </c>
      <c r="J127" s="19"/>
      <c r="L127" s="20">
        <v>100</v>
      </c>
      <c r="M127" s="20">
        <v>12.98</v>
      </c>
      <c r="N127" s="19" t="s">
        <v>4874</v>
      </c>
      <c r="O127" s="21">
        <f t="shared" si="5"/>
        <v>13.7588</v>
      </c>
      <c r="P127" s="21">
        <f t="shared" si="6"/>
        <v>351.4388</v>
      </c>
      <c r="Q127" s="21">
        <f t="shared" si="7"/>
        <v>358.264328</v>
      </c>
      <c r="R127" s="21">
        <f t="shared" si="8"/>
        <v>6.825528</v>
      </c>
      <c r="S127" s="21">
        <f t="shared" si="9"/>
        <v>351.4388</v>
      </c>
      <c r="T127" s="21" t="s">
        <v>4850</v>
      </c>
      <c r="U127" s="21" t="s">
        <v>4851</v>
      </c>
    </row>
    <row r="128" spans="1:21">
      <c r="A128" s="3">
        <v>127</v>
      </c>
      <c r="B128" s="8" t="s">
        <v>5097</v>
      </c>
      <c r="C128" s="8" t="s">
        <v>5098</v>
      </c>
      <c r="D128" s="3" t="s">
        <v>35</v>
      </c>
      <c r="E128" s="3" t="s">
        <v>37</v>
      </c>
      <c r="F128" s="3" t="s">
        <v>4077</v>
      </c>
      <c r="G128" s="3" t="s">
        <v>38</v>
      </c>
      <c r="H128" s="3" t="s">
        <v>39</v>
      </c>
      <c r="I128" s="20">
        <v>237.68</v>
      </c>
      <c r="J128" s="19"/>
      <c r="L128" s="20">
        <v>100</v>
      </c>
      <c r="M128" s="20">
        <v>12.98</v>
      </c>
      <c r="N128" s="19" t="s">
        <v>4874</v>
      </c>
      <c r="O128" s="21">
        <f t="shared" si="5"/>
        <v>13.7588</v>
      </c>
      <c r="P128" s="21">
        <f t="shared" si="6"/>
        <v>351.4388</v>
      </c>
      <c r="Q128" s="21">
        <f t="shared" si="7"/>
        <v>358.264328</v>
      </c>
      <c r="R128" s="21">
        <f t="shared" si="8"/>
        <v>6.825528</v>
      </c>
      <c r="S128" s="21">
        <f t="shared" si="9"/>
        <v>351.4388</v>
      </c>
      <c r="T128" s="21" t="s">
        <v>4850</v>
      </c>
      <c r="U128" s="21" t="s">
        <v>4851</v>
      </c>
    </row>
    <row r="129" spans="1:21">
      <c r="A129" s="3">
        <v>128</v>
      </c>
      <c r="B129" s="8" t="s">
        <v>5099</v>
      </c>
      <c r="C129" s="8" t="s">
        <v>5100</v>
      </c>
      <c r="D129" s="3" t="s">
        <v>35</v>
      </c>
      <c r="E129" s="3" t="s">
        <v>37</v>
      </c>
      <c r="F129" s="3" t="s">
        <v>4077</v>
      </c>
      <c r="G129" s="3" t="s">
        <v>38</v>
      </c>
      <c r="H129" s="3" t="s">
        <v>39</v>
      </c>
      <c r="I129" s="20">
        <v>237.68</v>
      </c>
      <c r="J129" s="19"/>
      <c r="L129" s="20">
        <v>100</v>
      </c>
      <c r="M129" s="20">
        <v>12.98</v>
      </c>
      <c r="N129" s="19" t="s">
        <v>4874</v>
      </c>
      <c r="O129" s="21">
        <f t="shared" si="5"/>
        <v>13.7588</v>
      </c>
      <c r="P129" s="21">
        <f t="shared" si="6"/>
        <v>351.4388</v>
      </c>
      <c r="Q129" s="21">
        <f t="shared" si="7"/>
        <v>358.264328</v>
      </c>
      <c r="R129" s="21">
        <f t="shared" si="8"/>
        <v>6.825528</v>
      </c>
      <c r="S129" s="21">
        <f t="shared" si="9"/>
        <v>351.4388</v>
      </c>
      <c r="T129" s="21" t="s">
        <v>4850</v>
      </c>
      <c r="U129" s="21" t="s">
        <v>4851</v>
      </c>
    </row>
    <row r="130" spans="1:21">
      <c r="A130" s="3">
        <v>129</v>
      </c>
      <c r="B130" s="8" t="s">
        <v>5101</v>
      </c>
      <c r="C130" s="8" t="s">
        <v>5102</v>
      </c>
      <c r="D130" s="3" t="s">
        <v>35</v>
      </c>
      <c r="E130" s="3" t="s">
        <v>37</v>
      </c>
      <c r="F130" s="3" t="s">
        <v>4077</v>
      </c>
      <c r="G130" s="3" t="s">
        <v>38</v>
      </c>
      <c r="H130" s="3" t="s">
        <v>39</v>
      </c>
      <c r="I130" s="20">
        <v>237.68</v>
      </c>
      <c r="J130" s="19"/>
      <c r="L130" s="20">
        <v>100</v>
      </c>
      <c r="M130" s="20">
        <v>12.98</v>
      </c>
      <c r="N130" s="19" t="s">
        <v>4874</v>
      </c>
      <c r="O130" s="21">
        <f t="shared" ref="O130:O193" si="10">M130*1.06</f>
        <v>13.7588</v>
      </c>
      <c r="P130" s="21">
        <f t="shared" ref="P130:P193" si="11">I130+L130+O130</f>
        <v>351.4388</v>
      </c>
      <c r="Q130" s="21">
        <f t="shared" ref="Q130:Q193" si="12">I130+(L130+O130)*1.06</f>
        <v>358.264328</v>
      </c>
      <c r="R130" s="21">
        <f t="shared" ref="R130:R193" si="13">(O130+L130)*0.06</f>
        <v>6.825528</v>
      </c>
      <c r="S130" s="21">
        <f t="shared" ref="S130:S193" si="14">Q130-R130</f>
        <v>351.4388</v>
      </c>
      <c r="T130" s="21" t="s">
        <v>4850</v>
      </c>
      <c r="U130" s="21" t="s">
        <v>4851</v>
      </c>
    </row>
    <row r="131" spans="1:21">
      <c r="A131" s="3">
        <v>130</v>
      </c>
      <c r="B131" s="8" t="s">
        <v>5103</v>
      </c>
      <c r="C131" s="8" t="s">
        <v>5104</v>
      </c>
      <c r="D131" s="3" t="s">
        <v>35</v>
      </c>
      <c r="E131" s="3" t="s">
        <v>37</v>
      </c>
      <c r="F131" s="3" t="s">
        <v>4077</v>
      </c>
      <c r="G131" s="3" t="s">
        <v>38</v>
      </c>
      <c r="H131" s="3" t="s">
        <v>39</v>
      </c>
      <c r="I131" s="20">
        <v>237.68</v>
      </c>
      <c r="J131" s="19"/>
      <c r="L131" s="20">
        <v>100</v>
      </c>
      <c r="M131" s="20">
        <v>12.98</v>
      </c>
      <c r="N131" s="19" t="s">
        <v>4874</v>
      </c>
      <c r="O131" s="21">
        <f t="shared" si="10"/>
        <v>13.7588</v>
      </c>
      <c r="P131" s="21">
        <f t="shared" si="11"/>
        <v>351.4388</v>
      </c>
      <c r="Q131" s="21">
        <f t="shared" si="12"/>
        <v>358.264328</v>
      </c>
      <c r="R131" s="21">
        <f t="shared" si="13"/>
        <v>6.825528</v>
      </c>
      <c r="S131" s="21">
        <f t="shared" si="14"/>
        <v>351.4388</v>
      </c>
      <c r="T131" s="21" t="s">
        <v>4850</v>
      </c>
      <c r="U131" s="21" t="s">
        <v>4851</v>
      </c>
    </row>
    <row r="132" spans="1:21">
      <c r="A132" s="3">
        <v>131</v>
      </c>
      <c r="B132" s="8" t="s">
        <v>2387</v>
      </c>
      <c r="C132" s="8" t="s">
        <v>5105</v>
      </c>
      <c r="D132" s="3" t="s">
        <v>35</v>
      </c>
      <c r="E132" s="3" t="s">
        <v>37</v>
      </c>
      <c r="F132" s="3" t="s">
        <v>4077</v>
      </c>
      <c r="G132" s="3" t="s">
        <v>38</v>
      </c>
      <c r="H132" s="3" t="s">
        <v>39</v>
      </c>
      <c r="I132" s="20">
        <v>237.68</v>
      </c>
      <c r="J132" s="19"/>
      <c r="L132" s="20">
        <v>100</v>
      </c>
      <c r="M132" s="20">
        <v>12.98</v>
      </c>
      <c r="N132" s="19" t="s">
        <v>4874</v>
      </c>
      <c r="O132" s="21">
        <f t="shared" si="10"/>
        <v>13.7588</v>
      </c>
      <c r="P132" s="21">
        <f t="shared" si="11"/>
        <v>351.4388</v>
      </c>
      <c r="Q132" s="21">
        <f t="shared" si="12"/>
        <v>358.264328</v>
      </c>
      <c r="R132" s="21">
        <f t="shared" si="13"/>
        <v>6.825528</v>
      </c>
      <c r="S132" s="21">
        <f t="shared" si="14"/>
        <v>351.4388</v>
      </c>
      <c r="T132" s="21" t="s">
        <v>4850</v>
      </c>
      <c r="U132" s="21" t="s">
        <v>4851</v>
      </c>
    </row>
    <row r="133" spans="1:21">
      <c r="A133" s="3">
        <v>132</v>
      </c>
      <c r="B133" s="8" t="s">
        <v>5106</v>
      </c>
      <c r="C133" s="8" t="s">
        <v>5107</v>
      </c>
      <c r="D133" s="3" t="s">
        <v>35</v>
      </c>
      <c r="E133" s="3" t="s">
        <v>37</v>
      </c>
      <c r="F133" s="3" t="s">
        <v>4077</v>
      </c>
      <c r="G133" s="3" t="s">
        <v>38</v>
      </c>
      <c r="H133" s="3" t="s">
        <v>39</v>
      </c>
      <c r="I133" s="20">
        <v>237.68</v>
      </c>
      <c r="J133" s="19"/>
      <c r="L133" s="20">
        <v>100</v>
      </c>
      <c r="M133" s="20">
        <v>12.98</v>
      </c>
      <c r="N133" s="19" t="s">
        <v>4874</v>
      </c>
      <c r="O133" s="21">
        <f t="shared" si="10"/>
        <v>13.7588</v>
      </c>
      <c r="P133" s="21">
        <f t="shared" si="11"/>
        <v>351.4388</v>
      </c>
      <c r="Q133" s="21">
        <f t="shared" si="12"/>
        <v>358.264328</v>
      </c>
      <c r="R133" s="21">
        <f t="shared" si="13"/>
        <v>6.825528</v>
      </c>
      <c r="S133" s="21">
        <f t="shared" si="14"/>
        <v>351.4388</v>
      </c>
      <c r="T133" s="21" t="s">
        <v>4850</v>
      </c>
      <c r="U133" s="21" t="s">
        <v>4851</v>
      </c>
    </row>
    <row r="134" spans="1:21">
      <c r="A134" s="3">
        <v>133</v>
      </c>
      <c r="B134" s="8" t="s">
        <v>5108</v>
      </c>
      <c r="C134" s="8" t="s">
        <v>5109</v>
      </c>
      <c r="D134" s="3" t="s">
        <v>35</v>
      </c>
      <c r="E134" s="3" t="s">
        <v>37</v>
      </c>
      <c r="F134" s="3" t="s">
        <v>4077</v>
      </c>
      <c r="G134" s="3" t="s">
        <v>38</v>
      </c>
      <c r="H134" s="3" t="s">
        <v>39</v>
      </c>
      <c r="I134" s="20">
        <v>237.68</v>
      </c>
      <c r="J134" s="19"/>
      <c r="L134" s="20">
        <v>100</v>
      </c>
      <c r="M134" s="20">
        <v>12.98</v>
      </c>
      <c r="N134" s="19" t="s">
        <v>4874</v>
      </c>
      <c r="O134" s="21">
        <f t="shared" si="10"/>
        <v>13.7588</v>
      </c>
      <c r="P134" s="21">
        <f t="shared" si="11"/>
        <v>351.4388</v>
      </c>
      <c r="Q134" s="21">
        <f t="shared" si="12"/>
        <v>358.264328</v>
      </c>
      <c r="R134" s="21">
        <f t="shared" si="13"/>
        <v>6.825528</v>
      </c>
      <c r="S134" s="21">
        <f t="shared" si="14"/>
        <v>351.4388</v>
      </c>
      <c r="T134" s="21" t="s">
        <v>4850</v>
      </c>
      <c r="U134" s="21" t="s">
        <v>4851</v>
      </c>
    </row>
    <row r="135" spans="1:21">
      <c r="A135" s="3">
        <v>134</v>
      </c>
      <c r="B135" s="8" t="s">
        <v>5110</v>
      </c>
      <c r="C135" s="8" t="s">
        <v>5111</v>
      </c>
      <c r="D135" s="3" t="s">
        <v>35</v>
      </c>
      <c r="E135" s="3" t="s">
        <v>37</v>
      </c>
      <c r="F135" s="3" t="s">
        <v>4077</v>
      </c>
      <c r="G135" s="3" t="s">
        <v>38</v>
      </c>
      <c r="H135" s="3" t="s">
        <v>39</v>
      </c>
      <c r="I135" s="20">
        <v>237.68</v>
      </c>
      <c r="J135" s="19"/>
      <c r="L135" s="20">
        <v>100</v>
      </c>
      <c r="M135" s="20">
        <v>12.98</v>
      </c>
      <c r="N135" s="19" t="s">
        <v>4874</v>
      </c>
      <c r="O135" s="21">
        <f t="shared" si="10"/>
        <v>13.7588</v>
      </c>
      <c r="P135" s="21">
        <f t="shared" si="11"/>
        <v>351.4388</v>
      </c>
      <c r="Q135" s="21">
        <f t="shared" si="12"/>
        <v>358.264328</v>
      </c>
      <c r="R135" s="21">
        <f t="shared" si="13"/>
        <v>6.825528</v>
      </c>
      <c r="S135" s="21">
        <f t="shared" si="14"/>
        <v>351.4388</v>
      </c>
      <c r="T135" s="21" t="s">
        <v>4850</v>
      </c>
      <c r="U135" s="21" t="s">
        <v>4851</v>
      </c>
    </row>
    <row r="136" spans="1:21">
      <c r="A136" s="3">
        <v>135</v>
      </c>
      <c r="B136" s="8" t="s">
        <v>5112</v>
      </c>
      <c r="C136" s="8" t="s">
        <v>5113</v>
      </c>
      <c r="D136" s="3" t="s">
        <v>35</v>
      </c>
      <c r="E136" s="3" t="s">
        <v>37</v>
      </c>
      <c r="F136" s="3" t="s">
        <v>4077</v>
      </c>
      <c r="G136" s="3" t="s">
        <v>38</v>
      </c>
      <c r="H136" s="3" t="s">
        <v>39</v>
      </c>
      <c r="I136" s="20">
        <v>237.68</v>
      </c>
      <c r="J136" s="19"/>
      <c r="L136" s="20">
        <v>100</v>
      </c>
      <c r="M136" s="20">
        <v>12.98</v>
      </c>
      <c r="N136" s="19" t="s">
        <v>4874</v>
      </c>
      <c r="O136" s="21">
        <f t="shared" si="10"/>
        <v>13.7588</v>
      </c>
      <c r="P136" s="21">
        <f t="shared" si="11"/>
        <v>351.4388</v>
      </c>
      <c r="Q136" s="21">
        <f t="shared" si="12"/>
        <v>358.264328</v>
      </c>
      <c r="R136" s="21">
        <f t="shared" si="13"/>
        <v>6.825528</v>
      </c>
      <c r="S136" s="21">
        <f t="shared" si="14"/>
        <v>351.4388</v>
      </c>
      <c r="T136" s="21" t="s">
        <v>4850</v>
      </c>
      <c r="U136" s="21" t="s">
        <v>4851</v>
      </c>
    </row>
    <row r="137" spans="1:21">
      <c r="A137" s="3">
        <v>136</v>
      </c>
      <c r="B137" s="8" t="s">
        <v>5114</v>
      </c>
      <c r="C137" s="8" t="s">
        <v>5115</v>
      </c>
      <c r="D137" s="3" t="s">
        <v>35</v>
      </c>
      <c r="E137" s="3" t="s">
        <v>37</v>
      </c>
      <c r="F137" s="3" t="s">
        <v>4077</v>
      </c>
      <c r="G137" s="3" t="s">
        <v>38</v>
      </c>
      <c r="H137" s="3" t="s">
        <v>39</v>
      </c>
      <c r="I137" s="20">
        <v>237.68</v>
      </c>
      <c r="J137" s="19"/>
      <c r="L137" s="20">
        <v>100</v>
      </c>
      <c r="M137" s="20">
        <v>12.98</v>
      </c>
      <c r="N137" s="19" t="s">
        <v>4874</v>
      </c>
      <c r="O137" s="21">
        <f t="shared" si="10"/>
        <v>13.7588</v>
      </c>
      <c r="P137" s="21">
        <f t="shared" si="11"/>
        <v>351.4388</v>
      </c>
      <c r="Q137" s="21">
        <f t="shared" si="12"/>
        <v>358.264328</v>
      </c>
      <c r="R137" s="21">
        <f t="shared" si="13"/>
        <v>6.825528</v>
      </c>
      <c r="S137" s="21">
        <f t="shared" si="14"/>
        <v>351.4388</v>
      </c>
      <c r="T137" s="21" t="s">
        <v>4850</v>
      </c>
      <c r="U137" s="21" t="s">
        <v>4851</v>
      </c>
    </row>
    <row r="138" spans="1:21">
      <c r="A138" s="3">
        <v>137</v>
      </c>
      <c r="B138" s="5" t="s">
        <v>5116</v>
      </c>
      <c r="C138" s="5" t="s">
        <v>5117</v>
      </c>
      <c r="D138" s="3" t="s">
        <v>35</v>
      </c>
      <c r="E138" s="3" t="s">
        <v>142</v>
      </c>
      <c r="F138" s="3" t="s">
        <v>678</v>
      </c>
      <c r="G138" s="3" t="s">
        <v>38</v>
      </c>
      <c r="H138" s="3" t="s">
        <v>39</v>
      </c>
      <c r="I138" s="3">
        <v>988.29</v>
      </c>
      <c r="L138" s="20">
        <v>400</v>
      </c>
      <c r="M138" s="3">
        <v>13.24</v>
      </c>
      <c r="N138" s="19" t="s">
        <v>4874</v>
      </c>
      <c r="O138" s="21">
        <f t="shared" si="10"/>
        <v>14.0344</v>
      </c>
      <c r="P138" s="21">
        <f t="shared" si="11"/>
        <v>1402.3244</v>
      </c>
      <c r="Q138" s="21">
        <f t="shared" si="12"/>
        <v>1427.166464</v>
      </c>
      <c r="R138" s="21">
        <f t="shared" si="13"/>
        <v>24.842064</v>
      </c>
      <c r="S138" s="21">
        <f t="shared" si="14"/>
        <v>1402.3244</v>
      </c>
      <c r="T138" s="21" t="s">
        <v>4850</v>
      </c>
      <c r="U138" s="21" t="s">
        <v>4851</v>
      </c>
    </row>
    <row r="139" spans="1:21">
      <c r="A139" s="3">
        <v>138</v>
      </c>
      <c r="B139" s="8" t="s">
        <v>5118</v>
      </c>
      <c r="C139" s="5" t="s">
        <v>5119</v>
      </c>
      <c r="D139" s="3" t="s">
        <v>35</v>
      </c>
      <c r="E139" s="3" t="s">
        <v>137</v>
      </c>
      <c r="F139" s="3" t="s">
        <v>678</v>
      </c>
      <c r="G139" s="3" t="s">
        <v>38</v>
      </c>
      <c r="H139" s="3" t="s">
        <v>39</v>
      </c>
      <c r="I139" s="3">
        <v>988.29</v>
      </c>
      <c r="L139" s="20">
        <v>400</v>
      </c>
      <c r="M139" s="3">
        <v>13.24</v>
      </c>
      <c r="N139" s="19" t="s">
        <v>4874</v>
      </c>
      <c r="O139" s="21">
        <f t="shared" si="10"/>
        <v>14.0344</v>
      </c>
      <c r="P139" s="21">
        <f t="shared" si="11"/>
        <v>1402.3244</v>
      </c>
      <c r="Q139" s="21">
        <f t="shared" si="12"/>
        <v>1427.166464</v>
      </c>
      <c r="R139" s="21">
        <f t="shared" si="13"/>
        <v>24.842064</v>
      </c>
      <c r="S139" s="21">
        <f t="shared" si="14"/>
        <v>1402.3244</v>
      </c>
      <c r="T139" s="21" t="s">
        <v>4850</v>
      </c>
      <c r="U139" s="21" t="s">
        <v>4851</v>
      </c>
    </row>
    <row r="140" spans="1:21">
      <c r="A140" s="3">
        <v>139</v>
      </c>
      <c r="B140" s="8" t="s">
        <v>5120</v>
      </c>
      <c r="C140" s="8" t="s">
        <v>5121</v>
      </c>
      <c r="D140" s="3" t="s">
        <v>35</v>
      </c>
      <c r="E140" s="3" t="s">
        <v>37</v>
      </c>
      <c r="F140" s="3" t="s">
        <v>4077</v>
      </c>
      <c r="G140" s="3" t="s">
        <v>38</v>
      </c>
      <c r="H140" s="3" t="s">
        <v>39</v>
      </c>
      <c r="I140" s="20">
        <v>237.68</v>
      </c>
      <c r="J140" s="19"/>
      <c r="L140" s="20">
        <v>100</v>
      </c>
      <c r="M140" s="20">
        <v>12.98</v>
      </c>
      <c r="N140" s="19" t="s">
        <v>4874</v>
      </c>
      <c r="O140" s="21">
        <f t="shared" si="10"/>
        <v>13.7588</v>
      </c>
      <c r="P140" s="21">
        <f t="shared" si="11"/>
        <v>351.4388</v>
      </c>
      <c r="Q140" s="21">
        <f t="shared" si="12"/>
        <v>358.264328</v>
      </c>
      <c r="R140" s="21">
        <f t="shared" si="13"/>
        <v>6.825528</v>
      </c>
      <c r="S140" s="21">
        <f t="shared" si="14"/>
        <v>351.4388</v>
      </c>
      <c r="T140" s="21" t="s">
        <v>4850</v>
      </c>
      <c r="U140" s="21" t="s">
        <v>4851</v>
      </c>
    </row>
    <row r="141" spans="1:21">
      <c r="A141" s="3">
        <v>140</v>
      </c>
      <c r="B141" s="8" t="s">
        <v>5122</v>
      </c>
      <c r="C141" s="8" t="s">
        <v>5123</v>
      </c>
      <c r="D141" s="3" t="s">
        <v>35</v>
      </c>
      <c r="E141" s="3" t="s">
        <v>37</v>
      </c>
      <c r="F141" s="3" t="s">
        <v>4077</v>
      </c>
      <c r="G141" s="3" t="s">
        <v>38</v>
      </c>
      <c r="H141" s="3" t="s">
        <v>39</v>
      </c>
      <c r="I141" s="20">
        <v>237.68</v>
      </c>
      <c r="J141" s="19"/>
      <c r="L141" s="20">
        <v>100</v>
      </c>
      <c r="M141" s="20">
        <v>12.98</v>
      </c>
      <c r="N141" s="19" t="s">
        <v>4874</v>
      </c>
      <c r="O141" s="21">
        <f t="shared" si="10"/>
        <v>13.7588</v>
      </c>
      <c r="P141" s="21">
        <f t="shared" si="11"/>
        <v>351.4388</v>
      </c>
      <c r="Q141" s="21">
        <f t="shared" si="12"/>
        <v>358.264328</v>
      </c>
      <c r="R141" s="21">
        <f t="shared" si="13"/>
        <v>6.825528</v>
      </c>
      <c r="S141" s="21">
        <f t="shared" si="14"/>
        <v>351.4388</v>
      </c>
      <c r="T141" s="21" t="s">
        <v>4850</v>
      </c>
      <c r="U141" s="21" t="s">
        <v>4851</v>
      </c>
    </row>
    <row r="142" spans="1:21">
      <c r="A142" s="3">
        <v>141</v>
      </c>
      <c r="B142" s="8" t="s">
        <v>5124</v>
      </c>
      <c r="C142" s="8" t="s">
        <v>5125</v>
      </c>
      <c r="D142" s="3" t="s">
        <v>35</v>
      </c>
      <c r="E142" s="3" t="s">
        <v>37</v>
      </c>
      <c r="F142" s="3" t="s">
        <v>4077</v>
      </c>
      <c r="G142" s="3" t="s">
        <v>38</v>
      </c>
      <c r="H142" s="3" t="s">
        <v>39</v>
      </c>
      <c r="I142" s="20">
        <v>237.68</v>
      </c>
      <c r="J142" s="19"/>
      <c r="L142" s="20">
        <v>100</v>
      </c>
      <c r="M142" s="20">
        <v>12.98</v>
      </c>
      <c r="N142" s="19" t="s">
        <v>4874</v>
      </c>
      <c r="O142" s="21">
        <f t="shared" si="10"/>
        <v>13.7588</v>
      </c>
      <c r="P142" s="21">
        <f t="shared" si="11"/>
        <v>351.4388</v>
      </c>
      <c r="Q142" s="21">
        <f t="shared" si="12"/>
        <v>358.264328</v>
      </c>
      <c r="R142" s="21">
        <f t="shared" si="13"/>
        <v>6.825528</v>
      </c>
      <c r="S142" s="21">
        <f t="shared" si="14"/>
        <v>351.4388</v>
      </c>
      <c r="T142" s="21" t="s">
        <v>4850</v>
      </c>
      <c r="U142" s="21" t="s">
        <v>4851</v>
      </c>
    </row>
    <row r="143" spans="1:21">
      <c r="A143" s="3">
        <v>142</v>
      </c>
      <c r="B143" s="8" t="s">
        <v>5126</v>
      </c>
      <c r="C143" s="8" t="s">
        <v>5127</v>
      </c>
      <c r="D143" s="3" t="s">
        <v>35</v>
      </c>
      <c r="E143" s="3" t="s">
        <v>137</v>
      </c>
      <c r="F143" s="3" t="s">
        <v>678</v>
      </c>
      <c r="G143" s="3" t="s">
        <v>38</v>
      </c>
      <c r="H143" s="3" t="s">
        <v>39</v>
      </c>
      <c r="I143" s="3">
        <v>988.29</v>
      </c>
      <c r="L143" s="20">
        <v>400</v>
      </c>
      <c r="M143" s="3">
        <v>13.24</v>
      </c>
      <c r="N143" s="19" t="s">
        <v>4874</v>
      </c>
      <c r="O143" s="21">
        <f t="shared" si="10"/>
        <v>14.0344</v>
      </c>
      <c r="P143" s="21">
        <f t="shared" si="11"/>
        <v>1402.3244</v>
      </c>
      <c r="Q143" s="21">
        <f t="shared" si="12"/>
        <v>1427.166464</v>
      </c>
      <c r="R143" s="21">
        <f t="shared" si="13"/>
        <v>24.842064</v>
      </c>
      <c r="S143" s="21">
        <f t="shared" si="14"/>
        <v>1402.3244</v>
      </c>
      <c r="T143" s="21" t="s">
        <v>4850</v>
      </c>
      <c r="U143" s="21" t="s">
        <v>4851</v>
      </c>
    </row>
    <row r="144" spans="1:21">
      <c r="A144" s="3">
        <v>143</v>
      </c>
      <c r="B144" t="s">
        <v>4813</v>
      </c>
      <c r="C144" t="s">
        <v>5128</v>
      </c>
      <c r="D144" s="3" t="s">
        <v>35</v>
      </c>
      <c r="E144" s="3" t="s">
        <v>37</v>
      </c>
      <c r="F144" s="3" t="s">
        <v>4077</v>
      </c>
      <c r="G144" s="3" t="s">
        <v>38</v>
      </c>
      <c r="H144" s="3" t="s">
        <v>39</v>
      </c>
      <c r="I144" s="20">
        <v>237.68</v>
      </c>
      <c r="J144" s="19"/>
      <c r="L144" s="20">
        <v>100</v>
      </c>
      <c r="M144" s="20">
        <v>12.98</v>
      </c>
      <c r="N144" s="19" t="s">
        <v>4874</v>
      </c>
      <c r="O144" s="21">
        <f t="shared" si="10"/>
        <v>13.7588</v>
      </c>
      <c r="P144" s="21">
        <f t="shared" si="11"/>
        <v>351.4388</v>
      </c>
      <c r="Q144" s="21">
        <f t="shared" si="12"/>
        <v>358.264328</v>
      </c>
      <c r="R144" s="21">
        <f t="shared" si="13"/>
        <v>6.825528</v>
      </c>
      <c r="S144" s="21">
        <f t="shared" si="14"/>
        <v>351.4388</v>
      </c>
      <c r="T144" s="21" t="s">
        <v>4850</v>
      </c>
      <c r="U144" s="21" t="s">
        <v>4851</v>
      </c>
    </row>
    <row r="145" spans="1:21">
      <c r="A145" s="3">
        <v>144</v>
      </c>
      <c r="B145" s="8" t="s">
        <v>4973</v>
      </c>
      <c r="C145" s="8" t="s">
        <v>5129</v>
      </c>
      <c r="D145" s="3" t="s">
        <v>35</v>
      </c>
      <c r="E145" s="3" t="s">
        <v>37</v>
      </c>
      <c r="F145" s="3" t="s">
        <v>4077</v>
      </c>
      <c r="G145" s="3" t="s">
        <v>38</v>
      </c>
      <c r="H145" s="3" t="s">
        <v>39</v>
      </c>
      <c r="I145" s="20">
        <v>237.68</v>
      </c>
      <c r="J145" s="19"/>
      <c r="L145" s="20">
        <v>100</v>
      </c>
      <c r="M145" s="20">
        <v>12.98</v>
      </c>
      <c r="N145" s="19" t="s">
        <v>4874</v>
      </c>
      <c r="O145" s="21">
        <f t="shared" si="10"/>
        <v>13.7588</v>
      </c>
      <c r="P145" s="21">
        <f t="shared" si="11"/>
        <v>351.4388</v>
      </c>
      <c r="Q145" s="21">
        <f t="shared" si="12"/>
        <v>358.264328</v>
      </c>
      <c r="R145" s="21">
        <f t="shared" si="13"/>
        <v>6.825528</v>
      </c>
      <c r="S145" s="21">
        <f t="shared" si="14"/>
        <v>351.4388</v>
      </c>
      <c r="T145" s="21" t="s">
        <v>4850</v>
      </c>
      <c r="U145" s="21" t="s">
        <v>4851</v>
      </c>
    </row>
    <row r="146" spans="1:21">
      <c r="A146" s="3">
        <v>145</v>
      </c>
      <c r="B146" s="8" t="s">
        <v>3914</v>
      </c>
      <c r="C146" s="8" t="s">
        <v>5130</v>
      </c>
      <c r="D146" s="3" t="s">
        <v>35</v>
      </c>
      <c r="E146" s="3" t="s">
        <v>37</v>
      </c>
      <c r="F146" s="3" t="s">
        <v>4077</v>
      </c>
      <c r="G146" s="3" t="s">
        <v>38</v>
      </c>
      <c r="H146" s="3" t="s">
        <v>39</v>
      </c>
      <c r="I146" s="20">
        <v>237.68</v>
      </c>
      <c r="J146" s="19"/>
      <c r="L146" s="20">
        <v>100</v>
      </c>
      <c r="M146" s="20">
        <v>12.98</v>
      </c>
      <c r="N146" s="19" t="s">
        <v>4874</v>
      </c>
      <c r="O146" s="21">
        <f t="shared" si="10"/>
        <v>13.7588</v>
      </c>
      <c r="P146" s="21">
        <f t="shared" si="11"/>
        <v>351.4388</v>
      </c>
      <c r="Q146" s="21">
        <f t="shared" si="12"/>
        <v>358.264328</v>
      </c>
      <c r="R146" s="21">
        <f t="shared" si="13"/>
        <v>6.825528</v>
      </c>
      <c r="S146" s="21">
        <f t="shared" si="14"/>
        <v>351.4388</v>
      </c>
      <c r="T146" s="21" t="s">
        <v>4850</v>
      </c>
      <c r="U146" s="21" t="s">
        <v>4851</v>
      </c>
    </row>
    <row r="147" spans="1:21">
      <c r="A147" s="3">
        <v>146</v>
      </c>
      <c r="B147" s="8" t="s">
        <v>5131</v>
      </c>
      <c r="C147" s="8" t="s">
        <v>5132</v>
      </c>
      <c r="D147" s="3" t="s">
        <v>35</v>
      </c>
      <c r="E147" s="3" t="s">
        <v>37</v>
      </c>
      <c r="F147" s="3" t="s">
        <v>4077</v>
      </c>
      <c r="G147" s="3" t="s">
        <v>38</v>
      </c>
      <c r="H147" s="3" t="s">
        <v>39</v>
      </c>
      <c r="I147" s="20">
        <v>237.68</v>
      </c>
      <c r="J147" s="19"/>
      <c r="L147" s="20">
        <v>100</v>
      </c>
      <c r="M147" s="20">
        <v>12.98</v>
      </c>
      <c r="N147" s="19" t="s">
        <v>4874</v>
      </c>
      <c r="O147" s="21">
        <f t="shared" si="10"/>
        <v>13.7588</v>
      </c>
      <c r="P147" s="21">
        <f t="shared" si="11"/>
        <v>351.4388</v>
      </c>
      <c r="Q147" s="21">
        <f t="shared" si="12"/>
        <v>358.264328</v>
      </c>
      <c r="R147" s="21">
        <f t="shared" si="13"/>
        <v>6.825528</v>
      </c>
      <c r="S147" s="21">
        <f t="shared" si="14"/>
        <v>351.4388</v>
      </c>
      <c r="T147" s="21" t="s">
        <v>4850</v>
      </c>
      <c r="U147" s="21" t="s">
        <v>4851</v>
      </c>
    </row>
    <row r="148" spans="1:21">
      <c r="A148" s="3">
        <v>147</v>
      </c>
      <c r="B148" s="8" t="s">
        <v>5133</v>
      </c>
      <c r="C148" s="8" t="s">
        <v>5134</v>
      </c>
      <c r="D148" s="3" t="s">
        <v>35</v>
      </c>
      <c r="E148" s="3" t="s">
        <v>37</v>
      </c>
      <c r="F148" s="3" t="s">
        <v>4077</v>
      </c>
      <c r="G148" s="3" t="s">
        <v>38</v>
      </c>
      <c r="H148" s="3" t="s">
        <v>39</v>
      </c>
      <c r="I148" s="20">
        <v>237.68</v>
      </c>
      <c r="J148" s="19"/>
      <c r="L148" s="20">
        <v>100</v>
      </c>
      <c r="M148" s="20">
        <v>12.98</v>
      </c>
      <c r="N148" s="19" t="s">
        <v>4874</v>
      </c>
      <c r="O148" s="21">
        <f t="shared" si="10"/>
        <v>13.7588</v>
      </c>
      <c r="P148" s="21">
        <f t="shared" si="11"/>
        <v>351.4388</v>
      </c>
      <c r="Q148" s="21">
        <f t="shared" si="12"/>
        <v>358.264328</v>
      </c>
      <c r="R148" s="21">
        <f t="shared" si="13"/>
        <v>6.825528</v>
      </c>
      <c r="S148" s="21">
        <f t="shared" si="14"/>
        <v>351.4388</v>
      </c>
      <c r="T148" s="21" t="s">
        <v>4850</v>
      </c>
      <c r="U148" s="21" t="s">
        <v>4851</v>
      </c>
    </row>
    <row r="149" spans="1:21">
      <c r="A149" s="3">
        <v>148</v>
      </c>
      <c r="B149" s="8" t="s">
        <v>5135</v>
      </c>
      <c r="C149" s="8" t="s">
        <v>5136</v>
      </c>
      <c r="D149" s="3" t="s">
        <v>35</v>
      </c>
      <c r="E149" s="3" t="s">
        <v>37</v>
      </c>
      <c r="F149" s="3" t="s">
        <v>4077</v>
      </c>
      <c r="G149" s="3" t="s">
        <v>38</v>
      </c>
      <c r="H149" s="3" t="s">
        <v>39</v>
      </c>
      <c r="I149" s="20">
        <v>237.68</v>
      </c>
      <c r="J149" s="19"/>
      <c r="L149" s="20">
        <v>100</v>
      </c>
      <c r="M149" s="20">
        <v>12.98</v>
      </c>
      <c r="N149" s="19" t="s">
        <v>4874</v>
      </c>
      <c r="O149" s="21">
        <f t="shared" si="10"/>
        <v>13.7588</v>
      </c>
      <c r="P149" s="21">
        <f t="shared" si="11"/>
        <v>351.4388</v>
      </c>
      <c r="Q149" s="21">
        <f t="shared" si="12"/>
        <v>358.264328</v>
      </c>
      <c r="R149" s="21">
        <f t="shared" si="13"/>
        <v>6.825528</v>
      </c>
      <c r="S149" s="21">
        <f t="shared" si="14"/>
        <v>351.4388</v>
      </c>
      <c r="T149" s="21" t="s">
        <v>4850</v>
      </c>
      <c r="U149" s="21" t="s">
        <v>4851</v>
      </c>
    </row>
    <row r="150" spans="1:21">
      <c r="A150" s="3">
        <v>149</v>
      </c>
      <c r="B150" t="s">
        <v>5137</v>
      </c>
      <c r="C150" t="s">
        <v>5138</v>
      </c>
      <c r="D150" s="3" t="s">
        <v>35</v>
      </c>
      <c r="E150" s="3" t="s">
        <v>37</v>
      </c>
      <c r="F150" s="3" t="s">
        <v>4105</v>
      </c>
      <c r="G150" s="3" t="s">
        <v>38</v>
      </c>
      <c r="H150" s="3" t="s">
        <v>39</v>
      </c>
      <c r="I150" s="20">
        <v>0</v>
      </c>
      <c r="L150" s="20">
        <v>0</v>
      </c>
      <c r="M150" s="3">
        <v>11.05</v>
      </c>
      <c r="N150" s="19" t="s">
        <v>5139</v>
      </c>
      <c r="O150" s="21">
        <f t="shared" si="10"/>
        <v>11.713</v>
      </c>
      <c r="P150" s="21">
        <f t="shared" si="11"/>
        <v>11.713</v>
      </c>
      <c r="Q150" s="21">
        <f t="shared" si="12"/>
        <v>12.41578</v>
      </c>
      <c r="R150" s="21">
        <f t="shared" si="13"/>
        <v>0.70278</v>
      </c>
      <c r="S150" s="21">
        <f t="shared" si="14"/>
        <v>11.713</v>
      </c>
      <c r="T150" s="21" t="s">
        <v>4850</v>
      </c>
      <c r="U150" s="21" t="s">
        <v>4851</v>
      </c>
    </row>
    <row r="151" spans="1:21">
      <c r="A151" s="3">
        <v>150</v>
      </c>
      <c r="B151" s="8" t="s">
        <v>3656</v>
      </c>
      <c r="C151" s="8" t="s">
        <v>5140</v>
      </c>
      <c r="D151" s="3" t="s">
        <v>35</v>
      </c>
      <c r="E151" s="3" t="s">
        <v>37</v>
      </c>
      <c r="F151" s="3" t="s">
        <v>4077</v>
      </c>
      <c r="G151" s="3" t="s">
        <v>38</v>
      </c>
      <c r="H151" s="3" t="s">
        <v>39</v>
      </c>
      <c r="I151" s="20">
        <v>237.68</v>
      </c>
      <c r="J151" s="19"/>
      <c r="L151" s="20">
        <v>100</v>
      </c>
      <c r="M151" s="20">
        <v>12.98</v>
      </c>
      <c r="N151" s="19" t="s">
        <v>4874</v>
      </c>
      <c r="O151" s="21">
        <f t="shared" si="10"/>
        <v>13.7588</v>
      </c>
      <c r="P151" s="21">
        <f t="shared" si="11"/>
        <v>351.4388</v>
      </c>
      <c r="Q151" s="21">
        <f t="shared" si="12"/>
        <v>358.264328</v>
      </c>
      <c r="R151" s="21">
        <f t="shared" si="13"/>
        <v>6.825528</v>
      </c>
      <c r="S151" s="21">
        <f t="shared" si="14"/>
        <v>351.4388</v>
      </c>
      <c r="T151" s="21" t="s">
        <v>4850</v>
      </c>
      <c r="U151" s="21" t="s">
        <v>4851</v>
      </c>
    </row>
    <row r="152" spans="1:21">
      <c r="A152" s="3">
        <v>151</v>
      </c>
      <c r="B152" s="8" t="s">
        <v>5141</v>
      </c>
      <c r="C152" s="5" t="s">
        <v>5142</v>
      </c>
      <c r="D152" s="3" t="s">
        <v>35</v>
      </c>
      <c r="E152" s="3" t="s">
        <v>37</v>
      </c>
      <c r="F152" s="3" t="s">
        <v>678</v>
      </c>
      <c r="G152" s="3" t="s">
        <v>38</v>
      </c>
      <c r="H152" s="3" t="s">
        <v>39</v>
      </c>
      <c r="I152" s="3">
        <v>988.29</v>
      </c>
      <c r="L152" s="20">
        <v>400</v>
      </c>
      <c r="M152" s="3">
        <v>13.24</v>
      </c>
      <c r="N152" s="19" t="s">
        <v>4874</v>
      </c>
      <c r="O152" s="21">
        <f t="shared" si="10"/>
        <v>14.0344</v>
      </c>
      <c r="P152" s="21">
        <f t="shared" si="11"/>
        <v>1402.3244</v>
      </c>
      <c r="Q152" s="21">
        <f t="shared" si="12"/>
        <v>1427.166464</v>
      </c>
      <c r="R152" s="21">
        <f t="shared" si="13"/>
        <v>24.842064</v>
      </c>
      <c r="S152" s="21">
        <f t="shared" si="14"/>
        <v>1402.3244</v>
      </c>
      <c r="T152" s="21" t="s">
        <v>4850</v>
      </c>
      <c r="U152" s="21" t="s">
        <v>4851</v>
      </c>
    </row>
    <row r="153" spans="1:21">
      <c r="A153" s="3">
        <v>152</v>
      </c>
      <c r="B153" s="8" t="s">
        <v>5143</v>
      </c>
      <c r="C153" s="8" t="s">
        <v>5144</v>
      </c>
      <c r="D153" s="3" t="s">
        <v>35</v>
      </c>
      <c r="E153" s="3" t="s">
        <v>37</v>
      </c>
      <c r="F153" s="3" t="s">
        <v>4077</v>
      </c>
      <c r="G153" s="3" t="s">
        <v>38</v>
      </c>
      <c r="H153" s="3" t="s">
        <v>39</v>
      </c>
      <c r="I153" s="20">
        <v>237.68</v>
      </c>
      <c r="J153" s="19"/>
      <c r="L153" s="20">
        <v>100</v>
      </c>
      <c r="M153" s="20">
        <v>12.98</v>
      </c>
      <c r="N153" s="19" t="s">
        <v>4874</v>
      </c>
      <c r="O153" s="21">
        <f t="shared" si="10"/>
        <v>13.7588</v>
      </c>
      <c r="P153" s="21">
        <f t="shared" si="11"/>
        <v>351.4388</v>
      </c>
      <c r="Q153" s="21">
        <f t="shared" si="12"/>
        <v>358.264328</v>
      </c>
      <c r="R153" s="21">
        <f t="shared" si="13"/>
        <v>6.825528</v>
      </c>
      <c r="S153" s="21">
        <f t="shared" si="14"/>
        <v>351.4388</v>
      </c>
      <c r="T153" s="21" t="s">
        <v>4850</v>
      </c>
      <c r="U153" s="21" t="s">
        <v>4851</v>
      </c>
    </row>
    <row r="154" spans="1:21">
      <c r="A154" s="3">
        <v>153</v>
      </c>
      <c r="B154" s="8" t="s">
        <v>5145</v>
      </c>
      <c r="C154" s="8" t="s">
        <v>5146</v>
      </c>
      <c r="D154" s="3" t="s">
        <v>35</v>
      </c>
      <c r="E154" s="3" t="s">
        <v>37</v>
      </c>
      <c r="F154" s="3" t="s">
        <v>4077</v>
      </c>
      <c r="G154" s="3" t="s">
        <v>38</v>
      </c>
      <c r="H154" s="3" t="s">
        <v>39</v>
      </c>
      <c r="I154" s="20">
        <v>237.68</v>
      </c>
      <c r="J154" s="19"/>
      <c r="L154" s="20">
        <v>100</v>
      </c>
      <c r="M154" s="20">
        <v>12.98</v>
      </c>
      <c r="N154" s="19" t="s">
        <v>4874</v>
      </c>
      <c r="O154" s="21">
        <f t="shared" si="10"/>
        <v>13.7588</v>
      </c>
      <c r="P154" s="21">
        <f t="shared" si="11"/>
        <v>351.4388</v>
      </c>
      <c r="Q154" s="21">
        <f t="shared" si="12"/>
        <v>358.264328</v>
      </c>
      <c r="R154" s="21">
        <f t="shared" si="13"/>
        <v>6.825528</v>
      </c>
      <c r="S154" s="21">
        <f t="shared" si="14"/>
        <v>351.4388</v>
      </c>
      <c r="T154" s="21" t="s">
        <v>4850</v>
      </c>
      <c r="U154" s="21" t="s">
        <v>4851</v>
      </c>
    </row>
    <row r="155" spans="1:21">
      <c r="A155" s="3">
        <v>154</v>
      </c>
      <c r="B155" s="8" t="s">
        <v>5147</v>
      </c>
      <c r="C155" s="8" t="s">
        <v>5148</v>
      </c>
      <c r="D155" s="3" t="s">
        <v>35</v>
      </c>
      <c r="E155" s="3" t="s">
        <v>37</v>
      </c>
      <c r="F155" s="3" t="s">
        <v>4077</v>
      </c>
      <c r="G155" s="3" t="s">
        <v>38</v>
      </c>
      <c r="H155" s="3" t="s">
        <v>39</v>
      </c>
      <c r="I155" s="20">
        <v>237.68</v>
      </c>
      <c r="J155" s="19"/>
      <c r="L155" s="20">
        <v>100</v>
      </c>
      <c r="M155" s="20">
        <v>12.98</v>
      </c>
      <c r="N155" s="19" t="s">
        <v>4874</v>
      </c>
      <c r="O155" s="21">
        <f t="shared" si="10"/>
        <v>13.7588</v>
      </c>
      <c r="P155" s="21">
        <f t="shared" si="11"/>
        <v>351.4388</v>
      </c>
      <c r="Q155" s="21">
        <f t="shared" si="12"/>
        <v>358.264328</v>
      </c>
      <c r="R155" s="21">
        <f t="shared" si="13"/>
        <v>6.825528</v>
      </c>
      <c r="S155" s="21">
        <f t="shared" si="14"/>
        <v>351.4388</v>
      </c>
      <c r="T155" s="21" t="s">
        <v>4850</v>
      </c>
      <c r="U155" s="21" t="s">
        <v>4851</v>
      </c>
    </row>
    <row r="156" spans="1:21">
      <c r="A156" s="3">
        <v>155</v>
      </c>
      <c r="B156" s="8" t="s">
        <v>5149</v>
      </c>
      <c r="C156" s="8" t="s">
        <v>5150</v>
      </c>
      <c r="D156" s="3" t="s">
        <v>35</v>
      </c>
      <c r="E156" s="3" t="s">
        <v>37</v>
      </c>
      <c r="F156" s="3" t="s">
        <v>4077</v>
      </c>
      <c r="G156" s="3" t="s">
        <v>38</v>
      </c>
      <c r="H156" s="3" t="s">
        <v>39</v>
      </c>
      <c r="I156" s="20">
        <v>237.68</v>
      </c>
      <c r="J156" s="19"/>
      <c r="L156" s="20">
        <v>100</v>
      </c>
      <c r="M156" s="20">
        <v>12.98</v>
      </c>
      <c r="N156" s="19" t="s">
        <v>4874</v>
      </c>
      <c r="O156" s="21">
        <f t="shared" si="10"/>
        <v>13.7588</v>
      </c>
      <c r="P156" s="21">
        <f t="shared" si="11"/>
        <v>351.4388</v>
      </c>
      <c r="Q156" s="21">
        <f t="shared" si="12"/>
        <v>358.264328</v>
      </c>
      <c r="R156" s="21">
        <f t="shared" si="13"/>
        <v>6.825528</v>
      </c>
      <c r="S156" s="21">
        <f t="shared" si="14"/>
        <v>351.4388</v>
      </c>
      <c r="T156" s="21" t="s">
        <v>4850</v>
      </c>
      <c r="U156" s="21" t="s">
        <v>4851</v>
      </c>
    </row>
    <row r="157" spans="1:21">
      <c r="A157" s="3">
        <v>156</v>
      </c>
      <c r="B157" s="8" t="s">
        <v>5151</v>
      </c>
      <c r="C157" s="8" t="s">
        <v>5152</v>
      </c>
      <c r="D157" s="3" t="s">
        <v>35</v>
      </c>
      <c r="E157" s="3" t="s">
        <v>37</v>
      </c>
      <c r="F157" s="3" t="s">
        <v>4077</v>
      </c>
      <c r="G157" s="3" t="s">
        <v>38</v>
      </c>
      <c r="H157" s="3" t="s">
        <v>39</v>
      </c>
      <c r="I157" s="20">
        <v>237.68</v>
      </c>
      <c r="J157" s="19"/>
      <c r="L157" s="20">
        <v>100</v>
      </c>
      <c r="M157" s="20">
        <v>12.98</v>
      </c>
      <c r="N157" s="19" t="s">
        <v>4874</v>
      </c>
      <c r="O157" s="21">
        <f t="shared" si="10"/>
        <v>13.7588</v>
      </c>
      <c r="P157" s="21">
        <f t="shared" si="11"/>
        <v>351.4388</v>
      </c>
      <c r="Q157" s="21">
        <f t="shared" si="12"/>
        <v>358.264328</v>
      </c>
      <c r="R157" s="21">
        <f t="shared" si="13"/>
        <v>6.825528</v>
      </c>
      <c r="S157" s="21">
        <f t="shared" si="14"/>
        <v>351.4388</v>
      </c>
      <c r="T157" s="21" t="s">
        <v>4850</v>
      </c>
      <c r="U157" s="21" t="s">
        <v>4851</v>
      </c>
    </row>
    <row r="158" spans="1:21">
      <c r="A158" s="3">
        <v>157</v>
      </c>
      <c r="B158" s="8" t="s">
        <v>5153</v>
      </c>
      <c r="C158" s="8" t="s">
        <v>5154</v>
      </c>
      <c r="D158" s="3" t="s">
        <v>35</v>
      </c>
      <c r="E158" s="3" t="s">
        <v>37</v>
      </c>
      <c r="F158" s="3" t="s">
        <v>4077</v>
      </c>
      <c r="G158" s="3" t="s">
        <v>38</v>
      </c>
      <c r="H158" s="3" t="s">
        <v>39</v>
      </c>
      <c r="I158" s="20">
        <v>237.68</v>
      </c>
      <c r="J158" s="19"/>
      <c r="L158" s="20">
        <v>100</v>
      </c>
      <c r="M158" s="20">
        <v>12.98</v>
      </c>
      <c r="N158" s="19" t="s">
        <v>4874</v>
      </c>
      <c r="O158" s="21">
        <f t="shared" si="10"/>
        <v>13.7588</v>
      </c>
      <c r="P158" s="21">
        <f t="shared" si="11"/>
        <v>351.4388</v>
      </c>
      <c r="Q158" s="21">
        <f t="shared" si="12"/>
        <v>358.264328</v>
      </c>
      <c r="R158" s="21">
        <f t="shared" si="13"/>
        <v>6.825528</v>
      </c>
      <c r="S158" s="21">
        <f t="shared" si="14"/>
        <v>351.4388</v>
      </c>
      <c r="T158" s="21" t="s">
        <v>4850</v>
      </c>
      <c r="U158" s="21" t="s">
        <v>4851</v>
      </c>
    </row>
    <row r="159" spans="1:21">
      <c r="A159" s="3">
        <v>158</v>
      </c>
      <c r="B159" s="8" t="s">
        <v>5155</v>
      </c>
      <c r="C159" s="8" t="s">
        <v>5156</v>
      </c>
      <c r="D159" s="3" t="s">
        <v>35</v>
      </c>
      <c r="E159" s="3" t="s">
        <v>37</v>
      </c>
      <c r="F159" s="3" t="s">
        <v>4077</v>
      </c>
      <c r="G159" s="3" t="s">
        <v>38</v>
      </c>
      <c r="H159" s="3" t="s">
        <v>39</v>
      </c>
      <c r="I159" s="20">
        <v>237.68</v>
      </c>
      <c r="J159" s="19"/>
      <c r="L159" s="20">
        <v>100</v>
      </c>
      <c r="M159" s="20">
        <v>12.98</v>
      </c>
      <c r="N159" s="19" t="s">
        <v>4874</v>
      </c>
      <c r="O159" s="21">
        <f t="shared" si="10"/>
        <v>13.7588</v>
      </c>
      <c r="P159" s="21">
        <f t="shared" si="11"/>
        <v>351.4388</v>
      </c>
      <c r="Q159" s="21">
        <f t="shared" si="12"/>
        <v>358.264328</v>
      </c>
      <c r="R159" s="21">
        <f t="shared" si="13"/>
        <v>6.825528</v>
      </c>
      <c r="S159" s="21">
        <f t="shared" si="14"/>
        <v>351.4388</v>
      </c>
      <c r="T159" s="21" t="s">
        <v>4850</v>
      </c>
      <c r="U159" s="21" t="s">
        <v>4851</v>
      </c>
    </row>
    <row r="160" spans="1:21">
      <c r="A160" s="3">
        <v>159</v>
      </c>
      <c r="B160" s="8" t="s">
        <v>5157</v>
      </c>
      <c r="C160" s="8" t="s">
        <v>5158</v>
      </c>
      <c r="D160" s="3" t="s">
        <v>35</v>
      </c>
      <c r="E160" s="3" t="s">
        <v>37</v>
      </c>
      <c r="F160" s="3" t="s">
        <v>4077</v>
      </c>
      <c r="G160" s="3" t="s">
        <v>38</v>
      </c>
      <c r="H160" s="3" t="s">
        <v>39</v>
      </c>
      <c r="I160" s="20">
        <v>237.68</v>
      </c>
      <c r="J160" s="19"/>
      <c r="L160" s="20">
        <v>100</v>
      </c>
      <c r="M160" s="20">
        <v>12.98</v>
      </c>
      <c r="N160" s="19" t="s">
        <v>4874</v>
      </c>
      <c r="O160" s="21">
        <f t="shared" si="10"/>
        <v>13.7588</v>
      </c>
      <c r="P160" s="21">
        <f t="shared" si="11"/>
        <v>351.4388</v>
      </c>
      <c r="Q160" s="21">
        <f t="shared" si="12"/>
        <v>358.264328</v>
      </c>
      <c r="R160" s="21">
        <f t="shared" si="13"/>
        <v>6.825528</v>
      </c>
      <c r="S160" s="21">
        <f t="shared" si="14"/>
        <v>351.4388</v>
      </c>
      <c r="T160" s="21" t="s">
        <v>4850</v>
      </c>
      <c r="U160" s="21" t="s">
        <v>4851</v>
      </c>
    </row>
    <row r="161" spans="1:21">
      <c r="A161" s="3">
        <v>160</v>
      </c>
      <c r="B161" s="8" t="s">
        <v>5159</v>
      </c>
      <c r="C161" s="8" t="s">
        <v>5160</v>
      </c>
      <c r="D161" s="3" t="s">
        <v>35</v>
      </c>
      <c r="E161" s="3" t="s">
        <v>37</v>
      </c>
      <c r="F161" s="3" t="s">
        <v>4077</v>
      </c>
      <c r="G161" s="3" t="s">
        <v>38</v>
      </c>
      <c r="H161" s="3" t="s">
        <v>39</v>
      </c>
      <c r="I161" s="3">
        <v>942.14</v>
      </c>
      <c r="J161" s="19"/>
      <c r="L161" s="20">
        <v>100</v>
      </c>
      <c r="M161" s="20">
        <v>32.17</v>
      </c>
      <c r="N161" s="19" t="s">
        <v>4874</v>
      </c>
      <c r="O161" s="21">
        <f t="shared" si="10"/>
        <v>34.1002</v>
      </c>
      <c r="P161" s="21">
        <f t="shared" si="11"/>
        <v>1076.2402</v>
      </c>
      <c r="Q161" s="21">
        <f t="shared" si="12"/>
        <v>1084.286212</v>
      </c>
      <c r="R161" s="21">
        <f t="shared" si="13"/>
        <v>8.046012</v>
      </c>
      <c r="S161" s="21">
        <f t="shared" si="14"/>
        <v>1076.2402</v>
      </c>
      <c r="T161" s="21" t="s">
        <v>4850</v>
      </c>
      <c r="U161" s="21" t="s">
        <v>4851</v>
      </c>
    </row>
    <row r="162" spans="1:21">
      <c r="A162" s="3">
        <v>161</v>
      </c>
      <c r="B162" s="9" t="s">
        <v>5161</v>
      </c>
      <c r="C162" s="5" t="s">
        <v>5162</v>
      </c>
      <c r="D162" s="3" t="s">
        <v>35</v>
      </c>
      <c r="E162" s="3" t="s">
        <v>37</v>
      </c>
      <c r="F162" s="3" t="s">
        <v>113</v>
      </c>
      <c r="G162" s="3" t="s">
        <v>38</v>
      </c>
      <c r="H162" s="3" t="s">
        <v>39</v>
      </c>
      <c r="I162" s="3">
        <v>625</v>
      </c>
      <c r="J162" s="19"/>
      <c r="L162" s="20">
        <v>300</v>
      </c>
      <c r="M162" s="3">
        <v>226</v>
      </c>
      <c r="N162" s="19" t="s">
        <v>5163</v>
      </c>
      <c r="O162" s="21">
        <f t="shared" si="10"/>
        <v>239.56</v>
      </c>
      <c r="P162" s="21">
        <f t="shared" si="11"/>
        <v>1164.56</v>
      </c>
      <c r="Q162" s="21">
        <f t="shared" si="12"/>
        <v>1196.9336</v>
      </c>
      <c r="R162" s="21">
        <f t="shared" si="13"/>
        <v>32.3736</v>
      </c>
      <c r="S162" s="21">
        <f t="shared" si="14"/>
        <v>1164.56</v>
      </c>
      <c r="T162" s="21" t="s">
        <v>4850</v>
      </c>
      <c r="U162" s="21" t="s">
        <v>4851</v>
      </c>
    </row>
    <row r="163" spans="1:21">
      <c r="A163" s="3">
        <v>162</v>
      </c>
      <c r="B163" s="8" t="s">
        <v>5164</v>
      </c>
      <c r="C163" s="8" t="s">
        <v>5165</v>
      </c>
      <c r="D163" s="3" t="s">
        <v>35</v>
      </c>
      <c r="E163" s="3" t="s">
        <v>37</v>
      </c>
      <c r="F163" s="3" t="s">
        <v>4077</v>
      </c>
      <c r="G163" s="3" t="s">
        <v>38</v>
      </c>
      <c r="H163" s="3" t="s">
        <v>39</v>
      </c>
      <c r="I163" s="3">
        <v>237.68</v>
      </c>
      <c r="J163" s="19"/>
      <c r="L163" s="20">
        <v>100</v>
      </c>
      <c r="M163" s="20">
        <v>12.98</v>
      </c>
      <c r="N163" s="19" t="s">
        <v>4874</v>
      </c>
      <c r="O163" s="21">
        <f t="shared" si="10"/>
        <v>13.7588</v>
      </c>
      <c r="P163" s="21">
        <f t="shared" si="11"/>
        <v>351.4388</v>
      </c>
      <c r="Q163" s="21">
        <f t="shared" si="12"/>
        <v>358.264328</v>
      </c>
      <c r="R163" s="21">
        <f t="shared" si="13"/>
        <v>6.825528</v>
      </c>
      <c r="S163" s="21">
        <f t="shared" si="14"/>
        <v>351.4388</v>
      </c>
      <c r="T163" s="21" t="s">
        <v>4850</v>
      </c>
      <c r="U163" s="21" t="s">
        <v>4851</v>
      </c>
    </row>
    <row r="164" spans="1:21">
      <c r="A164" s="3">
        <v>163</v>
      </c>
      <c r="B164" s="8" t="s">
        <v>5166</v>
      </c>
      <c r="C164" s="8" t="s">
        <v>5167</v>
      </c>
      <c r="D164" s="3" t="s">
        <v>35</v>
      </c>
      <c r="E164" s="3" t="s">
        <v>37</v>
      </c>
      <c r="F164" s="3" t="s">
        <v>4077</v>
      </c>
      <c r="G164" s="3" t="s">
        <v>38</v>
      </c>
      <c r="H164" s="3" t="s">
        <v>39</v>
      </c>
      <c r="I164" s="3">
        <v>237.68</v>
      </c>
      <c r="J164" s="19"/>
      <c r="L164" s="20">
        <v>100</v>
      </c>
      <c r="M164" s="20">
        <v>12.98</v>
      </c>
      <c r="N164" s="19" t="s">
        <v>4874</v>
      </c>
      <c r="O164" s="21">
        <f t="shared" si="10"/>
        <v>13.7588</v>
      </c>
      <c r="P164" s="21">
        <f t="shared" si="11"/>
        <v>351.4388</v>
      </c>
      <c r="Q164" s="21">
        <f t="shared" si="12"/>
        <v>358.264328</v>
      </c>
      <c r="R164" s="21">
        <f t="shared" si="13"/>
        <v>6.825528</v>
      </c>
      <c r="S164" s="21">
        <f t="shared" si="14"/>
        <v>351.4388</v>
      </c>
      <c r="T164" s="21" t="s">
        <v>4850</v>
      </c>
      <c r="U164" s="21" t="s">
        <v>4851</v>
      </c>
    </row>
    <row r="165" spans="1:21">
      <c r="A165" s="3">
        <v>164</v>
      </c>
      <c r="B165" s="8" t="s">
        <v>5168</v>
      </c>
      <c r="C165" s="8" t="s">
        <v>5169</v>
      </c>
      <c r="D165" s="3" t="s">
        <v>35</v>
      </c>
      <c r="E165" s="3" t="s">
        <v>37</v>
      </c>
      <c r="F165" s="3" t="s">
        <v>4077</v>
      </c>
      <c r="G165" s="3" t="s">
        <v>38</v>
      </c>
      <c r="H165" s="3" t="s">
        <v>39</v>
      </c>
      <c r="I165" s="3">
        <v>237.68</v>
      </c>
      <c r="J165" s="19"/>
      <c r="L165" s="20">
        <v>100</v>
      </c>
      <c r="M165" s="20">
        <v>12.98</v>
      </c>
      <c r="N165" s="19" t="s">
        <v>4874</v>
      </c>
      <c r="O165" s="21">
        <f t="shared" si="10"/>
        <v>13.7588</v>
      </c>
      <c r="P165" s="21">
        <f t="shared" si="11"/>
        <v>351.4388</v>
      </c>
      <c r="Q165" s="21">
        <f t="shared" si="12"/>
        <v>358.264328</v>
      </c>
      <c r="R165" s="21">
        <f t="shared" si="13"/>
        <v>6.825528</v>
      </c>
      <c r="S165" s="21">
        <f t="shared" si="14"/>
        <v>351.4388</v>
      </c>
      <c r="T165" s="21" t="s">
        <v>4850</v>
      </c>
      <c r="U165" s="21" t="s">
        <v>4851</v>
      </c>
    </row>
    <row r="166" spans="1:21">
      <c r="A166" s="3">
        <v>165</v>
      </c>
      <c r="B166" s="8" t="s">
        <v>5170</v>
      </c>
      <c r="C166" s="8" t="s">
        <v>5171</v>
      </c>
      <c r="D166" s="3" t="s">
        <v>35</v>
      </c>
      <c r="E166" s="3" t="s">
        <v>37</v>
      </c>
      <c r="F166" s="3" t="s">
        <v>4077</v>
      </c>
      <c r="G166" s="3" t="s">
        <v>38</v>
      </c>
      <c r="H166" s="3" t="s">
        <v>39</v>
      </c>
      <c r="I166" s="3">
        <v>237.68</v>
      </c>
      <c r="J166" s="19"/>
      <c r="L166" s="20">
        <v>100</v>
      </c>
      <c r="M166" s="20">
        <v>12.98</v>
      </c>
      <c r="N166" s="19" t="s">
        <v>4874</v>
      </c>
      <c r="O166" s="21">
        <f t="shared" si="10"/>
        <v>13.7588</v>
      </c>
      <c r="P166" s="21">
        <f t="shared" si="11"/>
        <v>351.4388</v>
      </c>
      <c r="Q166" s="21">
        <f t="shared" si="12"/>
        <v>358.264328</v>
      </c>
      <c r="R166" s="21">
        <f t="shared" si="13"/>
        <v>6.825528</v>
      </c>
      <c r="S166" s="21">
        <f t="shared" si="14"/>
        <v>351.4388</v>
      </c>
      <c r="T166" s="21" t="s">
        <v>4850</v>
      </c>
      <c r="U166" s="21" t="s">
        <v>4851</v>
      </c>
    </row>
    <row r="167" spans="1:21">
      <c r="A167" s="3">
        <v>166</v>
      </c>
      <c r="B167" s="8" t="s">
        <v>5172</v>
      </c>
      <c r="C167" s="8" t="s">
        <v>5173</v>
      </c>
      <c r="D167" s="3" t="s">
        <v>35</v>
      </c>
      <c r="E167" s="3" t="s">
        <v>37</v>
      </c>
      <c r="F167" s="3" t="s">
        <v>4077</v>
      </c>
      <c r="G167" s="3" t="s">
        <v>38</v>
      </c>
      <c r="H167" s="3" t="s">
        <v>39</v>
      </c>
      <c r="I167" s="3">
        <v>237.68</v>
      </c>
      <c r="J167" s="19"/>
      <c r="L167" s="20">
        <v>100</v>
      </c>
      <c r="M167" s="20">
        <v>12.98</v>
      </c>
      <c r="N167" s="19" t="s">
        <v>4874</v>
      </c>
      <c r="O167" s="21">
        <f t="shared" si="10"/>
        <v>13.7588</v>
      </c>
      <c r="P167" s="21">
        <f t="shared" si="11"/>
        <v>351.4388</v>
      </c>
      <c r="Q167" s="21">
        <f t="shared" si="12"/>
        <v>358.264328</v>
      </c>
      <c r="R167" s="21">
        <f t="shared" si="13"/>
        <v>6.825528</v>
      </c>
      <c r="S167" s="21">
        <f t="shared" si="14"/>
        <v>351.4388</v>
      </c>
      <c r="T167" s="21" t="s">
        <v>4850</v>
      </c>
      <c r="U167" s="21" t="s">
        <v>4851</v>
      </c>
    </row>
    <row r="168" spans="1:21">
      <c r="A168" s="3">
        <v>167</v>
      </c>
      <c r="B168" s="8" t="s">
        <v>3579</v>
      </c>
      <c r="C168" s="8" t="s">
        <v>5174</v>
      </c>
      <c r="D168" s="3" t="s">
        <v>35</v>
      </c>
      <c r="E168" s="3" t="s">
        <v>37</v>
      </c>
      <c r="F168" s="3" t="s">
        <v>4077</v>
      </c>
      <c r="G168" s="3" t="s">
        <v>38</v>
      </c>
      <c r="H168" s="3" t="s">
        <v>39</v>
      </c>
      <c r="I168" s="3">
        <v>237.68</v>
      </c>
      <c r="J168" s="19"/>
      <c r="L168" s="20">
        <v>100</v>
      </c>
      <c r="M168" s="20">
        <v>12.98</v>
      </c>
      <c r="N168" s="19" t="s">
        <v>4874</v>
      </c>
      <c r="O168" s="21">
        <f t="shared" si="10"/>
        <v>13.7588</v>
      </c>
      <c r="P168" s="21">
        <f t="shared" si="11"/>
        <v>351.4388</v>
      </c>
      <c r="Q168" s="21">
        <f t="shared" si="12"/>
        <v>358.264328</v>
      </c>
      <c r="R168" s="21">
        <f t="shared" si="13"/>
        <v>6.825528</v>
      </c>
      <c r="S168" s="21">
        <f t="shared" si="14"/>
        <v>351.4388</v>
      </c>
      <c r="T168" s="21" t="s">
        <v>4850</v>
      </c>
      <c r="U168" s="21" t="s">
        <v>4851</v>
      </c>
    </row>
    <row r="169" spans="1:21">
      <c r="A169" s="3">
        <v>168</v>
      </c>
      <c r="B169" s="8" t="s">
        <v>2716</v>
      </c>
      <c r="C169" s="8" t="s">
        <v>5175</v>
      </c>
      <c r="D169" s="3" t="s">
        <v>35</v>
      </c>
      <c r="E169" s="3" t="s">
        <v>37</v>
      </c>
      <c r="F169" s="3" t="s">
        <v>4077</v>
      </c>
      <c r="G169" s="3" t="s">
        <v>38</v>
      </c>
      <c r="H169" s="3" t="s">
        <v>39</v>
      </c>
      <c r="I169" s="3">
        <v>237.68</v>
      </c>
      <c r="J169" s="19"/>
      <c r="L169" s="20">
        <v>100</v>
      </c>
      <c r="M169" s="20">
        <v>12.98</v>
      </c>
      <c r="N169" s="19" t="s">
        <v>4874</v>
      </c>
      <c r="O169" s="21">
        <f t="shared" si="10"/>
        <v>13.7588</v>
      </c>
      <c r="P169" s="21">
        <f t="shared" si="11"/>
        <v>351.4388</v>
      </c>
      <c r="Q169" s="21">
        <f t="shared" si="12"/>
        <v>358.264328</v>
      </c>
      <c r="R169" s="21">
        <f t="shared" si="13"/>
        <v>6.825528</v>
      </c>
      <c r="S169" s="21">
        <f t="shared" si="14"/>
        <v>351.4388</v>
      </c>
      <c r="T169" s="21" t="s">
        <v>4850</v>
      </c>
      <c r="U169" s="21" t="s">
        <v>4851</v>
      </c>
    </row>
    <row r="170" spans="1:21">
      <c r="A170" s="3">
        <v>169</v>
      </c>
      <c r="B170" s="8" t="s">
        <v>5176</v>
      </c>
      <c r="C170" s="8" t="s">
        <v>5177</v>
      </c>
      <c r="D170" s="3" t="s">
        <v>35</v>
      </c>
      <c r="E170" s="3" t="s">
        <v>37</v>
      </c>
      <c r="F170" s="3" t="s">
        <v>4077</v>
      </c>
      <c r="G170" s="3" t="s">
        <v>38</v>
      </c>
      <c r="H170" s="3" t="s">
        <v>39</v>
      </c>
      <c r="I170" s="3">
        <v>237.68</v>
      </c>
      <c r="J170" s="19"/>
      <c r="L170" s="20">
        <v>100</v>
      </c>
      <c r="M170" s="20">
        <v>12.98</v>
      </c>
      <c r="N170" s="19" t="s">
        <v>4874</v>
      </c>
      <c r="O170" s="21">
        <f t="shared" si="10"/>
        <v>13.7588</v>
      </c>
      <c r="P170" s="21">
        <f t="shared" si="11"/>
        <v>351.4388</v>
      </c>
      <c r="Q170" s="21">
        <f t="shared" si="12"/>
        <v>358.264328</v>
      </c>
      <c r="R170" s="21">
        <f t="shared" si="13"/>
        <v>6.825528</v>
      </c>
      <c r="S170" s="21">
        <f t="shared" si="14"/>
        <v>351.4388</v>
      </c>
      <c r="T170" s="21" t="s">
        <v>4850</v>
      </c>
      <c r="U170" s="21" t="s">
        <v>4851</v>
      </c>
    </row>
    <row r="171" spans="1:21">
      <c r="A171" s="3">
        <v>170</v>
      </c>
      <c r="B171" s="8" t="s">
        <v>4195</v>
      </c>
      <c r="C171" s="8" t="s">
        <v>5178</v>
      </c>
      <c r="D171" s="3" t="s">
        <v>35</v>
      </c>
      <c r="E171" s="3" t="s">
        <v>37</v>
      </c>
      <c r="F171" s="3" t="s">
        <v>4077</v>
      </c>
      <c r="G171" s="3" t="s">
        <v>38</v>
      </c>
      <c r="H171" s="3" t="s">
        <v>39</v>
      </c>
      <c r="I171" s="3">
        <v>237.68</v>
      </c>
      <c r="J171" s="19"/>
      <c r="L171" s="20">
        <v>100</v>
      </c>
      <c r="M171" s="20">
        <v>12.98</v>
      </c>
      <c r="N171" s="19" t="s">
        <v>4874</v>
      </c>
      <c r="O171" s="21">
        <f t="shared" si="10"/>
        <v>13.7588</v>
      </c>
      <c r="P171" s="21">
        <f t="shared" si="11"/>
        <v>351.4388</v>
      </c>
      <c r="Q171" s="21">
        <f t="shared" si="12"/>
        <v>358.264328</v>
      </c>
      <c r="R171" s="21">
        <f t="shared" si="13"/>
        <v>6.825528</v>
      </c>
      <c r="S171" s="21">
        <f t="shared" si="14"/>
        <v>351.4388</v>
      </c>
      <c r="T171" s="21" t="s">
        <v>4850</v>
      </c>
      <c r="U171" s="21" t="s">
        <v>4851</v>
      </c>
    </row>
    <row r="172" spans="1:21">
      <c r="A172" s="3">
        <v>171</v>
      </c>
      <c r="B172" s="8" t="s">
        <v>5179</v>
      </c>
      <c r="C172" s="8" t="s">
        <v>5180</v>
      </c>
      <c r="D172" s="3" t="s">
        <v>35</v>
      </c>
      <c r="E172" s="3" t="s">
        <v>37</v>
      </c>
      <c r="F172" s="3" t="s">
        <v>4077</v>
      </c>
      <c r="G172" s="3" t="s">
        <v>38</v>
      </c>
      <c r="H172" s="3" t="s">
        <v>39</v>
      </c>
      <c r="I172" s="3">
        <v>1349</v>
      </c>
      <c r="J172" s="19"/>
      <c r="L172" s="20">
        <v>100</v>
      </c>
      <c r="M172" s="3">
        <v>51.45</v>
      </c>
      <c r="N172" s="19" t="s">
        <v>4874</v>
      </c>
      <c r="O172" s="21">
        <f t="shared" si="10"/>
        <v>54.537</v>
      </c>
      <c r="P172" s="21">
        <f t="shared" si="11"/>
        <v>1503.537</v>
      </c>
      <c r="Q172" s="21">
        <f t="shared" si="12"/>
        <v>1512.80922</v>
      </c>
      <c r="R172" s="21">
        <f t="shared" si="13"/>
        <v>9.27222</v>
      </c>
      <c r="S172" s="21">
        <f t="shared" si="14"/>
        <v>1503.537</v>
      </c>
      <c r="T172" s="21" t="s">
        <v>4850</v>
      </c>
      <c r="U172" s="21" t="s">
        <v>4851</v>
      </c>
    </row>
    <row r="173" spans="1:21">
      <c r="A173" s="3">
        <v>172</v>
      </c>
      <c r="B173" s="8" t="s">
        <v>5181</v>
      </c>
      <c r="C173" s="8" t="s">
        <v>5182</v>
      </c>
      <c r="D173" s="3" t="s">
        <v>35</v>
      </c>
      <c r="E173" s="3" t="s">
        <v>37</v>
      </c>
      <c r="F173" s="3" t="s">
        <v>4077</v>
      </c>
      <c r="G173" s="3" t="s">
        <v>38</v>
      </c>
      <c r="H173" s="3" t="s">
        <v>39</v>
      </c>
      <c r="I173" s="3">
        <v>1349</v>
      </c>
      <c r="J173" s="19"/>
      <c r="L173" s="20">
        <v>100</v>
      </c>
      <c r="M173" s="3">
        <v>51.45</v>
      </c>
      <c r="N173" s="19" t="s">
        <v>4874</v>
      </c>
      <c r="O173" s="21">
        <f t="shared" si="10"/>
        <v>54.537</v>
      </c>
      <c r="P173" s="21">
        <f t="shared" si="11"/>
        <v>1503.537</v>
      </c>
      <c r="Q173" s="21">
        <f t="shared" si="12"/>
        <v>1512.80922</v>
      </c>
      <c r="R173" s="21">
        <f t="shared" si="13"/>
        <v>9.27222</v>
      </c>
      <c r="S173" s="21">
        <f t="shared" si="14"/>
        <v>1503.537</v>
      </c>
      <c r="T173" s="21" t="s">
        <v>4850</v>
      </c>
      <c r="U173" s="21" t="s">
        <v>4851</v>
      </c>
    </row>
    <row r="174" spans="1:21">
      <c r="A174" s="3">
        <v>173</v>
      </c>
      <c r="B174" s="8" t="s">
        <v>5183</v>
      </c>
      <c r="C174" s="8" t="s">
        <v>5184</v>
      </c>
      <c r="D174" s="3" t="s">
        <v>35</v>
      </c>
      <c r="E174" s="3" t="s">
        <v>37</v>
      </c>
      <c r="F174" s="3" t="s">
        <v>4077</v>
      </c>
      <c r="G174" s="3" t="s">
        <v>38</v>
      </c>
      <c r="H174" s="3" t="s">
        <v>39</v>
      </c>
      <c r="I174" s="3">
        <v>237.68</v>
      </c>
      <c r="J174" s="19"/>
      <c r="L174" s="20">
        <v>100</v>
      </c>
      <c r="M174" s="20">
        <v>12.98</v>
      </c>
      <c r="N174" s="19" t="s">
        <v>4874</v>
      </c>
      <c r="O174" s="21">
        <f t="shared" si="10"/>
        <v>13.7588</v>
      </c>
      <c r="P174" s="21">
        <f t="shared" si="11"/>
        <v>351.4388</v>
      </c>
      <c r="Q174" s="21">
        <f t="shared" si="12"/>
        <v>358.264328</v>
      </c>
      <c r="R174" s="21">
        <f t="shared" si="13"/>
        <v>6.825528</v>
      </c>
      <c r="S174" s="21">
        <f t="shared" si="14"/>
        <v>351.4388</v>
      </c>
      <c r="T174" s="21" t="s">
        <v>4850</v>
      </c>
      <c r="U174" s="21" t="s">
        <v>4851</v>
      </c>
    </row>
    <row r="175" spans="1:21">
      <c r="A175" s="3">
        <v>174</v>
      </c>
      <c r="B175" s="8" t="s">
        <v>5185</v>
      </c>
      <c r="C175" s="8" t="s">
        <v>5186</v>
      </c>
      <c r="D175" s="3" t="s">
        <v>35</v>
      </c>
      <c r="E175" s="3" t="s">
        <v>37</v>
      </c>
      <c r="F175" s="3" t="s">
        <v>4077</v>
      </c>
      <c r="G175" s="3" t="s">
        <v>38</v>
      </c>
      <c r="H175" s="3" t="s">
        <v>39</v>
      </c>
      <c r="I175" s="3">
        <v>237.68</v>
      </c>
      <c r="J175" s="19"/>
      <c r="L175" s="20">
        <v>100</v>
      </c>
      <c r="M175" s="20">
        <v>12.98</v>
      </c>
      <c r="N175" s="19" t="s">
        <v>4874</v>
      </c>
      <c r="O175" s="21">
        <f t="shared" si="10"/>
        <v>13.7588</v>
      </c>
      <c r="P175" s="21">
        <f t="shared" si="11"/>
        <v>351.4388</v>
      </c>
      <c r="Q175" s="21">
        <f t="shared" si="12"/>
        <v>358.264328</v>
      </c>
      <c r="R175" s="21">
        <f t="shared" si="13"/>
        <v>6.825528</v>
      </c>
      <c r="S175" s="21">
        <f t="shared" si="14"/>
        <v>351.4388</v>
      </c>
      <c r="T175" s="21" t="s">
        <v>4850</v>
      </c>
      <c r="U175" s="21" t="s">
        <v>4851</v>
      </c>
    </row>
    <row r="176" spans="1:21">
      <c r="A176" s="3">
        <v>175</v>
      </c>
      <c r="B176" s="8" t="s">
        <v>2407</v>
      </c>
      <c r="C176" s="8" t="s">
        <v>5187</v>
      </c>
      <c r="D176" s="3" t="s">
        <v>35</v>
      </c>
      <c r="E176" s="3" t="s">
        <v>37</v>
      </c>
      <c r="F176" s="3" t="s">
        <v>4077</v>
      </c>
      <c r="G176" s="3" t="s">
        <v>38</v>
      </c>
      <c r="H176" s="3" t="s">
        <v>39</v>
      </c>
      <c r="I176" s="3">
        <v>237.68</v>
      </c>
      <c r="J176" s="19"/>
      <c r="L176" s="20">
        <v>100</v>
      </c>
      <c r="M176" s="20">
        <v>12.98</v>
      </c>
      <c r="N176" s="19" t="s">
        <v>4874</v>
      </c>
      <c r="O176" s="21">
        <f t="shared" si="10"/>
        <v>13.7588</v>
      </c>
      <c r="P176" s="21">
        <f t="shared" si="11"/>
        <v>351.4388</v>
      </c>
      <c r="Q176" s="21">
        <f t="shared" si="12"/>
        <v>358.264328</v>
      </c>
      <c r="R176" s="21">
        <f t="shared" si="13"/>
        <v>6.825528</v>
      </c>
      <c r="S176" s="21">
        <f t="shared" si="14"/>
        <v>351.4388</v>
      </c>
      <c r="T176" s="21" t="s">
        <v>4850</v>
      </c>
      <c r="U176" s="21" t="s">
        <v>4851</v>
      </c>
    </row>
    <row r="177" spans="1:21">
      <c r="A177" s="3">
        <v>176</v>
      </c>
      <c r="B177" s="8" t="s">
        <v>5188</v>
      </c>
      <c r="C177" s="5" t="s">
        <v>5189</v>
      </c>
      <c r="D177" s="3" t="s">
        <v>35</v>
      </c>
      <c r="E177" s="3" t="s">
        <v>137</v>
      </c>
      <c r="F177" s="3" t="s">
        <v>678</v>
      </c>
      <c r="G177" s="3" t="s">
        <v>38</v>
      </c>
      <c r="H177" s="3" t="s">
        <v>39</v>
      </c>
      <c r="I177" s="3">
        <v>988.29</v>
      </c>
      <c r="L177" s="20">
        <v>400</v>
      </c>
      <c r="M177" s="3">
        <v>13.24</v>
      </c>
      <c r="N177" s="19" t="s">
        <v>4874</v>
      </c>
      <c r="O177" s="21">
        <f t="shared" si="10"/>
        <v>14.0344</v>
      </c>
      <c r="P177" s="21">
        <f t="shared" si="11"/>
        <v>1402.3244</v>
      </c>
      <c r="Q177" s="21">
        <f t="shared" si="12"/>
        <v>1427.166464</v>
      </c>
      <c r="R177" s="21">
        <f t="shared" si="13"/>
        <v>24.842064</v>
      </c>
      <c r="S177" s="21">
        <f t="shared" si="14"/>
        <v>1402.3244</v>
      </c>
      <c r="T177" s="21" t="s">
        <v>4850</v>
      </c>
      <c r="U177" s="21" t="s">
        <v>4851</v>
      </c>
    </row>
    <row r="178" spans="1:21">
      <c r="A178" s="3">
        <v>177</v>
      </c>
      <c r="B178" s="8" t="s">
        <v>5190</v>
      </c>
      <c r="C178" s="8" t="s">
        <v>5191</v>
      </c>
      <c r="D178" s="3" t="s">
        <v>35</v>
      </c>
      <c r="E178" s="3" t="s">
        <v>37</v>
      </c>
      <c r="F178" s="3" t="s">
        <v>4077</v>
      </c>
      <c r="G178" s="3" t="s">
        <v>38</v>
      </c>
      <c r="H178" s="3" t="s">
        <v>39</v>
      </c>
      <c r="I178" s="3">
        <v>237.68</v>
      </c>
      <c r="J178" s="19"/>
      <c r="L178" s="20">
        <v>100</v>
      </c>
      <c r="M178" s="20">
        <v>12.98</v>
      </c>
      <c r="N178" s="19" t="s">
        <v>4874</v>
      </c>
      <c r="O178" s="21">
        <f t="shared" si="10"/>
        <v>13.7588</v>
      </c>
      <c r="P178" s="21">
        <f t="shared" si="11"/>
        <v>351.4388</v>
      </c>
      <c r="Q178" s="21">
        <f t="shared" si="12"/>
        <v>358.264328</v>
      </c>
      <c r="R178" s="21">
        <f t="shared" si="13"/>
        <v>6.825528</v>
      </c>
      <c r="S178" s="21">
        <f t="shared" si="14"/>
        <v>351.4388</v>
      </c>
      <c r="T178" s="21" t="s">
        <v>4850</v>
      </c>
      <c r="U178" s="21" t="s">
        <v>4851</v>
      </c>
    </row>
    <row r="179" spans="1:21">
      <c r="A179" s="3">
        <v>178</v>
      </c>
      <c r="B179" s="8" t="s">
        <v>5192</v>
      </c>
      <c r="C179" s="8" t="s">
        <v>5193</v>
      </c>
      <c r="D179" s="3" t="s">
        <v>35</v>
      </c>
      <c r="E179" s="3" t="s">
        <v>37</v>
      </c>
      <c r="F179" s="3" t="s">
        <v>4077</v>
      </c>
      <c r="G179" s="3" t="s">
        <v>38</v>
      </c>
      <c r="H179" s="3" t="s">
        <v>39</v>
      </c>
      <c r="I179" s="3">
        <v>237.68</v>
      </c>
      <c r="J179" s="19"/>
      <c r="L179" s="20">
        <v>100</v>
      </c>
      <c r="M179" s="20">
        <v>12.98</v>
      </c>
      <c r="N179" s="19" t="s">
        <v>4874</v>
      </c>
      <c r="O179" s="21">
        <f t="shared" si="10"/>
        <v>13.7588</v>
      </c>
      <c r="P179" s="21">
        <f t="shared" si="11"/>
        <v>351.4388</v>
      </c>
      <c r="Q179" s="21">
        <f t="shared" si="12"/>
        <v>358.264328</v>
      </c>
      <c r="R179" s="21">
        <f t="shared" si="13"/>
        <v>6.825528</v>
      </c>
      <c r="S179" s="21">
        <f t="shared" si="14"/>
        <v>351.4388</v>
      </c>
      <c r="T179" s="21" t="s">
        <v>4850</v>
      </c>
      <c r="U179" s="21" t="s">
        <v>4851</v>
      </c>
    </row>
    <row r="180" spans="1:21">
      <c r="A180" s="3">
        <v>179</v>
      </c>
      <c r="B180" s="8" t="s">
        <v>5194</v>
      </c>
      <c r="C180" s="8" t="s">
        <v>5195</v>
      </c>
      <c r="D180" s="3" t="s">
        <v>35</v>
      </c>
      <c r="E180" s="3" t="s">
        <v>37</v>
      </c>
      <c r="F180" s="3" t="s">
        <v>4077</v>
      </c>
      <c r="G180" s="3" t="s">
        <v>38</v>
      </c>
      <c r="H180" s="3" t="s">
        <v>39</v>
      </c>
      <c r="I180" s="3">
        <v>237.68</v>
      </c>
      <c r="J180" s="19"/>
      <c r="L180" s="20">
        <v>100</v>
      </c>
      <c r="M180" s="20">
        <v>12.98</v>
      </c>
      <c r="N180" s="19" t="s">
        <v>4874</v>
      </c>
      <c r="O180" s="21">
        <f t="shared" si="10"/>
        <v>13.7588</v>
      </c>
      <c r="P180" s="21">
        <f t="shared" si="11"/>
        <v>351.4388</v>
      </c>
      <c r="Q180" s="21">
        <f t="shared" si="12"/>
        <v>358.264328</v>
      </c>
      <c r="R180" s="21">
        <f t="shared" si="13"/>
        <v>6.825528</v>
      </c>
      <c r="S180" s="21">
        <f t="shared" si="14"/>
        <v>351.4388</v>
      </c>
      <c r="T180" s="21" t="s">
        <v>4850</v>
      </c>
      <c r="U180" s="21" t="s">
        <v>4851</v>
      </c>
    </row>
    <row r="181" spans="1:21">
      <c r="A181" s="3">
        <v>180</v>
      </c>
      <c r="B181" s="8" t="s">
        <v>5196</v>
      </c>
      <c r="C181" s="8" t="s">
        <v>5197</v>
      </c>
      <c r="D181" s="3" t="s">
        <v>35</v>
      </c>
      <c r="E181" s="3" t="s">
        <v>37</v>
      </c>
      <c r="F181" s="3" t="s">
        <v>4077</v>
      </c>
      <c r="G181" s="3" t="s">
        <v>38</v>
      </c>
      <c r="H181" s="3" t="s">
        <v>39</v>
      </c>
      <c r="I181" s="3">
        <v>237.68</v>
      </c>
      <c r="J181" s="19"/>
      <c r="L181" s="20">
        <v>100</v>
      </c>
      <c r="M181" s="20">
        <v>12.98</v>
      </c>
      <c r="N181" s="19" t="s">
        <v>4874</v>
      </c>
      <c r="O181" s="21">
        <f t="shared" si="10"/>
        <v>13.7588</v>
      </c>
      <c r="P181" s="21">
        <f t="shared" si="11"/>
        <v>351.4388</v>
      </c>
      <c r="Q181" s="21">
        <f t="shared" si="12"/>
        <v>358.264328</v>
      </c>
      <c r="R181" s="21">
        <f t="shared" si="13"/>
        <v>6.825528</v>
      </c>
      <c r="S181" s="21">
        <f t="shared" si="14"/>
        <v>351.4388</v>
      </c>
      <c r="T181" s="21" t="s">
        <v>4850</v>
      </c>
      <c r="U181" s="21" t="s">
        <v>4851</v>
      </c>
    </row>
    <row r="182" spans="1:21">
      <c r="A182" s="3">
        <v>181</v>
      </c>
      <c r="B182" s="8" t="s">
        <v>5198</v>
      </c>
      <c r="C182" s="8" t="s">
        <v>5199</v>
      </c>
      <c r="D182" s="3" t="s">
        <v>35</v>
      </c>
      <c r="E182" s="3" t="s">
        <v>37</v>
      </c>
      <c r="F182" s="3" t="s">
        <v>4077</v>
      </c>
      <c r="G182" s="3" t="s">
        <v>38</v>
      </c>
      <c r="H182" s="3" t="s">
        <v>39</v>
      </c>
      <c r="I182" s="3">
        <v>237.68</v>
      </c>
      <c r="J182" s="19"/>
      <c r="L182" s="20">
        <v>100</v>
      </c>
      <c r="M182" s="20">
        <v>12.98</v>
      </c>
      <c r="N182" s="19" t="s">
        <v>4874</v>
      </c>
      <c r="O182" s="21">
        <f t="shared" si="10"/>
        <v>13.7588</v>
      </c>
      <c r="P182" s="21">
        <f t="shared" si="11"/>
        <v>351.4388</v>
      </c>
      <c r="Q182" s="21">
        <f t="shared" si="12"/>
        <v>358.264328</v>
      </c>
      <c r="R182" s="21">
        <f t="shared" si="13"/>
        <v>6.825528</v>
      </c>
      <c r="S182" s="21">
        <f t="shared" si="14"/>
        <v>351.4388</v>
      </c>
      <c r="T182" s="21" t="s">
        <v>4850</v>
      </c>
      <c r="U182" s="21" t="s">
        <v>4851</v>
      </c>
    </row>
    <row r="183" spans="1:21">
      <c r="A183" s="3">
        <v>182</v>
      </c>
      <c r="B183" s="8" t="s">
        <v>5200</v>
      </c>
      <c r="C183" s="8" t="s">
        <v>5201</v>
      </c>
      <c r="D183" s="3" t="s">
        <v>35</v>
      </c>
      <c r="E183" s="3" t="s">
        <v>37</v>
      </c>
      <c r="F183" s="3" t="s">
        <v>4077</v>
      </c>
      <c r="G183" s="3" t="s">
        <v>38</v>
      </c>
      <c r="H183" s="3" t="s">
        <v>39</v>
      </c>
      <c r="I183" s="3">
        <v>237.68</v>
      </c>
      <c r="J183" s="19"/>
      <c r="L183" s="20">
        <v>100</v>
      </c>
      <c r="M183" s="20">
        <v>12.98</v>
      </c>
      <c r="N183" s="19" t="s">
        <v>4874</v>
      </c>
      <c r="O183" s="21">
        <f t="shared" si="10"/>
        <v>13.7588</v>
      </c>
      <c r="P183" s="21">
        <f t="shared" si="11"/>
        <v>351.4388</v>
      </c>
      <c r="Q183" s="21">
        <f t="shared" si="12"/>
        <v>358.264328</v>
      </c>
      <c r="R183" s="21">
        <f t="shared" si="13"/>
        <v>6.825528</v>
      </c>
      <c r="S183" s="21">
        <f t="shared" si="14"/>
        <v>351.4388</v>
      </c>
      <c r="T183" s="21" t="s">
        <v>4850</v>
      </c>
      <c r="U183" s="21" t="s">
        <v>4851</v>
      </c>
    </row>
    <row r="184" spans="1:21">
      <c r="A184" s="3">
        <v>183</v>
      </c>
      <c r="B184" s="8" t="s">
        <v>5202</v>
      </c>
      <c r="C184" s="8" t="s">
        <v>5203</v>
      </c>
      <c r="D184" s="3" t="s">
        <v>35</v>
      </c>
      <c r="E184" s="3" t="s">
        <v>37</v>
      </c>
      <c r="F184" s="3" t="s">
        <v>4077</v>
      </c>
      <c r="G184" s="3" t="s">
        <v>38</v>
      </c>
      <c r="H184" s="3" t="s">
        <v>39</v>
      </c>
      <c r="I184" s="3">
        <v>237.68</v>
      </c>
      <c r="J184" s="19"/>
      <c r="L184" s="20">
        <v>100</v>
      </c>
      <c r="M184" s="20">
        <v>12.98</v>
      </c>
      <c r="N184" s="19" t="s">
        <v>4874</v>
      </c>
      <c r="O184" s="21">
        <f t="shared" si="10"/>
        <v>13.7588</v>
      </c>
      <c r="P184" s="21">
        <f t="shared" si="11"/>
        <v>351.4388</v>
      </c>
      <c r="Q184" s="21">
        <f t="shared" si="12"/>
        <v>358.264328</v>
      </c>
      <c r="R184" s="21">
        <f t="shared" si="13"/>
        <v>6.825528</v>
      </c>
      <c r="S184" s="21">
        <f t="shared" si="14"/>
        <v>351.4388</v>
      </c>
      <c r="T184" s="21" t="s">
        <v>4850</v>
      </c>
      <c r="U184" s="21" t="s">
        <v>4851</v>
      </c>
    </row>
    <row r="185" spans="1:21">
      <c r="A185" s="3">
        <v>184</v>
      </c>
      <c r="B185" s="8" t="s">
        <v>5204</v>
      </c>
      <c r="C185" s="5" t="s">
        <v>5205</v>
      </c>
      <c r="D185" s="3" t="s">
        <v>35</v>
      </c>
      <c r="E185" s="3" t="s">
        <v>37</v>
      </c>
      <c r="F185" s="3" t="s">
        <v>678</v>
      </c>
      <c r="G185" s="3" t="s">
        <v>38</v>
      </c>
      <c r="H185" s="3" t="s">
        <v>39</v>
      </c>
      <c r="I185" s="3">
        <v>988.29</v>
      </c>
      <c r="L185" s="20">
        <v>400</v>
      </c>
      <c r="M185" s="3">
        <v>13.24</v>
      </c>
      <c r="N185" s="19" t="s">
        <v>4874</v>
      </c>
      <c r="O185" s="21">
        <f t="shared" si="10"/>
        <v>14.0344</v>
      </c>
      <c r="P185" s="21">
        <f t="shared" si="11"/>
        <v>1402.3244</v>
      </c>
      <c r="Q185" s="21">
        <f t="shared" si="12"/>
        <v>1427.166464</v>
      </c>
      <c r="R185" s="21">
        <f t="shared" si="13"/>
        <v>24.842064</v>
      </c>
      <c r="S185" s="21">
        <f t="shared" si="14"/>
        <v>1402.3244</v>
      </c>
      <c r="T185" s="21" t="s">
        <v>4850</v>
      </c>
      <c r="U185" s="21" t="s">
        <v>4851</v>
      </c>
    </row>
    <row r="186" spans="1:21">
      <c r="A186" s="3">
        <v>185</v>
      </c>
      <c r="B186" s="8" t="s">
        <v>5206</v>
      </c>
      <c r="C186" s="8" t="s">
        <v>5207</v>
      </c>
      <c r="D186" s="3" t="s">
        <v>35</v>
      </c>
      <c r="E186" s="3" t="s">
        <v>37</v>
      </c>
      <c r="F186" s="3" t="s">
        <v>4077</v>
      </c>
      <c r="G186" s="3" t="s">
        <v>38</v>
      </c>
      <c r="H186" s="3" t="s">
        <v>39</v>
      </c>
      <c r="I186" s="3">
        <v>237.68</v>
      </c>
      <c r="J186" s="19"/>
      <c r="L186" s="20">
        <v>100</v>
      </c>
      <c r="M186" s="20">
        <v>12.98</v>
      </c>
      <c r="N186" s="19" t="s">
        <v>4874</v>
      </c>
      <c r="O186" s="21">
        <f t="shared" si="10"/>
        <v>13.7588</v>
      </c>
      <c r="P186" s="21">
        <f t="shared" si="11"/>
        <v>351.4388</v>
      </c>
      <c r="Q186" s="21">
        <f t="shared" si="12"/>
        <v>358.264328</v>
      </c>
      <c r="R186" s="21">
        <f t="shared" si="13"/>
        <v>6.825528</v>
      </c>
      <c r="S186" s="21">
        <f t="shared" si="14"/>
        <v>351.4388</v>
      </c>
      <c r="T186" s="21" t="s">
        <v>4850</v>
      </c>
      <c r="U186" s="21" t="s">
        <v>4851</v>
      </c>
    </row>
    <row r="187" spans="1:21">
      <c r="A187" s="3">
        <v>186</v>
      </c>
      <c r="B187" s="8" t="s">
        <v>5208</v>
      </c>
      <c r="C187" s="8" t="s">
        <v>5209</v>
      </c>
      <c r="D187" s="3" t="s">
        <v>35</v>
      </c>
      <c r="E187" s="3" t="s">
        <v>37</v>
      </c>
      <c r="F187" s="3" t="s">
        <v>4077</v>
      </c>
      <c r="G187" s="3" t="s">
        <v>38</v>
      </c>
      <c r="H187" s="3" t="s">
        <v>39</v>
      </c>
      <c r="I187" s="3">
        <v>237.68</v>
      </c>
      <c r="J187" s="19"/>
      <c r="L187" s="20">
        <v>100</v>
      </c>
      <c r="M187" s="20">
        <v>12.98</v>
      </c>
      <c r="N187" s="19" t="s">
        <v>4874</v>
      </c>
      <c r="O187" s="21">
        <f t="shared" si="10"/>
        <v>13.7588</v>
      </c>
      <c r="P187" s="21">
        <f t="shared" si="11"/>
        <v>351.4388</v>
      </c>
      <c r="Q187" s="21">
        <f t="shared" si="12"/>
        <v>358.264328</v>
      </c>
      <c r="R187" s="21">
        <f t="shared" si="13"/>
        <v>6.825528</v>
      </c>
      <c r="S187" s="21">
        <f t="shared" si="14"/>
        <v>351.4388</v>
      </c>
      <c r="T187" s="21" t="s">
        <v>4850</v>
      </c>
      <c r="U187" s="21" t="s">
        <v>4851</v>
      </c>
    </row>
    <row r="188" spans="1:21">
      <c r="A188" s="3">
        <v>187</v>
      </c>
      <c r="B188" t="s">
        <v>3275</v>
      </c>
      <c r="C188" t="s">
        <v>5210</v>
      </c>
      <c r="D188" s="3" t="s">
        <v>35</v>
      </c>
      <c r="E188" s="3" t="s">
        <v>37</v>
      </c>
      <c r="F188" s="3" t="s">
        <v>4105</v>
      </c>
      <c r="G188" s="3" t="s">
        <v>38</v>
      </c>
      <c r="H188" s="3" t="s">
        <v>39</v>
      </c>
      <c r="I188" s="20">
        <v>0</v>
      </c>
      <c r="L188" s="20">
        <v>0</v>
      </c>
      <c r="M188" s="3">
        <v>13</v>
      </c>
      <c r="N188" s="19" t="s">
        <v>5211</v>
      </c>
      <c r="O188" s="21">
        <f t="shared" si="10"/>
        <v>13.78</v>
      </c>
      <c r="P188" s="21">
        <f t="shared" si="11"/>
        <v>13.78</v>
      </c>
      <c r="Q188" s="21">
        <f t="shared" si="12"/>
        <v>14.6068</v>
      </c>
      <c r="R188" s="21">
        <f t="shared" si="13"/>
        <v>0.8268</v>
      </c>
      <c r="S188" s="21">
        <f t="shared" si="14"/>
        <v>13.78</v>
      </c>
      <c r="T188" s="21" t="s">
        <v>4850</v>
      </c>
      <c r="U188" s="21" t="s">
        <v>4851</v>
      </c>
    </row>
    <row r="189" spans="1:21">
      <c r="A189" s="3">
        <v>188</v>
      </c>
      <c r="B189" s="8" t="s">
        <v>3625</v>
      </c>
      <c r="C189" s="8" t="s">
        <v>5212</v>
      </c>
      <c r="D189" s="3" t="s">
        <v>35</v>
      </c>
      <c r="E189" s="3" t="s">
        <v>37</v>
      </c>
      <c r="F189" s="3" t="s">
        <v>4077</v>
      </c>
      <c r="G189" s="3" t="s">
        <v>38</v>
      </c>
      <c r="H189" s="3" t="s">
        <v>39</v>
      </c>
      <c r="I189" s="20">
        <v>237.68</v>
      </c>
      <c r="J189" s="19"/>
      <c r="L189" s="20">
        <v>100</v>
      </c>
      <c r="M189" s="20">
        <v>12.98</v>
      </c>
      <c r="N189" s="19" t="s">
        <v>4874</v>
      </c>
      <c r="O189" s="21">
        <f t="shared" si="10"/>
        <v>13.7588</v>
      </c>
      <c r="P189" s="21">
        <f t="shared" si="11"/>
        <v>351.4388</v>
      </c>
      <c r="Q189" s="21">
        <f t="shared" si="12"/>
        <v>358.264328</v>
      </c>
      <c r="R189" s="21">
        <f t="shared" si="13"/>
        <v>6.825528</v>
      </c>
      <c r="S189" s="21">
        <f t="shared" si="14"/>
        <v>351.4388</v>
      </c>
      <c r="T189" s="21" t="s">
        <v>4850</v>
      </c>
      <c r="U189" s="21" t="s">
        <v>4851</v>
      </c>
    </row>
    <row r="190" spans="1:21">
      <c r="A190" s="3">
        <v>189</v>
      </c>
      <c r="B190" s="8" t="s">
        <v>2709</v>
      </c>
      <c r="C190" s="8" t="s">
        <v>5213</v>
      </c>
      <c r="D190" s="3" t="s">
        <v>35</v>
      </c>
      <c r="E190" s="3" t="s">
        <v>37</v>
      </c>
      <c r="F190" s="3" t="s">
        <v>4077</v>
      </c>
      <c r="G190" s="3" t="s">
        <v>38</v>
      </c>
      <c r="H190" s="3" t="s">
        <v>39</v>
      </c>
      <c r="I190" s="20">
        <v>237.68</v>
      </c>
      <c r="J190" s="19"/>
      <c r="L190" s="20">
        <v>100</v>
      </c>
      <c r="M190" s="3">
        <v>12.98</v>
      </c>
      <c r="N190" s="19" t="s">
        <v>4874</v>
      </c>
      <c r="O190" s="21">
        <f t="shared" si="10"/>
        <v>13.7588</v>
      </c>
      <c r="P190" s="21">
        <f t="shared" si="11"/>
        <v>351.4388</v>
      </c>
      <c r="Q190" s="21">
        <f t="shared" si="12"/>
        <v>358.264328</v>
      </c>
      <c r="R190" s="21">
        <f t="shared" si="13"/>
        <v>6.825528</v>
      </c>
      <c r="S190" s="21">
        <f t="shared" si="14"/>
        <v>351.4388</v>
      </c>
      <c r="T190" s="21" t="s">
        <v>4850</v>
      </c>
      <c r="U190" s="21" t="s">
        <v>4851</v>
      </c>
    </row>
    <row r="191" spans="1:21">
      <c r="A191" s="3">
        <v>190</v>
      </c>
      <c r="B191" t="s">
        <v>5214</v>
      </c>
      <c r="C191" t="s">
        <v>5215</v>
      </c>
      <c r="D191" s="3" t="s">
        <v>35</v>
      </c>
      <c r="E191" s="3" t="s">
        <v>37</v>
      </c>
      <c r="F191" s="3" t="s">
        <v>4105</v>
      </c>
      <c r="G191" s="3" t="s">
        <v>38</v>
      </c>
      <c r="H191" s="3" t="s">
        <v>39</v>
      </c>
      <c r="I191" s="20">
        <v>0</v>
      </c>
      <c r="L191" s="20">
        <v>0</v>
      </c>
      <c r="M191" s="3">
        <v>13</v>
      </c>
      <c r="N191" s="19" t="s">
        <v>5211</v>
      </c>
      <c r="O191" s="21">
        <f t="shared" si="10"/>
        <v>13.78</v>
      </c>
      <c r="P191" s="21">
        <f t="shared" si="11"/>
        <v>13.78</v>
      </c>
      <c r="Q191" s="21">
        <f t="shared" si="12"/>
        <v>14.6068</v>
      </c>
      <c r="R191" s="21">
        <f t="shared" si="13"/>
        <v>0.8268</v>
      </c>
      <c r="S191" s="21">
        <f t="shared" si="14"/>
        <v>13.78</v>
      </c>
      <c r="T191" s="21" t="s">
        <v>4850</v>
      </c>
      <c r="U191" s="21" t="s">
        <v>4851</v>
      </c>
    </row>
    <row r="192" spans="1:21">
      <c r="A192" s="3">
        <v>191</v>
      </c>
      <c r="B192" s="5" t="s">
        <v>5216</v>
      </c>
      <c r="C192" s="8" t="s">
        <v>5217</v>
      </c>
      <c r="D192" s="3" t="s">
        <v>35</v>
      </c>
      <c r="E192" s="3" t="s">
        <v>137</v>
      </c>
      <c r="F192" s="3" t="s">
        <v>678</v>
      </c>
      <c r="G192" s="3" t="s">
        <v>38</v>
      </c>
      <c r="H192" s="3" t="s">
        <v>39</v>
      </c>
      <c r="I192" s="3">
        <v>988.29</v>
      </c>
      <c r="L192" s="20">
        <v>400</v>
      </c>
      <c r="M192" s="3">
        <v>13.24</v>
      </c>
      <c r="N192" s="19" t="s">
        <v>4874</v>
      </c>
      <c r="O192" s="21">
        <f t="shared" si="10"/>
        <v>14.0344</v>
      </c>
      <c r="P192" s="21">
        <f t="shared" si="11"/>
        <v>1402.3244</v>
      </c>
      <c r="Q192" s="21">
        <f t="shared" si="12"/>
        <v>1427.166464</v>
      </c>
      <c r="R192" s="21">
        <f t="shared" si="13"/>
        <v>24.842064</v>
      </c>
      <c r="S192" s="21">
        <f t="shared" si="14"/>
        <v>1402.3244</v>
      </c>
      <c r="T192" s="21" t="s">
        <v>4850</v>
      </c>
      <c r="U192" s="21" t="s">
        <v>4851</v>
      </c>
    </row>
    <row r="193" spans="1:21">
      <c r="A193" s="3">
        <v>192</v>
      </c>
      <c r="B193" s="9" t="s">
        <v>5218</v>
      </c>
      <c r="C193" s="5" t="s">
        <v>5219</v>
      </c>
      <c r="D193" s="3" t="s">
        <v>35</v>
      </c>
      <c r="E193" s="3" t="s">
        <v>5220</v>
      </c>
      <c r="F193" s="3" t="s">
        <v>82</v>
      </c>
      <c r="G193" s="3" t="s">
        <v>38</v>
      </c>
      <c r="H193" s="3" t="s">
        <v>39</v>
      </c>
      <c r="I193" s="20">
        <v>626</v>
      </c>
      <c r="J193" s="19"/>
      <c r="L193" s="20">
        <v>400</v>
      </c>
      <c r="M193" s="3">
        <v>256</v>
      </c>
      <c r="N193" s="19" t="s">
        <v>4868</v>
      </c>
      <c r="O193" s="21">
        <f t="shared" si="10"/>
        <v>271.36</v>
      </c>
      <c r="P193" s="21">
        <f t="shared" si="11"/>
        <v>1297.36</v>
      </c>
      <c r="Q193" s="21">
        <f t="shared" si="12"/>
        <v>1337.6416</v>
      </c>
      <c r="R193" s="21">
        <f t="shared" si="13"/>
        <v>40.2816</v>
      </c>
      <c r="S193" s="21">
        <f t="shared" si="14"/>
        <v>1297.36</v>
      </c>
      <c r="T193" s="21" t="s">
        <v>4850</v>
      </c>
      <c r="U193" s="21" t="s">
        <v>4851</v>
      </c>
    </row>
    <row r="194" spans="1:21">
      <c r="A194" s="3">
        <v>193</v>
      </c>
      <c r="B194" s="8" t="s">
        <v>5221</v>
      </c>
      <c r="C194" s="5" t="s">
        <v>5222</v>
      </c>
      <c r="D194" s="3" t="s">
        <v>35</v>
      </c>
      <c r="E194" s="3" t="s">
        <v>142</v>
      </c>
      <c r="F194" s="3" t="s">
        <v>4722</v>
      </c>
      <c r="G194" s="3" t="s">
        <v>38</v>
      </c>
      <c r="H194" s="3" t="s">
        <v>39</v>
      </c>
      <c r="I194" s="20">
        <v>625</v>
      </c>
      <c r="J194" s="19"/>
      <c r="L194" s="20">
        <v>400</v>
      </c>
      <c r="M194" s="3"/>
      <c r="N194" s="19"/>
      <c r="O194" s="21">
        <f t="shared" ref="O194:O257" si="15">M194*1.06</f>
        <v>0</v>
      </c>
      <c r="P194" s="21">
        <f t="shared" ref="P194:P257" si="16">I194+L194+O194</f>
        <v>1025</v>
      </c>
      <c r="Q194" s="21">
        <f t="shared" ref="Q194:Q257" si="17">I194+(L194+O194)*1.06</f>
        <v>1049</v>
      </c>
      <c r="R194" s="21">
        <f t="shared" ref="R194:R257" si="18">(O194+L194)*0.06</f>
        <v>24</v>
      </c>
      <c r="S194" s="21">
        <f t="shared" ref="S194:S257" si="19">Q194-R194</f>
        <v>1025</v>
      </c>
      <c r="T194" s="21" t="s">
        <v>4850</v>
      </c>
      <c r="U194" s="21" t="s">
        <v>4851</v>
      </c>
    </row>
    <row r="195" spans="1:21">
      <c r="A195" s="3">
        <v>194</v>
      </c>
      <c r="B195" s="9" t="s">
        <v>5223</v>
      </c>
      <c r="C195" s="5" t="s">
        <v>5224</v>
      </c>
      <c r="D195" s="3" t="s">
        <v>35</v>
      </c>
      <c r="E195" s="3" t="s">
        <v>37</v>
      </c>
      <c r="F195" s="3" t="s">
        <v>4722</v>
      </c>
      <c r="G195" s="3" t="s">
        <v>38</v>
      </c>
      <c r="H195" s="3" t="s">
        <v>39</v>
      </c>
      <c r="I195" s="20">
        <v>625</v>
      </c>
      <c r="J195" s="19"/>
      <c r="L195" s="20">
        <v>300</v>
      </c>
      <c r="M195" s="3">
        <v>149</v>
      </c>
      <c r="N195" s="19" t="s">
        <v>5225</v>
      </c>
      <c r="O195" s="21">
        <f t="shared" si="15"/>
        <v>157.94</v>
      </c>
      <c r="P195" s="21">
        <f t="shared" si="16"/>
        <v>1082.94</v>
      </c>
      <c r="Q195" s="21">
        <f t="shared" si="17"/>
        <v>1110.4164</v>
      </c>
      <c r="R195" s="21">
        <f t="shared" si="18"/>
        <v>27.4764</v>
      </c>
      <c r="S195" s="21">
        <f t="shared" si="19"/>
        <v>1082.94</v>
      </c>
      <c r="T195" s="21" t="s">
        <v>4850</v>
      </c>
      <c r="U195" s="21" t="s">
        <v>4851</v>
      </c>
    </row>
    <row r="196" spans="1:21">
      <c r="A196" s="26">
        <v>195</v>
      </c>
      <c r="B196" s="27" t="s">
        <v>5226</v>
      </c>
      <c r="C196" s="27" t="s">
        <v>5227</v>
      </c>
      <c r="D196" s="26" t="s">
        <v>35</v>
      </c>
      <c r="E196" s="26" t="s">
        <v>137</v>
      </c>
      <c r="F196" s="26" t="s">
        <v>5228</v>
      </c>
      <c r="G196" s="26" t="s">
        <v>38</v>
      </c>
      <c r="H196" s="26" t="s">
        <v>39</v>
      </c>
      <c r="I196" s="30">
        <v>0</v>
      </c>
      <c r="J196" s="31"/>
      <c r="K196" s="27"/>
      <c r="L196" s="30">
        <v>200</v>
      </c>
      <c r="M196" s="26">
        <v>215</v>
      </c>
      <c r="N196" s="31" t="s">
        <v>5229</v>
      </c>
      <c r="O196" s="21">
        <f t="shared" si="15"/>
        <v>227.9</v>
      </c>
      <c r="P196" s="21">
        <f t="shared" si="16"/>
        <v>427.9</v>
      </c>
      <c r="Q196" s="21">
        <f t="shared" si="17"/>
        <v>453.574</v>
      </c>
      <c r="R196" s="21">
        <f t="shared" si="18"/>
        <v>25.674</v>
      </c>
      <c r="S196" s="21">
        <f t="shared" si="19"/>
        <v>427.9</v>
      </c>
      <c r="T196" s="21" t="s">
        <v>4850</v>
      </c>
      <c r="U196" s="21" t="s">
        <v>4851</v>
      </c>
    </row>
    <row r="197" spans="1:21">
      <c r="A197" s="3">
        <v>196</v>
      </c>
      <c r="B197" s="8" t="s">
        <v>5230</v>
      </c>
      <c r="C197" s="5" t="s">
        <v>5231</v>
      </c>
      <c r="D197" s="3" t="s">
        <v>35</v>
      </c>
      <c r="E197" s="3" t="s">
        <v>142</v>
      </c>
      <c r="F197" s="3" t="s">
        <v>5228</v>
      </c>
      <c r="G197" s="3" t="s">
        <v>38</v>
      </c>
      <c r="H197" s="3" t="s">
        <v>39</v>
      </c>
      <c r="I197" s="20">
        <v>628</v>
      </c>
      <c r="J197" s="19"/>
      <c r="K197" s="8"/>
      <c r="L197" s="20">
        <v>400</v>
      </c>
      <c r="M197" s="20">
        <v>294</v>
      </c>
      <c r="N197" s="19" t="s">
        <v>5232</v>
      </c>
      <c r="O197" s="21">
        <f t="shared" si="15"/>
        <v>311.64</v>
      </c>
      <c r="P197" s="21">
        <f t="shared" si="16"/>
        <v>1339.64</v>
      </c>
      <c r="Q197" s="21">
        <f t="shared" si="17"/>
        <v>1382.3384</v>
      </c>
      <c r="R197" s="21">
        <f t="shared" si="18"/>
        <v>42.6984</v>
      </c>
      <c r="S197" s="21">
        <f t="shared" si="19"/>
        <v>1339.64</v>
      </c>
      <c r="T197" s="21" t="s">
        <v>4850</v>
      </c>
      <c r="U197" s="21" t="s">
        <v>4851</v>
      </c>
    </row>
    <row r="198" spans="1:21">
      <c r="A198" s="3">
        <v>197</v>
      </c>
      <c r="B198" s="9" t="s">
        <v>5233</v>
      </c>
      <c r="C198" s="8" t="s">
        <v>5234</v>
      </c>
      <c r="D198" s="3" t="s">
        <v>35</v>
      </c>
      <c r="E198" s="3" t="s">
        <v>37</v>
      </c>
      <c r="F198" s="3" t="s">
        <v>4722</v>
      </c>
      <c r="G198" s="3" t="s">
        <v>38</v>
      </c>
      <c r="H198" s="3" t="s">
        <v>39</v>
      </c>
      <c r="I198" s="20">
        <v>625</v>
      </c>
      <c r="J198" s="19"/>
      <c r="L198" s="20">
        <v>300</v>
      </c>
      <c r="M198" s="3">
        <v>431</v>
      </c>
      <c r="N198" s="19" t="s">
        <v>5235</v>
      </c>
      <c r="O198" s="21">
        <f t="shared" si="15"/>
        <v>456.86</v>
      </c>
      <c r="P198" s="21">
        <f t="shared" si="16"/>
        <v>1381.86</v>
      </c>
      <c r="Q198" s="21">
        <f t="shared" si="17"/>
        <v>1427.2716</v>
      </c>
      <c r="R198" s="21">
        <f t="shared" si="18"/>
        <v>45.4116</v>
      </c>
      <c r="S198" s="21">
        <f t="shared" si="19"/>
        <v>1381.86</v>
      </c>
      <c r="T198" s="21" t="s">
        <v>4850</v>
      </c>
      <c r="U198" s="21" t="s">
        <v>4851</v>
      </c>
    </row>
    <row r="199" spans="1:21">
      <c r="A199" s="3">
        <v>198</v>
      </c>
      <c r="B199" s="9" t="s">
        <v>5236</v>
      </c>
      <c r="C199" t="s">
        <v>5237</v>
      </c>
      <c r="D199" s="3" t="s">
        <v>35</v>
      </c>
      <c r="E199" s="3" t="s">
        <v>37</v>
      </c>
      <c r="F199" s="3" t="s">
        <v>4722</v>
      </c>
      <c r="G199" s="3" t="s">
        <v>38</v>
      </c>
      <c r="H199" s="3" t="s">
        <v>39</v>
      </c>
      <c r="I199" s="20">
        <v>625</v>
      </c>
      <c r="J199" s="19"/>
      <c r="L199" s="20">
        <v>300</v>
      </c>
      <c r="M199" s="3">
        <v>431</v>
      </c>
      <c r="N199" s="19" t="s">
        <v>5235</v>
      </c>
      <c r="O199" s="21">
        <f t="shared" si="15"/>
        <v>456.86</v>
      </c>
      <c r="P199" s="21">
        <f t="shared" si="16"/>
        <v>1381.86</v>
      </c>
      <c r="Q199" s="21">
        <f t="shared" si="17"/>
        <v>1427.2716</v>
      </c>
      <c r="R199" s="21">
        <f t="shared" si="18"/>
        <v>45.4116</v>
      </c>
      <c r="S199" s="21">
        <f t="shared" si="19"/>
        <v>1381.86</v>
      </c>
      <c r="T199" s="21" t="s">
        <v>4850</v>
      </c>
      <c r="U199" s="21" t="s">
        <v>4851</v>
      </c>
    </row>
    <row r="200" spans="1:21">
      <c r="A200" s="3">
        <v>199</v>
      </c>
      <c r="B200" s="9" t="s">
        <v>5238</v>
      </c>
      <c r="C200" s="5" t="s">
        <v>5239</v>
      </c>
      <c r="D200" s="3" t="s">
        <v>35</v>
      </c>
      <c r="E200" s="3" t="s">
        <v>37</v>
      </c>
      <c r="F200" s="3" t="s">
        <v>4722</v>
      </c>
      <c r="G200" s="3" t="s">
        <v>38</v>
      </c>
      <c r="H200" s="3" t="s">
        <v>39</v>
      </c>
      <c r="I200" s="20">
        <v>625</v>
      </c>
      <c r="J200" s="19"/>
      <c r="L200" s="20">
        <v>300</v>
      </c>
      <c r="M200" s="3">
        <v>431</v>
      </c>
      <c r="N200" s="19" t="s">
        <v>5235</v>
      </c>
      <c r="O200" s="21">
        <f t="shared" si="15"/>
        <v>456.86</v>
      </c>
      <c r="P200" s="21">
        <f t="shared" si="16"/>
        <v>1381.86</v>
      </c>
      <c r="Q200" s="21">
        <f t="shared" si="17"/>
        <v>1427.2716</v>
      </c>
      <c r="R200" s="21">
        <f t="shared" si="18"/>
        <v>45.4116</v>
      </c>
      <c r="S200" s="21">
        <f t="shared" si="19"/>
        <v>1381.86</v>
      </c>
      <c r="T200" s="21" t="s">
        <v>4850</v>
      </c>
      <c r="U200" s="21" t="s">
        <v>4851</v>
      </c>
    </row>
    <row r="201" spans="1:21">
      <c r="A201" s="3">
        <v>200</v>
      </c>
      <c r="B201" s="7" t="s">
        <v>5240</v>
      </c>
      <c r="C201" t="s">
        <v>5241</v>
      </c>
      <c r="D201" s="3" t="s">
        <v>35</v>
      </c>
      <c r="E201" s="3" t="s">
        <v>37</v>
      </c>
      <c r="F201" s="3" t="s">
        <v>4722</v>
      </c>
      <c r="G201" s="3" t="s">
        <v>38</v>
      </c>
      <c r="H201" s="3" t="s">
        <v>39</v>
      </c>
      <c r="I201" s="20">
        <v>625</v>
      </c>
      <c r="J201" s="19"/>
      <c r="L201" s="20">
        <v>300</v>
      </c>
      <c r="M201" s="3">
        <v>431</v>
      </c>
      <c r="N201" s="19" t="s">
        <v>5235</v>
      </c>
      <c r="O201" s="21">
        <f t="shared" si="15"/>
        <v>456.86</v>
      </c>
      <c r="P201" s="21">
        <f t="shared" si="16"/>
        <v>1381.86</v>
      </c>
      <c r="Q201" s="21">
        <f t="shared" si="17"/>
        <v>1427.2716</v>
      </c>
      <c r="R201" s="21">
        <f t="shared" si="18"/>
        <v>45.4116</v>
      </c>
      <c r="S201" s="21">
        <f t="shared" si="19"/>
        <v>1381.86</v>
      </c>
      <c r="T201" s="21" t="s">
        <v>4850</v>
      </c>
      <c r="U201" s="21" t="s">
        <v>4851</v>
      </c>
    </row>
    <row r="202" spans="1:21">
      <c r="A202" s="3">
        <v>201</v>
      </c>
      <c r="B202" s="9" t="s">
        <v>5242</v>
      </c>
      <c r="C202" s="8" t="s">
        <v>5243</v>
      </c>
      <c r="D202" s="3" t="s">
        <v>35</v>
      </c>
      <c r="E202" s="3" t="s">
        <v>37</v>
      </c>
      <c r="F202" s="3" t="s">
        <v>4722</v>
      </c>
      <c r="G202" s="3" t="s">
        <v>38</v>
      </c>
      <c r="H202" s="3" t="s">
        <v>39</v>
      </c>
      <c r="I202" s="20">
        <v>625</v>
      </c>
      <c r="J202" s="19"/>
      <c r="L202" s="20">
        <v>300</v>
      </c>
      <c r="M202" s="3">
        <v>431</v>
      </c>
      <c r="N202" s="19" t="s">
        <v>5235</v>
      </c>
      <c r="O202" s="21">
        <f t="shared" si="15"/>
        <v>456.86</v>
      </c>
      <c r="P202" s="21">
        <f t="shared" si="16"/>
        <v>1381.86</v>
      </c>
      <c r="Q202" s="21">
        <f t="shared" si="17"/>
        <v>1427.2716</v>
      </c>
      <c r="R202" s="21">
        <f t="shared" si="18"/>
        <v>45.4116</v>
      </c>
      <c r="S202" s="21">
        <f t="shared" si="19"/>
        <v>1381.86</v>
      </c>
      <c r="T202" s="21" t="s">
        <v>4850</v>
      </c>
      <c r="U202" s="21" t="s">
        <v>4851</v>
      </c>
    </row>
    <row r="203" spans="1:21">
      <c r="A203" s="3">
        <v>202</v>
      </c>
      <c r="B203" s="9" t="s">
        <v>5244</v>
      </c>
      <c r="C203" s="8" t="s">
        <v>5245</v>
      </c>
      <c r="D203" s="3" t="s">
        <v>35</v>
      </c>
      <c r="E203" s="3" t="s">
        <v>37</v>
      </c>
      <c r="F203" s="3" t="s">
        <v>82</v>
      </c>
      <c r="G203" s="3" t="s">
        <v>38</v>
      </c>
      <c r="H203" s="3" t="s">
        <v>39</v>
      </c>
      <c r="I203" s="20">
        <v>626</v>
      </c>
      <c r="J203" s="19"/>
      <c r="L203" s="20">
        <v>300</v>
      </c>
      <c r="M203" s="3">
        <v>214</v>
      </c>
      <c r="N203" s="19" t="s">
        <v>5246</v>
      </c>
      <c r="O203" s="21">
        <f t="shared" si="15"/>
        <v>226.84</v>
      </c>
      <c r="P203" s="21">
        <f t="shared" si="16"/>
        <v>1152.84</v>
      </c>
      <c r="Q203" s="21">
        <f t="shared" si="17"/>
        <v>1184.4504</v>
      </c>
      <c r="R203" s="21">
        <f t="shared" si="18"/>
        <v>31.6104</v>
      </c>
      <c r="S203" s="21">
        <f t="shared" si="19"/>
        <v>1152.84</v>
      </c>
      <c r="T203" s="21" t="s">
        <v>4850</v>
      </c>
      <c r="U203" s="21" t="s">
        <v>4851</v>
      </c>
    </row>
    <row r="204" spans="1:21">
      <c r="A204" s="3">
        <v>203</v>
      </c>
      <c r="B204" s="6" t="s">
        <v>947</v>
      </c>
      <c r="C204" s="6" t="s">
        <v>5247</v>
      </c>
      <c r="D204" s="3" t="s">
        <v>35</v>
      </c>
      <c r="E204" s="28" t="s">
        <v>37</v>
      </c>
      <c r="F204" s="28" t="s">
        <v>2053</v>
      </c>
      <c r="G204" s="3" t="s">
        <v>38</v>
      </c>
      <c r="H204" s="3" t="s">
        <v>39</v>
      </c>
      <c r="I204" s="20">
        <v>373.57</v>
      </c>
      <c r="J204" s="32"/>
      <c r="K204" s="33"/>
      <c r="L204" s="20">
        <v>100</v>
      </c>
      <c r="M204" s="20">
        <v>0</v>
      </c>
      <c r="N204" s="34"/>
      <c r="O204" s="21">
        <f t="shared" si="15"/>
        <v>0</v>
      </c>
      <c r="P204" s="21">
        <f t="shared" si="16"/>
        <v>473.57</v>
      </c>
      <c r="Q204" s="21">
        <f t="shared" si="17"/>
        <v>479.57</v>
      </c>
      <c r="R204" s="21">
        <f t="shared" si="18"/>
        <v>6</v>
      </c>
      <c r="S204" s="21">
        <f t="shared" si="19"/>
        <v>473.57</v>
      </c>
      <c r="T204" s="21" t="s">
        <v>4850</v>
      </c>
      <c r="U204" s="21" t="s">
        <v>4851</v>
      </c>
    </row>
    <row r="205" spans="1:21">
      <c r="A205" s="3">
        <v>204</v>
      </c>
      <c r="B205" s="8" t="s">
        <v>5248</v>
      </c>
      <c r="C205" s="8" t="s">
        <v>5249</v>
      </c>
      <c r="D205" s="3" t="s">
        <v>35</v>
      </c>
      <c r="E205" s="3" t="s">
        <v>37</v>
      </c>
      <c r="F205" s="3" t="s">
        <v>4077</v>
      </c>
      <c r="G205" s="3" t="s">
        <v>38</v>
      </c>
      <c r="H205" s="3" t="s">
        <v>39</v>
      </c>
      <c r="I205" s="20">
        <v>237.68</v>
      </c>
      <c r="J205" s="19"/>
      <c r="L205" s="20">
        <v>100</v>
      </c>
      <c r="M205" s="3">
        <v>12.98</v>
      </c>
      <c r="N205" s="19" t="s">
        <v>4874</v>
      </c>
      <c r="O205" s="21">
        <f t="shared" si="15"/>
        <v>13.7588</v>
      </c>
      <c r="P205" s="21">
        <f t="shared" si="16"/>
        <v>351.4388</v>
      </c>
      <c r="Q205" s="21">
        <f t="shared" si="17"/>
        <v>358.264328</v>
      </c>
      <c r="R205" s="21">
        <f t="shared" si="18"/>
        <v>6.825528</v>
      </c>
      <c r="S205" s="21">
        <f t="shared" si="19"/>
        <v>351.4388</v>
      </c>
      <c r="T205" s="21" t="s">
        <v>4850</v>
      </c>
      <c r="U205" s="21" t="s">
        <v>4851</v>
      </c>
    </row>
    <row r="206" spans="1:21">
      <c r="A206" s="3">
        <v>205</v>
      </c>
      <c r="B206" s="8" t="s">
        <v>5250</v>
      </c>
      <c r="C206" s="8" t="s">
        <v>5251</v>
      </c>
      <c r="D206" s="3" t="s">
        <v>35</v>
      </c>
      <c r="E206" s="3" t="s">
        <v>37</v>
      </c>
      <c r="F206" s="3" t="s">
        <v>4077</v>
      </c>
      <c r="G206" s="3" t="s">
        <v>38</v>
      </c>
      <c r="H206" s="3" t="s">
        <v>39</v>
      </c>
      <c r="I206" s="20">
        <v>237.68</v>
      </c>
      <c r="J206" s="19"/>
      <c r="L206" s="20">
        <v>100</v>
      </c>
      <c r="M206" s="3">
        <v>12.98</v>
      </c>
      <c r="N206" s="19" t="s">
        <v>4874</v>
      </c>
      <c r="O206" s="21">
        <f t="shared" si="15"/>
        <v>13.7588</v>
      </c>
      <c r="P206" s="21">
        <f t="shared" si="16"/>
        <v>351.4388</v>
      </c>
      <c r="Q206" s="21">
        <f t="shared" si="17"/>
        <v>358.264328</v>
      </c>
      <c r="R206" s="21">
        <f t="shared" si="18"/>
        <v>6.825528</v>
      </c>
      <c r="S206" s="21">
        <f t="shared" si="19"/>
        <v>351.4388</v>
      </c>
      <c r="T206" s="21" t="s">
        <v>4850</v>
      </c>
      <c r="U206" s="21" t="s">
        <v>4851</v>
      </c>
    </row>
    <row r="207" spans="1:21">
      <c r="A207" s="3">
        <v>206</v>
      </c>
      <c r="B207" s="8" t="s">
        <v>5252</v>
      </c>
      <c r="C207" s="8" t="s">
        <v>5253</v>
      </c>
      <c r="D207" s="3" t="s">
        <v>35</v>
      </c>
      <c r="E207" s="3" t="s">
        <v>37</v>
      </c>
      <c r="F207" s="3" t="s">
        <v>4077</v>
      </c>
      <c r="G207" s="3" t="s">
        <v>38</v>
      </c>
      <c r="H207" s="3" t="s">
        <v>39</v>
      </c>
      <c r="I207" s="20">
        <v>237.68</v>
      </c>
      <c r="J207" s="19"/>
      <c r="L207" s="20">
        <v>100</v>
      </c>
      <c r="M207" s="3">
        <v>12.98</v>
      </c>
      <c r="N207" s="19" t="s">
        <v>4874</v>
      </c>
      <c r="O207" s="21">
        <f t="shared" si="15"/>
        <v>13.7588</v>
      </c>
      <c r="P207" s="21">
        <f t="shared" si="16"/>
        <v>351.4388</v>
      </c>
      <c r="Q207" s="21">
        <f t="shared" si="17"/>
        <v>358.264328</v>
      </c>
      <c r="R207" s="21">
        <f t="shared" si="18"/>
        <v>6.825528</v>
      </c>
      <c r="S207" s="21">
        <f t="shared" si="19"/>
        <v>351.4388</v>
      </c>
      <c r="T207" s="21" t="s">
        <v>4850</v>
      </c>
      <c r="U207" s="21" t="s">
        <v>4851</v>
      </c>
    </row>
    <row r="208" spans="1:21">
      <c r="A208" s="3">
        <v>207</v>
      </c>
      <c r="B208" s="8" t="s">
        <v>1835</v>
      </c>
      <c r="C208" s="8" t="s">
        <v>5254</v>
      </c>
      <c r="D208" s="3" t="s">
        <v>35</v>
      </c>
      <c r="E208" s="3" t="s">
        <v>37</v>
      </c>
      <c r="F208" s="3" t="s">
        <v>4077</v>
      </c>
      <c r="G208" s="3" t="s">
        <v>38</v>
      </c>
      <c r="H208" s="3" t="s">
        <v>39</v>
      </c>
      <c r="I208" s="20">
        <v>237.68</v>
      </c>
      <c r="J208" s="19"/>
      <c r="L208" s="20">
        <v>100</v>
      </c>
      <c r="M208" s="3">
        <v>12.98</v>
      </c>
      <c r="N208" s="19" t="s">
        <v>4874</v>
      </c>
      <c r="O208" s="21">
        <f t="shared" si="15"/>
        <v>13.7588</v>
      </c>
      <c r="P208" s="21">
        <f t="shared" si="16"/>
        <v>351.4388</v>
      </c>
      <c r="Q208" s="21">
        <f t="shared" si="17"/>
        <v>358.264328</v>
      </c>
      <c r="R208" s="21">
        <f t="shared" si="18"/>
        <v>6.825528</v>
      </c>
      <c r="S208" s="21">
        <f t="shared" si="19"/>
        <v>351.4388</v>
      </c>
      <c r="T208" s="21" t="s">
        <v>4850</v>
      </c>
      <c r="U208" s="21" t="s">
        <v>4851</v>
      </c>
    </row>
    <row r="209" spans="1:21">
      <c r="A209" s="3">
        <v>208</v>
      </c>
      <c r="B209" s="8" t="s">
        <v>5255</v>
      </c>
      <c r="C209" s="8" t="s">
        <v>5256</v>
      </c>
      <c r="D209" s="3" t="s">
        <v>35</v>
      </c>
      <c r="E209" s="3" t="s">
        <v>37</v>
      </c>
      <c r="F209" s="3" t="s">
        <v>4077</v>
      </c>
      <c r="G209" s="3" t="s">
        <v>38</v>
      </c>
      <c r="H209" s="3" t="s">
        <v>39</v>
      </c>
      <c r="I209" s="20">
        <v>237.68</v>
      </c>
      <c r="J209" s="19"/>
      <c r="L209" s="20">
        <v>100</v>
      </c>
      <c r="M209" s="3">
        <v>12.98</v>
      </c>
      <c r="N209" s="19" t="s">
        <v>4874</v>
      </c>
      <c r="O209" s="21">
        <f t="shared" si="15"/>
        <v>13.7588</v>
      </c>
      <c r="P209" s="21">
        <f t="shared" si="16"/>
        <v>351.4388</v>
      </c>
      <c r="Q209" s="21">
        <f t="shared" si="17"/>
        <v>358.264328</v>
      </c>
      <c r="R209" s="21">
        <f t="shared" si="18"/>
        <v>6.825528</v>
      </c>
      <c r="S209" s="21">
        <f t="shared" si="19"/>
        <v>351.4388</v>
      </c>
      <c r="T209" s="21" t="s">
        <v>4850</v>
      </c>
      <c r="U209" s="21" t="s">
        <v>4851</v>
      </c>
    </row>
    <row r="210" spans="1:21">
      <c r="A210" s="3">
        <v>209</v>
      </c>
      <c r="B210" s="8" t="s">
        <v>4496</v>
      </c>
      <c r="C210" s="8" t="s">
        <v>5257</v>
      </c>
      <c r="D210" s="3" t="s">
        <v>35</v>
      </c>
      <c r="E210" s="3" t="s">
        <v>37</v>
      </c>
      <c r="F210" s="3" t="s">
        <v>4077</v>
      </c>
      <c r="G210" s="3" t="s">
        <v>38</v>
      </c>
      <c r="H210" s="3" t="s">
        <v>39</v>
      </c>
      <c r="I210" s="20">
        <v>237.68</v>
      </c>
      <c r="J210" s="19"/>
      <c r="L210" s="20">
        <v>100</v>
      </c>
      <c r="M210" s="3">
        <v>12.98</v>
      </c>
      <c r="N210" s="19" t="s">
        <v>4874</v>
      </c>
      <c r="O210" s="21">
        <f t="shared" si="15"/>
        <v>13.7588</v>
      </c>
      <c r="P210" s="21">
        <f t="shared" si="16"/>
        <v>351.4388</v>
      </c>
      <c r="Q210" s="21">
        <f t="shared" si="17"/>
        <v>358.264328</v>
      </c>
      <c r="R210" s="21">
        <f t="shared" si="18"/>
        <v>6.825528</v>
      </c>
      <c r="S210" s="21">
        <f t="shared" si="19"/>
        <v>351.4388</v>
      </c>
      <c r="T210" s="21" t="s">
        <v>4850</v>
      </c>
      <c r="U210" s="21" t="s">
        <v>4851</v>
      </c>
    </row>
    <row r="211" spans="1:21">
      <c r="A211" s="3">
        <v>210</v>
      </c>
      <c r="B211" s="8" t="s">
        <v>4233</v>
      </c>
      <c r="C211" s="8" t="s">
        <v>5258</v>
      </c>
      <c r="D211" s="3" t="s">
        <v>35</v>
      </c>
      <c r="E211" s="3" t="s">
        <v>37</v>
      </c>
      <c r="F211" s="3" t="s">
        <v>4077</v>
      </c>
      <c r="G211" s="3" t="s">
        <v>38</v>
      </c>
      <c r="H211" s="3" t="s">
        <v>39</v>
      </c>
      <c r="I211" s="20">
        <v>237.68</v>
      </c>
      <c r="J211" s="19"/>
      <c r="L211" s="20">
        <v>100</v>
      </c>
      <c r="M211" s="3">
        <v>12.98</v>
      </c>
      <c r="N211" s="19" t="s">
        <v>4874</v>
      </c>
      <c r="O211" s="21">
        <f t="shared" si="15"/>
        <v>13.7588</v>
      </c>
      <c r="P211" s="21">
        <f t="shared" si="16"/>
        <v>351.4388</v>
      </c>
      <c r="Q211" s="21">
        <f t="shared" si="17"/>
        <v>358.264328</v>
      </c>
      <c r="R211" s="21">
        <f t="shared" si="18"/>
        <v>6.825528</v>
      </c>
      <c r="S211" s="21">
        <f t="shared" si="19"/>
        <v>351.4388</v>
      </c>
      <c r="T211" s="21" t="s">
        <v>4850</v>
      </c>
      <c r="U211" s="21" t="s">
        <v>4851</v>
      </c>
    </row>
    <row r="212" spans="1:21">
      <c r="A212" s="3">
        <v>211</v>
      </c>
      <c r="B212" s="8" t="s">
        <v>2814</v>
      </c>
      <c r="C212" s="8" t="s">
        <v>5259</v>
      </c>
      <c r="D212" s="3" t="s">
        <v>35</v>
      </c>
      <c r="E212" s="3" t="s">
        <v>37</v>
      </c>
      <c r="F212" s="3" t="s">
        <v>4077</v>
      </c>
      <c r="G212" s="3" t="s">
        <v>38</v>
      </c>
      <c r="H212" s="3" t="s">
        <v>39</v>
      </c>
      <c r="I212" s="20">
        <v>237.68</v>
      </c>
      <c r="J212" s="19"/>
      <c r="L212" s="20">
        <v>100</v>
      </c>
      <c r="M212" s="3">
        <v>12.98</v>
      </c>
      <c r="N212" s="19" t="s">
        <v>4874</v>
      </c>
      <c r="O212" s="21">
        <f t="shared" si="15"/>
        <v>13.7588</v>
      </c>
      <c r="P212" s="21">
        <f t="shared" si="16"/>
        <v>351.4388</v>
      </c>
      <c r="Q212" s="21">
        <f t="shared" si="17"/>
        <v>358.264328</v>
      </c>
      <c r="R212" s="21">
        <f t="shared" si="18"/>
        <v>6.825528</v>
      </c>
      <c r="S212" s="21">
        <f t="shared" si="19"/>
        <v>351.4388</v>
      </c>
      <c r="T212" s="21" t="s">
        <v>4850</v>
      </c>
      <c r="U212" s="21" t="s">
        <v>4851</v>
      </c>
    </row>
    <row r="213" spans="1:21">
      <c r="A213" s="3">
        <v>212</v>
      </c>
      <c r="B213" s="8" t="s">
        <v>5260</v>
      </c>
      <c r="C213" s="8" t="s">
        <v>5261</v>
      </c>
      <c r="D213" s="3" t="s">
        <v>35</v>
      </c>
      <c r="E213" s="3" t="s">
        <v>37</v>
      </c>
      <c r="F213" s="3" t="s">
        <v>4077</v>
      </c>
      <c r="G213" s="3" t="s">
        <v>38</v>
      </c>
      <c r="H213" s="3" t="s">
        <v>39</v>
      </c>
      <c r="I213" s="20">
        <v>237.68</v>
      </c>
      <c r="J213" s="19"/>
      <c r="L213" s="20">
        <v>100</v>
      </c>
      <c r="M213" s="3">
        <v>12.98</v>
      </c>
      <c r="N213" s="19" t="s">
        <v>4874</v>
      </c>
      <c r="O213" s="21">
        <f t="shared" si="15"/>
        <v>13.7588</v>
      </c>
      <c r="P213" s="21">
        <f t="shared" si="16"/>
        <v>351.4388</v>
      </c>
      <c r="Q213" s="21">
        <f t="shared" si="17"/>
        <v>358.264328</v>
      </c>
      <c r="R213" s="21">
        <f t="shared" si="18"/>
        <v>6.825528</v>
      </c>
      <c r="S213" s="21">
        <f t="shared" si="19"/>
        <v>351.4388</v>
      </c>
      <c r="T213" s="21" t="s">
        <v>4850</v>
      </c>
      <c r="U213" s="21" t="s">
        <v>4851</v>
      </c>
    </row>
    <row r="214" spans="1:21">
      <c r="A214" s="3">
        <v>213</v>
      </c>
      <c r="B214" s="7" t="s">
        <v>5262</v>
      </c>
      <c r="C214" t="s">
        <v>5263</v>
      </c>
      <c r="D214" s="3" t="s">
        <v>35</v>
      </c>
      <c r="E214" s="3" t="s">
        <v>247</v>
      </c>
      <c r="F214" s="3" t="s">
        <v>4848</v>
      </c>
      <c r="G214" s="3" t="s">
        <v>38</v>
      </c>
      <c r="H214" s="3" t="s">
        <v>39</v>
      </c>
      <c r="I214" s="3">
        <v>628.48</v>
      </c>
      <c r="J214" s="19"/>
      <c r="L214" s="20">
        <v>400</v>
      </c>
      <c r="M214" s="3">
        <v>365</v>
      </c>
      <c r="N214" s="19" t="s">
        <v>5264</v>
      </c>
      <c r="O214" s="21">
        <f t="shared" si="15"/>
        <v>386.9</v>
      </c>
      <c r="P214" s="21">
        <f t="shared" si="16"/>
        <v>1415.38</v>
      </c>
      <c r="Q214" s="21">
        <f t="shared" si="17"/>
        <v>1462.594</v>
      </c>
      <c r="R214" s="21">
        <f t="shared" si="18"/>
        <v>47.214</v>
      </c>
      <c r="S214" s="21">
        <f t="shared" si="19"/>
        <v>1415.38</v>
      </c>
      <c r="T214" s="21" t="s">
        <v>4850</v>
      </c>
      <c r="U214" s="21" t="s">
        <v>4851</v>
      </c>
    </row>
    <row r="215" spans="1:21">
      <c r="A215" s="3">
        <v>214</v>
      </c>
      <c r="B215" s="5" t="s">
        <v>5265</v>
      </c>
      <c r="C215" s="8" t="s">
        <v>5266</v>
      </c>
      <c r="D215" s="3" t="s">
        <v>35</v>
      </c>
      <c r="E215" s="3" t="s">
        <v>5267</v>
      </c>
      <c r="F215" s="3" t="s">
        <v>4848</v>
      </c>
      <c r="G215" s="3" t="s">
        <v>38</v>
      </c>
      <c r="H215" s="3" t="s">
        <v>39</v>
      </c>
      <c r="I215" s="3">
        <v>628.48</v>
      </c>
      <c r="J215" s="19"/>
      <c r="L215" s="20">
        <v>400</v>
      </c>
      <c r="M215" s="3">
        <v>365</v>
      </c>
      <c r="N215" s="19" t="s">
        <v>5264</v>
      </c>
      <c r="O215" s="21">
        <f t="shared" si="15"/>
        <v>386.9</v>
      </c>
      <c r="P215" s="21">
        <f t="shared" si="16"/>
        <v>1415.38</v>
      </c>
      <c r="Q215" s="21">
        <f t="shared" si="17"/>
        <v>1462.594</v>
      </c>
      <c r="R215" s="21">
        <f t="shared" si="18"/>
        <v>47.214</v>
      </c>
      <c r="S215" s="21">
        <f t="shared" si="19"/>
        <v>1415.38</v>
      </c>
      <c r="T215" s="21" t="s">
        <v>4850</v>
      </c>
      <c r="U215" s="21" t="s">
        <v>4851</v>
      </c>
    </row>
    <row r="216" spans="1:21">
      <c r="A216" s="3">
        <v>215</v>
      </c>
      <c r="B216" s="9" t="s">
        <v>5268</v>
      </c>
      <c r="C216" s="5" t="s">
        <v>5269</v>
      </c>
      <c r="D216" s="3" t="s">
        <v>35</v>
      </c>
      <c r="E216" s="3" t="s">
        <v>37</v>
      </c>
      <c r="F216" s="3" t="s">
        <v>82</v>
      </c>
      <c r="G216" s="3" t="s">
        <v>38</v>
      </c>
      <c r="H216" s="3" t="s">
        <v>39</v>
      </c>
      <c r="I216" s="20">
        <v>626</v>
      </c>
      <c r="J216" s="19"/>
      <c r="L216" s="20">
        <v>300</v>
      </c>
      <c r="M216" s="3">
        <v>214</v>
      </c>
      <c r="N216" s="19" t="s">
        <v>5246</v>
      </c>
      <c r="O216" s="21">
        <f t="shared" si="15"/>
        <v>226.84</v>
      </c>
      <c r="P216" s="21">
        <f t="shared" si="16"/>
        <v>1152.84</v>
      </c>
      <c r="Q216" s="21">
        <f t="shared" si="17"/>
        <v>1184.4504</v>
      </c>
      <c r="R216" s="21">
        <f t="shared" si="18"/>
        <v>31.6104</v>
      </c>
      <c r="S216" s="21">
        <f t="shared" si="19"/>
        <v>1152.84</v>
      </c>
      <c r="T216" s="21" t="s">
        <v>4850</v>
      </c>
      <c r="U216" s="21" t="s">
        <v>4851</v>
      </c>
    </row>
    <row r="217" spans="1:21">
      <c r="A217" s="3">
        <v>216</v>
      </c>
      <c r="B217" s="9" t="s">
        <v>5270</v>
      </c>
      <c r="C217" s="8" t="s">
        <v>5271</v>
      </c>
      <c r="D217" s="3" t="s">
        <v>35</v>
      </c>
      <c r="E217" s="3" t="s">
        <v>37</v>
      </c>
      <c r="F217" s="3" t="s">
        <v>82</v>
      </c>
      <c r="G217" s="3" t="s">
        <v>38</v>
      </c>
      <c r="H217" s="3" t="s">
        <v>39</v>
      </c>
      <c r="I217" s="20">
        <v>626</v>
      </c>
      <c r="J217" s="19"/>
      <c r="K217" s="8"/>
      <c r="L217" s="20">
        <v>300</v>
      </c>
      <c r="M217" s="3">
        <v>217.2</v>
      </c>
      <c r="N217" s="19" t="s">
        <v>5272</v>
      </c>
      <c r="O217" s="21">
        <f t="shared" si="15"/>
        <v>230.232</v>
      </c>
      <c r="P217" s="21">
        <f t="shared" si="16"/>
        <v>1156.232</v>
      </c>
      <c r="Q217" s="21">
        <f t="shared" si="17"/>
        <v>1188.04592</v>
      </c>
      <c r="R217" s="21">
        <f t="shared" si="18"/>
        <v>31.81392</v>
      </c>
      <c r="S217" s="21">
        <f t="shared" si="19"/>
        <v>1156.232</v>
      </c>
      <c r="T217" s="21" t="s">
        <v>4850</v>
      </c>
      <c r="U217" s="21" t="s">
        <v>4851</v>
      </c>
    </row>
    <row r="218" spans="1:21">
      <c r="A218" s="3">
        <v>217</v>
      </c>
      <c r="B218" s="29" t="s">
        <v>5273</v>
      </c>
      <c r="C218" s="10" t="s">
        <v>5274</v>
      </c>
      <c r="D218" s="3" t="s">
        <v>35</v>
      </c>
      <c r="E218" s="3" t="s">
        <v>37</v>
      </c>
      <c r="F218" s="28" t="s">
        <v>4848</v>
      </c>
      <c r="G218" s="3" t="s">
        <v>38</v>
      </c>
      <c r="H218" s="3" t="s">
        <v>39</v>
      </c>
      <c r="I218" s="3">
        <v>628.49</v>
      </c>
      <c r="J218" s="35"/>
      <c r="K218" s="33"/>
      <c r="L218" s="20">
        <v>300</v>
      </c>
      <c r="M218" s="3">
        <v>647</v>
      </c>
      <c r="N218" s="19" t="s">
        <v>5275</v>
      </c>
      <c r="O218" s="21">
        <f t="shared" si="15"/>
        <v>685.82</v>
      </c>
      <c r="P218" s="21">
        <f t="shared" si="16"/>
        <v>1614.31</v>
      </c>
      <c r="Q218" s="21">
        <f t="shared" si="17"/>
        <v>1673.4592</v>
      </c>
      <c r="R218" s="21">
        <f t="shared" si="18"/>
        <v>59.1492</v>
      </c>
      <c r="S218" s="21">
        <f t="shared" si="19"/>
        <v>1614.31</v>
      </c>
      <c r="T218" s="21" t="s">
        <v>4850</v>
      </c>
      <c r="U218" s="21" t="s">
        <v>4851</v>
      </c>
    </row>
    <row r="219" spans="1:21">
      <c r="A219" s="3">
        <v>218</v>
      </c>
      <c r="B219" s="8" t="s">
        <v>5276</v>
      </c>
      <c r="C219" s="8" t="s">
        <v>5277</v>
      </c>
      <c r="D219" s="3" t="s">
        <v>35</v>
      </c>
      <c r="E219" s="3" t="s">
        <v>37</v>
      </c>
      <c r="F219" s="3" t="s">
        <v>4077</v>
      </c>
      <c r="G219" s="3" t="s">
        <v>38</v>
      </c>
      <c r="H219" s="3" t="s">
        <v>39</v>
      </c>
      <c r="I219" s="20">
        <v>237.68</v>
      </c>
      <c r="J219" s="19"/>
      <c r="L219" s="20">
        <v>100</v>
      </c>
      <c r="M219" s="3">
        <v>12.98</v>
      </c>
      <c r="N219" s="19" t="s">
        <v>4874</v>
      </c>
      <c r="O219" s="21">
        <f t="shared" si="15"/>
        <v>13.7588</v>
      </c>
      <c r="P219" s="21">
        <f t="shared" si="16"/>
        <v>351.4388</v>
      </c>
      <c r="Q219" s="21">
        <f t="shared" si="17"/>
        <v>358.264328</v>
      </c>
      <c r="R219" s="21">
        <f t="shared" si="18"/>
        <v>6.825528</v>
      </c>
      <c r="S219" s="21">
        <f t="shared" si="19"/>
        <v>351.4388</v>
      </c>
      <c r="T219" s="21" t="s">
        <v>4850</v>
      </c>
      <c r="U219" s="21" t="s">
        <v>4851</v>
      </c>
    </row>
    <row r="220" spans="1:21">
      <c r="A220" s="3">
        <v>219</v>
      </c>
      <c r="B220" s="8" t="s">
        <v>5278</v>
      </c>
      <c r="C220" s="8" t="s">
        <v>5279</v>
      </c>
      <c r="D220" s="3" t="s">
        <v>35</v>
      </c>
      <c r="E220" s="3" t="s">
        <v>37</v>
      </c>
      <c r="F220" s="3" t="s">
        <v>4077</v>
      </c>
      <c r="G220" s="3" t="s">
        <v>38</v>
      </c>
      <c r="H220" s="3" t="s">
        <v>39</v>
      </c>
      <c r="I220" s="20">
        <v>237.68</v>
      </c>
      <c r="J220" s="19"/>
      <c r="L220" s="20">
        <v>100</v>
      </c>
      <c r="M220" s="3">
        <v>12.98</v>
      </c>
      <c r="N220" s="19" t="s">
        <v>4874</v>
      </c>
      <c r="O220" s="21">
        <f t="shared" si="15"/>
        <v>13.7588</v>
      </c>
      <c r="P220" s="21">
        <f t="shared" si="16"/>
        <v>351.4388</v>
      </c>
      <c r="Q220" s="21">
        <f t="shared" si="17"/>
        <v>358.264328</v>
      </c>
      <c r="R220" s="21">
        <f t="shared" si="18"/>
        <v>6.825528</v>
      </c>
      <c r="S220" s="21">
        <f t="shared" si="19"/>
        <v>351.4388</v>
      </c>
      <c r="T220" s="21" t="s">
        <v>4850</v>
      </c>
      <c r="U220" s="21" t="s">
        <v>4851</v>
      </c>
    </row>
    <row r="221" spans="1:21">
      <c r="A221" s="3">
        <v>220</v>
      </c>
      <c r="B221" s="8" t="s">
        <v>5280</v>
      </c>
      <c r="C221" s="8" t="s">
        <v>5281</v>
      </c>
      <c r="D221" s="3" t="s">
        <v>35</v>
      </c>
      <c r="E221" s="3" t="s">
        <v>37</v>
      </c>
      <c r="F221" s="3" t="s">
        <v>4077</v>
      </c>
      <c r="G221" s="3" t="s">
        <v>38</v>
      </c>
      <c r="H221" s="3" t="s">
        <v>39</v>
      </c>
      <c r="I221" s="20">
        <v>237.68</v>
      </c>
      <c r="J221" s="19"/>
      <c r="L221" s="20">
        <v>100</v>
      </c>
      <c r="M221" s="3">
        <v>12.98</v>
      </c>
      <c r="N221" s="19" t="s">
        <v>4874</v>
      </c>
      <c r="O221" s="21">
        <f t="shared" si="15"/>
        <v>13.7588</v>
      </c>
      <c r="P221" s="21">
        <f t="shared" si="16"/>
        <v>351.4388</v>
      </c>
      <c r="Q221" s="21">
        <f t="shared" si="17"/>
        <v>358.264328</v>
      </c>
      <c r="R221" s="21">
        <f t="shared" si="18"/>
        <v>6.825528</v>
      </c>
      <c r="S221" s="21">
        <f t="shared" si="19"/>
        <v>351.4388</v>
      </c>
      <c r="T221" s="21" t="s">
        <v>4850</v>
      </c>
      <c r="U221" s="21" t="s">
        <v>4851</v>
      </c>
    </row>
    <row r="222" spans="1:21">
      <c r="A222" s="3">
        <v>221</v>
      </c>
      <c r="B222" s="8" t="s">
        <v>5282</v>
      </c>
      <c r="C222" s="5" t="s">
        <v>5283</v>
      </c>
      <c r="D222" s="3" t="s">
        <v>35</v>
      </c>
      <c r="E222" s="3" t="s">
        <v>142</v>
      </c>
      <c r="F222" s="3" t="s">
        <v>678</v>
      </c>
      <c r="G222" s="3" t="s">
        <v>38</v>
      </c>
      <c r="H222" s="3" t="s">
        <v>39</v>
      </c>
      <c r="I222" s="3">
        <v>988.29</v>
      </c>
      <c r="L222" s="20">
        <v>400</v>
      </c>
      <c r="M222" s="3">
        <v>13.24</v>
      </c>
      <c r="N222" s="19" t="s">
        <v>4874</v>
      </c>
      <c r="O222" s="21">
        <f t="shared" si="15"/>
        <v>14.0344</v>
      </c>
      <c r="P222" s="21">
        <f t="shared" si="16"/>
        <v>1402.3244</v>
      </c>
      <c r="Q222" s="21">
        <f t="shared" si="17"/>
        <v>1427.166464</v>
      </c>
      <c r="R222" s="21">
        <f t="shared" si="18"/>
        <v>24.842064</v>
      </c>
      <c r="S222" s="21">
        <f t="shared" si="19"/>
        <v>1402.3244</v>
      </c>
      <c r="T222" s="21" t="s">
        <v>4850</v>
      </c>
      <c r="U222" s="21" t="s">
        <v>4851</v>
      </c>
    </row>
    <row r="223" spans="1:21">
      <c r="A223" s="3">
        <v>222</v>
      </c>
      <c r="B223" s="8" t="s">
        <v>5284</v>
      </c>
      <c r="C223" s="8" t="s">
        <v>5285</v>
      </c>
      <c r="D223" s="3" t="s">
        <v>35</v>
      </c>
      <c r="E223" s="3" t="s">
        <v>37</v>
      </c>
      <c r="F223" s="3" t="s">
        <v>4077</v>
      </c>
      <c r="G223" s="3" t="s">
        <v>38</v>
      </c>
      <c r="H223" s="3" t="s">
        <v>39</v>
      </c>
      <c r="I223" s="20">
        <v>237.68</v>
      </c>
      <c r="J223" s="19"/>
      <c r="L223" s="20">
        <v>100</v>
      </c>
      <c r="M223" s="3">
        <v>12.98</v>
      </c>
      <c r="N223" s="19" t="s">
        <v>4874</v>
      </c>
      <c r="O223" s="21">
        <f t="shared" si="15"/>
        <v>13.7588</v>
      </c>
      <c r="P223" s="21">
        <f t="shared" si="16"/>
        <v>351.4388</v>
      </c>
      <c r="Q223" s="21">
        <f t="shared" si="17"/>
        <v>358.264328</v>
      </c>
      <c r="R223" s="21">
        <f t="shared" si="18"/>
        <v>6.825528</v>
      </c>
      <c r="S223" s="21">
        <f t="shared" si="19"/>
        <v>351.4388</v>
      </c>
      <c r="T223" s="21" t="s">
        <v>4850</v>
      </c>
      <c r="U223" s="21" t="s">
        <v>4851</v>
      </c>
    </row>
    <row r="224" spans="1:21">
      <c r="A224" s="3">
        <v>223</v>
      </c>
      <c r="B224" s="5" t="s">
        <v>5286</v>
      </c>
      <c r="C224" s="8" t="s">
        <v>5287</v>
      </c>
      <c r="D224" s="3" t="s">
        <v>35</v>
      </c>
      <c r="E224" s="3" t="s">
        <v>137</v>
      </c>
      <c r="F224" s="3" t="s">
        <v>678</v>
      </c>
      <c r="G224" s="3" t="s">
        <v>38</v>
      </c>
      <c r="H224" s="3" t="s">
        <v>39</v>
      </c>
      <c r="I224" s="3">
        <v>988.29</v>
      </c>
      <c r="L224" s="20">
        <v>400</v>
      </c>
      <c r="M224" s="3">
        <v>13.24</v>
      </c>
      <c r="N224" s="19" t="s">
        <v>4874</v>
      </c>
      <c r="O224" s="21">
        <f t="shared" si="15"/>
        <v>14.0344</v>
      </c>
      <c r="P224" s="21">
        <f t="shared" si="16"/>
        <v>1402.3244</v>
      </c>
      <c r="Q224" s="21">
        <f t="shared" si="17"/>
        <v>1427.166464</v>
      </c>
      <c r="R224" s="21">
        <f t="shared" si="18"/>
        <v>24.842064</v>
      </c>
      <c r="S224" s="21">
        <f t="shared" si="19"/>
        <v>1402.3244</v>
      </c>
      <c r="T224" s="21" t="s">
        <v>4850</v>
      </c>
      <c r="U224" s="21" t="s">
        <v>4851</v>
      </c>
    </row>
    <row r="225" spans="1:21">
      <c r="A225" s="3">
        <v>224</v>
      </c>
      <c r="B225" s="8" t="s">
        <v>5288</v>
      </c>
      <c r="C225" s="8" t="s">
        <v>5289</v>
      </c>
      <c r="D225" s="3" t="s">
        <v>35</v>
      </c>
      <c r="E225" s="3" t="s">
        <v>37</v>
      </c>
      <c r="F225" s="3" t="s">
        <v>4077</v>
      </c>
      <c r="G225" s="3" t="s">
        <v>38</v>
      </c>
      <c r="H225" s="3" t="s">
        <v>39</v>
      </c>
      <c r="I225" s="3">
        <v>237.68</v>
      </c>
      <c r="J225" s="19"/>
      <c r="L225" s="20">
        <v>100</v>
      </c>
      <c r="M225" s="3">
        <v>12.98</v>
      </c>
      <c r="N225" s="19" t="s">
        <v>4874</v>
      </c>
      <c r="O225" s="21">
        <f t="shared" si="15"/>
        <v>13.7588</v>
      </c>
      <c r="P225" s="21">
        <f t="shared" si="16"/>
        <v>351.4388</v>
      </c>
      <c r="Q225" s="21">
        <f t="shared" si="17"/>
        <v>358.264328</v>
      </c>
      <c r="R225" s="21">
        <f t="shared" si="18"/>
        <v>6.825528</v>
      </c>
      <c r="S225" s="21">
        <f t="shared" si="19"/>
        <v>351.4388</v>
      </c>
      <c r="T225" s="21" t="s">
        <v>4850</v>
      </c>
      <c r="U225" s="21" t="s">
        <v>4851</v>
      </c>
    </row>
    <row r="226" spans="1:21">
      <c r="A226" s="3">
        <v>225</v>
      </c>
      <c r="B226" s="8" t="s">
        <v>5290</v>
      </c>
      <c r="C226" s="8" t="s">
        <v>5291</v>
      </c>
      <c r="D226" s="3" t="s">
        <v>35</v>
      </c>
      <c r="E226" s="3" t="s">
        <v>37</v>
      </c>
      <c r="F226" s="3" t="s">
        <v>4077</v>
      </c>
      <c r="G226" s="3" t="s">
        <v>38</v>
      </c>
      <c r="H226" s="3" t="s">
        <v>39</v>
      </c>
      <c r="I226" s="3">
        <v>237.68</v>
      </c>
      <c r="J226" s="19"/>
      <c r="L226" s="20">
        <v>100</v>
      </c>
      <c r="M226" s="3">
        <v>12.98</v>
      </c>
      <c r="N226" s="19" t="s">
        <v>4874</v>
      </c>
      <c r="O226" s="21">
        <f t="shared" si="15"/>
        <v>13.7588</v>
      </c>
      <c r="P226" s="21">
        <f t="shared" si="16"/>
        <v>351.4388</v>
      </c>
      <c r="Q226" s="21">
        <f t="shared" si="17"/>
        <v>358.264328</v>
      </c>
      <c r="R226" s="21">
        <f t="shared" si="18"/>
        <v>6.825528</v>
      </c>
      <c r="S226" s="21">
        <f t="shared" si="19"/>
        <v>351.4388</v>
      </c>
      <c r="T226" s="21" t="s">
        <v>4850</v>
      </c>
      <c r="U226" s="21" t="s">
        <v>4851</v>
      </c>
    </row>
    <row r="227" spans="1:21">
      <c r="A227" s="3">
        <v>226</v>
      </c>
      <c r="B227" s="9" t="s">
        <v>5292</v>
      </c>
      <c r="C227" t="s">
        <v>5293</v>
      </c>
      <c r="D227" s="3" t="s">
        <v>35</v>
      </c>
      <c r="E227" s="3" t="s">
        <v>37</v>
      </c>
      <c r="F227" s="3" t="s">
        <v>113</v>
      </c>
      <c r="G227" s="3" t="s">
        <v>38</v>
      </c>
      <c r="H227" s="3" t="s">
        <v>39</v>
      </c>
      <c r="I227" s="20">
        <v>700</v>
      </c>
      <c r="J227" s="19"/>
      <c r="L227" s="20">
        <v>300</v>
      </c>
      <c r="M227" s="3">
        <v>606</v>
      </c>
      <c r="N227" s="19" t="s">
        <v>5294</v>
      </c>
      <c r="O227" s="21">
        <f t="shared" si="15"/>
        <v>642.36</v>
      </c>
      <c r="P227" s="21">
        <f t="shared" si="16"/>
        <v>1642.36</v>
      </c>
      <c r="Q227" s="21">
        <f t="shared" si="17"/>
        <v>1698.9016</v>
      </c>
      <c r="R227" s="21">
        <f t="shared" si="18"/>
        <v>56.5416</v>
      </c>
      <c r="S227" s="21">
        <f t="shared" si="19"/>
        <v>1642.36</v>
      </c>
      <c r="T227" s="21" t="s">
        <v>4850</v>
      </c>
      <c r="U227" s="21" t="s">
        <v>4851</v>
      </c>
    </row>
    <row r="228" spans="1:21">
      <c r="A228" s="3">
        <v>227</v>
      </c>
      <c r="B228" s="4" t="s">
        <v>5295</v>
      </c>
      <c r="C228" s="10" t="s">
        <v>5296</v>
      </c>
      <c r="D228" s="3" t="s">
        <v>35</v>
      </c>
      <c r="E228" s="28" t="s">
        <v>37</v>
      </c>
      <c r="F228" s="28" t="s">
        <v>82</v>
      </c>
      <c r="G228" s="3" t="s">
        <v>38</v>
      </c>
      <c r="H228" s="3" t="s">
        <v>39</v>
      </c>
      <c r="I228" s="20">
        <v>626</v>
      </c>
      <c r="J228" s="35"/>
      <c r="K228" s="33"/>
      <c r="L228" s="20">
        <v>300</v>
      </c>
      <c r="M228" s="3">
        <v>256</v>
      </c>
      <c r="N228" s="36" t="s">
        <v>5297</v>
      </c>
      <c r="O228" s="21">
        <f t="shared" si="15"/>
        <v>271.36</v>
      </c>
      <c r="P228" s="21">
        <f t="shared" si="16"/>
        <v>1197.36</v>
      </c>
      <c r="Q228" s="21">
        <f t="shared" si="17"/>
        <v>1231.6416</v>
      </c>
      <c r="R228" s="21">
        <f t="shared" si="18"/>
        <v>34.2816</v>
      </c>
      <c r="S228" s="21">
        <f t="shared" si="19"/>
        <v>1197.36</v>
      </c>
      <c r="T228" s="21" t="s">
        <v>4850</v>
      </c>
      <c r="U228" s="21" t="s">
        <v>4851</v>
      </c>
    </row>
    <row r="229" spans="1:21">
      <c r="A229" s="3">
        <v>228</v>
      </c>
      <c r="B229" s="8" t="s">
        <v>3760</v>
      </c>
      <c r="C229" s="8" t="s">
        <v>5298</v>
      </c>
      <c r="D229" s="3" t="s">
        <v>35</v>
      </c>
      <c r="E229" s="3" t="s">
        <v>37</v>
      </c>
      <c r="F229" s="3" t="s">
        <v>4077</v>
      </c>
      <c r="G229" s="3" t="s">
        <v>38</v>
      </c>
      <c r="H229" s="3" t="s">
        <v>39</v>
      </c>
      <c r="I229" s="3">
        <v>237.68</v>
      </c>
      <c r="J229" s="19"/>
      <c r="L229" s="20">
        <v>100</v>
      </c>
      <c r="M229" s="3">
        <v>12.98</v>
      </c>
      <c r="N229" s="19" t="s">
        <v>4874</v>
      </c>
      <c r="O229" s="21">
        <f t="shared" si="15"/>
        <v>13.7588</v>
      </c>
      <c r="P229" s="21">
        <f t="shared" si="16"/>
        <v>351.4388</v>
      </c>
      <c r="Q229" s="21">
        <f t="shared" si="17"/>
        <v>358.264328</v>
      </c>
      <c r="R229" s="21">
        <f t="shared" si="18"/>
        <v>6.825528</v>
      </c>
      <c r="S229" s="21">
        <f t="shared" si="19"/>
        <v>351.4388</v>
      </c>
      <c r="T229" s="21" t="s">
        <v>4850</v>
      </c>
      <c r="U229" s="21" t="s">
        <v>4851</v>
      </c>
    </row>
    <row r="230" spans="1:21">
      <c r="A230" s="3">
        <v>229</v>
      </c>
      <c r="B230" s="8" t="s">
        <v>5299</v>
      </c>
      <c r="C230" s="8" t="s">
        <v>5300</v>
      </c>
      <c r="D230" s="3" t="s">
        <v>35</v>
      </c>
      <c r="E230" s="3" t="s">
        <v>37</v>
      </c>
      <c r="F230" s="3" t="s">
        <v>4077</v>
      </c>
      <c r="G230" s="3" t="s">
        <v>38</v>
      </c>
      <c r="H230" s="3" t="s">
        <v>39</v>
      </c>
      <c r="I230" s="3">
        <v>237.68</v>
      </c>
      <c r="J230" s="19"/>
      <c r="L230" s="20">
        <v>100</v>
      </c>
      <c r="M230" s="3">
        <v>12.98</v>
      </c>
      <c r="N230" s="19" t="s">
        <v>4874</v>
      </c>
      <c r="O230" s="21">
        <f t="shared" si="15"/>
        <v>13.7588</v>
      </c>
      <c r="P230" s="21">
        <f t="shared" si="16"/>
        <v>351.4388</v>
      </c>
      <c r="Q230" s="21">
        <f t="shared" si="17"/>
        <v>358.264328</v>
      </c>
      <c r="R230" s="21">
        <f t="shared" si="18"/>
        <v>6.825528</v>
      </c>
      <c r="S230" s="21">
        <f t="shared" si="19"/>
        <v>351.4388</v>
      </c>
      <c r="T230" s="21" t="s">
        <v>4850</v>
      </c>
      <c r="U230" s="21" t="s">
        <v>4851</v>
      </c>
    </row>
    <row r="231" spans="1:21">
      <c r="A231" s="3">
        <v>230</v>
      </c>
      <c r="B231" s="8" t="s">
        <v>3762</v>
      </c>
      <c r="C231" s="8" t="s">
        <v>5301</v>
      </c>
      <c r="D231" s="3" t="s">
        <v>35</v>
      </c>
      <c r="E231" s="3" t="s">
        <v>37</v>
      </c>
      <c r="F231" s="3" t="s">
        <v>4077</v>
      </c>
      <c r="G231" s="3" t="s">
        <v>38</v>
      </c>
      <c r="H231" s="3" t="s">
        <v>39</v>
      </c>
      <c r="I231" s="3">
        <v>237.68</v>
      </c>
      <c r="J231" s="19"/>
      <c r="L231" s="20">
        <v>100</v>
      </c>
      <c r="M231" s="3">
        <v>12.98</v>
      </c>
      <c r="N231" s="19" t="s">
        <v>4874</v>
      </c>
      <c r="O231" s="21">
        <f t="shared" si="15"/>
        <v>13.7588</v>
      </c>
      <c r="P231" s="21">
        <f t="shared" si="16"/>
        <v>351.4388</v>
      </c>
      <c r="Q231" s="21">
        <f t="shared" si="17"/>
        <v>358.264328</v>
      </c>
      <c r="R231" s="21">
        <f t="shared" si="18"/>
        <v>6.825528</v>
      </c>
      <c r="S231" s="21">
        <f t="shared" si="19"/>
        <v>351.4388</v>
      </c>
      <c r="T231" s="21" t="s">
        <v>4850</v>
      </c>
      <c r="U231" s="21" t="s">
        <v>4851</v>
      </c>
    </row>
    <row r="232" spans="1:21">
      <c r="A232" s="3">
        <v>231</v>
      </c>
      <c r="B232" s="8" t="s">
        <v>5302</v>
      </c>
      <c r="C232" s="8" t="s">
        <v>5303</v>
      </c>
      <c r="D232" s="3" t="s">
        <v>35</v>
      </c>
      <c r="E232" s="3" t="s">
        <v>37</v>
      </c>
      <c r="F232" s="3" t="s">
        <v>4077</v>
      </c>
      <c r="G232" s="3" t="s">
        <v>38</v>
      </c>
      <c r="H232" s="3" t="s">
        <v>39</v>
      </c>
      <c r="I232" s="3">
        <v>237.68</v>
      </c>
      <c r="J232" s="19"/>
      <c r="L232" s="20">
        <v>100</v>
      </c>
      <c r="M232" s="3">
        <v>12.98</v>
      </c>
      <c r="N232" s="19" t="s">
        <v>4874</v>
      </c>
      <c r="O232" s="21">
        <f t="shared" si="15"/>
        <v>13.7588</v>
      </c>
      <c r="P232" s="21">
        <f t="shared" si="16"/>
        <v>351.4388</v>
      </c>
      <c r="Q232" s="21">
        <f t="shared" si="17"/>
        <v>358.264328</v>
      </c>
      <c r="R232" s="21">
        <f t="shared" si="18"/>
        <v>6.825528</v>
      </c>
      <c r="S232" s="21">
        <f t="shared" si="19"/>
        <v>351.4388</v>
      </c>
      <c r="T232" s="21" t="s">
        <v>4850</v>
      </c>
      <c r="U232" s="21" t="s">
        <v>4851</v>
      </c>
    </row>
    <row r="233" spans="1:21">
      <c r="A233" s="3">
        <v>232</v>
      </c>
      <c r="B233" s="8" t="s">
        <v>5304</v>
      </c>
      <c r="C233" s="8" t="s">
        <v>5305</v>
      </c>
      <c r="D233" s="3" t="s">
        <v>35</v>
      </c>
      <c r="E233" s="3" t="s">
        <v>37</v>
      </c>
      <c r="F233" s="3" t="s">
        <v>4077</v>
      </c>
      <c r="G233" s="3" t="s">
        <v>38</v>
      </c>
      <c r="H233" s="3" t="s">
        <v>39</v>
      </c>
      <c r="I233" s="3">
        <v>237.68</v>
      </c>
      <c r="J233" s="19"/>
      <c r="L233" s="20">
        <v>100</v>
      </c>
      <c r="M233" s="3">
        <v>12.98</v>
      </c>
      <c r="N233" s="19" t="s">
        <v>4874</v>
      </c>
      <c r="O233" s="21">
        <f t="shared" si="15"/>
        <v>13.7588</v>
      </c>
      <c r="P233" s="21">
        <f t="shared" si="16"/>
        <v>351.4388</v>
      </c>
      <c r="Q233" s="21">
        <f t="shared" si="17"/>
        <v>358.264328</v>
      </c>
      <c r="R233" s="21">
        <f t="shared" si="18"/>
        <v>6.825528</v>
      </c>
      <c r="S233" s="21">
        <f t="shared" si="19"/>
        <v>351.4388</v>
      </c>
      <c r="T233" s="21" t="s">
        <v>4850</v>
      </c>
      <c r="U233" s="21" t="s">
        <v>4851</v>
      </c>
    </row>
    <row r="234" spans="1:21">
      <c r="A234" s="3">
        <v>233</v>
      </c>
      <c r="B234" s="8" t="s">
        <v>5101</v>
      </c>
      <c r="C234" s="8" t="s">
        <v>5306</v>
      </c>
      <c r="D234" s="3" t="s">
        <v>35</v>
      </c>
      <c r="E234" s="3" t="s">
        <v>37</v>
      </c>
      <c r="F234" s="3" t="s">
        <v>4077</v>
      </c>
      <c r="G234" s="3" t="s">
        <v>38</v>
      </c>
      <c r="H234" s="3" t="s">
        <v>39</v>
      </c>
      <c r="I234" s="3">
        <v>237.68</v>
      </c>
      <c r="J234" s="19"/>
      <c r="L234" s="20">
        <v>100</v>
      </c>
      <c r="M234" s="3">
        <v>12.98</v>
      </c>
      <c r="N234" s="19" t="s">
        <v>4874</v>
      </c>
      <c r="O234" s="21">
        <f t="shared" si="15"/>
        <v>13.7588</v>
      </c>
      <c r="P234" s="21">
        <f t="shared" si="16"/>
        <v>351.4388</v>
      </c>
      <c r="Q234" s="21">
        <f t="shared" si="17"/>
        <v>358.264328</v>
      </c>
      <c r="R234" s="21">
        <f t="shared" si="18"/>
        <v>6.825528</v>
      </c>
      <c r="S234" s="21">
        <f t="shared" si="19"/>
        <v>351.4388</v>
      </c>
      <c r="T234" s="21" t="s">
        <v>4850</v>
      </c>
      <c r="U234" s="21" t="s">
        <v>4851</v>
      </c>
    </row>
    <row r="235" spans="1:21">
      <c r="A235" s="3">
        <v>234</v>
      </c>
      <c r="B235" s="8" t="s">
        <v>2820</v>
      </c>
      <c r="C235" s="8" t="s">
        <v>5307</v>
      </c>
      <c r="D235" s="3" t="s">
        <v>35</v>
      </c>
      <c r="E235" s="3" t="s">
        <v>37</v>
      </c>
      <c r="F235" s="3" t="s">
        <v>4077</v>
      </c>
      <c r="G235" s="3" t="s">
        <v>38</v>
      </c>
      <c r="H235" s="3" t="s">
        <v>39</v>
      </c>
      <c r="I235" s="3">
        <v>237.68</v>
      </c>
      <c r="J235" s="19"/>
      <c r="L235" s="20">
        <v>100</v>
      </c>
      <c r="M235" s="3">
        <v>12.98</v>
      </c>
      <c r="N235" s="19" t="s">
        <v>4874</v>
      </c>
      <c r="O235" s="21">
        <f t="shared" si="15"/>
        <v>13.7588</v>
      </c>
      <c r="P235" s="21">
        <f t="shared" si="16"/>
        <v>351.4388</v>
      </c>
      <c r="Q235" s="21">
        <f t="shared" si="17"/>
        <v>358.264328</v>
      </c>
      <c r="R235" s="21">
        <f t="shared" si="18"/>
        <v>6.825528</v>
      </c>
      <c r="S235" s="21">
        <f t="shared" si="19"/>
        <v>351.4388</v>
      </c>
      <c r="T235" s="21" t="s">
        <v>4850</v>
      </c>
      <c r="U235" s="21" t="s">
        <v>4851</v>
      </c>
    </row>
    <row r="236" spans="1:21">
      <c r="A236" s="3">
        <v>235</v>
      </c>
      <c r="B236" s="8" t="s">
        <v>5308</v>
      </c>
      <c r="C236" s="8" t="s">
        <v>5309</v>
      </c>
      <c r="D236" s="3" t="s">
        <v>35</v>
      </c>
      <c r="E236" s="3" t="s">
        <v>37</v>
      </c>
      <c r="F236" s="3" t="s">
        <v>4077</v>
      </c>
      <c r="G236" s="3" t="s">
        <v>38</v>
      </c>
      <c r="H236" s="3" t="s">
        <v>39</v>
      </c>
      <c r="I236" s="3">
        <v>237.68</v>
      </c>
      <c r="J236" s="19"/>
      <c r="L236" s="20">
        <v>100</v>
      </c>
      <c r="M236" s="3">
        <v>12.98</v>
      </c>
      <c r="N236" s="19" t="s">
        <v>4874</v>
      </c>
      <c r="O236" s="21">
        <f t="shared" si="15"/>
        <v>13.7588</v>
      </c>
      <c r="P236" s="21">
        <f t="shared" si="16"/>
        <v>351.4388</v>
      </c>
      <c r="Q236" s="21">
        <f t="shared" si="17"/>
        <v>358.264328</v>
      </c>
      <c r="R236" s="21">
        <f t="shared" si="18"/>
        <v>6.825528</v>
      </c>
      <c r="S236" s="21">
        <f t="shared" si="19"/>
        <v>351.4388</v>
      </c>
      <c r="T236" s="21" t="s">
        <v>4850</v>
      </c>
      <c r="U236" s="21" t="s">
        <v>4851</v>
      </c>
    </row>
    <row r="237" spans="1:21">
      <c r="A237" s="3">
        <v>236</v>
      </c>
      <c r="B237" s="8" t="s">
        <v>5310</v>
      </c>
      <c r="C237" s="8" t="s">
        <v>5311</v>
      </c>
      <c r="D237" s="3" t="s">
        <v>35</v>
      </c>
      <c r="E237" s="3" t="s">
        <v>37</v>
      </c>
      <c r="F237" s="3" t="s">
        <v>4077</v>
      </c>
      <c r="G237" s="3" t="s">
        <v>38</v>
      </c>
      <c r="H237" s="3" t="s">
        <v>39</v>
      </c>
      <c r="I237" s="3">
        <v>237.68</v>
      </c>
      <c r="J237" s="19"/>
      <c r="L237" s="20">
        <v>100</v>
      </c>
      <c r="M237" s="3">
        <v>12.98</v>
      </c>
      <c r="N237" s="19" t="s">
        <v>4874</v>
      </c>
      <c r="O237" s="21">
        <f t="shared" si="15"/>
        <v>13.7588</v>
      </c>
      <c r="P237" s="21">
        <f t="shared" si="16"/>
        <v>351.4388</v>
      </c>
      <c r="Q237" s="21">
        <f t="shared" si="17"/>
        <v>358.264328</v>
      </c>
      <c r="R237" s="21">
        <f t="shared" si="18"/>
        <v>6.825528</v>
      </c>
      <c r="S237" s="21">
        <f t="shared" si="19"/>
        <v>351.4388</v>
      </c>
      <c r="T237" s="21" t="s">
        <v>4850</v>
      </c>
      <c r="U237" s="21" t="s">
        <v>4851</v>
      </c>
    </row>
    <row r="238" spans="1:21">
      <c r="A238" s="3">
        <v>237</v>
      </c>
      <c r="B238" s="8" t="s">
        <v>5312</v>
      </c>
      <c r="C238" s="8" t="s">
        <v>5313</v>
      </c>
      <c r="D238" s="3" t="s">
        <v>35</v>
      </c>
      <c r="E238" s="3" t="s">
        <v>37</v>
      </c>
      <c r="F238" s="3" t="s">
        <v>4077</v>
      </c>
      <c r="G238" s="3" t="s">
        <v>38</v>
      </c>
      <c r="H238" s="3" t="s">
        <v>39</v>
      </c>
      <c r="I238" s="3">
        <v>237.68</v>
      </c>
      <c r="J238" s="19"/>
      <c r="L238" s="20">
        <v>100</v>
      </c>
      <c r="M238" s="3">
        <v>12.98</v>
      </c>
      <c r="N238" s="19" t="s">
        <v>4874</v>
      </c>
      <c r="O238" s="21">
        <f t="shared" si="15"/>
        <v>13.7588</v>
      </c>
      <c r="P238" s="21">
        <f t="shared" si="16"/>
        <v>351.4388</v>
      </c>
      <c r="Q238" s="21">
        <f t="shared" si="17"/>
        <v>358.264328</v>
      </c>
      <c r="R238" s="21">
        <f t="shared" si="18"/>
        <v>6.825528</v>
      </c>
      <c r="S238" s="21">
        <f t="shared" si="19"/>
        <v>351.4388</v>
      </c>
      <c r="T238" s="21" t="s">
        <v>4850</v>
      </c>
      <c r="U238" s="21" t="s">
        <v>4851</v>
      </c>
    </row>
    <row r="239" spans="1:21">
      <c r="A239" s="3">
        <v>238</v>
      </c>
      <c r="B239" s="8" t="s">
        <v>5314</v>
      </c>
      <c r="C239" s="8" t="s">
        <v>5315</v>
      </c>
      <c r="D239" s="3" t="s">
        <v>35</v>
      </c>
      <c r="E239" s="3" t="s">
        <v>37</v>
      </c>
      <c r="F239" s="3" t="s">
        <v>4077</v>
      </c>
      <c r="G239" s="3" t="s">
        <v>38</v>
      </c>
      <c r="H239" s="3" t="s">
        <v>39</v>
      </c>
      <c r="I239" s="3">
        <v>237.68</v>
      </c>
      <c r="J239" s="19"/>
      <c r="L239" s="20">
        <v>100</v>
      </c>
      <c r="M239" s="3">
        <v>12.98</v>
      </c>
      <c r="N239" s="19" t="s">
        <v>4874</v>
      </c>
      <c r="O239" s="21">
        <f t="shared" si="15"/>
        <v>13.7588</v>
      </c>
      <c r="P239" s="21">
        <f t="shared" si="16"/>
        <v>351.4388</v>
      </c>
      <c r="Q239" s="21">
        <f t="shared" si="17"/>
        <v>358.264328</v>
      </c>
      <c r="R239" s="21">
        <f t="shared" si="18"/>
        <v>6.825528</v>
      </c>
      <c r="S239" s="21">
        <f t="shared" si="19"/>
        <v>351.4388</v>
      </c>
      <c r="T239" s="21" t="s">
        <v>4850</v>
      </c>
      <c r="U239" s="21" t="s">
        <v>4851</v>
      </c>
    </row>
    <row r="240" spans="1:21">
      <c r="A240" s="3">
        <v>239</v>
      </c>
      <c r="B240" s="8" t="s">
        <v>4823</v>
      </c>
      <c r="C240" s="8" t="s">
        <v>5316</v>
      </c>
      <c r="D240" s="3" t="s">
        <v>35</v>
      </c>
      <c r="E240" s="3" t="s">
        <v>37</v>
      </c>
      <c r="F240" s="3" t="s">
        <v>4077</v>
      </c>
      <c r="G240" s="3" t="s">
        <v>38</v>
      </c>
      <c r="H240" s="3" t="s">
        <v>39</v>
      </c>
      <c r="I240" s="3">
        <v>237.68</v>
      </c>
      <c r="J240" s="19"/>
      <c r="L240" s="20">
        <v>100</v>
      </c>
      <c r="M240" s="3">
        <v>12.98</v>
      </c>
      <c r="N240" s="19" t="s">
        <v>4874</v>
      </c>
      <c r="O240" s="21">
        <f t="shared" si="15"/>
        <v>13.7588</v>
      </c>
      <c r="P240" s="21">
        <f t="shared" si="16"/>
        <v>351.4388</v>
      </c>
      <c r="Q240" s="21">
        <f t="shared" si="17"/>
        <v>358.264328</v>
      </c>
      <c r="R240" s="21">
        <f t="shared" si="18"/>
        <v>6.825528</v>
      </c>
      <c r="S240" s="21">
        <f t="shared" si="19"/>
        <v>351.4388</v>
      </c>
      <c r="T240" s="21" t="s">
        <v>4850</v>
      </c>
      <c r="U240" s="21" t="s">
        <v>4851</v>
      </c>
    </row>
    <row r="241" spans="1:21">
      <c r="A241" s="3">
        <v>240</v>
      </c>
      <c r="B241" t="s">
        <v>5317</v>
      </c>
      <c r="C241" t="s">
        <v>5318</v>
      </c>
      <c r="D241" s="3" t="s">
        <v>35</v>
      </c>
      <c r="E241" s="3" t="s">
        <v>37</v>
      </c>
      <c r="F241" s="3" t="s">
        <v>4077</v>
      </c>
      <c r="G241" s="3" t="s">
        <v>38</v>
      </c>
      <c r="H241" s="3" t="s">
        <v>39</v>
      </c>
      <c r="I241" s="3">
        <v>237.68</v>
      </c>
      <c r="J241" s="19"/>
      <c r="L241" s="20">
        <v>100</v>
      </c>
      <c r="M241" s="3">
        <v>12.98</v>
      </c>
      <c r="N241" s="19" t="s">
        <v>4874</v>
      </c>
      <c r="O241" s="21">
        <f t="shared" si="15"/>
        <v>13.7588</v>
      </c>
      <c r="P241" s="21">
        <f t="shared" si="16"/>
        <v>351.4388</v>
      </c>
      <c r="Q241" s="21">
        <f t="shared" si="17"/>
        <v>358.264328</v>
      </c>
      <c r="R241" s="21">
        <f t="shared" si="18"/>
        <v>6.825528</v>
      </c>
      <c r="S241" s="21">
        <f t="shared" si="19"/>
        <v>351.4388</v>
      </c>
      <c r="T241" s="21" t="s">
        <v>4850</v>
      </c>
      <c r="U241" s="21" t="s">
        <v>4851</v>
      </c>
    </row>
    <row r="242" spans="1:21">
      <c r="A242" s="3">
        <v>241</v>
      </c>
      <c r="B242" t="s">
        <v>5009</v>
      </c>
      <c r="C242" t="s">
        <v>5319</v>
      </c>
      <c r="D242" s="3" t="s">
        <v>35</v>
      </c>
      <c r="E242" s="3" t="s">
        <v>37</v>
      </c>
      <c r="F242" s="3" t="s">
        <v>4077</v>
      </c>
      <c r="G242" s="3" t="s">
        <v>38</v>
      </c>
      <c r="H242" s="3" t="s">
        <v>39</v>
      </c>
      <c r="I242" s="3">
        <v>237.68</v>
      </c>
      <c r="J242" s="19"/>
      <c r="L242" s="20">
        <v>100</v>
      </c>
      <c r="M242" s="3">
        <v>12.98</v>
      </c>
      <c r="N242" s="19" t="s">
        <v>4874</v>
      </c>
      <c r="O242" s="21">
        <f t="shared" si="15"/>
        <v>13.7588</v>
      </c>
      <c r="P242" s="21">
        <f t="shared" si="16"/>
        <v>351.4388</v>
      </c>
      <c r="Q242" s="21">
        <f t="shared" si="17"/>
        <v>358.264328</v>
      </c>
      <c r="R242" s="21">
        <f t="shared" si="18"/>
        <v>6.825528</v>
      </c>
      <c r="S242" s="21">
        <f t="shared" si="19"/>
        <v>351.4388</v>
      </c>
      <c r="T242" s="21" t="s">
        <v>4850</v>
      </c>
      <c r="U242" s="21" t="s">
        <v>4851</v>
      </c>
    </row>
    <row r="243" spans="1:21">
      <c r="A243" s="3">
        <v>242</v>
      </c>
      <c r="B243" t="s">
        <v>5320</v>
      </c>
      <c r="C243" t="s">
        <v>5321</v>
      </c>
      <c r="D243" s="3" t="s">
        <v>35</v>
      </c>
      <c r="E243" s="3" t="s">
        <v>37</v>
      </c>
      <c r="F243" s="3" t="s">
        <v>4077</v>
      </c>
      <c r="G243" s="3" t="s">
        <v>38</v>
      </c>
      <c r="H243" s="3" t="s">
        <v>39</v>
      </c>
      <c r="I243" s="3">
        <v>237.68</v>
      </c>
      <c r="J243" s="19"/>
      <c r="L243" s="20">
        <v>100</v>
      </c>
      <c r="M243" s="3">
        <v>12.98</v>
      </c>
      <c r="N243" s="19" t="s">
        <v>4874</v>
      </c>
      <c r="O243" s="21">
        <f t="shared" si="15"/>
        <v>13.7588</v>
      </c>
      <c r="P243" s="21">
        <f t="shared" si="16"/>
        <v>351.4388</v>
      </c>
      <c r="Q243" s="21">
        <f t="shared" si="17"/>
        <v>358.264328</v>
      </c>
      <c r="R243" s="21">
        <f t="shared" si="18"/>
        <v>6.825528</v>
      </c>
      <c r="S243" s="21">
        <f t="shared" si="19"/>
        <v>351.4388</v>
      </c>
      <c r="T243" s="21" t="s">
        <v>4850</v>
      </c>
      <c r="U243" s="21" t="s">
        <v>4851</v>
      </c>
    </row>
    <row r="244" spans="1:21">
      <c r="A244" s="3">
        <v>243</v>
      </c>
      <c r="B244" t="s">
        <v>5322</v>
      </c>
      <c r="C244" t="s">
        <v>5323</v>
      </c>
      <c r="D244" s="3" t="s">
        <v>35</v>
      </c>
      <c r="E244" s="3" t="s">
        <v>37</v>
      </c>
      <c r="F244" s="3" t="s">
        <v>4077</v>
      </c>
      <c r="G244" s="3" t="s">
        <v>38</v>
      </c>
      <c r="H244" s="3" t="s">
        <v>39</v>
      </c>
      <c r="I244" s="3">
        <v>237.68</v>
      </c>
      <c r="J244" s="19"/>
      <c r="L244" s="20">
        <v>100</v>
      </c>
      <c r="M244" s="3">
        <v>12.98</v>
      </c>
      <c r="N244" s="19" t="s">
        <v>4874</v>
      </c>
      <c r="O244" s="21">
        <f t="shared" si="15"/>
        <v>13.7588</v>
      </c>
      <c r="P244" s="21">
        <f t="shared" si="16"/>
        <v>351.4388</v>
      </c>
      <c r="Q244" s="21">
        <f t="shared" si="17"/>
        <v>358.264328</v>
      </c>
      <c r="R244" s="21">
        <f t="shared" si="18"/>
        <v>6.825528</v>
      </c>
      <c r="S244" s="21">
        <f t="shared" si="19"/>
        <v>351.4388</v>
      </c>
      <c r="T244" s="21" t="s">
        <v>4850</v>
      </c>
      <c r="U244" s="21" t="s">
        <v>4851</v>
      </c>
    </row>
    <row r="245" spans="1:21">
      <c r="A245" s="3">
        <v>244</v>
      </c>
      <c r="B245" t="s">
        <v>4806</v>
      </c>
      <c r="C245" t="s">
        <v>5324</v>
      </c>
      <c r="D245" s="3" t="s">
        <v>35</v>
      </c>
      <c r="E245" s="3" t="s">
        <v>37</v>
      </c>
      <c r="F245" s="3" t="s">
        <v>4077</v>
      </c>
      <c r="G245" s="3" t="s">
        <v>38</v>
      </c>
      <c r="H245" s="3" t="s">
        <v>39</v>
      </c>
      <c r="I245" s="3">
        <v>237.68</v>
      </c>
      <c r="J245" s="19"/>
      <c r="L245" s="20">
        <v>100</v>
      </c>
      <c r="M245" s="3">
        <v>12.98</v>
      </c>
      <c r="N245" s="19" t="s">
        <v>4874</v>
      </c>
      <c r="O245" s="21">
        <f t="shared" si="15"/>
        <v>13.7588</v>
      </c>
      <c r="P245" s="21">
        <f t="shared" si="16"/>
        <v>351.4388</v>
      </c>
      <c r="Q245" s="21">
        <f t="shared" si="17"/>
        <v>358.264328</v>
      </c>
      <c r="R245" s="21">
        <f t="shared" si="18"/>
        <v>6.825528</v>
      </c>
      <c r="S245" s="21">
        <f t="shared" si="19"/>
        <v>351.4388</v>
      </c>
      <c r="T245" s="21" t="s">
        <v>4850</v>
      </c>
      <c r="U245" s="21" t="s">
        <v>4851</v>
      </c>
    </row>
    <row r="246" spans="1:21">
      <c r="A246" s="3">
        <v>245</v>
      </c>
      <c r="B246" t="s">
        <v>5325</v>
      </c>
      <c r="C246" t="s">
        <v>5326</v>
      </c>
      <c r="D246" s="3" t="s">
        <v>35</v>
      </c>
      <c r="E246" s="3" t="s">
        <v>37</v>
      </c>
      <c r="F246" s="3" t="s">
        <v>4077</v>
      </c>
      <c r="G246" s="3" t="s">
        <v>38</v>
      </c>
      <c r="H246" s="3" t="s">
        <v>39</v>
      </c>
      <c r="I246" s="3">
        <v>237.68</v>
      </c>
      <c r="J246" s="19"/>
      <c r="L246" s="20">
        <v>100</v>
      </c>
      <c r="M246" s="3">
        <v>12.98</v>
      </c>
      <c r="N246" s="19" t="s">
        <v>4874</v>
      </c>
      <c r="O246" s="21">
        <f t="shared" si="15"/>
        <v>13.7588</v>
      </c>
      <c r="P246" s="21">
        <f t="shared" si="16"/>
        <v>351.4388</v>
      </c>
      <c r="Q246" s="21">
        <f t="shared" si="17"/>
        <v>358.264328</v>
      </c>
      <c r="R246" s="21">
        <f t="shared" si="18"/>
        <v>6.825528</v>
      </c>
      <c r="S246" s="21">
        <f t="shared" si="19"/>
        <v>351.4388</v>
      </c>
      <c r="T246" s="21" t="s">
        <v>4850</v>
      </c>
      <c r="U246" s="21" t="s">
        <v>4851</v>
      </c>
    </row>
    <row r="247" spans="1:21">
      <c r="A247" s="3">
        <v>246</v>
      </c>
      <c r="B247" t="s">
        <v>5327</v>
      </c>
      <c r="C247" t="s">
        <v>5328</v>
      </c>
      <c r="D247" s="3" t="s">
        <v>35</v>
      </c>
      <c r="E247" s="3" t="s">
        <v>37</v>
      </c>
      <c r="F247" s="3" t="s">
        <v>4077</v>
      </c>
      <c r="G247" s="3" t="s">
        <v>38</v>
      </c>
      <c r="H247" s="3" t="s">
        <v>39</v>
      </c>
      <c r="I247" s="3">
        <v>237.68</v>
      </c>
      <c r="J247" s="19"/>
      <c r="L247" s="20">
        <v>100</v>
      </c>
      <c r="M247" s="3">
        <v>12.98</v>
      </c>
      <c r="N247" s="19" t="s">
        <v>4874</v>
      </c>
      <c r="O247" s="21">
        <f t="shared" si="15"/>
        <v>13.7588</v>
      </c>
      <c r="P247" s="21">
        <f t="shared" si="16"/>
        <v>351.4388</v>
      </c>
      <c r="Q247" s="21">
        <f t="shared" si="17"/>
        <v>358.264328</v>
      </c>
      <c r="R247" s="21">
        <f t="shared" si="18"/>
        <v>6.825528</v>
      </c>
      <c r="S247" s="21">
        <f t="shared" si="19"/>
        <v>351.4388</v>
      </c>
      <c r="T247" s="21" t="s">
        <v>4850</v>
      </c>
      <c r="U247" s="21" t="s">
        <v>4851</v>
      </c>
    </row>
    <row r="248" spans="1:21">
      <c r="A248" s="3">
        <v>247</v>
      </c>
      <c r="B248" t="s">
        <v>5329</v>
      </c>
      <c r="C248" t="s">
        <v>5330</v>
      </c>
      <c r="D248" s="3" t="s">
        <v>35</v>
      </c>
      <c r="E248" s="3" t="s">
        <v>37</v>
      </c>
      <c r="F248" s="3" t="s">
        <v>4077</v>
      </c>
      <c r="G248" s="3" t="s">
        <v>38</v>
      </c>
      <c r="H248" s="3" t="s">
        <v>39</v>
      </c>
      <c r="I248" s="3">
        <v>237.68</v>
      </c>
      <c r="J248" s="19"/>
      <c r="L248" s="20">
        <v>100</v>
      </c>
      <c r="M248" s="3">
        <v>12.98</v>
      </c>
      <c r="N248" s="19" t="s">
        <v>4874</v>
      </c>
      <c r="O248" s="21">
        <f t="shared" si="15"/>
        <v>13.7588</v>
      </c>
      <c r="P248" s="21">
        <f t="shared" si="16"/>
        <v>351.4388</v>
      </c>
      <c r="Q248" s="21">
        <f t="shared" si="17"/>
        <v>358.264328</v>
      </c>
      <c r="R248" s="21">
        <f t="shared" si="18"/>
        <v>6.825528</v>
      </c>
      <c r="S248" s="21">
        <f t="shared" si="19"/>
        <v>351.4388</v>
      </c>
      <c r="T248" s="21" t="s">
        <v>4850</v>
      </c>
      <c r="U248" s="21" t="s">
        <v>4851</v>
      </c>
    </row>
    <row r="249" spans="1:21">
      <c r="A249" s="3">
        <v>248</v>
      </c>
      <c r="B249" s="10" t="s">
        <v>4806</v>
      </c>
      <c r="C249" s="10" t="s">
        <v>5331</v>
      </c>
      <c r="D249" s="3" t="s">
        <v>35</v>
      </c>
      <c r="E249" s="3" t="s">
        <v>37</v>
      </c>
      <c r="F249" s="3" t="s">
        <v>4077</v>
      </c>
      <c r="G249" s="3" t="s">
        <v>38</v>
      </c>
      <c r="H249" s="3" t="s">
        <v>39</v>
      </c>
      <c r="I249" s="3">
        <v>237.68</v>
      </c>
      <c r="J249" s="35"/>
      <c r="K249" s="33"/>
      <c r="L249" s="20">
        <v>100</v>
      </c>
      <c r="M249" s="3">
        <v>12.98</v>
      </c>
      <c r="N249" s="19" t="s">
        <v>4874</v>
      </c>
      <c r="O249" s="21">
        <f t="shared" si="15"/>
        <v>13.7588</v>
      </c>
      <c r="P249" s="21">
        <f t="shared" si="16"/>
        <v>351.4388</v>
      </c>
      <c r="Q249" s="21">
        <f t="shared" si="17"/>
        <v>358.264328</v>
      </c>
      <c r="R249" s="21">
        <f t="shared" si="18"/>
        <v>6.825528</v>
      </c>
      <c r="S249" s="21">
        <f t="shared" si="19"/>
        <v>351.4388</v>
      </c>
      <c r="T249" s="21" t="s">
        <v>4850</v>
      </c>
      <c r="U249" s="21" t="s">
        <v>4851</v>
      </c>
    </row>
    <row r="250" spans="1:21">
      <c r="A250" s="3">
        <v>249</v>
      </c>
      <c r="B250" s="8" t="s">
        <v>5325</v>
      </c>
      <c r="C250" s="10" t="s">
        <v>5326</v>
      </c>
      <c r="D250" s="3" t="s">
        <v>35</v>
      </c>
      <c r="E250" s="3" t="s">
        <v>37</v>
      </c>
      <c r="F250" s="3" t="s">
        <v>4077</v>
      </c>
      <c r="G250" s="3" t="s">
        <v>38</v>
      </c>
      <c r="H250" s="3" t="s">
        <v>39</v>
      </c>
      <c r="I250" s="3">
        <v>237.68</v>
      </c>
      <c r="J250" s="35"/>
      <c r="K250" s="33"/>
      <c r="L250" s="20">
        <v>100</v>
      </c>
      <c r="M250" s="3">
        <v>12.98</v>
      </c>
      <c r="N250" s="19" t="s">
        <v>4874</v>
      </c>
      <c r="O250" s="21">
        <f t="shared" si="15"/>
        <v>13.7588</v>
      </c>
      <c r="P250" s="21">
        <f t="shared" si="16"/>
        <v>351.4388</v>
      </c>
      <c r="Q250" s="21">
        <f t="shared" si="17"/>
        <v>358.264328</v>
      </c>
      <c r="R250" s="21">
        <f t="shared" si="18"/>
        <v>6.825528</v>
      </c>
      <c r="S250" s="21">
        <f t="shared" si="19"/>
        <v>351.4388</v>
      </c>
      <c r="T250" s="21" t="s">
        <v>4850</v>
      </c>
      <c r="U250" s="21" t="s">
        <v>4851</v>
      </c>
    </row>
    <row r="251" spans="1:21">
      <c r="A251" s="3">
        <v>250</v>
      </c>
      <c r="B251" s="8" t="s">
        <v>5329</v>
      </c>
      <c r="C251" s="10" t="s">
        <v>5330</v>
      </c>
      <c r="D251" s="3" t="s">
        <v>35</v>
      </c>
      <c r="E251" s="3" t="s">
        <v>37</v>
      </c>
      <c r="F251" s="28" t="s">
        <v>4077</v>
      </c>
      <c r="G251" s="3" t="s">
        <v>38</v>
      </c>
      <c r="H251" s="3" t="s">
        <v>39</v>
      </c>
      <c r="I251" s="3">
        <v>237.68</v>
      </c>
      <c r="J251" s="35"/>
      <c r="K251" s="33"/>
      <c r="L251" s="20">
        <v>100</v>
      </c>
      <c r="M251" s="3">
        <v>12.98</v>
      </c>
      <c r="N251" s="19" t="s">
        <v>4874</v>
      </c>
      <c r="O251" s="21">
        <f t="shared" si="15"/>
        <v>13.7588</v>
      </c>
      <c r="P251" s="21">
        <f t="shared" si="16"/>
        <v>351.4388</v>
      </c>
      <c r="Q251" s="21">
        <f t="shared" si="17"/>
        <v>358.264328</v>
      </c>
      <c r="R251" s="21">
        <f t="shared" si="18"/>
        <v>6.825528</v>
      </c>
      <c r="S251" s="21">
        <f t="shared" si="19"/>
        <v>351.4388</v>
      </c>
      <c r="T251" s="21" t="s">
        <v>4850</v>
      </c>
      <c r="U251" s="21" t="s">
        <v>4851</v>
      </c>
    </row>
    <row r="252" spans="1:21">
      <c r="A252" s="3">
        <v>251</v>
      </c>
      <c r="B252" s="10" t="s">
        <v>5332</v>
      </c>
      <c r="C252" s="10" t="s">
        <v>5333</v>
      </c>
      <c r="D252" s="3" t="s">
        <v>35</v>
      </c>
      <c r="E252" s="3" t="s">
        <v>37</v>
      </c>
      <c r="F252" s="28" t="s">
        <v>4077</v>
      </c>
      <c r="G252" s="3" t="s">
        <v>38</v>
      </c>
      <c r="H252" s="3" t="s">
        <v>39</v>
      </c>
      <c r="I252" s="3">
        <v>237.68</v>
      </c>
      <c r="J252" s="35"/>
      <c r="K252" s="33"/>
      <c r="L252" s="20">
        <v>100</v>
      </c>
      <c r="M252" s="3">
        <v>12.98</v>
      </c>
      <c r="N252" s="19" t="s">
        <v>4874</v>
      </c>
      <c r="O252" s="21">
        <f t="shared" si="15"/>
        <v>13.7588</v>
      </c>
      <c r="P252" s="21">
        <f t="shared" si="16"/>
        <v>351.4388</v>
      </c>
      <c r="Q252" s="21">
        <f t="shared" si="17"/>
        <v>358.264328</v>
      </c>
      <c r="R252" s="21">
        <f t="shared" si="18"/>
        <v>6.825528</v>
      </c>
      <c r="S252" s="21">
        <f t="shared" si="19"/>
        <v>351.4388</v>
      </c>
      <c r="T252" s="21" t="s">
        <v>4850</v>
      </c>
      <c r="U252" s="21" t="s">
        <v>4851</v>
      </c>
    </row>
    <row r="253" spans="1:21">
      <c r="A253" s="3">
        <v>252</v>
      </c>
      <c r="B253" s="10" t="s">
        <v>5334</v>
      </c>
      <c r="C253" s="10" t="s">
        <v>5335</v>
      </c>
      <c r="D253" s="3" t="s">
        <v>35</v>
      </c>
      <c r="E253" s="3" t="s">
        <v>37</v>
      </c>
      <c r="F253" s="28" t="s">
        <v>4077</v>
      </c>
      <c r="G253" s="3" t="s">
        <v>38</v>
      </c>
      <c r="H253" s="3" t="s">
        <v>39</v>
      </c>
      <c r="I253" s="3">
        <v>237.68</v>
      </c>
      <c r="J253" s="35"/>
      <c r="K253" s="33"/>
      <c r="L253" s="20">
        <v>100</v>
      </c>
      <c r="M253" s="3">
        <v>12.98</v>
      </c>
      <c r="N253" s="19" t="s">
        <v>4874</v>
      </c>
      <c r="O253" s="21">
        <f t="shared" si="15"/>
        <v>13.7588</v>
      </c>
      <c r="P253" s="21">
        <f t="shared" si="16"/>
        <v>351.4388</v>
      </c>
      <c r="Q253" s="21">
        <f t="shared" si="17"/>
        <v>358.264328</v>
      </c>
      <c r="R253" s="21">
        <f t="shared" si="18"/>
        <v>6.825528</v>
      </c>
      <c r="S253" s="21">
        <f t="shared" si="19"/>
        <v>351.4388</v>
      </c>
      <c r="T253" s="21" t="s">
        <v>4850</v>
      </c>
      <c r="U253" s="21" t="s">
        <v>4851</v>
      </c>
    </row>
    <row r="254" spans="1:21">
      <c r="A254" s="3">
        <v>253</v>
      </c>
      <c r="B254" s="10" t="s">
        <v>5112</v>
      </c>
      <c r="C254" s="10" t="s">
        <v>5336</v>
      </c>
      <c r="D254" s="3" t="s">
        <v>35</v>
      </c>
      <c r="E254" s="3" t="s">
        <v>37</v>
      </c>
      <c r="F254" s="28" t="s">
        <v>4077</v>
      </c>
      <c r="G254" s="3" t="s">
        <v>38</v>
      </c>
      <c r="H254" s="3" t="s">
        <v>39</v>
      </c>
      <c r="I254" s="3">
        <v>237.68</v>
      </c>
      <c r="J254" s="35"/>
      <c r="K254" s="33"/>
      <c r="L254" s="20">
        <v>100</v>
      </c>
      <c r="M254" s="3">
        <v>12.98</v>
      </c>
      <c r="N254" s="19" t="s">
        <v>4874</v>
      </c>
      <c r="O254" s="21">
        <f t="shared" si="15"/>
        <v>13.7588</v>
      </c>
      <c r="P254" s="21">
        <f t="shared" si="16"/>
        <v>351.4388</v>
      </c>
      <c r="Q254" s="21">
        <f t="shared" si="17"/>
        <v>358.264328</v>
      </c>
      <c r="R254" s="21">
        <f t="shared" si="18"/>
        <v>6.825528</v>
      </c>
      <c r="S254" s="21">
        <f t="shared" si="19"/>
        <v>351.4388</v>
      </c>
      <c r="T254" s="21" t="s">
        <v>4850</v>
      </c>
      <c r="U254" s="21" t="s">
        <v>4851</v>
      </c>
    </row>
    <row r="255" spans="1:21">
      <c r="A255" s="3">
        <v>254</v>
      </c>
      <c r="B255" s="8" t="s">
        <v>4492</v>
      </c>
      <c r="C255" s="8" t="s">
        <v>5337</v>
      </c>
      <c r="D255" s="3" t="s">
        <v>35</v>
      </c>
      <c r="E255" s="3" t="s">
        <v>37</v>
      </c>
      <c r="F255" s="28" t="s">
        <v>4077</v>
      </c>
      <c r="G255" s="3" t="s">
        <v>38</v>
      </c>
      <c r="H255" s="3" t="s">
        <v>39</v>
      </c>
      <c r="I255" s="3">
        <v>237.68</v>
      </c>
      <c r="J255" s="35"/>
      <c r="K255" s="33"/>
      <c r="L255" s="20">
        <v>100</v>
      </c>
      <c r="M255" s="3">
        <v>12.98</v>
      </c>
      <c r="N255" s="19" t="s">
        <v>4874</v>
      </c>
      <c r="O255" s="21">
        <f t="shared" si="15"/>
        <v>13.7588</v>
      </c>
      <c r="P255" s="21">
        <f t="shared" si="16"/>
        <v>351.4388</v>
      </c>
      <c r="Q255" s="21">
        <f t="shared" si="17"/>
        <v>358.264328</v>
      </c>
      <c r="R255" s="21">
        <f t="shared" si="18"/>
        <v>6.825528</v>
      </c>
      <c r="S255" s="21">
        <f t="shared" si="19"/>
        <v>351.4388</v>
      </c>
      <c r="T255" s="21" t="s">
        <v>4850</v>
      </c>
      <c r="U255" s="21" t="s">
        <v>4851</v>
      </c>
    </row>
    <row r="256" spans="1:21">
      <c r="A256" s="3">
        <v>255</v>
      </c>
      <c r="B256" s="10" t="s">
        <v>5338</v>
      </c>
      <c r="C256" s="10" t="s">
        <v>5339</v>
      </c>
      <c r="D256" s="3" t="s">
        <v>35</v>
      </c>
      <c r="E256" s="3" t="s">
        <v>37</v>
      </c>
      <c r="F256" s="28" t="s">
        <v>4077</v>
      </c>
      <c r="G256" s="3" t="s">
        <v>38</v>
      </c>
      <c r="H256" s="3" t="s">
        <v>39</v>
      </c>
      <c r="I256" s="3">
        <v>237.68</v>
      </c>
      <c r="J256" s="35"/>
      <c r="K256" s="33"/>
      <c r="L256" s="20">
        <v>100</v>
      </c>
      <c r="M256" s="3">
        <v>12.98</v>
      </c>
      <c r="N256" s="19" t="s">
        <v>4874</v>
      </c>
      <c r="O256" s="21">
        <f t="shared" si="15"/>
        <v>13.7588</v>
      </c>
      <c r="P256" s="21">
        <f t="shared" si="16"/>
        <v>351.4388</v>
      </c>
      <c r="Q256" s="21">
        <f t="shared" si="17"/>
        <v>358.264328</v>
      </c>
      <c r="R256" s="21">
        <f t="shared" si="18"/>
        <v>6.825528</v>
      </c>
      <c r="S256" s="21">
        <f t="shared" si="19"/>
        <v>351.4388</v>
      </c>
      <c r="T256" s="21" t="s">
        <v>4850</v>
      </c>
      <c r="U256" s="21" t="s">
        <v>4851</v>
      </c>
    </row>
    <row r="257" spans="1:21">
      <c r="A257" s="3">
        <v>256</v>
      </c>
      <c r="B257" s="6" t="s">
        <v>5340</v>
      </c>
      <c r="C257" s="10" t="s">
        <v>5341</v>
      </c>
      <c r="D257" s="3" t="s">
        <v>35</v>
      </c>
      <c r="E257" s="3" t="s">
        <v>37</v>
      </c>
      <c r="F257" s="28" t="s">
        <v>4077</v>
      </c>
      <c r="G257" s="3" t="s">
        <v>38</v>
      </c>
      <c r="H257" s="3" t="s">
        <v>39</v>
      </c>
      <c r="I257" s="3">
        <v>237.68</v>
      </c>
      <c r="J257" s="35"/>
      <c r="K257" s="33"/>
      <c r="L257" s="20">
        <v>100</v>
      </c>
      <c r="M257" s="3">
        <v>12.98</v>
      </c>
      <c r="N257" s="19" t="s">
        <v>4874</v>
      </c>
      <c r="O257" s="21">
        <f t="shared" si="15"/>
        <v>13.7588</v>
      </c>
      <c r="P257" s="21">
        <f t="shared" si="16"/>
        <v>351.4388</v>
      </c>
      <c r="Q257" s="21">
        <f t="shared" si="17"/>
        <v>358.264328</v>
      </c>
      <c r="R257" s="21">
        <f t="shared" si="18"/>
        <v>6.825528</v>
      </c>
      <c r="S257" s="21">
        <f t="shared" si="19"/>
        <v>351.4388</v>
      </c>
      <c r="T257" s="21" t="s">
        <v>4850</v>
      </c>
      <c r="U257" s="21" t="s">
        <v>4851</v>
      </c>
    </row>
    <row r="258" spans="1:21">
      <c r="A258" s="3">
        <v>257</v>
      </c>
      <c r="B258" s="6" t="s">
        <v>5342</v>
      </c>
      <c r="C258" s="10" t="s">
        <v>5343</v>
      </c>
      <c r="D258" s="3" t="s">
        <v>35</v>
      </c>
      <c r="E258" s="3" t="s">
        <v>37</v>
      </c>
      <c r="F258" s="28" t="s">
        <v>4077</v>
      </c>
      <c r="G258" s="3" t="s">
        <v>38</v>
      </c>
      <c r="H258" s="3" t="s">
        <v>39</v>
      </c>
      <c r="I258" s="3">
        <v>1346.34</v>
      </c>
      <c r="J258" s="35"/>
      <c r="K258" s="33"/>
      <c r="L258" s="20">
        <v>100</v>
      </c>
      <c r="M258" s="3">
        <v>50.45</v>
      </c>
      <c r="N258" s="19" t="s">
        <v>4874</v>
      </c>
      <c r="O258" s="21">
        <f t="shared" ref="O258:O321" si="20">M258*1.06</f>
        <v>53.477</v>
      </c>
      <c r="P258" s="21">
        <f t="shared" ref="P258:P321" si="21">I258+L258+O258</f>
        <v>1499.817</v>
      </c>
      <c r="Q258" s="21">
        <f t="shared" ref="Q258:Q321" si="22">I258+(L258+O258)*1.06</f>
        <v>1509.02562</v>
      </c>
      <c r="R258" s="21">
        <f t="shared" ref="R258:R321" si="23">(O258+L258)*0.06</f>
        <v>9.20862</v>
      </c>
      <c r="S258" s="21">
        <f t="shared" ref="S258:S321" si="24">Q258-R258</f>
        <v>1499.817</v>
      </c>
      <c r="T258" s="21" t="s">
        <v>4850</v>
      </c>
      <c r="U258" s="21" t="s">
        <v>4851</v>
      </c>
    </row>
    <row r="259" spans="1:21">
      <c r="A259" s="3">
        <v>258</v>
      </c>
      <c r="B259" s="6" t="s">
        <v>5344</v>
      </c>
      <c r="C259" s="10" t="s">
        <v>5345</v>
      </c>
      <c r="D259" s="3" t="s">
        <v>35</v>
      </c>
      <c r="E259" s="3" t="s">
        <v>37</v>
      </c>
      <c r="F259" s="28" t="s">
        <v>4077</v>
      </c>
      <c r="G259" s="3" t="s">
        <v>38</v>
      </c>
      <c r="H259" s="3" t="s">
        <v>39</v>
      </c>
      <c r="I259" s="3">
        <v>942.14</v>
      </c>
      <c r="J259" s="35"/>
      <c r="K259" s="33"/>
      <c r="L259" s="20">
        <v>100</v>
      </c>
      <c r="M259" s="3">
        <v>32.17</v>
      </c>
      <c r="N259" s="19" t="s">
        <v>4874</v>
      </c>
      <c r="O259" s="21">
        <f t="shared" si="20"/>
        <v>34.1002</v>
      </c>
      <c r="P259" s="21">
        <f t="shared" si="21"/>
        <v>1076.2402</v>
      </c>
      <c r="Q259" s="21">
        <f t="shared" si="22"/>
        <v>1084.286212</v>
      </c>
      <c r="R259" s="21">
        <f t="shared" si="23"/>
        <v>8.046012</v>
      </c>
      <c r="S259" s="21">
        <f t="shared" si="24"/>
        <v>1076.2402</v>
      </c>
      <c r="T259" s="21" t="s">
        <v>4850</v>
      </c>
      <c r="U259" s="21" t="s">
        <v>4851</v>
      </c>
    </row>
    <row r="260" spans="1:21">
      <c r="A260" s="3">
        <v>259</v>
      </c>
      <c r="B260" s="6" t="s">
        <v>5346</v>
      </c>
      <c r="C260" s="10" t="s">
        <v>5347</v>
      </c>
      <c r="D260" s="3" t="s">
        <v>35</v>
      </c>
      <c r="E260" s="3" t="s">
        <v>37</v>
      </c>
      <c r="F260" s="28" t="s">
        <v>4077</v>
      </c>
      <c r="G260" s="3" t="s">
        <v>38</v>
      </c>
      <c r="H260" s="3" t="s">
        <v>39</v>
      </c>
      <c r="I260" s="3">
        <v>942.14</v>
      </c>
      <c r="J260" s="35"/>
      <c r="K260" s="33"/>
      <c r="L260" s="20">
        <v>100</v>
      </c>
      <c r="M260" s="3">
        <v>32.17</v>
      </c>
      <c r="N260" s="19" t="s">
        <v>4874</v>
      </c>
      <c r="O260" s="21">
        <f t="shared" si="20"/>
        <v>34.1002</v>
      </c>
      <c r="P260" s="21">
        <f t="shared" si="21"/>
        <v>1076.2402</v>
      </c>
      <c r="Q260" s="21">
        <f t="shared" si="22"/>
        <v>1084.286212</v>
      </c>
      <c r="R260" s="21">
        <f t="shared" si="23"/>
        <v>8.046012</v>
      </c>
      <c r="S260" s="21">
        <f t="shared" si="24"/>
        <v>1076.2402</v>
      </c>
      <c r="T260" s="21" t="s">
        <v>4850</v>
      </c>
      <c r="U260" s="21" t="s">
        <v>4851</v>
      </c>
    </row>
    <row r="261" spans="1:21">
      <c r="A261" s="3">
        <v>260</v>
      </c>
      <c r="B261" s="6" t="s">
        <v>5348</v>
      </c>
      <c r="C261" s="10" t="s">
        <v>5349</v>
      </c>
      <c r="D261" s="3" t="s">
        <v>35</v>
      </c>
      <c r="E261" s="3" t="s">
        <v>37</v>
      </c>
      <c r="F261" s="28" t="s">
        <v>4077</v>
      </c>
      <c r="G261" s="3" t="s">
        <v>38</v>
      </c>
      <c r="H261" s="3" t="s">
        <v>39</v>
      </c>
      <c r="I261" s="3">
        <v>237.68</v>
      </c>
      <c r="J261" s="35"/>
      <c r="K261" s="33"/>
      <c r="L261" s="20">
        <v>100</v>
      </c>
      <c r="M261" s="3">
        <v>12.98</v>
      </c>
      <c r="N261" s="19" t="s">
        <v>4874</v>
      </c>
      <c r="O261" s="21">
        <f t="shared" si="20"/>
        <v>13.7588</v>
      </c>
      <c r="P261" s="21">
        <f t="shared" si="21"/>
        <v>351.4388</v>
      </c>
      <c r="Q261" s="21">
        <f t="shared" si="22"/>
        <v>358.264328</v>
      </c>
      <c r="R261" s="21">
        <f t="shared" si="23"/>
        <v>6.825528</v>
      </c>
      <c r="S261" s="21">
        <f t="shared" si="24"/>
        <v>351.4388</v>
      </c>
      <c r="T261" s="21" t="s">
        <v>4850</v>
      </c>
      <c r="U261" s="21" t="s">
        <v>4851</v>
      </c>
    </row>
    <row r="262" spans="1:21">
      <c r="A262" s="3">
        <v>261</v>
      </c>
      <c r="B262" s="6" t="s">
        <v>3483</v>
      </c>
      <c r="C262" s="10" t="s">
        <v>5350</v>
      </c>
      <c r="D262" s="3" t="s">
        <v>35</v>
      </c>
      <c r="E262" s="3" t="s">
        <v>37</v>
      </c>
      <c r="F262" s="28" t="s">
        <v>4077</v>
      </c>
      <c r="G262" s="3" t="s">
        <v>38</v>
      </c>
      <c r="H262" s="3" t="s">
        <v>39</v>
      </c>
      <c r="I262" s="3">
        <v>237.68</v>
      </c>
      <c r="J262" s="35"/>
      <c r="K262" s="33"/>
      <c r="L262" s="20">
        <v>100</v>
      </c>
      <c r="M262" s="3">
        <v>12.98</v>
      </c>
      <c r="N262" s="19" t="s">
        <v>4874</v>
      </c>
      <c r="O262" s="21">
        <f t="shared" si="20"/>
        <v>13.7588</v>
      </c>
      <c r="P262" s="21">
        <f t="shared" si="21"/>
        <v>351.4388</v>
      </c>
      <c r="Q262" s="21">
        <f t="shared" si="22"/>
        <v>358.264328</v>
      </c>
      <c r="R262" s="21">
        <f t="shared" si="23"/>
        <v>6.825528</v>
      </c>
      <c r="S262" s="21">
        <f t="shared" si="24"/>
        <v>351.4388</v>
      </c>
      <c r="T262" s="21" t="s">
        <v>4850</v>
      </c>
      <c r="U262" s="21" t="s">
        <v>4851</v>
      </c>
    </row>
    <row r="263" spans="1:21">
      <c r="A263" s="3">
        <v>262</v>
      </c>
      <c r="B263" s="6" t="s">
        <v>5351</v>
      </c>
      <c r="C263" s="10" t="s">
        <v>5352</v>
      </c>
      <c r="D263" s="3" t="s">
        <v>35</v>
      </c>
      <c r="E263" s="3" t="s">
        <v>37</v>
      </c>
      <c r="F263" s="28" t="s">
        <v>4077</v>
      </c>
      <c r="G263" s="3" t="s">
        <v>38</v>
      </c>
      <c r="H263" s="3" t="s">
        <v>39</v>
      </c>
      <c r="I263" s="3">
        <v>237.68</v>
      </c>
      <c r="J263" s="35"/>
      <c r="K263" s="33"/>
      <c r="L263" s="20">
        <v>100</v>
      </c>
      <c r="M263" s="3">
        <v>12.98</v>
      </c>
      <c r="N263" s="19" t="s">
        <v>4874</v>
      </c>
      <c r="O263" s="21">
        <f t="shared" si="20"/>
        <v>13.7588</v>
      </c>
      <c r="P263" s="21">
        <f t="shared" si="21"/>
        <v>351.4388</v>
      </c>
      <c r="Q263" s="21">
        <f t="shared" si="22"/>
        <v>358.264328</v>
      </c>
      <c r="R263" s="21">
        <f t="shared" si="23"/>
        <v>6.825528</v>
      </c>
      <c r="S263" s="21">
        <f t="shared" si="24"/>
        <v>351.4388</v>
      </c>
      <c r="T263" s="21" t="s">
        <v>4850</v>
      </c>
      <c r="U263" s="21" t="s">
        <v>4851</v>
      </c>
    </row>
    <row r="264" spans="1:21">
      <c r="A264" s="3">
        <v>263</v>
      </c>
      <c r="B264" s="6" t="s">
        <v>5353</v>
      </c>
      <c r="C264" s="10" t="s">
        <v>5354</v>
      </c>
      <c r="D264" s="3" t="s">
        <v>35</v>
      </c>
      <c r="E264" s="3" t="s">
        <v>37</v>
      </c>
      <c r="F264" s="28" t="s">
        <v>4077</v>
      </c>
      <c r="G264" s="3" t="s">
        <v>38</v>
      </c>
      <c r="H264" s="3" t="s">
        <v>39</v>
      </c>
      <c r="I264" s="3">
        <v>237.68</v>
      </c>
      <c r="J264" s="35"/>
      <c r="K264" s="33"/>
      <c r="L264" s="20">
        <v>100</v>
      </c>
      <c r="M264" s="3">
        <v>12.98</v>
      </c>
      <c r="N264" s="19" t="s">
        <v>4874</v>
      </c>
      <c r="O264" s="21">
        <f t="shared" si="20"/>
        <v>13.7588</v>
      </c>
      <c r="P264" s="21">
        <f t="shared" si="21"/>
        <v>351.4388</v>
      </c>
      <c r="Q264" s="21">
        <f t="shared" si="22"/>
        <v>358.264328</v>
      </c>
      <c r="R264" s="21">
        <f t="shared" si="23"/>
        <v>6.825528</v>
      </c>
      <c r="S264" s="21">
        <f t="shared" si="24"/>
        <v>351.4388</v>
      </c>
      <c r="T264" s="21" t="s">
        <v>4850</v>
      </c>
      <c r="U264" s="21" t="s">
        <v>4851</v>
      </c>
    </row>
    <row r="265" spans="1:21">
      <c r="A265" s="3">
        <v>264</v>
      </c>
      <c r="B265" s="8" t="s">
        <v>5355</v>
      </c>
      <c r="C265" s="8" t="s">
        <v>5356</v>
      </c>
      <c r="D265" s="3" t="s">
        <v>35</v>
      </c>
      <c r="E265" s="3" t="s">
        <v>37</v>
      </c>
      <c r="F265" s="28" t="s">
        <v>4077</v>
      </c>
      <c r="G265" s="3" t="s">
        <v>38</v>
      </c>
      <c r="H265" s="3" t="s">
        <v>39</v>
      </c>
      <c r="I265" s="3">
        <v>237.68</v>
      </c>
      <c r="J265" s="19"/>
      <c r="L265" s="20">
        <v>100</v>
      </c>
      <c r="M265" s="3">
        <v>12.98</v>
      </c>
      <c r="N265" s="19" t="s">
        <v>4874</v>
      </c>
      <c r="O265" s="21">
        <f t="shared" si="20"/>
        <v>13.7588</v>
      </c>
      <c r="P265" s="21">
        <f t="shared" si="21"/>
        <v>351.4388</v>
      </c>
      <c r="Q265" s="21">
        <f t="shared" si="22"/>
        <v>358.264328</v>
      </c>
      <c r="R265" s="21">
        <f t="shared" si="23"/>
        <v>6.825528</v>
      </c>
      <c r="S265" s="21">
        <f t="shared" si="24"/>
        <v>351.4388</v>
      </c>
      <c r="T265" s="21" t="s">
        <v>4850</v>
      </c>
      <c r="U265" s="21" t="s">
        <v>4851</v>
      </c>
    </row>
    <row r="266" ht="19" customHeight="1" spans="1:21">
      <c r="A266" s="3">
        <v>265</v>
      </c>
      <c r="B266" s="8" t="s">
        <v>5357</v>
      </c>
      <c r="C266" s="8" t="s">
        <v>5358</v>
      </c>
      <c r="D266" s="3" t="s">
        <v>35</v>
      </c>
      <c r="E266" s="3" t="s">
        <v>37</v>
      </c>
      <c r="F266" s="28" t="s">
        <v>4077</v>
      </c>
      <c r="G266" s="3" t="s">
        <v>38</v>
      </c>
      <c r="H266" s="3" t="s">
        <v>39</v>
      </c>
      <c r="I266" s="3">
        <v>237.68</v>
      </c>
      <c r="J266" s="19"/>
      <c r="L266" s="20">
        <v>100</v>
      </c>
      <c r="M266" s="3">
        <v>12.98</v>
      </c>
      <c r="N266" s="19" t="s">
        <v>4874</v>
      </c>
      <c r="O266" s="21">
        <f t="shared" si="20"/>
        <v>13.7588</v>
      </c>
      <c r="P266" s="21">
        <f t="shared" si="21"/>
        <v>351.4388</v>
      </c>
      <c r="Q266" s="21">
        <f t="shared" si="22"/>
        <v>358.264328</v>
      </c>
      <c r="R266" s="21">
        <f t="shared" si="23"/>
        <v>6.825528</v>
      </c>
      <c r="S266" s="21">
        <f t="shared" si="24"/>
        <v>351.4388</v>
      </c>
      <c r="T266" s="21" t="s">
        <v>4850</v>
      </c>
      <c r="U266" s="21" t="s">
        <v>4851</v>
      </c>
    </row>
    <row r="267" ht="19" customHeight="1" spans="1:21">
      <c r="A267" s="3">
        <v>266</v>
      </c>
      <c r="B267" s="8" t="s">
        <v>5359</v>
      </c>
      <c r="C267" s="8" t="s">
        <v>5360</v>
      </c>
      <c r="D267" s="3" t="s">
        <v>35</v>
      </c>
      <c r="E267" s="3" t="s">
        <v>37</v>
      </c>
      <c r="F267" s="28" t="s">
        <v>4077</v>
      </c>
      <c r="G267" s="3" t="s">
        <v>38</v>
      </c>
      <c r="H267" s="3" t="s">
        <v>39</v>
      </c>
      <c r="I267" s="3">
        <v>237.68</v>
      </c>
      <c r="J267" s="19"/>
      <c r="L267" s="20">
        <v>100</v>
      </c>
      <c r="M267" s="3">
        <v>12.98</v>
      </c>
      <c r="N267" s="19" t="s">
        <v>4874</v>
      </c>
      <c r="O267" s="21">
        <f t="shared" si="20"/>
        <v>13.7588</v>
      </c>
      <c r="P267" s="21">
        <f t="shared" si="21"/>
        <v>351.4388</v>
      </c>
      <c r="Q267" s="21">
        <f t="shared" si="22"/>
        <v>358.264328</v>
      </c>
      <c r="R267" s="21">
        <f t="shared" si="23"/>
        <v>6.825528</v>
      </c>
      <c r="S267" s="21">
        <f t="shared" si="24"/>
        <v>351.4388</v>
      </c>
      <c r="T267" s="21" t="s">
        <v>4850</v>
      </c>
      <c r="U267" s="21" t="s">
        <v>4851</v>
      </c>
    </row>
    <row r="268" ht="19" customHeight="1" spans="1:21">
      <c r="A268" s="3">
        <v>267</v>
      </c>
      <c r="B268" s="8" t="s">
        <v>1962</v>
      </c>
      <c r="C268" s="8" t="s">
        <v>5361</v>
      </c>
      <c r="D268" s="3" t="s">
        <v>35</v>
      </c>
      <c r="E268" s="3" t="s">
        <v>37</v>
      </c>
      <c r="F268" s="28" t="s">
        <v>4077</v>
      </c>
      <c r="G268" s="3" t="s">
        <v>38</v>
      </c>
      <c r="H268" s="3" t="s">
        <v>39</v>
      </c>
      <c r="I268" s="3">
        <v>237.68</v>
      </c>
      <c r="J268" s="19"/>
      <c r="L268" s="20">
        <v>100</v>
      </c>
      <c r="M268" s="3">
        <v>12.98</v>
      </c>
      <c r="N268" s="19" t="s">
        <v>4874</v>
      </c>
      <c r="O268" s="21">
        <f t="shared" si="20"/>
        <v>13.7588</v>
      </c>
      <c r="P268" s="21">
        <f t="shared" si="21"/>
        <v>351.4388</v>
      </c>
      <c r="Q268" s="21">
        <f t="shared" si="22"/>
        <v>358.264328</v>
      </c>
      <c r="R268" s="21">
        <f t="shared" si="23"/>
        <v>6.825528</v>
      </c>
      <c r="S268" s="21">
        <f t="shared" si="24"/>
        <v>351.4388</v>
      </c>
      <c r="T268" s="21" t="s">
        <v>4850</v>
      </c>
      <c r="U268" s="21" t="s">
        <v>4851</v>
      </c>
    </row>
    <row r="269" ht="19" customHeight="1" spans="1:21">
      <c r="A269" s="3">
        <v>268</v>
      </c>
      <c r="B269" s="8" t="s">
        <v>5362</v>
      </c>
      <c r="C269" s="8" t="s">
        <v>5363</v>
      </c>
      <c r="D269" s="3" t="s">
        <v>35</v>
      </c>
      <c r="E269" s="3" t="s">
        <v>37</v>
      </c>
      <c r="F269" s="28" t="s">
        <v>4077</v>
      </c>
      <c r="G269" s="3" t="s">
        <v>38</v>
      </c>
      <c r="H269" s="3" t="s">
        <v>39</v>
      </c>
      <c r="I269" s="3">
        <v>237.68</v>
      </c>
      <c r="J269" s="19"/>
      <c r="L269" s="20">
        <v>100</v>
      </c>
      <c r="M269" s="3">
        <v>12.98</v>
      </c>
      <c r="N269" s="19" t="s">
        <v>4874</v>
      </c>
      <c r="O269" s="21">
        <f t="shared" si="20"/>
        <v>13.7588</v>
      </c>
      <c r="P269" s="21">
        <f t="shared" si="21"/>
        <v>351.4388</v>
      </c>
      <c r="Q269" s="21">
        <f t="shared" si="22"/>
        <v>358.264328</v>
      </c>
      <c r="R269" s="21">
        <f t="shared" si="23"/>
        <v>6.825528</v>
      </c>
      <c r="S269" s="21">
        <f t="shared" si="24"/>
        <v>351.4388</v>
      </c>
      <c r="T269" s="21" t="s">
        <v>4850</v>
      </c>
      <c r="U269" s="21" t="s">
        <v>4851</v>
      </c>
    </row>
    <row r="270" ht="19" customHeight="1" spans="1:21">
      <c r="A270" s="3">
        <v>269</v>
      </c>
      <c r="B270" s="8" t="s">
        <v>5364</v>
      </c>
      <c r="C270" s="8" t="s">
        <v>5365</v>
      </c>
      <c r="D270" s="3" t="s">
        <v>35</v>
      </c>
      <c r="E270" s="3" t="s">
        <v>37</v>
      </c>
      <c r="F270" s="28" t="s">
        <v>4077</v>
      </c>
      <c r="G270" s="3" t="s">
        <v>38</v>
      </c>
      <c r="H270" s="3" t="s">
        <v>39</v>
      </c>
      <c r="I270" s="3">
        <v>1346.34</v>
      </c>
      <c r="J270" s="19"/>
      <c r="L270" s="20">
        <v>100</v>
      </c>
      <c r="M270" s="3">
        <v>50.45</v>
      </c>
      <c r="N270" s="19" t="s">
        <v>4874</v>
      </c>
      <c r="O270" s="21">
        <f t="shared" si="20"/>
        <v>53.477</v>
      </c>
      <c r="P270" s="21">
        <f t="shared" si="21"/>
        <v>1499.817</v>
      </c>
      <c r="Q270" s="21">
        <f t="shared" si="22"/>
        <v>1509.02562</v>
      </c>
      <c r="R270" s="21">
        <f t="shared" si="23"/>
        <v>9.20862</v>
      </c>
      <c r="S270" s="21">
        <f t="shared" si="24"/>
        <v>1499.817</v>
      </c>
      <c r="T270" s="21" t="s">
        <v>4850</v>
      </c>
      <c r="U270" s="21" t="s">
        <v>4851</v>
      </c>
    </row>
    <row r="271" ht="19" customHeight="1" spans="1:21">
      <c r="A271" s="3">
        <v>270</v>
      </c>
      <c r="B271" s="8" t="s">
        <v>5366</v>
      </c>
      <c r="C271" s="8" t="s">
        <v>5367</v>
      </c>
      <c r="D271" s="3" t="s">
        <v>35</v>
      </c>
      <c r="E271" s="3" t="s">
        <v>37</v>
      </c>
      <c r="F271" s="28" t="s">
        <v>4077</v>
      </c>
      <c r="G271" s="3" t="s">
        <v>38</v>
      </c>
      <c r="H271" s="3" t="s">
        <v>39</v>
      </c>
      <c r="I271" s="3">
        <v>1346.34</v>
      </c>
      <c r="J271" s="19"/>
      <c r="L271" s="20">
        <v>100</v>
      </c>
      <c r="M271" s="3">
        <v>50.45</v>
      </c>
      <c r="N271" s="19" t="s">
        <v>4874</v>
      </c>
      <c r="O271" s="21">
        <f t="shared" si="20"/>
        <v>53.477</v>
      </c>
      <c r="P271" s="21">
        <f t="shared" si="21"/>
        <v>1499.817</v>
      </c>
      <c r="Q271" s="21">
        <f t="shared" si="22"/>
        <v>1509.02562</v>
      </c>
      <c r="R271" s="21">
        <f t="shared" si="23"/>
        <v>9.20862</v>
      </c>
      <c r="S271" s="21">
        <f t="shared" si="24"/>
        <v>1499.817</v>
      </c>
      <c r="T271" s="21" t="s">
        <v>4850</v>
      </c>
      <c r="U271" s="21" t="s">
        <v>4851</v>
      </c>
    </row>
    <row r="272" ht="19" customHeight="1" spans="1:21">
      <c r="A272" s="3">
        <v>271</v>
      </c>
      <c r="B272" s="8" t="s">
        <v>5368</v>
      </c>
      <c r="C272" s="8" t="s">
        <v>5369</v>
      </c>
      <c r="D272" s="3" t="s">
        <v>35</v>
      </c>
      <c r="E272" s="3" t="s">
        <v>37</v>
      </c>
      <c r="F272" s="28" t="s">
        <v>4077</v>
      </c>
      <c r="G272" s="3" t="s">
        <v>38</v>
      </c>
      <c r="H272" s="3" t="s">
        <v>39</v>
      </c>
      <c r="I272" s="3">
        <v>237.68</v>
      </c>
      <c r="J272" s="19"/>
      <c r="L272" s="20">
        <v>100</v>
      </c>
      <c r="M272" s="3">
        <v>12.98</v>
      </c>
      <c r="N272" s="19" t="s">
        <v>4874</v>
      </c>
      <c r="O272" s="21">
        <f t="shared" si="20"/>
        <v>13.7588</v>
      </c>
      <c r="P272" s="21">
        <f t="shared" si="21"/>
        <v>351.4388</v>
      </c>
      <c r="Q272" s="21">
        <f t="shared" si="22"/>
        <v>358.264328</v>
      </c>
      <c r="R272" s="21">
        <f t="shared" si="23"/>
        <v>6.825528</v>
      </c>
      <c r="S272" s="21">
        <f t="shared" si="24"/>
        <v>351.4388</v>
      </c>
      <c r="T272" s="21" t="s">
        <v>4850</v>
      </c>
      <c r="U272" s="21" t="s">
        <v>4851</v>
      </c>
    </row>
    <row r="273" ht="19" customHeight="1" spans="1:21">
      <c r="A273" s="3">
        <v>272</v>
      </c>
      <c r="B273" s="8" t="s">
        <v>1062</v>
      </c>
      <c r="C273" s="8" t="s">
        <v>5370</v>
      </c>
      <c r="D273" s="3" t="s">
        <v>35</v>
      </c>
      <c r="E273" s="3" t="s">
        <v>37</v>
      </c>
      <c r="F273" s="28" t="s">
        <v>4077</v>
      </c>
      <c r="G273" s="3" t="s">
        <v>38</v>
      </c>
      <c r="H273" s="3" t="s">
        <v>39</v>
      </c>
      <c r="I273" s="3">
        <v>237.68</v>
      </c>
      <c r="J273" s="19"/>
      <c r="L273" s="20">
        <v>100</v>
      </c>
      <c r="M273" s="3">
        <v>12.98</v>
      </c>
      <c r="N273" s="19" t="s">
        <v>4874</v>
      </c>
      <c r="O273" s="21">
        <f t="shared" si="20"/>
        <v>13.7588</v>
      </c>
      <c r="P273" s="21">
        <f t="shared" si="21"/>
        <v>351.4388</v>
      </c>
      <c r="Q273" s="21">
        <f t="shared" si="22"/>
        <v>358.264328</v>
      </c>
      <c r="R273" s="21">
        <f t="shared" si="23"/>
        <v>6.825528</v>
      </c>
      <c r="S273" s="21">
        <f t="shared" si="24"/>
        <v>351.4388</v>
      </c>
      <c r="T273" s="21" t="s">
        <v>4850</v>
      </c>
      <c r="U273" s="21" t="s">
        <v>4851</v>
      </c>
    </row>
    <row r="274" ht="19" customHeight="1" spans="1:21">
      <c r="A274" s="3">
        <v>273</v>
      </c>
      <c r="B274" s="8" t="s">
        <v>5371</v>
      </c>
      <c r="C274" s="8" t="s">
        <v>5372</v>
      </c>
      <c r="D274" s="3" t="s">
        <v>35</v>
      </c>
      <c r="E274" s="3" t="s">
        <v>37</v>
      </c>
      <c r="F274" s="28" t="s">
        <v>4077</v>
      </c>
      <c r="G274" s="3" t="s">
        <v>38</v>
      </c>
      <c r="H274" s="3" t="s">
        <v>39</v>
      </c>
      <c r="I274" s="3">
        <v>237.68</v>
      </c>
      <c r="J274" s="19"/>
      <c r="L274" s="20">
        <v>100</v>
      </c>
      <c r="M274" s="3">
        <v>12.98</v>
      </c>
      <c r="N274" s="19" t="s">
        <v>4874</v>
      </c>
      <c r="O274" s="21">
        <f t="shared" si="20"/>
        <v>13.7588</v>
      </c>
      <c r="P274" s="21">
        <f t="shared" si="21"/>
        <v>351.4388</v>
      </c>
      <c r="Q274" s="21">
        <f t="shared" si="22"/>
        <v>358.264328</v>
      </c>
      <c r="R274" s="21">
        <f t="shared" si="23"/>
        <v>6.825528</v>
      </c>
      <c r="S274" s="21">
        <f t="shared" si="24"/>
        <v>351.4388</v>
      </c>
      <c r="T274" s="21" t="s">
        <v>4850</v>
      </c>
      <c r="U274" s="21" t="s">
        <v>4851</v>
      </c>
    </row>
    <row r="275" ht="19" customHeight="1" spans="1:21">
      <c r="A275" s="3">
        <v>274</v>
      </c>
      <c r="B275" s="8" t="s">
        <v>3708</v>
      </c>
      <c r="C275" s="8" t="s">
        <v>5373</v>
      </c>
      <c r="D275" s="3" t="s">
        <v>35</v>
      </c>
      <c r="E275" s="3" t="s">
        <v>37</v>
      </c>
      <c r="F275" s="28" t="s">
        <v>4077</v>
      </c>
      <c r="G275" s="3" t="s">
        <v>38</v>
      </c>
      <c r="H275" s="3" t="s">
        <v>39</v>
      </c>
      <c r="I275" s="3">
        <v>237.68</v>
      </c>
      <c r="J275" s="19"/>
      <c r="L275" s="20">
        <v>100</v>
      </c>
      <c r="M275" s="3">
        <v>12.98</v>
      </c>
      <c r="N275" s="19" t="s">
        <v>4874</v>
      </c>
      <c r="O275" s="21">
        <f t="shared" si="20"/>
        <v>13.7588</v>
      </c>
      <c r="P275" s="21">
        <f t="shared" si="21"/>
        <v>351.4388</v>
      </c>
      <c r="Q275" s="21">
        <f t="shared" si="22"/>
        <v>358.264328</v>
      </c>
      <c r="R275" s="21">
        <f t="shared" si="23"/>
        <v>6.825528</v>
      </c>
      <c r="S275" s="21">
        <f t="shared" si="24"/>
        <v>351.4388</v>
      </c>
      <c r="T275" s="21" t="s">
        <v>4850</v>
      </c>
      <c r="U275" s="21" t="s">
        <v>4851</v>
      </c>
    </row>
    <row r="276" ht="19" customHeight="1" spans="1:21">
      <c r="A276" s="3">
        <v>275</v>
      </c>
      <c r="B276" s="8" t="s">
        <v>5374</v>
      </c>
      <c r="C276" s="8" t="s">
        <v>5375</v>
      </c>
      <c r="D276" s="3" t="s">
        <v>35</v>
      </c>
      <c r="E276" s="3" t="s">
        <v>37</v>
      </c>
      <c r="F276" s="28" t="s">
        <v>4077</v>
      </c>
      <c r="G276" s="3" t="s">
        <v>38</v>
      </c>
      <c r="H276" s="3" t="s">
        <v>39</v>
      </c>
      <c r="I276" s="3">
        <v>237.68</v>
      </c>
      <c r="J276" s="19"/>
      <c r="L276" s="20">
        <v>100</v>
      </c>
      <c r="M276" s="3">
        <v>12.98</v>
      </c>
      <c r="N276" s="19" t="s">
        <v>4874</v>
      </c>
      <c r="O276" s="21">
        <f t="shared" si="20"/>
        <v>13.7588</v>
      </c>
      <c r="P276" s="21">
        <f t="shared" si="21"/>
        <v>351.4388</v>
      </c>
      <c r="Q276" s="21">
        <f t="shared" si="22"/>
        <v>358.264328</v>
      </c>
      <c r="R276" s="21">
        <f t="shared" si="23"/>
        <v>6.825528</v>
      </c>
      <c r="S276" s="21">
        <f t="shared" si="24"/>
        <v>351.4388</v>
      </c>
      <c r="T276" s="21" t="s">
        <v>4850</v>
      </c>
      <c r="U276" s="21" t="s">
        <v>4851</v>
      </c>
    </row>
    <row r="277" spans="1:21">
      <c r="A277" s="3">
        <v>276</v>
      </c>
      <c r="B277" s="10" t="s">
        <v>5376</v>
      </c>
      <c r="C277" s="10" t="s">
        <v>5377</v>
      </c>
      <c r="D277" s="3" t="s">
        <v>35</v>
      </c>
      <c r="E277" s="3" t="s">
        <v>37</v>
      </c>
      <c r="F277" s="28" t="s">
        <v>2053</v>
      </c>
      <c r="G277" s="3" t="s">
        <v>38</v>
      </c>
      <c r="H277" s="3" t="s">
        <v>39</v>
      </c>
      <c r="I277" s="20">
        <v>373.57</v>
      </c>
      <c r="J277" s="32"/>
      <c r="K277" s="33"/>
      <c r="L277" s="20">
        <v>100</v>
      </c>
      <c r="M277" s="20">
        <v>0</v>
      </c>
      <c r="N277" s="19"/>
      <c r="O277" s="21">
        <f t="shared" si="20"/>
        <v>0</v>
      </c>
      <c r="P277" s="21">
        <f t="shared" si="21"/>
        <v>473.57</v>
      </c>
      <c r="Q277" s="21">
        <f t="shared" si="22"/>
        <v>479.57</v>
      </c>
      <c r="R277" s="21">
        <f t="shared" si="23"/>
        <v>6</v>
      </c>
      <c r="S277" s="21">
        <f t="shared" si="24"/>
        <v>473.57</v>
      </c>
      <c r="T277" s="21" t="s">
        <v>4850</v>
      </c>
      <c r="U277" s="21" t="s">
        <v>4851</v>
      </c>
    </row>
    <row r="278" spans="1:21">
      <c r="A278" s="3">
        <v>277</v>
      </c>
      <c r="B278" s="8" t="s">
        <v>5378</v>
      </c>
      <c r="C278" s="8" t="s">
        <v>5379</v>
      </c>
      <c r="D278" s="3" t="s">
        <v>35</v>
      </c>
      <c r="E278" s="3" t="s">
        <v>37</v>
      </c>
      <c r="F278" s="28" t="s">
        <v>4077</v>
      </c>
      <c r="G278" s="3" t="s">
        <v>38</v>
      </c>
      <c r="H278" s="3" t="s">
        <v>39</v>
      </c>
      <c r="I278" s="3">
        <v>237.68</v>
      </c>
      <c r="J278" s="10"/>
      <c r="L278" s="20">
        <v>100</v>
      </c>
      <c r="M278" s="3">
        <v>12.98</v>
      </c>
      <c r="N278" s="19" t="s">
        <v>4874</v>
      </c>
      <c r="O278" s="21">
        <f t="shared" si="20"/>
        <v>13.7588</v>
      </c>
      <c r="P278" s="21">
        <f t="shared" si="21"/>
        <v>351.4388</v>
      </c>
      <c r="Q278" s="21">
        <f t="shared" si="22"/>
        <v>358.264328</v>
      </c>
      <c r="R278" s="21">
        <f t="shared" si="23"/>
        <v>6.825528</v>
      </c>
      <c r="S278" s="21">
        <f t="shared" si="24"/>
        <v>351.4388</v>
      </c>
      <c r="T278" s="21" t="s">
        <v>4850</v>
      </c>
      <c r="U278" s="21" t="s">
        <v>4851</v>
      </c>
    </row>
    <row r="279" spans="1:21">
      <c r="A279" s="3">
        <v>278</v>
      </c>
      <c r="B279" s="8" t="s">
        <v>5380</v>
      </c>
      <c r="C279" s="8" t="s">
        <v>5381</v>
      </c>
      <c r="D279" s="3" t="s">
        <v>35</v>
      </c>
      <c r="E279" s="3" t="s">
        <v>37</v>
      </c>
      <c r="F279" s="28" t="s">
        <v>4077</v>
      </c>
      <c r="G279" s="3" t="s">
        <v>38</v>
      </c>
      <c r="H279" s="3" t="s">
        <v>39</v>
      </c>
      <c r="I279" s="3">
        <v>237.68</v>
      </c>
      <c r="J279" s="10"/>
      <c r="L279" s="20">
        <v>100</v>
      </c>
      <c r="M279" s="3">
        <v>12.98</v>
      </c>
      <c r="N279" s="19" t="s">
        <v>4874</v>
      </c>
      <c r="O279" s="21">
        <f t="shared" si="20"/>
        <v>13.7588</v>
      </c>
      <c r="P279" s="21">
        <f t="shared" si="21"/>
        <v>351.4388</v>
      </c>
      <c r="Q279" s="21">
        <f t="shared" si="22"/>
        <v>358.264328</v>
      </c>
      <c r="R279" s="21">
        <f t="shared" si="23"/>
        <v>6.825528</v>
      </c>
      <c r="S279" s="21">
        <f t="shared" si="24"/>
        <v>351.4388</v>
      </c>
      <c r="T279" s="21" t="s">
        <v>4850</v>
      </c>
      <c r="U279" s="21" t="s">
        <v>4851</v>
      </c>
    </row>
    <row r="280" spans="1:21">
      <c r="A280" s="3">
        <v>279</v>
      </c>
      <c r="B280" s="8" t="s">
        <v>5382</v>
      </c>
      <c r="C280" s="8" t="s">
        <v>5383</v>
      </c>
      <c r="D280" s="3" t="s">
        <v>35</v>
      </c>
      <c r="E280" s="3" t="s">
        <v>37</v>
      </c>
      <c r="F280" s="28" t="s">
        <v>4077</v>
      </c>
      <c r="G280" s="3" t="s">
        <v>38</v>
      </c>
      <c r="H280" s="3" t="s">
        <v>39</v>
      </c>
      <c r="I280" s="3">
        <v>237.68</v>
      </c>
      <c r="J280" s="10"/>
      <c r="L280" s="20">
        <v>100</v>
      </c>
      <c r="M280" s="3">
        <v>12.98</v>
      </c>
      <c r="N280" s="19" t="s">
        <v>4874</v>
      </c>
      <c r="O280" s="21">
        <f t="shared" si="20"/>
        <v>13.7588</v>
      </c>
      <c r="P280" s="21">
        <f t="shared" si="21"/>
        <v>351.4388</v>
      </c>
      <c r="Q280" s="21">
        <f t="shared" si="22"/>
        <v>358.264328</v>
      </c>
      <c r="R280" s="21">
        <f t="shared" si="23"/>
        <v>6.825528</v>
      </c>
      <c r="S280" s="21">
        <f t="shared" si="24"/>
        <v>351.4388</v>
      </c>
      <c r="T280" s="21" t="s">
        <v>4850</v>
      </c>
      <c r="U280" s="21" t="s">
        <v>4851</v>
      </c>
    </row>
    <row r="281" spans="1:21">
      <c r="A281" s="3">
        <v>280</v>
      </c>
      <c r="B281" s="8" t="s">
        <v>5384</v>
      </c>
      <c r="C281" s="8" t="s">
        <v>5385</v>
      </c>
      <c r="D281" s="3" t="s">
        <v>35</v>
      </c>
      <c r="E281" s="3" t="s">
        <v>37</v>
      </c>
      <c r="F281" s="28" t="s">
        <v>4077</v>
      </c>
      <c r="G281" s="3" t="s">
        <v>38</v>
      </c>
      <c r="H281" s="3" t="s">
        <v>39</v>
      </c>
      <c r="I281" s="3">
        <v>237.68</v>
      </c>
      <c r="J281" s="10"/>
      <c r="L281" s="20">
        <v>100</v>
      </c>
      <c r="M281" s="3">
        <v>12.98</v>
      </c>
      <c r="N281" s="19" t="s">
        <v>4874</v>
      </c>
      <c r="O281" s="21">
        <f t="shared" si="20"/>
        <v>13.7588</v>
      </c>
      <c r="P281" s="21">
        <f t="shared" si="21"/>
        <v>351.4388</v>
      </c>
      <c r="Q281" s="21">
        <f t="shared" si="22"/>
        <v>358.264328</v>
      </c>
      <c r="R281" s="21">
        <f t="shared" si="23"/>
        <v>6.825528</v>
      </c>
      <c r="S281" s="21">
        <f t="shared" si="24"/>
        <v>351.4388</v>
      </c>
      <c r="T281" s="21" t="s">
        <v>4850</v>
      </c>
      <c r="U281" s="21" t="s">
        <v>4851</v>
      </c>
    </row>
    <row r="282" spans="1:21">
      <c r="A282" s="3">
        <v>281</v>
      </c>
      <c r="B282" s="8" t="s">
        <v>5386</v>
      </c>
      <c r="C282" s="8" t="s">
        <v>5387</v>
      </c>
      <c r="D282" s="3" t="s">
        <v>35</v>
      </c>
      <c r="E282" s="3" t="s">
        <v>37</v>
      </c>
      <c r="F282" s="28" t="s">
        <v>4077</v>
      </c>
      <c r="G282" s="3" t="s">
        <v>38</v>
      </c>
      <c r="H282" s="3" t="s">
        <v>39</v>
      </c>
      <c r="I282" s="3">
        <v>237.68</v>
      </c>
      <c r="J282" s="10"/>
      <c r="L282" s="20">
        <v>100</v>
      </c>
      <c r="M282" s="3">
        <v>12.98</v>
      </c>
      <c r="N282" s="19" t="s">
        <v>4874</v>
      </c>
      <c r="O282" s="21">
        <f t="shared" si="20"/>
        <v>13.7588</v>
      </c>
      <c r="P282" s="21">
        <f t="shared" si="21"/>
        <v>351.4388</v>
      </c>
      <c r="Q282" s="21">
        <f t="shared" si="22"/>
        <v>358.264328</v>
      </c>
      <c r="R282" s="21">
        <f t="shared" si="23"/>
        <v>6.825528</v>
      </c>
      <c r="S282" s="21">
        <f t="shared" si="24"/>
        <v>351.4388</v>
      </c>
      <c r="T282" s="21" t="s">
        <v>4850</v>
      </c>
      <c r="U282" s="21" t="s">
        <v>4851</v>
      </c>
    </row>
    <row r="283" spans="1:21">
      <c r="A283" s="3">
        <v>282</v>
      </c>
      <c r="B283" s="8" t="s">
        <v>5388</v>
      </c>
      <c r="C283" s="8" t="s">
        <v>5389</v>
      </c>
      <c r="D283" s="3" t="s">
        <v>35</v>
      </c>
      <c r="E283" s="3" t="s">
        <v>37</v>
      </c>
      <c r="F283" s="28" t="s">
        <v>4077</v>
      </c>
      <c r="G283" s="3" t="s">
        <v>38</v>
      </c>
      <c r="H283" s="3" t="s">
        <v>39</v>
      </c>
      <c r="I283" s="3">
        <v>237.68</v>
      </c>
      <c r="J283" s="10"/>
      <c r="L283" s="20">
        <v>100</v>
      </c>
      <c r="M283" s="3">
        <v>12.98</v>
      </c>
      <c r="N283" s="19" t="s">
        <v>4874</v>
      </c>
      <c r="O283" s="21">
        <f t="shared" si="20"/>
        <v>13.7588</v>
      </c>
      <c r="P283" s="21">
        <f t="shared" si="21"/>
        <v>351.4388</v>
      </c>
      <c r="Q283" s="21">
        <f t="shared" si="22"/>
        <v>358.264328</v>
      </c>
      <c r="R283" s="21">
        <f t="shared" si="23"/>
        <v>6.825528</v>
      </c>
      <c r="S283" s="21">
        <f t="shared" si="24"/>
        <v>351.4388</v>
      </c>
      <c r="T283" s="21" t="s">
        <v>4850</v>
      </c>
      <c r="U283" s="21" t="s">
        <v>4851</v>
      </c>
    </row>
    <row r="284" spans="1:21">
      <c r="A284" s="3">
        <v>283</v>
      </c>
      <c r="B284" s="8" t="s">
        <v>5390</v>
      </c>
      <c r="C284" s="8" t="s">
        <v>5391</v>
      </c>
      <c r="D284" s="3" t="s">
        <v>35</v>
      </c>
      <c r="E284" s="3" t="s">
        <v>37</v>
      </c>
      <c r="F284" s="28" t="s">
        <v>4077</v>
      </c>
      <c r="G284" s="3" t="s">
        <v>38</v>
      </c>
      <c r="H284" s="3" t="s">
        <v>39</v>
      </c>
      <c r="I284" s="3">
        <v>237.68</v>
      </c>
      <c r="J284" s="10"/>
      <c r="L284" s="20">
        <v>100</v>
      </c>
      <c r="M284" s="3">
        <v>12.98</v>
      </c>
      <c r="N284" s="19" t="s">
        <v>4874</v>
      </c>
      <c r="O284" s="21">
        <f t="shared" si="20"/>
        <v>13.7588</v>
      </c>
      <c r="P284" s="21">
        <f t="shared" si="21"/>
        <v>351.4388</v>
      </c>
      <c r="Q284" s="21">
        <f t="shared" si="22"/>
        <v>358.264328</v>
      </c>
      <c r="R284" s="21">
        <f t="shared" si="23"/>
        <v>6.825528</v>
      </c>
      <c r="S284" s="21">
        <f t="shared" si="24"/>
        <v>351.4388</v>
      </c>
      <c r="T284" s="21" t="s">
        <v>4850</v>
      </c>
      <c r="U284" s="21" t="s">
        <v>4851</v>
      </c>
    </row>
    <row r="285" spans="1:21">
      <c r="A285" s="3">
        <v>284</v>
      </c>
      <c r="B285" s="8" t="s">
        <v>5392</v>
      </c>
      <c r="C285" s="8" t="s">
        <v>5393</v>
      </c>
      <c r="D285" s="3" t="s">
        <v>35</v>
      </c>
      <c r="E285" s="3" t="s">
        <v>37</v>
      </c>
      <c r="F285" s="28" t="s">
        <v>4077</v>
      </c>
      <c r="G285" s="3" t="s">
        <v>38</v>
      </c>
      <c r="H285" s="3" t="s">
        <v>39</v>
      </c>
      <c r="I285" s="3">
        <v>237.68</v>
      </c>
      <c r="J285" s="10"/>
      <c r="L285" s="20">
        <v>100</v>
      </c>
      <c r="M285" s="3">
        <v>12.98</v>
      </c>
      <c r="N285" s="19" t="s">
        <v>4874</v>
      </c>
      <c r="O285" s="21">
        <f t="shared" si="20"/>
        <v>13.7588</v>
      </c>
      <c r="P285" s="21">
        <f t="shared" si="21"/>
        <v>351.4388</v>
      </c>
      <c r="Q285" s="21">
        <f t="shared" si="22"/>
        <v>358.264328</v>
      </c>
      <c r="R285" s="21">
        <f t="shared" si="23"/>
        <v>6.825528</v>
      </c>
      <c r="S285" s="21">
        <f t="shared" si="24"/>
        <v>351.4388</v>
      </c>
      <c r="T285" s="21" t="s">
        <v>4850</v>
      </c>
      <c r="U285" s="21" t="s">
        <v>4851</v>
      </c>
    </row>
    <row r="286" spans="1:21">
      <c r="A286" s="3">
        <v>285</v>
      </c>
      <c r="B286" s="8" t="s">
        <v>4164</v>
      </c>
      <c r="C286" s="8" t="s">
        <v>5394</v>
      </c>
      <c r="D286" s="3" t="s">
        <v>35</v>
      </c>
      <c r="E286" s="3" t="s">
        <v>37</v>
      </c>
      <c r="F286" s="28" t="s">
        <v>4077</v>
      </c>
      <c r="G286" s="3" t="s">
        <v>38</v>
      </c>
      <c r="H286" s="3" t="s">
        <v>39</v>
      </c>
      <c r="I286" s="3">
        <v>237.68</v>
      </c>
      <c r="J286" s="10"/>
      <c r="L286" s="20">
        <v>100</v>
      </c>
      <c r="M286" s="3">
        <v>12.98</v>
      </c>
      <c r="N286" s="19" t="s">
        <v>4874</v>
      </c>
      <c r="O286" s="21">
        <f t="shared" si="20"/>
        <v>13.7588</v>
      </c>
      <c r="P286" s="21">
        <f t="shared" si="21"/>
        <v>351.4388</v>
      </c>
      <c r="Q286" s="21">
        <f t="shared" si="22"/>
        <v>358.264328</v>
      </c>
      <c r="R286" s="21">
        <f t="shared" si="23"/>
        <v>6.825528</v>
      </c>
      <c r="S286" s="21">
        <f t="shared" si="24"/>
        <v>351.4388</v>
      </c>
      <c r="T286" s="21" t="s">
        <v>4850</v>
      </c>
      <c r="U286" s="21" t="s">
        <v>4851</v>
      </c>
    </row>
    <row r="287" ht="19" customHeight="1" spans="1:21">
      <c r="A287" s="3">
        <v>286</v>
      </c>
      <c r="B287" s="8" t="s">
        <v>1086</v>
      </c>
      <c r="C287" s="8" t="s">
        <v>5395</v>
      </c>
      <c r="D287" s="3" t="s">
        <v>35</v>
      </c>
      <c r="E287" s="3" t="s">
        <v>37</v>
      </c>
      <c r="F287" s="28" t="s">
        <v>4077</v>
      </c>
      <c r="G287" s="3" t="s">
        <v>38</v>
      </c>
      <c r="H287" s="3" t="s">
        <v>39</v>
      </c>
      <c r="I287" s="3">
        <v>237.68</v>
      </c>
      <c r="J287" s="10"/>
      <c r="L287" s="20">
        <v>100</v>
      </c>
      <c r="M287" s="3">
        <v>12.98</v>
      </c>
      <c r="N287" s="19" t="s">
        <v>4874</v>
      </c>
      <c r="O287" s="21">
        <f t="shared" si="20"/>
        <v>13.7588</v>
      </c>
      <c r="P287" s="21">
        <f t="shared" si="21"/>
        <v>351.4388</v>
      </c>
      <c r="Q287" s="21">
        <f t="shared" si="22"/>
        <v>358.264328</v>
      </c>
      <c r="R287" s="21">
        <f t="shared" si="23"/>
        <v>6.825528</v>
      </c>
      <c r="S287" s="21">
        <f t="shared" si="24"/>
        <v>351.4388</v>
      </c>
      <c r="T287" s="21" t="s">
        <v>4850</v>
      </c>
      <c r="U287" s="21" t="s">
        <v>4851</v>
      </c>
    </row>
    <row r="288" ht="19" customHeight="1" spans="1:21">
      <c r="A288" s="3">
        <v>287</v>
      </c>
      <c r="B288" s="8" t="s">
        <v>1926</v>
      </c>
      <c r="C288" s="8" t="s">
        <v>5396</v>
      </c>
      <c r="D288" s="3" t="s">
        <v>35</v>
      </c>
      <c r="E288" s="3" t="s">
        <v>37</v>
      </c>
      <c r="F288" s="28" t="s">
        <v>4077</v>
      </c>
      <c r="G288" s="3" t="s">
        <v>38</v>
      </c>
      <c r="H288" s="3" t="s">
        <v>39</v>
      </c>
      <c r="I288" s="3">
        <v>237.68</v>
      </c>
      <c r="J288" s="10"/>
      <c r="L288" s="20">
        <v>100</v>
      </c>
      <c r="M288" s="3">
        <v>12.98</v>
      </c>
      <c r="N288" s="19" t="s">
        <v>4874</v>
      </c>
      <c r="O288" s="21">
        <f t="shared" si="20"/>
        <v>13.7588</v>
      </c>
      <c r="P288" s="21">
        <f t="shared" si="21"/>
        <v>351.4388</v>
      </c>
      <c r="Q288" s="21">
        <f t="shared" si="22"/>
        <v>358.264328</v>
      </c>
      <c r="R288" s="21">
        <f t="shared" si="23"/>
        <v>6.825528</v>
      </c>
      <c r="S288" s="21">
        <f t="shared" si="24"/>
        <v>351.4388</v>
      </c>
      <c r="T288" s="21" t="s">
        <v>4850</v>
      </c>
      <c r="U288" s="21" t="s">
        <v>4851</v>
      </c>
    </row>
    <row r="289" ht="19" customHeight="1" spans="1:21">
      <c r="A289" s="3">
        <v>288</v>
      </c>
      <c r="B289" s="10" t="s">
        <v>5397</v>
      </c>
      <c r="C289" s="10" t="s">
        <v>5398</v>
      </c>
      <c r="D289" s="3" t="s">
        <v>35</v>
      </c>
      <c r="E289" s="3" t="s">
        <v>37</v>
      </c>
      <c r="F289" s="28" t="s">
        <v>4077</v>
      </c>
      <c r="G289" s="3" t="s">
        <v>38</v>
      </c>
      <c r="H289" s="3" t="s">
        <v>39</v>
      </c>
      <c r="I289" s="3">
        <v>237.68</v>
      </c>
      <c r="J289" s="36"/>
      <c r="K289" s="33"/>
      <c r="L289" s="20">
        <v>100</v>
      </c>
      <c r="M289" s="3">
        <v>12.98</v>
      </c>
      <c r="N289" s="19" t="s">
        <v>4874</v>
      </c>
      <c r="O289" s="21">
        <f t="shared" si="20"/>
        <v>13.7588</v>
      </c>
      <c r="P289" s="21">
        <f t="shared" si="21"/>
        <v>351.4388</v>
      </c>
      <c r="Q289" s="21">
        <f t="shared" si="22"/>
        <v>358.264328</v>
      </c>
      <c r="R289" s="21">
        <f t="shared" si="23"/>
        <v>6.825528</v>
      </c>
      <c r="S289" s="21">
        <f t="shared" si="24"/>
        <v>351.4388</v>
      </c>
      <c r="T289" s="21" t="s">
        <v>4850</v>
      </c>
      <c r="U289" s="21" t="s">
        <v>4851</v>
      </c>
    </row>
    <row r="290" ht="19" customHeight="1" spans="1:21">
      <c r="A290" s="3">
        <v>289</v>
      </c>
      <c r="B290" s="6" t="s">
        <v>5399</v>
      </c>
      <c r="C290" s="10" t="s">
        <v>5400</v>
      </c>
      <c r="D290" s="3" t="s">
        <v>35</v>
      </c>
      <c r="E290" s="3" t="s">
        <v>37</v>
      </c>
      <c r="F290" s="28" t="s">
        <v>4077</v>
      </c>
      <c r="G290" s="3" t="s">
        <v>38</v>
      </c>
      <c r="H290" s="3" t="s">
        <v>39</v>
      </c>
      <c r="I290" s="3">
        <v>237.68</v>
      </c>
      <c r="J290" s="36"/>
      <c r="K290" s="33"/>
      <c r="L290" s="20">
        <v>100</v>
      </c>
      <c r="M290" s="3">
        <v>12.98</v>
      </c>
      <c r="N290" s="19" t="s">
        <v>4874</v>
      </c>
      <c r="O290" s="21">
        <f t="shared" si="20"/>
        <v>13.7588</v>
      </c>
      <c r="P290" s="21">
        <f t="shared" si="21"/>
        <v>351.4388</v>
      </c>
      <c r="Q290" s="21">
        <f t="shared" si="22"/>
        <v>358.264328</v>
      </c>
      <c r="R290" s="21">
        <f t="shared" si="23"/>
        <v>6.825528</v>
      </c>
      <c r="S290" s="21">
        <f t="shared" si="24"/>
        <v>351.4388</v>
      </c>
      <c r="T290" s="21" t="s">
        <v>4850</v>
      </c>
      <c r="U290" s="21" t="s">
        <v>4851</v>
      </c>
    </row>
    <row r="291" ht="19" customHeight="1" spans="1:21">
      <c r="A291" s="3">
        <v>290</v>
      </c>
      <c r="B291" s="6" t="s">
        <v>5401</v>
      </c>
      <c r="C291" s="10" t="s">
        <v>5402</v>
      </c>
      <c r="D291" s="3" t="s">
        <v>35</v>
      </c>
      <c r="E291" s="3" t="s">
        <v>37</v>
      </c>
      <c r="F291" s="28" t="s">
        <v>4077</v>
      </c>
      <c r="G291" s="3" t="s">
        <v>38</v>
      </c>
      <c r="H291" s="3" t="s">
        <v>39</v>
      </c>
      <c r="I291" s="3">
        <v>237.68</v>
      </c>
      <c r="J291" s="10"/>
      <c r="K291" s="33"/>
      <c r="L291" s="20">
        <v>100</v>
      </c>
      <c r="M291" s="3">
        <v>12.98</v>
      </c>
      <c r="N291" s="19" t="s">
        <v>4874</v>
      </c>
      <c r="O291" s="21">
        <f t="shared" si="20"/>
        <v>13.7588</v>
      </c>
      <c r="P291" s="21">
        <f t="shared" si="21"/>
        <v>351.4388</v>
      </c>
      <c r="Q291" s="21">
        <f t="shared" si="22"/>
        <v>358.264328</v>
      </c>
      <c r="R291" s="21">
        <f t="shared" si="23"/>
        <v>6.825528</v>
      </c>
      <c r="S291" s="21">
        <f t="shared" si="24"/>
        <v>351.4388</v>
      </c>
      <c r="T291" s="21" t="s">
        <v>4850</v>
      </c>
      <c r="U291" s="21" t="s">
        <v>4851</v>
      </c>
    </row>
    <row r="292" ht="19" customHeight="1" spans="1:21">
      <c r="A292" s="3">
        <v>291</v>
      </c>
      <c r="B292" s="6" t="s">
        <v>1819</v>
      </c>
      <c r="C292" s="10" t="s">
        <v>5403</v>
      </c>
      <c r="D292" s="3" t="s">
        <v>35</v>
      </c>
      <c r="E292" s="3" t="s">
        <v>37</v>
      </c>
      <c r="F292" s="28" t="s">
        <v>4077</v>
      </c>
      <c r="G292" s="3" t="s">
        <v>38</v>
      </c>
      <c r="H292" s="3" t="s">
        <v>39</v>
      </c>
      <c r="I292" s="3">
        <v>237.68</v>
      </c>
      <c r="J292" s="10"/>
      <c r="K292" s="33"/>
      <c r="L292" s="20">
        <v>100</v>
      </c>
      <c r="M292" s="3">
        <v>12.98</v>
      </c>
      <c r="N292" s="19" t="s">
        <v>4874</v>
      </c>
      <c r="O292" s="21">
        <f t="shared" si="20"/>
        <v>13.7588</v>
      </c>
      <c r="P292" s="21">
        <f t="shared" si="21"/>
        <v>351.4388</v>
      </c>
      <c r="Q292" s="21">
        <f t="shared" si="22"/>
        <v>358.264328</v>
      </c>
      <c r="R292" s="21">
        <f t="shared" si="23"/>
        <v>6.825528</v>
      </c>
      <c r="S292" s="21">
        <f t="shared" si="24"/>
        <v>351.4388</v>
      </c>
      <c r="T292" s="21" t="s">
        <v>4850</v>
      </c>
      <c r="U292" s="21" t="s">
        <v>4851</v>
      </c>
    </row>
    <row r="293" ht="19" customHeight="1" spans="1:21">
      <c r="A293" s="3">
        <v>292</v>
      </c>
      <c r="B293" s="6" t="s">
        <v>5404</v>
      </c>
      <c r="C293" s="10" t="s">
        <v>5405</v>
      </c>
      <c r="D293" s="3" t="s">
        <v>35</v>
      </c>
      <c r="E293" s="3" t="s">
        <v>37</v>
      </c>
      <c r="F293" s="28" t="s">
        <v>4077</v>
      </c>
      <c r="G293" s="3" t="s">
        <v>38</v>
      </c>
      <c r="H293" s="3" t="s">
        <v>39</v>
      </c>
      <c r="I293" s="3">
        <v>237.68</v>
      </c>
      <c r="J293" s="10"/>
      <c r="K293" s="33"/>
      <c r="L293" s="20">
        <v>100</v>
      </c>
      <c r="M293" s="3">
        <v>12.98</v>
      </c>
      <c r="N293" s="19" t="s">
        <v>4874</v>
      </c>
      <c r="O293" s="21">
        <f t="shared" si="20"/>
        <v>13.7588</v>
      </c>
      <c r="P293" s="21">
        <f t="shared" si="21"/>
        <v>351.4388</v>
      </c>
      <c r="Q293" s="21">
        <f t="shared" si="22"/>
        <v>358.264328</v>
      </c>
      <c r="R293" s="21">
        <f t="shared" si="23"/>
        <v>6.825528</v>
      </c>
      <c r="S293" s="21">
        <f t="shared" si="24"/>
        <v>351.4388</v>
      </c>
      <c r="T293" s="21" t="s">
        <v>4850</v>
      </c>
      <c r="U293" s="21" t="s">
        <v>4851</v>
      </c>
    </row>
    <row r="294" ht="19" customHeight="1" spans="1:21">
      <c r="A294" s="3">
        <v>293</v>
      </c>
      <c r="B294" s="6" t="s">
        <v>5190</v>
      </c>
      <c r="C294" s="10" t="s">
        <v>5406</v>
      </c>
      <c r="D294" s="3" t="s">
        <v>35</v>
      </c>
      <c r="E294" s="3" t="s">
        <v>37</v>
      </c>
      <c r="F294" s="28" t="s">
        <v>4077</v>
      </c>
      <c r="G294" s="3" t="s">
        <v>38</v>
      </c>
      <c r="H294" s="3" t="s">
        <v>39</v>
      </c>
      <c r="I294" s="3">
        <v>237.68</v>
      </c>
      <c r="J294" s="10"/>
      <c r="K294" s="33"/>
      <c r="L294" s="20">
        <v>100</v>
      </c>
      <c r="M294" s="3">
        <v>12.98</v>
      </c>
      <c r="N294" s="19" t="s">
        <v>4874</v>
      </c>
      <c r="O294" s="21">
        <f t="shared" si="20"/>
        <v>13.7588</v>
      </c>
      <c r="P294" s="21">
        <f t="shared" si="21"/>
        <v>351.4388</v>
      </c>
      <c r="Q294" s="21">
        <f t="shared" si="22"/>
        <v>358.264328</v>
      </c>
      <c r="R294" s="21">
        <f t="shared" si="23"/>
        <v>6.825528</v>
      </c>
      <c r="S294" s="21">
        <f t="shared" si="24"/>
        <v>351.4388</v>
      </c>
      <c r="T294" s="21" t="s">
        <v>4850</v>
      </c>
      <c r="U294" s="21" t="s">
        <v>4851</v>
      </c>
    </row>
    <row r="295" ht="19" customHeight="1" spans="1:21">
      <c r="A295" s="3">
        <v>294</v>
      </c>
      <c r="B295" s="6" t="s">
        <v>5407</v>
      </c>
      <c r="C295" s="10" t="s">
        <v>5408</v>
      </c>
      <c r="D295" s="3" t="s">
        <v>35</v>
      </c>
      <c r="E295" s="3" t="s">
        <v>37</v>
      </c>
      <c r="F295" s="28" t="s">
        <v>4077</v>
      </c>
      <c r="G295" s="3" t="s">
        <v>38</v>
      </c>
      <c r="H295" s="3" t="s">
        <v>39</v>
      </c>
      <c r="I295" s="3">
        <v>237.68</v>
      </c>
      <c r="J295" s="10"/>
      <c r="K295" s="33"/>
      <c r="L295" s="20">
        <v>100</v>
      </c>
      <c r="M295" s="3">
        <v>12.98</v>
      </c>
      <c r="N295" s="19" t="s">
        <v>4874</v>
      </c>
      <c r="O295" s="21">
        <f t="shared" si="20"/>
        <v>13.7588</v>
      </c>
      <c r="P295" s="21">
        <f t="shared" si="21"/>
        <v>351.4388</v>
      </c>
      <c r="Q295" s="21">
        <f t="shared" si="22"/>
        <v>358.264328</v>
      </c>
      <c r="R295" s="21">
        <f t="shared" si="23"/>
        <v>6.825528</v>
      </c>
      <c r="S295" s="21">
        <f t="shared" si="24"/>
        <v>351.4388</v>
      </c>
      <c r="T295" s="21" t="s">
        <v>4850</v>
      </c>
      <c r="U295" s="21" t="s">
        <v>4851</v>
      </c>
    </row>
    <row r="296" ht="19" customHeight="1" spans="1:21">
      <c r="A296" s="3">
        <v>295</v>
      </c>
      <c r="B296" s="6" t="s">
        <v>5409</v>
      </c>
      <c r="C296" s="10" t="s">
        <v>5410</v>
      </c>
      <c r="D296" s="3" t="s">
        <v>35</v>
      </c>
      <c r="E296" s="3" t="s">
        <v>37</v>
      </c>
      <c r="F296" s="28" t="s">
        <v>4077</v>
      </c>
      <c r="G296" s="3" t="s">
        <v>38</v>
      </c>
      <c r="H296" s="3" t="s">
        <v>39</v>
      </c>
      <c r="I296" s="3">
        <v>237.68</v>
      </c>
      <c r="J296" s="10"/>
      <c r="K296" s="33"/>
      <c r="L296" s="20">
        <v>100</v>
      </c>
      <c r="M296" s="3">
        <v>12.98</v>
      </c>
      <c r="N296" s="19" t="s">
        <v>4874</v>
      </c>
      <c r="O296" s="21">
        <f t="shared" si="20"/>
        <v>13.7588</v>
      </c>
      <c r="P296" s="21">
        <f t="shared" si="21"/>
        <v>351.4388</v>
      </c>
      <c r="Q296" s="21">
        <f t="shared" si="22"/>
        <v>358.264328</v>
      </c>
      <c r="R296" s="21">
        <f t="shared" si="23"/>
        <v>6.825528</v>
      </c>
      <c r="S296" s="21">
        <f t="shared" si="24"/>
        <v>351.4388</v>
      </c>
      <c r="T296" s="21" t="s">
        <v>4850</v>
      </c>
      <c r="U296" s="21" t="s">
        <v>4851</v>
      </c>
    </row>
    <row r="297" ht="19" customHeight="1" spans="1:21">
      <c r="A297" s="3">
        <v>296</v>
      </c>
      <c r="B297" s="6" t="s">
        <v>5411</v>
      </c>
      <c r="C297" s="10" t="s">
        <v>5412</v>
      </c>
      <c r="D297" s="3" t="s">
        <v>35</v>
      </c>
      <c r="E297" s="3" t="s">
        <v>37</v>
      </c>
      <c r="F297" s="28" t="s">
        <v>4077</v>
      </c>
      <c r="G297" s="3" t="s">
        <v>38</v>
      </c>
      <c r="H297" s="3" t="s">
        <v>39</v>
      </c>
      <c r="I297" s="3">
        <v>237.68</v>
      </c>
      <c r="J297" s="10"/>
      <c r="K297" s="33"/>
      <c r="L297" s="20">
        <v>100</v>
      </c>
      <c r="M297" s="3">
        <v>12.98</v>
      </c>
      <c r="N297" s="19" t="s">
        <v>4874</v>
      </c>
      <c r="O297" s="21">
        <f t="shared" si="20"/>
        <v>13.7588</v>
      </c>
      <c r="P297" s="21">
        <f t="shared" si="21"/>
        <v>351.4388</v>
      </c>
      <c r="Q297" s="21">
        <f t="shared" si="22"/>
        <v>358.264328</v>
      </c>
      <c r="R297" s="21">
        <f t="shared" si="23"/>
        <v>6.825528</v>
      </c>
      <c r="S297" s="21">
        <f t="shared" si="24"/>
        <v>351.4388</v>
      </c>
      <c r="T297" s="21" t="s">
        <v>4850</v>
      </c>
      <c r="U297" s="21" t="s">
        <v>4851</v>
      </c>
    </row>
    <row r="298" ht="19" customHeight="1" spans="1:21">
      <c r="A298" s="3">
        <v>297</v>
      </c>
      <c r="B298" s="6" t="s">
        <v>5413</v>
      </c>
      <c r="C298" s="10" t="s">
        <v>5414</v>
      </c>
      <c r="D298" s="3" t="s">
        <v>35</v>
      </c>
      <c r="E298" s="3" t="s">
        <v>37</v>
      </c>
      <c r="F298" s="28" t="s">
        <v>4077</v>
      </c>
      <c r="G298" s="3" t="s">
        <v>38</v>
      </c>
      <c r="H298" s="3" t="s">
        <v>39</v>
      </c>
      <c r="I298" s="3">
        <v>237.68</v>
      </c>
      <c r="J298" s="10"/>
      <c r="K298" s="33"/>
      <c r="L298" s="20">
        <v>100</v>
      </c>
      <c r="M298" s="3">
        <v>12.98</v>
      </c>
      <c r="N298" s="19" t="s">
        <v>4874</v>
      </c>
      <c r="O298" s="21">
        <f t="shared" si="20"/>
        <v>13.7588</v>
      </c>
      <c r="P298" s="21">
        <f t="shared" si="21"/>
        <v>351.4388</v>
      </c>
      <c r="Q298" s="21">
        <f t="shared" si="22"/>
        <v>358.264328</v>
      </c>
      <c r="R298" s="21">
        <f t="shared" si="23"/>
        <v>6.825528</v>
      </c>
      <c r="S298" s="21">
        <f t="shared" si="24"/>
        <v>351.4388</v>
      </c>
      <c r="T298" s="21" t="s">
        <v>4850</v>
      </c>
      <c r="U298" s="21" t="s">
        <v>4851</v>
      </c>
    </row>
    <row r="299" ht="19" customHeight="1" spans="1:21">
      <c r="A299" s="3">
        <v>298</v>
      </c>
      <c r="B299" s="6" t="s">
        <v>5415</v>
      </c>
      <c r="C299" s="10" t="s">
        <v>5416</v>
      </c>
      <c r="D299" s="3" t="s">
        <v>35</v>
      </c>
      <c r="E299" s="3" t="s">
        <v>37</v>
      </c>
      <c r="F299" s="28" t="s">
        <v>4077</v>
      </c>
      <c r="G299" s="3" t="s">
        <v>38</v>
      </c>
      <c r="H299" s="3" t="s">
        <v>39</v>
      </c>
      <c r="I299" s="3">
        <v>237.68</v>
      </c>
      <c r="J299" s="10"/>
      <c r="K299" s="33"/>
      <c r="L299" s="20">
        <v>100</v>
      </c>
      <c r="M299" s="3">
        <v>12.98</v>
      </c>
      <c r="N299" s="19" t="s">
        <v>4874</v>
      </c>
      <c r="O299" s="21">
        <f t="shared" si="20"/>
        <v>13.7588</v>
      </c>
      <c r="P299" s="21">
        <f t="shared" si="21"/>
        <v>351.4388</v>
      </c>
      <c r="Q299" s="21">
        <f t="shared" si="22"/>
        <v>358.264328</v>
      </c>
      <c r="R299" s="21">
        <f t="shared" si="23"/>
        <v>6.825528</v>
      </c>
      <c r="S299" s="21">
        <f t="shared" si="24"/>
        <v>351.4388</v>
      </c>
      <c r="T299" s="21" t="s">
        <v>4850</v>
      </c>
      <c r="U299" s="21" t="s">
        <v>4851</v>
      </c>
    </row>
    <row r="300" ht="19" customHeight="1" spans="1:21">
      <c r="A300" s="3">
        <v>299</v>
      </c>
      <c r="B300" s="10" t="s">
        <v>5417</v>
      </c>
      <c r="C300" s="10" t="s">
        <v>5418</v>
      </c>
      <c r="D300" s="3" t="s">
        <v>35</v>
      </c>
      <c r="E300" s="3" t="s">
        <v>37</v>
      </c>
      <c r="F300" s="28" t="s">
        <v>5419</v>
      </c>
      <c r="G300" s="3" t="s">
        <v>38</v>
      </c>
      <c r="H300" s="3" t="s">
        <v>39</v>
      </c>
      <c r="I300" s="20">
        <v>918.55</v>
      </c>
      <c r="J300" s="32"/>
      <c r="K300" s="33"/>
      <c r="L300" s="20">
        <v>300</v>
      </c>
      <c r="M300" s="20">
        <v>12.86</v>
      </c>
      <c r="N300" s="19" t="s">
        <v>4874</v>
      </c>
      <c r="O300" s="21">
        <f t="shared" si="20"/>
        <v>13.6316</v>
      </c>
      <c r="P300" s="21">
        <f t="shared" si="21"/>
        <v>1232.1816</v>
      </c>
      <c r="Q300" s="21">
        <f t="shared" si="22"/>
        <v>1250.999496</v>
      </c>
      <c r="R300" s="21">
        <f t="shared" si="23"/>
        <v>18.817896</v>
      </c>
      <c r="S300" s="21">
        <f t="shared" si="24"/>
        <v>1232.1816</v>
      </c>
      <c r="T300" s="21" t="s">
        <v>4850</v>
      </c>
      <c r="U300" s="21" t="s">
        <v>4851</v>
      </c>
    </row>
    <row r="301" spans="1:21">
      <c r="A301" s="3">
        <v>300</v>
      </c>
      <c r="B301" s="6" t="s">
        <v>5420</v>
      </c>
      <c r="C301" s="10" t="s">
        <v>5421</v>
      </c>
      <c r="D301" s="3" t="s">
        <v>35</v>
      </c>
      <c r="E301" s="3" t="s">
        <v>37</v>
      </c>
      <c r="F301" s="28" t="s">
        <v>5419</v>
      </c>
      <c r="G301" s="3" t="s">
        <v>38</v>
      </c>
      <c r="H301" s="3" t="s">
        <v>39</v>
      </c>
      <c r="I301" s="20">
        <v>918.55</v>
      </c>
      <c r="J301" s="32"/>
      <c r="K301" s="33"/>
      <c r="L301" s="20">
        <v>300</v>
      </c>
      <c r="M301" s="20">
        <v>12.86</v>
      </c>
      <c r="N301" s="19" t="s">
        <v>4874</v>
      </c>
      <c r="O301" s="21">
        <f t="shared" si="20"/>
        <v>13.6316</v>
      </c>
      <c r="P301" s="21">
        <f t="shared" si="21"/>
        <v>1232.1816</v>
      </c>
      <c r="Q301" s="21">
        <f t="shared" si="22"/>
        <v>1250.999496</v>
      </c>
      <c r="R301" s="21">
        <f t="shared" si="23"/>
        <v>18.817896</v>
      </c>
      <c r="S301" s="21">
        <f t="shared" si="24"/>
        <v>1232.1816</v>
      </c>
      <c r="T301" s="21" t="s">
        <v>4850</v>
      </c>
      <c r="U301" s="21" t="s">
        <v>4851</v>
      </c>
    </row>
    <row r="302" spans="1:21">
      <c r="A302" s="3">
        <v>301</v>
      </c>
      <c r="B302" s="10" t="s">
        <v>5422</v>
      </c>
      <c r="C302" s="10" t="s">
        <v>5423</v>
      </c>
      <c r="D302" s="3" t="s">
        <v>35</v>
      </c>
      <c r="E302" s="3" t="s">
        <v>37</v>
      </c>
      <c r="F302" s="28" t="s">
        <v>5419</v>
      </c>
      <c r="G302" s="3" t="s">
        <v>38</v>
      </c>
      <c r="H302" s="3" t="s">
        <v>39</v>
      </c>
      <c r="I302" s="20">
        <v>918.55</v>
      </c>
      <c r="J302" s="32"/>
      <c r="K302" s="33"/>
      <c r="L302" s="20">
        <v>300</v>
      </c>
      <c r="M302" s="20">
        <v>12.86</v>
      </c>
      <c r="N302" s="19" t="s">
        <v>4874</v>
      </c>
      <c r="O302" s="21">
        <f t="shared" si="20"/>
        <v>13.6316</v>
      </c>
      <c r="P302" s="21">
        <f t="shared" si="21"/>
        <v>1232.1816</v>
      </c>
      <c r="Q302" s="21">
        <f t="shared" si="22"/>
        <v>1250.999496</v>
      </c>
      <c r="R302" s="21">
        <f t="shared" si="23"/>
        <v>18.817896</v>
      </c>
      <c r="S302" s="21">
        <f t="shared" si="24"/>
        <v>1232.1816</v>
      </c>
      <c r="T302" s="21" t="s">
        <v>4850</v>
      </c>
      <c r="U302" s="21" t="s">
        <v>4851</v>
      </c>
    </row>
    <row r="303" spans="1:21">
      <c r="A303" s="3">
        <v>302</v>
      </c>
      <c r="B303" s="10" t="s">
        <v>3712</v>
      </c>
      <c r="C303" s="10" t="s">
        <v>5424</v>
      </c>
      <c r="D303" s="3" t="s">
        <v>35</v>
      </c>
      <c r="E303" s="3" t="s">
        <v>37</v>
      </c>
      <c r="F303" s="28" t="s">
        <v>5419</v>
      </c>
      <c r="G303" s="3" t="s">
        <v>38</v>
      </c>
      <c r="H303" s="3" t="s">
        <v>39</v>
      </c>
      <c r="I303" s="20">
        <v>918.55</v>
      </c>
      <c r="J303" s="32"/>
      <c r="K303" s="33"/>
      <c r="L303" s="20">
        <v>300</v>
      </c>
      <c r="M303" s="20">
        <v>12.86</v>
      </c>
      <c r="N303" s="19" t="s">
        <v>4874</v>
      </c>
      <c r="O303" s="21">
        <f t="shared" si="20"/>
        <v>13.6316</v>
      </c>
      <c r="P303" s="21">
        <f t="shared" si="21"/>
        <v>1232.1816</v>
      </c>
      <c r="Q303" s="21">
        <f t="shared" si="22"/>
        <v>1250.999496</v>
      </c>
      <c r="R303" s="21">
        <f t="shared" si="23"/>
        <v>18.817896</v>
      </c>
      <c r="S303" s="21">
        <f t="shared" si="24"/>
        <v>1232.1816</v>
      </c>
      <c r="T303" s="21" t="s">
        <v>4850</v>
      </c>
      <c r="U303" s="21" t="s">
        <v>4851</v>
      </c>
    </row>
    <row r="304" spans="1:21">
      <c r="A304" s="3">
        <v>303</v>
      </c>
      <c r="B304" s="37" t="s">
        <v>5425</v>
      </c>
      <c r="C304" s="38" t="s">
        <v>5426</v>
      </c>
      <c r="D304" s="3" t="s">
        <v>35</v>
      </c>
      <c r="E304" s="39" t="s">
        <v>37</v>
      </c>
      <c r="F304" s="39" t="s">
        <v>678</v>
      </c>
      <c r="G304" s="3" t="s">
        <v>38</v>
      </c>
      <c r="H304" s="3" t="s">
        <v>39</v>
      </c>
      <c r="I304" s="3">
        <v>988.29</v>
      </c>
      <c r="J304" s="32"/>
      <c r="K304" s="33"/>
      <c r="L304" s="20">
        <v>400</v>
      </c>
      <c r="M304" s="3">
        <v>13.24</v>
      </c>
      <c r="N304" s="19" t="s">
        <v>4874</v>
      </c>
      <c r="O304" s="21">
        <f t="shared" si="20"/>
        <v>14.0344</v>
      </c>
      <c r="P304" s="21">
        <f t="shared" si="21"/>
        <v>1402.3244</v>
      </c>
      <c r="Q304" s="21">
        <f t="shared" si="22"/>
        <v>1427.166464</v>
      </c>
      <c r="R304" s="21">
        <f t="shared" si="23"/>
        <v>24.842064</v>
      </c>
      <c r="S304" s="21">
        <f t="shared" si="24"/>
        <v>1402.3244</v>
      </c>
      <c r="T304" s="21" t="s">
        <v>4850</v>
      </c>
      <c r="U304" s="21" t="s">
        <v>4851</v>
      </c>
    </row>
    <row r="305" spans="1:21">
      <c r="A305" s="3">
        <v>304</v>
      </c>
      <c r="B305" s="6" t="s">
        <v>5427</v>
      </c>
      <c r="C305" s="10" t="s">
        <v>5428</v>
      </c>
      <c r="D305" s="3" t="s">
        <v>35</v>
      </c>
      <c r="E305" s="28" t="s">
        <v>37</v>
      </c>
      <c r="F305" s="28" t="s">
        <v>2053</v>
      </c>
      <c r="G305" s="3" t="s">
        <v>38</v>
      </c>
      <c r="H305" s="3" t="s">
        <v>39</v>
      </c>
      <c r="I305" s="20">
        <v>373.57</v>
      </c>
      <c r="J305" s="32"/>
      <c r="K305" s="33"/>
      <c r="L305" s="20">
        <v>100</v>
      </c>
      <c r="M305" s="20">
        <v>0</v>
      </c>
      <c r="N305" s="34"/>
      <c r="O305" s="21">
        <f t="shared" si="20"/>
        <v>0</v>
      </c>
      <c r="P305" s="21">
        <f t="shared" si="21"/>
        <v>473.57</v>
      </c>
      <c r="Q305" s="21">
        <f t="shared" si="22"/>
        <v>479.57</v>
      </c>
      <c r="R305" s="21">
        <f t="shared" si="23"/>
        <v>6</v>
      </c>
      <c r="S305" s="21">
        <f t="shared" si="24"/>
        <v>473.57</v>
      </c>
      <c r="T305" s="21" t="s">
        <v>4850</v>
      </c>
      <c r="U305" s="21" t="s">
        <v>4851</v>
      </c>
    </row>
    <row r="306" spans="1:21">
      <c r="A306" s="3">
        <v>305</v>
      </c>
      <c r="B306" s="10" t="s">
        <v>5429</v>
      </c>
      <c r="C306" s="10" t="s">
        <v>5430</v>
      </c>
      <c r="D306" s="3" t="s">
        <v>35</v>
      </c>
      <c r="E306" s="28" t="s">
        <v>37</v>
      </c>
      <c r="F306" s="28" t="s">
        <v>2053</v>
      </c>
      <c r="G306" s="3" t="s">
        <v>38</v>
      </c>
      <c r="H306" s="3" t="s">
        <v>39</v>
      </c>
      <c r="I306" s="20">
        <v>373.57</v>
      </c>
      <c r="J306" s="32"/>
      <c r="K306" s="33"/>
      <c r="L306" s="20">
        <v>100</v>
      </c>
      <c r="M306" s="20">
        <v>0</v>
      </c>
      <c r="N306" s="34"/>
      <c r="O306" s="21">
        <f t="shared" si="20"/>
        <v>0</v>
      </c>
      <c r="P306" s="21">
        <f t="shared" si="21"/>
        <v>473.57</v>
      </c>
      <c r="Q306" s="21">
        <f t="shared" si="22"/>
        <v>479.57</v>
      </c>
      <c r="R306" s="21">
        <f t="shared" si="23"/>
        <v>6</v>
      </c>
      <c r="S306" s="21">
        <f t="shared" si="24"/>
        <v>473.57</v>
      </c>
      <c r="T306" s="21" t="s">
        <v>4850</v>
      </c>
      <c r="U306" s="21" t="s">
        <v>4851</v>
      </c>
    </row>
    <row r="307" spans="1:21">
      <c r="A307" s="3">
        <v>306</v>
      </c>
      <c r="B307" s="10" t="s">
        <v>5431</v>
      </c>
      <c r="C307" s="10" t="s">
        <v>5432</v>
      </c>
      <c r="D307" s="3" t="s">
        <v>35</v>
      </c>
      <c r="E307" s="28" t="s">
        <v>37</v>
      </c>
      <c r="F307" s="28" t="s">
        <v>2053</v>
      </c>
      <c r="G307" s="3" t="s">
        <v>38</v>
      </c>
      <c r="H307" s="3" t="s">
        <v>39</v>
      </c>
      <c r="I307" s="20">
        <v>373.57</v>
      </c>
      <c r="J307" s="32"/>
      <c r="K307" s="33"/>
      <c r="L307" s="20">
        <v>100</v>
      </c>
      <c r="M307" s="20">
        <v>0</v>
      </c>
      <c r="N307" s="34"/>
      <c r="O307" s="21">
        <f t="shared" si="20"/>
        <v>0</v>
      </c>
      <c r="P307" s="21">
        <f t="shared" si="21"/>
        <v>473.57</v>
      </c>
      <c r="Q307" s="21">
        <f t="shared" si="22"/>
        <v>479.57</v>
      </c>
      <c r="R307" s="21">
        <f t="shared" si="23"/>
        <v>6</v>
      </c>
      <c r="S307" s="21">
        <f t="shared" si="24"/>
        <v>473.57</v>
      </c>
      <c r="T307" s="21" t="s">
        <v>4850</v>
      </c>
      <c r="U307" s="21" t="s">
        <v>4851</v>
      </c>
    </row>
    <row r="308" spans="1:21">
      <c r="A308" s="3">
        <v>307</v>
      </c>
      <c r="B308" s="6" t="s">
        <v>5433</v>
      </c>
      <c r="C308" s="10" t="s">
        <v>5434</v>
      </c>
      <c r="D308" s="3" t="s">
        <v>35</v>
      </c>
      <c r="E308" s="28" t="s">
        <v>37</v>
      </c>
      <c r="F308" s="28" t="s">
        <v>2053</v>
      </c>
      <c r="G308" s="3" t="s">
        <v>38</v>
      </c>
      <c r="H308" s="3" t="s">
        <v>39</v>
      </c>
      <c r="I308" s="20">
        <v>373.57</v>
      </c>
      <c r="J308" s="32"/>
      <c r="K308" s="33"/>
      <c r="L308" s="20">
        <v>100</v>
      </c>
      <c r="M308" s="20">
        <v>0</v>
      </c>
      <c r="N308" s="19"/>
      <c r="O308" s="21">
        <f t="shared" si="20"/>
        <v>0</v>
      </c>
      <c r="P308" s="21">
        <f t="shared" si="21"/>
        <v>473.57</v>
      </c>
      <c r="Q308" s="21">
        <f t="shared" si="22"/>
        <v>479.57</v>
      </c>
      <c r="R308" s="21">
        <f t="shared" si="23"/>
        <v>6</v>
      </c>
      <c r="S308" s="21">
        <f t="shared" si="24"/>
        <v>473.57</v>
      </c>
      <c r="T308" s="21" t="s">
        <v>4850</v>
      </c>
      <c r="U308" s="21" t="s">
        <v>4851</v>
      </c>
    </row>
    <row r="309" spans="1:21">
      <c r="A309" s="3">
        <v>308</v>
      </c>
      <c r="B309" s="10" t="s">
        <v>5435</v>
      </c>
      <c r="C309" t="s">
        <v>5436</v>
      </c>
      <c r="D309" s="3" t="s">
        <v>35</v>
      </c>
      <c r="E309" s="28" t="s">
        <v>37</v>
      </c>
      <c r="F309" s="28" t="s">
        <v>4105</v>
      </c>
      <c r="G309" s="3" t="s">
        <v>38</v>
      </c>
      <c r="H309" s="3" t="s">
        <v>39</v>
      </c>
      <c r="I309" s="20">
        <v>0</v>
      </c>
      <c r="J309" s="33"/>
      <c r="K309" s="33"/>
      <c r="L309" s="20">
        <v>0</v>
      </c>
      <c r="M309" s="3">
        <v>13</v>
      </c>
      <c r="N309" s="36" t="s">
        <v>5211</v>
      </c>
      <c r="O309" s="21">
        <f t="shared" si="20"/>
        <v>13.78</v>
      </c>
      <c r="P309" s="21">
        <f t="shared" si="21"/>
        <v>13.78</v>
      </c>
      <c r="Q309" s="21">
        <f t="shared" si="22"/>
        <v>14.6068</v>
      </c>
      <c r="R309" s="21">
        <f t="shared" si="23"/>
        <v>0.8268</v>
      </c>
      <c r="S309" s="21">
        <f t="shared" si="24"/>
        <v>13.78</v>
      </c>
      <c r="T309" s="21" t="s">
        <v>4850</v>
      </c>
      <c r="U309" s="21" t="s">
        <v>4851</v>
      </c>
    </row>
    <row r="310" spans="1:21">
      <c r="A310" s="3">
        <v>309</v>
      </c>
      <c r="B310" s="10" t="s">
        <v>3002</v>
      </c>
      <c r="C310" s="10" t="s">
        <v>3003</v>
      </c>
      <c r="D310" s="3" t="s">
        <v>35</v>
      </c>
      <c r="E310" s="3" t="s">
        <v>37</v>
      </c>
      <c r="F310" s="28" t="s">
        <v>3702</v>
      </c>
      <c r="G310" s="3" t="s">
        <v>38</v>
      </c>
      <c r="H310" s="3" t="s">
        <v>39</v>
      </c>
      <c r="I310" s="20">
        <v>0</v>
      </c>
      <c r="J310" s="32"/>
      <c r="K310" s="33"/>
      <c r="L310" s="20">
        <v>100</v>
      </c>
      <c r="M310" s="41">
        <v>18</v>
      </c>
      <c r="N310" s="36" t="s">
        <v>5437</v>
      </c>
      <c r="O310" s="21">
        <f t="shared" si="20"/>
        <v>19.08</v>
      </c>
      <c r="P310" s="21">
        <f t="shared" si="21"/>
        <v>119.08</v>
      </c>
      <c r="Q310" s="21">
        <f t="shared" si="22"/>
        <v>126.2248</v>
      </c>
      <c r="R310" s="21">
        <f t="shared" si="23"/>
        <v>7.1448</v>
      </c>
      <c r="S310" s="21">
        <f t="shared" si="24"/>
        <v>119.08</v>
      </c>
      <c r="T310" s="21" t="s">
        <v>4850</v>
      </c>
      <c r="U310" s="21" t="s">
        <v>4851</v>
      </c>
    </row>
    <row r="311" spans="1:21">
      <c r="A311" s="3">
        <v>310</v>
      </c>
      <c r="B311" s="8" t="s">
        <v>5438</v>
      </c>
      <c r="C311" s="5" t="s">
        <v>5439</v>
      </c>
      <c r="D311" s="3" t="s">
        <v>35</v>
      </c>
      <c r="E311" s="28" t="s">
        <v>137</v>
      </c>
      <c r="F311" s="28" t="s">
        <v>678</v>
      </c>
      <c r="G311" s="3" t="s">
        <v>38</v>
      </c>
      <c r="H311" s="3" t="s">
        <v>39</v>
      </c>
      <c r="I311" s="3">
        <v>988.29</v>
      </c>
      <c r="J311" s="32"/>
      <c r="K311" s="33"/>
      <c r="L311" s="20">
        <v>400</v>
      </c>
      <c r="M311" s="3">
        <v>13.24</v>
      </c>
      <c r="N311" s="19" t="s">
        <v>4874</v>
      </c>
      <c r="O311" s="21">
        <f t="shared" si="20"/>
        <v>14.0344</v>
      </c>
      <c r="P311" s="21">
        <f t="shared" si="21"/>
        <v>1402.3244</v>
      </c>
      <c r="Q311" s="21">
        <f t="shared" si="22"/>
        <v>1427.166464</v>
      </c>
      <c r="R311" s="21">
        <f t="shared" si="23"/>
        <v>24.842064</v>
      </c>
      <c r="S311" s="21">
        <f t="shared" si="24"/>
        <v>1402.3244</v>
      </c>
      <c r="T311" s="21" t="s">
        <v>4850</v>
      </c>
      <c r="U311" s="21" t="s">
        <v>4851</v>
      </c>
    </row>
    <row r="312" spans="1:21">
      <c r="A312" s="3">
        <v>311</v>
      </c>
      <c r="B312" s="10" t="s">
        <v>5440</v>
      </c>
      <c r="C312" t="s">
        <v>5441</v>
      </c>
      <c r="D312" s="3" t="s">
        <v>35</v>
      </c>
      <c r="E312" s="28" t="s">
        <v>37</v>
      </c>
      <c r="F312" s="28" t="s">
        <v>3702</v>
      </c>
      <c r="G312" s="3" t="s">
        <v>38</v>
      </c>
      <c r="H312" s="3" t="s">
        <v>39</v>
      </c>
      <c r="I312" s="20">
        <v>0</v>
      </c>
      <c r="L312" s="20">
        <v>100</v>
      </c>
      <c r="M312" s="20">
        <v>0</v>
      </c>
      <c r="N312" s="19"/>
      <c r="O312" s="21">
        <f t="shared" si="20"/>
        <v>0</v>
      </c>
      <c r="P312" s="21">
        <f t="shared" si="21"/>
        <v>100</v>
      </c>
      <c r="Q312" s="21">
        <f t="shared" si="22"/>
        <v>106</v>
      </c>
      <c r="R312" s="21">
        <f t="shared" si="23"/>
        <v>6</v>
      </c>
      <c r="S312" s="21">
        <f t="shared" si="24"/>
        <v>100</v>
      </c>
      <c r="T312" s="21" t="s">
        <v>4850</v>
      </c>
      <c r="U312" s="21" t="s">
        <v>4851</v>
      </c>
    </row>
    <row r="313" spans="1:21">
      <c r="A313" s="3">
        <v>312</v>
      </c>
      <c r="B313" s="5" t="s">
        <v>5442</v>
      </c>
      <c r="C313" s="5" t="s">
        <v>4853</v>
      </c>
      <c r="D313" s="3" t="s">
        <v>35</v>
      </c>
      <c r="E313" s="3" t="s">
        <v>37</v>
      </c>
      <c r="F313" s="3" t="s">
        <v>4848</v>
      </c>
      <c r="G313" s="3" t="s">
        <v>38</v>
      </c>
      <c r="H313" s="3" t="s">
        <v>39</v>
      </c>
      <c r="I313" s="3">
        <v>707.04</v>
      </c>
      <c r="J313" s="19"/>
      <c r="L313" s="20">
        <v>300</v>
      </c>
      <c r="M313" s="3">
        <v>647</v>
      </c>
      <c r="N313" s="19" t="s">
        <v>5443</v>
      </c>
      <c r="O313" s="21">
        <f t="shared" si="20"/>
        <v>685.82</v>
      </c>
      <c r="P313" s="21">
        <f t="shared" si="21"/>
        <v>1692.86</v>
      </c>
      <c r="Q313" s="21">
        <f t="shared" si="22"/>
        <v>1752.0092</v>
      </c>
      <c r="R313" s="21">
        <f t="shared" si="23"/>
        <v>59.1492</v>
      </c>
      <c r="S313" s="21">
        <f t="shared" si="24"/>
        <v>1692.86</v>
      </c>
      <c r="T313" s="21" t="s">
        <v>4850</v>
      </c>
      <c r="U313" s="21" t="s">
        <v>4851</v>
      </c>
    </row>
    <row r="314" spans="1:21">
      <c r="A314" s="3">
        <v>313</v>
      </c>
      <c r="B314" s="8" t="s">
        <v>5444</v>
      </c>
      <c r="C314" s="5" t="s">
        <v>5445</v>
      </c>
      <c r="D314" s="3" t="s">
        <v>35</v>
      </c>
      <c r="E314" s="3" t="s">
        <v>137</v>
      </c>
      <c r="F314" s="3" t="s">
        <v>5228</v>
      </c>
      <c r="G314" s="3" t="s">
        <v>38</v>
      </c>
      <c r="H314" s="3" t="s">
        <v>39</v>
      </c>
      <c r="I314" s="20">
        <v>707</v>
      </c>
      <c r="J314" s="19"/>
      <c r="K314" s="8"/>
      <c r="L314" s="20">
        <v>400</v>
      </c>
      <c r="M314" s="20">
        <v>311</v>
      </c>
      <c r="N314" s="19" t="s">
        <v>5446</v>
      </c>
      <c r="O314" s="21">
        <f t="shared" si="20"/>
        <v>329.66</v>
      </c>
      <c r="P314" s="21">
        <f t="shared" si="21"/>
        <v>1436.66</v>
      </c>
      <c r="Q314" s="21">
        <f t="shared" si="22"/>
        <v>1480.4396</v>
      </c>
      <c r="R314" s="21">
        <f t="shared" si="23"/>
        <v>43.7796</v>
      </c>
      <c r="S314" s="21">
        <f t="shared" si="24"/>
        <v>1436.66</v>
      </c>
      <c r="T314" s="21" t="s">
        <v>4850</v>
      </c>
      <c r="U314" s="21" t="s">
        <v>4851</v>
      </c>
    </row>
    <row r="315" ht="25.2" spans="1:21">
      <c r="A315" s="26">
        <v>314</v>
      </c>
      <c r="B315" s="40" t="s">
        <v>5447</v>
      </c>
      <c r="C315" s="40" t="s">
        <v>5448</v>
      </c>
      <c r="D315" s="26" t="s">
        <v>35</v>
      </c>
      <c r="E315" s="26" t="s">
        <v>5449</v>
      </c>
      <c r="F315" s="26" t="s">
        <v>4400</v>
      </c>
      <c r="G315" s="26" t="s">
        <v>38</v>
      </c>
      <c r="H315" s="26" t="s">
        <v>5450</v>
      </c>
      <c r="I315" s="26">
        <v>0</v>
      </c>
      <c r="J315" s="31"/>
      <c r="K315" s="27"/>
      <c r="L315" s="30">
        <v>300</v>
      </c>
      <c r="M315" s="26">
        <v>70</v>
      </c>
      <c r="N315" s="31" t="s">
        <v>5451</v>
      </c>
      <c r="O315" s="21">
        <f t="shared" si="20"/>
        <v>74.2</v>
      </c>
      <c r="P315" s="21">
        <f t="shared" si="21"/>
        <v>374.2</v>
      </c>
      <c r="Q315" s="21">
        <f t="shared" si="22"/>
        <v>396.652</v>
      </c>
      <c r="R315" s="21">
        <f t="shared" si="23"/>
        <v>22.452</v>
      </c>
      <c r="S315" s="21">
        <f t="shared" si="24"/>
        <v>374.2</v>
      </c>
      <c r="T315" s="21" t="s">
        <v>4850</v>
      </c>
      <c r="U315" s="21" t="s">
        <v>4851</v>
      </c>
    </row>
    <row r="316" spans="1:21">
      <c r="A316" s="3">
        <v>315</v>
      </c>
      <c r="B316" s="8" t="s">
        <v>5452</v>
      </c>
      <c r="C316" s="8" t="s">
        <v>5453</v>
      </c>
      <c r="D316" s="3" t="s">
        <v>35</v>
      </c>
      <c r="E316" s="3" t="s">
        <v>142</v>
      </c>
      <c r="F316" s="3" t="s">
        <v>5228</v>
      </c>
      <c r="G316" s="3" t="s">
        <v>38</v>
      </c>
      <c r="H316" s="3" t="s">
        <v>39</v>
      </c>
      <c r="I316" s="20">
        <v>707</v>
      </c>
      <c r="J316" s="19"/>
      <c r="L316" s="20">
        <v>400</v>
      </c>
      <c r="M316" s="20">
        <v>308</v>
      </c>
      <c r="N316" s="19" t="s">
        <v>5454</v>
      </c>
      <c r="O316" s="21">
        <f t="shared" si="20"/>
        <v>326.48</v>
      </c>
      <c r="P316" s="21">
        <f t="shared" si="21"/>
        <v>1433.48</v>
      </c>
      <c r="Q316" s="21">
        <f t="shared" si="22"/>
        <v>1477.0688</v>
      </c>
      <c r="R316" s="21">
        <f t="shared" si="23"/>
        <v>43.5888</v>
      </c>
      <c r="S316" s="21">
        <f t="shared" si="24"/>
        <v>1433.48</v>
      </c>
      <c r="T316" s="21" t="s">
        <v>4850</v>
      </c>
      <c r="U316" s="21" t="s">
        <v>4851</v>
      </c>
    </row>
    <row r="317" spans="1:21">
      <c r="A317" s="3">
        <v>316</v>
      </c>
      <c r="B317" s="8" t="s">
        <v>5455</v>
      </c>
      <c r="C317" s="8" t="s">
        <v>5456</v>
      </c>
      <c r="D317" s="3" t="s">
        <v>35</v>
      </c>
      <c r="E317" s="3" t="s">
        <v>37</v>
      </c>
      <c r="F317" s="3" t="s">
        <v>82</v>
      </c>
      <c r="G317" s="3" t="s">
        <v>38</v>
      </c>
      <c r="H317" s="3" t="s">
        <v>39</v>
      </c>
      <c r="I317" s="20">
        <v>705</v>
      </c>
      <c r="J317" s="19"/>
      <c r="L317" s="20">
        <v>300</v>
      </c>
      <c r="M317" s="3">
        <v>594</v>
      </c>
      <c r="N317" s="42" t="s">
        <v>5457</v>
      </c>
      <c r="O317" s="21">
        <f t="shared" si="20"/>
        <v>629.64</v>
      </c>
      <c r="P317" s="21">
        <f t="shared" si="21"/>
        <v>1634.64</v>
      </c>
      <c r="Q317" s="21">
        <f t="shared" si="22"/>
        <v>1690.4184</v>
      </c>
      <c r="R317" s="21">
        <f t="shared" si="23"/>
        <v>55.7784</v>
      </c>
      <c r="S317" s="21">
        <f t="shared" si="24"/>
        <v>1634.64</v>
      </c>
      <c r="T317" s="21" t="s">
        <v>4850</v>
      </c>
      <c r="U317" s="21" t="s">
        <v>4851</v>
      </c>
    </row>
    <row r="318" spans="1:21">
      <c r="A318" s="3">
        <v>317</v>
      </c>
      <c r="B318" s="8" t="s">
        <v>5458</v>
      </c>
      <c r="C318" s="8" t="s">
        <v>5459</v>
      </c>
      <c r="D318" s="3" t="s">
        <v>35</v>
      </c>
      <c r="E318" s="3" t="s">
        <v>37</v>
      </c>
      <c r="F318" s="3" t="s">
        <v>82</v>
      </c>
      <c r="G318" s="3" t="s">
        <v>38</v>
      </c>
      <c r="H318" s="3" t="s">
        <v>39</v>
      </c>
      <c r="I318" s="20">
        <v>705</v>
      </c>
      <c r="J318" s="19"/>
      <c r="L318" s="20">
        <v>300</v>
      </c>
      <c r="M318" s="20">
        <v>202.5</v>
      </c>
      <c r="N318" s="19" t="s">
        <v>5460</v>
      </c>
      <c r="O318" s="21">
        <f t="shared" si="20"/>
        <v>214.65</v>
      </c>
      <c r="P318" s="21">
        <f t="shared" si="21"/>
        <v>1219.65</v>
      </c>
      <c r="Q318" s="21">
        <f t="shared" si="22"/>
        <v>1250.529</v>
      </c>
      <c r="R318" s="21">
        <f t="shared" si="23"/>
        <v>30.879</v>
      </c>
      <c r="S318" s="21">
        <f t="shared" si="24"/>
        <v>1219.65</v>
      </c>
      <c r="T318" s="21" t="s">
        <v>4850</v>
      </c>
      <c r="U318" s="21" t="s">
        <v>4851</v>
      </c>
    </row>
    <row r="319" spans="1:21">
      <c r="A319" s="3">
        <v>318</v>
      </c>
      <c r="B319" s="8" t="s">
        <v>5461</v>
      </c>
      <c r="C319" s="8" t="s">
        <v>5462</v>
      </c>
      <c r="D319" s="3" t="s">
        <v>35</v>
      </c>
      <c r="E319" s="3" t="s">
        <v>37</v>
      </c>
      <c r="F319" s="3" t="s">
        <v>82</v>
      </c>
      <c r="G319" s="3" t="s">
        <v>38</v>
      </c>
      <c r="H319" s="3" t="s">
        <v>39</v>
      </c>
      <c r="I319" s="20">
        <v>705</v>
      </c>
      <c r="J319" s="19"/>
      <c r="L319" s="20">
        <v>300</v>
      </c>
      <c r="M319" s="3">
        <v>214</v>
      </c>
      <c r="N319" s="19" t="s">
        <v>5463</v>
      </c>
      <c r="O319" s="21">
        <f t="shared" si="20"/>
        <v>226.84</v>
      </c>
      <c r="P319" s="21">
        <f t="shared" si="21"/>
        <v>1231.84</v>
      </c>
      <c r="Q319" s="21">
        <f t="shared" si="22"/>
        <v>1263.4504</v>
      </c>
      <c r="R319" s="21">
        <f t="shared" si="23"/>
        <v>31.6104</v>
      </c>
      <c r="S319" s="21">
        <f t="shared" si="24"/>
        <v>1231.84</v>
      </c>
      <c r="T319" s="21" t="s">
        <v>4850</v>
      </c>
      <c r="U319" s="21" t="s">
        <v>4851</v>
      </c>
    </row>
    <row r="320" spans="1:21">
      <c r="A320" s="3">
        <v>319</v>
      </c>
      <c r="B320" s="8" t="s">
        <v>5464</v>
      </c>
      <c r="C320" s="5" t="s">
        <v>5465</v>
      </c>
      <c r="D320" s="3" t="s">
        <v>35</v>
      </c>
      <c r="E320" s="28" t="s">
        <v>37</v>
      </c>
      <c r="F320" s="28" t="s">
        <v>82</v>
      </c>
      <c r="G320" s="3" t="s">
        <v>38</v>
      </c>
      <c r="H320" s="3" t="s">
        <v>39</v>
      </c>
      <c r="I320" s="20">
        <v>705</v>
      </c>
      <c r="J320" s="35"/>
      <c r="K320" s="33"/>
      <c r="L320" s="20">
        <v>300</v>
      </c>
      <c r="M320" s="43">
        <v>214</v>
      </c>
      <c r="N320" s="42" t="s">
        <v>5463</v>
      </c>
      <c r="O320" s="21">
        <f t="shared" si="20"/>
        <v>226.84</v>
      </c>
      <c r="P320" s="21">
        <f t="shared" si="21"/>
        <v>1231.84</v>
      </c>
      <c r="Q320" s="21">
        <f t="shared" si="22"/>
        <v>1263.4504</v>
      </c>
      <c r="R320" s="21">
        <f t="shared" si="23"/>
        <v>31.6104</v>
      </c>
      <c r="S320" s="21">
        <f t="shared" si="24"/>
        <v>1231.84</v>
      </c>
      <c r="T320" s="21" t="s">
        <v>4850</v>
      </c>
      <c r="U320" s="21" t="s">
        <v>4851</v>
      </c>
    </row>
    <row r="321" spans="1:21">
      <c r="A321" s="3">
        <v>320</v>
      </c>
      <c r="B321" s="10" t="s">
        <v>5466</v>
      </c>
      <c r="C321" s="6" t="s">
        <v>5467</v>
      </c>
      <c r="D321" s="3" t="s">
        <v>35</v>
      </c>
      <c r="E321" s="28" t="s">
        <v>37</v>
      </c>
      <c r="F321" s="28" t="s">
        <v>82</v>
      </c>
      <c r="G321" s="3" t="s">
        <v>38</v>
      </c>
      <c r="H321" s="3" t="s">
        <v>39</v>
      </c>
      <c r="I321" s="20">
        <v>705</v>
      </c>
      <c r="J321" s="35"/>
      <c r="K321" s="33"/>
      <c r="L321" s="20">
        <v>300</v>
      </c>
      <c r="M321" s="43">
        <v>209</v>
      </c>
      <c r="N321" s="42" t="s">
        <v>5468</v>
      </c>
      <c r="O321" s="21">
        <f t="shared" si="20"/>
        <v>221.54</v>
      </c>
      <c r="P321" s="21">
        <f t="shared" si="21"/>
        <v>1226.54</v>
      </c>
      <c r="Q321" s="21">
        <f t="shared" si="22"/>
        <v>1257.8324</v>
      </c>
      <c r="R321" s="21">
        <f t="shared" si="23"/>
        <v>31.2924</v>
      </c>
      <c r="S321" s="21">
        <f t="shared" si="24"/>
        <v>1226.54</v>
      </c>
      <c r="T321" s="21" t="s">
        <v>4850</v>
      </c>
      <c r="U321" s="21" t="s">
        <v>4851</v>
      </c>
    </row>
    <row r="322" spans="1:21">
      <c r="A322" s="3">
        <v>321</v>
      </c>
      <c r="B322" s="5" t="s">
        <v>5469</v>
      </c>
      <c r="C322" s="5" t="s">
        <v>5470</v>
      </c>
      <c r="D322" s="3" t="s">
        <v>35</v>
      </c>
      <c r="E322" s="3" t="s">
        <v>37</v>
      </c>
      <c r="F322" s="3" t="s">
        <v>82</v>
      </c>
      <c r="G322" s="3" t="s">
        <v>38</v>
      </c>
      <c r="H322" s="3" t="s">
        <v>39</v>
      </c>
      <c r="I322" s="20">
        <v>705</v>
      </c>
      <c r="J322" s="35"/>
      <c r="K322" s="33"/>
      <c r="L322" s="20">
        <v>300</v>
      </c>
      <c r="M322" s="43">
        <v>214</v>
      </c>
      <c r="N322" s="42" t="s">
        <v>5463</v>
      </c>
      <c r="O322" s="21">
        <f t="shared" ref="O322:O385" si="25">M322*1.06</f>
        <v>226.84</v>
      </c>
      <c r="P322" s="21">
        <f t="shared" ref="P322:P385" si="26">I322+L322+O322</f>
        <v>1231.84</v>
      </c>
      <c r="Q322" s="21">
        <f t="shared" ref="Q322:Q385" si="27">I322+(L322+O322)*1.06</f>
        <v>1263.4504</v>
      </c>
      <c r="R322" s="21">
        <f t="shared" ref="R322:R385" si="28">(O322+L322)*0.06</f>
        <v>31.6104</v>
      </c>
      <c r="S322" s="21">
        <f t="shared" ref="S322:S385" si="29">Q322-R322</f>
        <v>1231.84</v>
      </c>
      <c r="T322" s="21" t="s">
        <v>4850</v>
      </c>
      <c r="U322" s="21" t="s">
        <v>4851</v>
      </c>
    </row>
    <row r="323" spans="1:21">
      <c r="A323" s="3">
        <v>322</v>
      </c>
      <c r="B323" s="44" t="s">
        <v>5471</v>
      </c>
      <c r="C323" s="44" t="s">
        <v>5472</v>
      </c>
      <c r="D323" s="39" t="s">
        <v>35</v>
      </c>
      <c r="E323" s="39" t="s">
        <v>37</v>
      </c>
      <c r="F323" s="39" t="s">
        <v>113</v>
      </c>
      <c r="G323" s="39" t="s">
        <v>38</v>
      </c>
      <c r="H323" s="39" t="s">
        <v>39</v>
      </c>
      <c r="I323" s="43">
        <v>700</v>
      </c>
      <c r="J323" s="42"/>
      <c r="K323" s="50"/>
      <c r="L323" s="43">
        <v>300</v>
      </c>
      <c r="M323" s="43">
        <v>226</v>
      </c>
      <c r="N323" s="42" t="s">
        <v>5473</v>
      </c>
      <c r="O323" s="21">
        <f t="shared" si="25"/>
        <v>239.56</v>
      </c>
      <c r="P323" s="21">
        <f t="shared" si="26"/>
        <v>1239.56</v>
      </c>
      <c r="Q323" s="21">
        <f t="shared" si="27"/>
        <v>1271.9336</v>
      </c>
      <c r="R323" s="21">
        <f t="shared" si="28"/>
        <v>32.3736</v>
      </c>
      <c r="S323" s="21">
        <f t="shared" si="29"/>
        <v>1239.56</v>
      </c>
      <c r="T323" s="21" t="s">
        <v>4850</v>
      </c>
      <c r="U323" s="21" t="s">
        <v>4851</v>
      </c>
    </row>
    <row r="324" spans="1:21">
      <c r="A324" s="3">
        <v>323</v>
      </c>
      <c r="B324" s="37" t="s">
        <v>5474</v>
      </c>
      <c r="C324" s="5" t="s">
        <v>5475</v>
      </c>
      <c r="D324" s="3" t="s">
        <v>35</v>
      </c>
      <c r="E324" s="3" t="s">
        <v>37</v>
      </c>
      <c r="F324" s="28" t="s">
        <v>4400</v>
      </c>
      <c r="G324" s="3" t="s">
        <v>38</v>
      </c>
      <c r="H324" s="3" t="s">
        <v>39</v>
      </c>
      <c r="I324" s="20">
        <v>705</v>
      </c>
      <c r="J324" s="35"/>
      <c r="K324" s="33"/>
      <c r="L324" s="20">
        <v>300</v>
      </c>
      <c r="M324" s="20">
        <v>420</v>
      </c>
      <c r="N324" s="36" t="s">
        <v>5476</v>
      </c>
      <c r="O324" s="21">
        <f t="shared" si="25"/>
        <v>445.2</v>
      </c>
      <c r="P324" s="21">
        <f t="shared" si="26"/>
        <v>1450.2</v>
      </c>
      <c r="Q324" s="21">
        <f t="shared" si="27"/>
        <v>1494.912</v>
      </c>
      <c r="R324" s="21">
        <f t="shared" si="28"/>
        <v>44.712</v>
      </c>
      <c r="S324" s="21">
        <f t="shared" si="29"/>
        <v>1450.2</v>
      </c>
      <c r="T324" s="21" t="s">
        <v>4850</v>
      </c>
      <c r="U324" s="21" t="s">
        <v>4851</v>
      </c>
    </row>
    <row r="325" spans="1:21">
      <c r="A325" s="3">
        <v>324</v>
      </c>
      <c r="B325" s="6" t="s">
        <v>5477</v>
      </c>
      <c r="C325" s="10" t="s">
        <v>5478</v>
      </c>
      <c r="D325" s="3" t="s">
        <v>35</v>
      </c>
      <c r="E325" s="3" t="s">
        <v>37</v>
      </c>
      <c r="F325" s="28" t="s">
        <v>82</v>
      </c>
      <c r="G325" s="3" t="s">
        <v>38</v>
      </c>
      <c r="H325" s="3" t="s">
        <v>39</v>
      </c>
      <c r="I325" s="20">
        <v>705</v>
      </c>
      <c r="J325" s="35"/>
      <c r="K325" s="33"/>
      <c r="L325" s="20">
        <v>300</v>
      </c>
      <c r="M325" s="20">
        <v>200</v>
      </c>
      <c r="N325" s="19" t="s">
        <v>5479</v>
      </c>
      <c r="O325" s="21">
        <f t="shared" si="25"/>
        <v>212</v>
      </c>
      <c r="P325" s="21">
        <f t="shared" si="26"/>
        <v>1217</v>
      </c>
      <c r="Q325" s="21">
        <f t="shared" si="27"/>
        <v>1247.72</v>
      </c>
      <c r="R325" s="21">
        <f t="shared" si="28"/>
        <v>30.72</v>
      </c>
      <c r="S325" s="21">
        <f t="shared" si="29"/>
        <v>1217</v>
      </c>
      <c r="T325" s="21" t="s">
        <v>4850</v>
      </c>
      <c r="U325" s="21" t="s">
        <v>4851</v>
      </c>
    </row>
    <row r="326" spans="1:21">
      <c r="A326" s="3">
        <v>325</v>
      </c>
      <c r="B326" s="6" t="s">
        <v>4332</v>
      </c>
      <c r="C326" s="10" t="s">
        <v>5480</v>
      </c>
      <c r="D326" s="3" t="s">
        <v>35</v>
      </c>
      <c r="E326" s="3" t="s">
        <v>37</v>
      </c>
      <c r="F326" s="28" t="s">
        <v>4077</v>
      </c>
      <c r="G326" s="3" t="s">
        <v>38</v>
      </c>
      <c r="H326" s="3" t="s">
        <v>39</v>
      </c>
      <c r="I326" s="3">
        <v>237.68</v>
      </c>
      <c r="J326" s="10"/>
      <c r="K326" s="33"/>
      <c r="L326" s="20">
        <v>100</v>
      </c>
      <c r="M326" s="3">
        <v>12.98</v>
      </c>
      <c r="N326" s="19" t="s">
        <v>4874</v>
      </c>
      <c r="O326" s="21">
        <f t="shared" si="25"/>
        <v>13.7588</v>
      </c>
      <c r="P326" s="21">
        <f t="shared" si="26"/>
        <v>351.4388</v>
      </c>
      <c r="Q326" s="21">
        <f t="shared" si="27"/>
        <v>358.264328</v>
      </c>
      <c r="R326" s="21">
        <f t="shared" si="28"/>
        <v>6.825528</v>
      </c>
      <c r="S326" s="21">
        <f t="shared" si="29"/>
        <v>351.4388</v>
      </c>
      <c r="T326" s="21" t="s">
        <v>4850</v>
      </c>
      <c r="U326" s="21" t="s">
        <v>4851</v>
      </c>
    </row>
    <row r="327" spans="1:21">
      <c r="A327" s="3">
        <v>326</v>
      </c>
      <c r="B327" s="10" t="s">
        <v>5481</v>
      </c>
      <c r="C327" s="10" t="s">
        <v>5482</v>
      </c>
      <c r="D327" s="3" t="s">
        <v>35</v>
      </c>
      <c r="E327" s="3" t="s">
        <v>37</v>
      </c>
      <c r="F327" s="28" t="s">
        <v>5419</v>
      </c>
      <c r="G327" s="3" t="s">
        <v>38</v>
      </c>
      <c r="H327" s="3" t="s">
        <v>39</v>
      </c>
      <c r="I327" s="20">
        <v>918.55</v>
      </c>
      <c r="J327" s="28"/>
      <c r="K327" s="33"/>
      <c r="L327" s="20">
        <v>300</v>
      </c>
      <c r="M327" s="20">
        <v>12.86</v>
      </c>
      <c r="N327" s="19" t="s">
        <v>4874</v>
      </c>
      <c r="O327" s="21">
        <f t="shared" si="25"/>
        <v>13.6316</v>
      </c>
      <c r="P327" s="21">
        <f t="shared" si="26"/>
        <v>1232.1816</v>
      </c>
      <c r="Q327" s="21">
        <f t="shared" si="27"/>
        <v>1250.999496</v>
      </c>
      <c r="R327" s="21">
        <f t="shared" si="28"/>
        <v>18.817896</v>
      </c>
      <c r="S327" s="21">
        <f t="shared" si="29"/>
        <v>1232.1816</v>
      </c>
      <c r="T327" s="21" t="s">
        <v>4850</v>
      </c>
      <c r="U327" s="21" t="s">
        <v>4851</v>
      </c>
    </row>
    <row r="328" spans="1:21">
      <c r="A328" s="3">
        <v>327</v>
      </c>
      <c r="B328" s="6" t="s">
        <v>4121</v>
      </c>
      <c r="C328" s="8" t="s">
        <v>5483</v>
      </c>
      <c r="D328" s="3" t="s">
        <v>35</v>
      </c>
      <c r="E328" s="3" t="s">
        <v>37</v>
      </c>
      <c r="F328" s="28" t="s">
        <v>4077</v>
      </c>
      <c r="G328" s="3" t="s">
        <v>38</v>
      </c>
      <c r="H328" s="3" t="s">
        <v>39</v>
      </c>
      <c r="I328" s="3">
        <v>237.68</v>
      </c>
      <c r="J328" s="10"/>
      <c r="K328" s="33"/>
      <c r="L328" s="20">
        <v>100</v>
      </c>
      <c r="M328" s="3">
        <v>12.98</v>
      </c>
      <c r="N328" s="19" t="s">
        <v>4874</v>
      </c>
      <c r="O328" s="21">
        <f t="shared" si="25"/>
        <v>13.7588</v>
      </c>
      <c r="P328" s="21">
        <f t="shared" si="26"/>
        <v>351.4388</v>
      </c>
      <c r="Q328" s="21">
        <f t="shared" si="27"/>
        <v>358.264328</v>
      </c>
      <c r="R328" s="21">
        <f t="shared" si="28"/>
        <v>6.825528</v>
      </c>
      <c r="S328" s="21">
        <f t="shared" si="29"/>
        <v>351.4388</v>
      </c>
      <c r="T328" s="21" t="s">
        <v>4850</v>
      </c>
      <c r="U328" s="21" t="s">
        <v>4851</v>
      </c>
    </row>
    <row r="329" spans="1:21">
      <c r="A329" s="3">
        <v>328</v>
      </c>
      <c r="B329" s="6" t="s">
        <v>5484</v>
      </c>
      <c r="C329" s="10" t="s">
        <v>5485</v>
      </c>
      <c r="D329" s="3" t="s">
        <v>35</v>
      </c>
      <c r="E329" s="3" t="s">
        <v>37</v>
      </c>
      <c r="F329" s="28" t="s">
        <v>4077</v>
      </c>
      <c r="G329" s="3" t="s">
        <v>38</v>
      </c>
      <c r="H329" s="3" t="s">
        <v>39</v>
      </c>
      <c r="I329" s="3">
        <v>237.68</v>
      </c>
      <c r="J329" s="35"/>
      <c r="K329" s="33"/>
      <c r="L329" s="20">
        <v>100</v>
      </c>
      <c r="M329" s="3">
        <v>12.98</v>
      </c>
      <c r="N329" s="19" t="s">
        <v>4874</v>
      </c>
      <c r="O329" s="21">
        <f t="shared" si="25"/>
        <v>13.7588</v>
      </c>
      <c r="P329" s="21">
        <f t="shared" si="26"/>
        <v>351.4388</v>
      </c>
      <c r="Q329" s="21">
        <f t="shared" si="27"/>
        <v>358.264328</v>
      </c>
      <c r="R329" s="21">
        <f t="shared" si="28"/>
        <v>6.825528</v>
      </c>
      <c r="S329" s="21">
        <f t="shared" si="29"/>
        <v>351.4388</v>
      </c>
      <c r="T329" s="21" t="s">
        <v>4850</v>
      </c>
      <c r="U329" s="21" t="s">
        <v>4851</v>
      </c>
    </row>
    <row r="330" spans="1:21">
      <c r="A330" s="3">
        <v>329</v>
      </c>
      <c r="B330" s="10" t="s">
        <v>5486</v>
      </c>
      <c r="C330" s="6" t="s">
        <v>5487</v>
      </c>
      <c r="D330" s="3" t="s">
        <v>35</v>
      </c>
      <c r="E330" s="3" t="s">
        <v>37</v>
      </c>
      <c r="F330" s="28" t="s">
        <v>4077</v>
      </c>
      <c r="G330" s="3" t="s">
        <v>38</v>
      </c>
      <c r="H330" s="3" t="s">
        <v>39</v>
      </c>
      <c r="I330" s="3">
        <v>237.68</v>
      </c>
      <c r="J330" s="35"/>
      <c r="K330" s="33"/>
      <c r="L330" s="20">
        <v>100</v>
      </c>
      <c r="M330" s="3">
        <v>12.98</v>
      </c>
      <c r="N330" s="19" t="s">
        <v>4874</v>
      </c>
      <c r="O330" s="21">
        <f t="shared" si="25"/>
        <v>13.7588</v>
      </c>
      <c r="P330" s="21">
        <f t="shared" si="26"/>
        <v>351.4388</v>
      </c>
      <c r="Q330" s="21">
        <f t="shared" si="27"/>
        <v>358.264328</v>
      </c>
      <c r="R330" s="21">
        <f t="shared" si="28"/>
        <v>6.825528</v>
      </c>
      <c r="S330" s="21">
        <f t="shared" si="29"/>
        <v>351.4388</v>
      </c>
      <c r="T330" s="21" t="s">
        <v>4850</v>
      </c>
      <c r="U330" s="21" t="s">
        <v>4851</v>
      </c>
    </row>
    <row r="331" spans="1:21">
      <c r="A331" s="3">
        <v>330</v>
      </c>
      <c r="B331" s="10" t="s">
        <v>5488</v>
      </c>
      <c r="C331" s="10" t="s">
        <v>5489</v>
      </c>
      <c r="D331" s="3" t="s">
        <v>35</v>
      </c>
      <c r="E331" s="3" t="s">
        <v>37</v>
      </c>
      <c r="F331" s="28" t="s">
        <v>2053</v>
      </c>
      <c r="G331" s="3" t="s">
        <v>38</v>
      </c>
      <c r="H331" s="3" t="s">
        <v>39</v>
      </c>
      <c r="I331" s="20">
        <v>373.57</v>
      </c>
      <c r="J331" s="41"/>
      <c r="K331" s="33"/>
      <c r="L331" s="20">
        <v>100</v>
      </c>
      <c r="M331" s="20">
        <v>0</v>
      </c>
      <c r="N331" s="33"/>
      <c r="O331" s="21">
        <f t="shared" si="25"/>
        <v>0</v>
      </c>
      <c r="P331" s="21">
        <f t="shared" si="26"/>
        <v>473.57</v>
      </c>
      <c r="Q331" s="21">
        <f t="shared" si="27"/>
        <v>479.57</v>
      </c>
      <c r="R331" s="21">
        <f t="shared" si="28"/>
        <v>6</v>
      </c>
      <c r="S331" s="21">
        <f t="shared" si="29"/>
        <v>473.57</v>
      </c>
      <c r="T331" s="21" t="s">
        <v>4850</v>
      </c>
      <c r="U331" s="21" t="s">
        <v>4851</v>
      </c>
    </row>
    <row r="332" spans="1:21">
      <c r="A332" s="3">
        <v>331</v>
      </c>
      <c r="B332" s="10" t="s">
        <v>5490</v>
      </c>
      <c r="C332" s="10" t="s">
        <v>5491</v>
      </c>
      <c r="D332" s="3" t="s">
        <v>35</v>
      </c>
      <c r="E332" s="3" t="s">
        <v>37</v>
      </c>
      <c r="F332" s="28" t="s">
        <v>2053</v>
      </c>
      <c r="G332" s="3" t="s">
        <v>38</v>
      </c>
      <c r="H332" s="3" t="s">
        <v>39</v>
      </c>
      <c r="I332" s="20">
        <v>373.57</v>
      </c>
      <c r="J332" s="41"/>
      <c r="K332" s="33"/>
      <c r="L332" s="20">
        <v>100</v>
      </c>
      <c r="M332" s="20">
        <v>0</v>
      </c>
      <c r="N332" s="33"/>
      <c r="O332" s="21">
        <f t="shared" si="25"/>
        <v>0</v>
      </c>
      <c r="P332" s="21">
        <f t="shared" si="26"/>
        <v>473.57</v>
      </c>
      <c r="Q332" s="21">
        <f t="shared" si="27"/>
        <v>479.57</v>
      </c>
      <c r="R332" s="21">
        <f t="shared" si="28"/>
        <v>6</v>
      </c>
      <c r="S332" s="21">
        <f t="shared" si="29"/>
        <v>473.57</v>
      </c>
      <c r="T332" s="21" t="s">
        <v>4850</v>
      </c>
      <c r="U332" s="21" t="s">
        <v>4851</v>
      </c>
    </row>
    <row r="333" spans="1:21">
      <c r="A333" s="3">
        <v>332</v>
      </c>
      <c r="B333" s="8" t="s">
        <v>5492</v>
      </c>
      <c r="C333" s="8" t="s">
        <v>5493</v>
      </c>
      <c r="D333" s="3" t="s">
        <v>35</v>
      </c>
      <c r="E333" s="3" t="s">
        <v>37</v>
      </c>
      <c r="F333" s="28" t="s">
        <v>4077</v>
      </c>
      <c r="G333" s="3" t="s">
        <v>38</v>
      </c>
      <c r="H333" s="3" t="s">
        <v>39</v>
      </c>
      <c r="I333" s="3">
        <v>237.68</v>
      </c>
      <c r="J333" s="36"/>
      <c r="K333" s="33"/>
      <c r="L333" s="20">
        <v>100</v>
      </c>
      <c r="M333" s="3">
        <v>12.98</v>
      </c>
      <c r="N333" s="19" t="s">
        <v>4874</v>
      </c>
      <c r="O333" s="21">
        <f t="shared" si="25"/>
        <v>13.7588</v>
      </c>
      <c r="P333" s="21">
        <f t="shared" si="26"/>
        <v>351.4388</v>
      </c>
      <c r="Q333" s="21">
        <f t="shared" si="27"/>
        <v>358.264328</v>
      </c>
      <c r="R333" s="21">
        <f t="shared" si="28"/>
        <v>6.825528</v>
      </c>
      <c r="S333" s="21">
        <f t="shared" si="29"/>
        <v>351.4388</v>
      </c>
      <c r="T333" s="21" t="s">
        <v>4850</v>
      </c>
      <c r="U333" s="21" t="s">
        <v>4851</v>
      </c>
    </row>
    <row r="334" spans="1:21">
      <c r="A334" s="3">
        <v>333</v>
      </c>
      <c r="B334" s="10" t="s">
        <v>5494</v>
      </c>
      <c r="C334" s="6" t="s">
        <v>5495</v>
      </c>
      <c r="D334" s="3" t="s">
        <v>35</v>
      </c>
      <c r="E334" s="3" t="s">
        <v>37</v>
      </c>
      <c r="F334" s="28" t="s">
        <v>2053</v>
      </c>
      <c r="G334" s="3" t="s">
        <v>38</v>
      </c>
      <c r="H334" s="3" t="s">
        <v>39</v>
      </c>
      <c r="I334" s="20">
        <v>373.57</v>
      </c>
      <c r="J334" s="41"/>
      <c r="K334" s="33"/>
      <c r="L334" s="20">
        <v>100</v>
      </c>
      <c r="M334" s="20">
        <v>0</v>
      </c>
      <c r="N334" s="33"/>
      <c r="O334" s="21">
        <f t="shared" si="25"/>
        <v>0</v>
      </c>
      <c r="P334" s="21">
        <f t="shared" si="26"/>
        <v>473.57</v>
      </c>
      <c r="Q334" s="21">
        <f t="shared" si="27"/>
        <v>479.57</v>
      </c>
      <c r="R334" s="21">
        <f t="shared" si="28"/>
        <v>6</v>
      </c>
      <c r="S334" s="21">
        <f t="shared" si="29"/>
        <v>473.57</v>
      </c>
      <c r="T334" s="21" t="s">
        <v>4850</v>
      </c>
      <c r="U334" s="21" t="s">
        <v>4851</v>
      </c>
    </row>
    <row r="335" spans="1:21">
      <c r="A335" s="3">
        <v>334</v>
      </c>
      <c r="B335" s="6" t="s">
        <v>5496</v>
      </c>
      <c r="C335" s="6" t="s">
        <v>5497</v>
      </c>
      <c r="D335" s="3" t="s">
        <v>35</v>
      </c>
      <c r="E335" s="3" t="s">
        <v>37</v>
      </c>
      <c r="F335" s="28" t="s">
        <v>2053</v>
      </c>
      <c r="G335" s="3" t="s">
        <v>38</v>
      </c>
      <c r="H335" s="3" t="s">
        <v>39</v>
      </c>
      <c r="I335" s="20">
        <v>373.57</v>
      </c>
      <c r="J335" s="41"/>
      <c r="K335" s="33"/>
      <c r="L335" s="20">
        <v>100</v>
      </c>
      <c r="M335" s="20">
        <v>0</v>
      </c>
      <c r="N335" s="33"/>
      <c r="O335" s="21">
        <f t="shared" si="25"/>
        <v>0</v>
      </c>
      <c r="P335" s="21">
        <f t="shared" si="26"/>
        <v>473.57</v>
      </c>
      <c r="Q335" s="21">
        <f t="shared" si="27"/>
        <v>479.57</v>
      </c>
      <c r="R335" s="21">
        <f t="shared" si="28"/>
        <v>6</v>
      </c>
      <c r="S335" s="21">
        <f t="shared" si="29"/>
        <v>473.57</v>
      </c>
      <c r="T335" s="21" t="s">
        <v>4850</v>
      </c>
      <c r="U335" s="21" t="s">
        <v>4851</v>
      </c>
    </row>
    <row r="336" spans="1:21">
      <c r="A336" s="3">
        <v>335</v>
      </c>
      <c r="B336" s="8" t="s">
        <v>5498</v>
      </c>
      <c r="C336" s="8" t="s">
        <v>5499</v>
      </c>
      <c r="D336" s="3" t="s">
        <v>35</v>
      </c>
      <c r="E336" s="3" t="s">
        <v>37</v>
      </c>
      <c r="F336" s="28" t="s">
        <v>4077</v>
      </c>
      <c r="G336" s="3" t="s">
        <v>38</v>
      </c>
      <c r="H336" s="3" t="s">
        <v>39</v>
      </c>
      <c r="I336" s="3">
        <v>237.68</v>
      </c>
      <c r="J336" s="35"/>
      <c r="K336" s="33"/>
      <c r="L336" s="20">
        <v>100</v>
      </c>
      <c r="M336" s="3">
        <v>12.98</v>
      </c>
      <c r="N336" s="19" t="s">
        <v>4874</v>
      </c>
      <c r="O336" s="21">
        <f t="shared" si="25"/>
        <v>13.7588</v>
      </c>
      <c r="P336" s="21">
        <f t="shared" si="26"/>
        <v>351.4388</v>
      </c>
      <c r="Q336" s="21">
        <f t="shared" si="27"/>
        <v>358.264328</v>
      </c>
      <c r="R336" s="21">
        <f t="shared" si="28"/>
        <v>6.825528</v>
      </c>
      <c r="S336" s="21">
        <f t="shared" si="29"/>
        <v>351.4388</v>
      </c>
      <c r="T336" s="21" t="s">
        <v>4850</v>
      </c>
      <c r="U336" s="21" t="s">
        <v>4851</v>
      </c>
    </row>
    <row r="337" spans="1:21">
      <c r="A337" s="3">
        <v>336</v>
      </c>
      <c r="B337" s="6" t="s">
        <v>5500</v>
      </c>
      <c r="C337" s="6" t="s">
        <v>5501</v>
      </c>
      <c r="D337" s="3" t="s">
        <v>35</v>
      </c>
      <c r="E337" s="3" t="s">
        <v>37</v>
      </c>
      <c r="F337" s="28" t="s">
        <v>4077</v>
      </c>
      <c r="G337" s="3" t="s">
        <v>38</v>
      </c>
      <c r="H337" s="3" t="s">
        <v>39</v>
      </c>
      <c r="I337" s="3">
        <v>237.68</v>
      </c>
      <c r="J337" s="10"/>
      <c r="K337" s="33"/>
      <c r="L337" s="20">
        <v>100</v>
      </c>
      <c r="M337" s="3">
        <v>12.98</v>
      </c>
      <c r="N337" s="19" t="s">
        <v>4874</v>
      </c>
      <c r="O337" s="21">
        <f t="shared" si="25"/>
        <v>13.7588</v>
      </c>
      <c r="P337" s="21">
        <f t="shared" si="26"/>
        <v>351.4388</v>
      </c>
      <c r="Q337" s="21">
        <f t="shared" si="27"/>
        <v>358.264328</v>
      </c>
      <c r="R337" s="21">
        <f t="shared" si="28"/>
        <v>6.825528</v>
      </c>
      <c r="S337" s="21">
        <f t="shared" si="29"/>
        <v>351.4388</v>
      </c>
      <c r="T337" s="21" t="s">
        <v>4850</v>
      </c>
      <c r="U337" s="21" t="s">
        <v>4851</v>
      </c>
    </row>
    <row r="338" spans="1:21">
      <c r="A338" s="3">
        <v>337</v>
      </c>
      <c r="B338" s="6" t="s">
        <v>5502</v>
      </c>
      <c r="C338" s="10" t="s">
        <v>5503</v>
      </c>
      <c r="D338" s="3" t="s">
        <v>35</v>
      </c>
      <c r="E338" s="3" t="s">
        <v>37</v>
      </c>
      <c r="F338" s="28" t="s">
        <v>2053</v>
      </c>
      <c r="G338" s="3" t="s">
        <v>38</v>
      </c>
      <c r="H338" s="3" t="s">
        <v>39</v>
      </c>
      <c r="I338" s="20">
        <v>373.57</v>
      </c>
      <c r="J338" s="28"/>
      <c r="K338" s="33"/>
      <c r="L338" s="20">
        <v>100</v>
      </c>
      <c r="M338" s="20">
        <v>0</v>
      </c>
      <c r="N338" s="19"/>
      <c r="O338" s="21">
        <f t="shared" si="25"/>
        <v>0</v>
      </c>
      <c r="P338" s="21">
        <f t="shared" si="26"/>
        <v>473.57</v>
      </c>
      <c r="Q338" s="21">
        <f t="shared" si="27"/>
        <v>479.57</v>
      </c>
      <c r="R338" s="21">
        <f t="shared" si="28"/>
        <v>6</v>
      </c>
      <c r="S338" s="21">
        <f t="shared" si="29"/>
        <v>473.57</v>
      </c>
      <c r="T338" s="21" t="s">
        <v>4850</v>
      </c>
      <c r="U338" s="21" t="s">
        <v>4851</v>
      </c>
    </row>
    <row r="339" spans="1:21">
      <c r="A339" s="3">
        <v>338</v>
      </c>
      <c r="B339" s="6" t="s">
        <v>4273</v>
      </c>
      <c r="C339" s="10" t="s">
        <v>5504</v>
      </c>
      <c r="D339" s="3" t="s">
        <v>35</v>
      </c>
      <c r="E339" s="3" t="s">
        <v>37</v>
      </c>
      <c r="F339" s="28" t="s">
        <v>2053</v>
      </c>
      <c r="G339" s="3" t="s">
        <v>38</v>
      </c>
      <c r="H339" s="3" t="s">
        <v>39</v>
      </c>
      <c r="I339" s="20">
        <v>373.57</v>
      </c>
      <c r="J339" s="28"/>
      <c r="K339" s="33"/>
      <c r="L339" s="20">
        <v>100</v>
      </c>
      <c r="M339" s="20">
        <v>0</v>
      </c>
      <c r="N339" s="19"/>
      <c r="O339" s="21">
        <f t="shared" si="25"/>
        <v>0</v>
      </c>
      <c r="P339" s="21">
        <f t="shared" si="26"/>
        <v>473.57</v>
      </c>
      <c r="Q339" s="21">
        <f t="shared" si="27"/>
        <v>479.57</v>
      </c>
      <c r="R339" s="21">
        <f t="shared" si="28"/>
        <v>6</v>
      </c>
      <c r="S339" s="21">
        <f t="shared" si="29"/>
        <v>473.57</v>
      </c>
      <c r="T339" s="21" t="s">
        <v>4850</v>
      </c>
      <c r="U339" s="21" t="s">
        <v>4851</v>
      </c>
    </row>
    <row r="340" spans="1:21">
      <c r="A340" s="3">
        <v>339</v>
      </c>
      <c r="B340" s="8" t="s">
        <v>5505</v>
      </c>
      <c r="C340" s="8" t="s">
        <v>5506</v>
      </c>
      <c r="D340" s="3" t="s">
        <v>35</v>
      </c>
      <c r="E340" s="3" t="s">
        <v>37</v>
      </c>
      <c r="F340" s="28" t="s">
        <v>2053</v>
      </c>
      <c r="G340" s="3" t="s">
        <v>38</v>
      </c>
      <c r="H340" s="3" t="s">
        <v>39</v>
      </c>
      <c r="I340" s="20">
        <v>373.57</v>
      </c>
      <c r="J340" s="28"/>
      <c r="K340" s="33"/>
      <c r="L340" s="20">
        <v>100</v>
      </c>
      <c r="M340" s="20">
        <v>0</v>
      </c>
      <c r="N340" s="19"/>
      <c r="O340" s="21">
        <f t="shared" si="25"/>
        <v>0</v>
      </c>
      <c r="P340" s="21">
        <f t="shared" si="26"/>
        <v>473.57</v>
      </c>
      <c r="Q340" s="21">
        <f t="shared" si="27"/>
        <v>479.57</v>
      </c>
      <c r="R340" s="21">
        <f t="shared" si="28"/>
        <v>6</v>
      </c>
      <c r="S340" s="21">
        <f t="shared" si="29"/>
        <v>473.57</v>
      </c>
      <c r="T340" s="21" t="s">
        <v>4850</v>
      </c>
      <c r="U340" s="21" t="s">
        <v>4851</v>
      </c>
    </row>
    <row r="341" spans="1:21">
      <c r="A341" s="3">
        <v>340</v>
      </c>
      <c r="B341" s="6" t="s">
        <v>5507</v>
      </c>
      <c r="C341" s="10" t="s">
        <v>5508</v>
      </c>
      <c r="D341" s="3" t="s">
        <v>35</v>
      </c>
      <c r="E341" s="3" t="s">
        <v>37</v>
      </c>
      <c r="F341" s="28" t="s">
        <v>4077</v>
      </c>
      <c r="G341" s="3" t="s">
        <v>38</v>
      </c>
      <c r="H341" s="3" t="s">
        <v>39</v>
      </c>
      <c r="I341" s="3">
        <v>237.68</v>
      </c>
      <c r="J341" s="10"/>
      <c r="K341" s="33"/>
      <c r="L341" s="20">
        <v>100</v>
      </c>
      <c r="M341" s="3">
        <v>12.98</v>
      </c>
      <c r="N341" s="19" t="s">
        <v>4874</v>
      </c>
      <c r="O341" s="21">
        <f t="shared" si="25"/>
        <v>13.7588</v>
      </c>
      <c r="P341" s="21">
        <f t="shared" si="26"/>
        <v>351.4388</v>
      </c>
      <c r="Q341" s="21">
        <f t="shared" si="27"/>
        <v>358.264328</v>
      </c>
      <c r="R341" s="21">
        <f t="shared" si="28"/>
        <v>6.825528</v>
      </c>
      <c r="S341" s="21">
        <f t="shared" si="29"/>
        <v>351.4388</v>
      </c>
      <c r="T341" s="21" t="s">
        <v>4850</v>
      </c>
      <c r="U341" s="21" t="s">
        <v>4851</v>
      </c>
    </row>
    <row r="342" spans="1:21">
      <c r="A342" s="3">
        <v>341</v>
      </c>
      <c r="B342" s="8" t="s">
        <v>4973</v>
      </c>
      <c r="C342" s="5" t="s">
        <v>5509</v>
      </c>
      <c r="D342" s="3" t="s">
        <v>35</v>
      </c>
      <c r="E342" s="3" t="s">
        <v>37</v>
      </c>
      <c r="F342" s="28" t="s">
        <v>2053</v>
      </c>
      <c r="G342" s="3" t="s">
        <v>38</v>
      </c>
      <c r="H342" s="3" t="s">
        <v>39</v>
      </c>
      <c r="I342" s="20">
        <v>373.57</v>
      </c>
      <c r="J342" s="28"/>
      <c r="K342" s="33"/>
      <c r="L342" s="20">
        <v>100</v>
      </c>
      <c r="M342" s="20">
        <v>0</v>
      </c>
      <c r="N342" s="19"/>
      <c r="O342" s="21">
        <f t="shared" si="25"/>
        <v>0</v>
      </c>
      <c r="P342" s="21">
        <f t="shared" si="26"/>
        <v>473.57</v>
      </c>
      <c r="Q342" s="21">
        <f t="shared" si="27"/>
        <v>479.57</v>
      </c>
      <c r="R342" s="21">
        <f t="shared" si="28"/>
        <v>6</v>
      </c>
      <c r="S342" s="21">
        <f t="shared" si="29"/>
        <v>473.57</v>
      </c>
      <c r="T342" s="21" t="s">
        <v>4850</v>
      </c>
      <c r="U342" s="21" t="s">
        <v>4851</v>
      </c>
    </row>
    <row r="343" spans="1:21">
      <c r="A343" s="3">
        <v>342</v>
      </c>
      <c r="B343" s="6" t="s">
        <v>5510</v>
      </c>
      <c r="C343" s="10" t="s">
        <v>5511</v>
      </c>
      <c r="D343" s="3" t="s">
        <v>35</v>
      </c>
      <c r="E343" s="3" t="s">
        <v>37</v>
      </c>
      <c r="F343" s="28" t="s">
        <v>4077</v>
      </c>
      <c r="G343" s="3" t="s">
        <v>38</v>
      </c>
      <c r="H343" s="3" t="s">
        <v>39</v>
      </c>
      <c r="I343" s="3">
        <v>942.14</v>
      </c>
      <c r="J343" s="10"/>
      <c r="K343" s="33"/>
      <c r="L343" s="20">
        <v>100</v>
      </c>
      <c r="M343" s="3">
        <v>32.17</v>
      </c>
      <c r="N343" s="19" t="s">
        <v>4874</v>
      </c>
      <c r="O343" s="21">
        <f t="shared" si="25"/>
        <v>34.1002</v>
      </c>
      <c r="P343" s="21">
        <f t="shared" si="26"/>
        <v>1076.2402</v>
      </c>
      <c r="Q343" s="21">
        <f t="shared" si="27"/>
        <v>1084.286212</v>
      </c>
      <c r="R343" s="21">
        <f t="shared" si="28"/>
        <v>8.046012</v>
      </c>
      <c r="S343" s="21">
        <f t="shared" si="29"/>
        <v>1076.2402</v>
      </c>
      <c r="T343" s="21" t="s">
        <v>4850</v>
      </c>
      <c r="U343" s="21" t="s">
        <v>4851</v>
      </c>
    </row>
    <row r="344" spans="1:21">
      <c r="A344" s="3">
        <v>343</v>
      </c>
      <c r="B344" s="6" t="s">
        <v>5512</v>
      </c>
      <c r="C344" s="10" t="s">
        <v>5513</v>
      </c>
      <c r="D344" s="3" t="s">
        <v>35</v>
      </c>
      <c r="E344" s="3" t="s">
        <v>37</v>
      </c>
      <c r="F344" s="28" t="s">
        <v>4077</v>
      </c>
      <c r="G344" s="3" t="s">
        <v>38</v>
      </c>
      <c r="H344" s="3" t="s">
        <v>39</v>
      </c>
      <c r="I344" s="3">
        <v>237.68</v>
      </c>
      <c r="J344" s="10"/>
      <c r="K344" s="33"/>
      <c r="L344" s="20">
        <v>100</v>
      </c>
      <c r="M344" s="3">
        <v>12.98</v>
      </c>
      <c r="N344" s="19" t="s">
        <v>4874</v>
      </c>
      <c r="O344" s="21">
        <f t="shared" si="25"/>
        <v>13.7588</v>
      </c>
      <c r="P344" s="21">
        <f t="shared" si="26"/>
        <v>351.4388</v>
      </c>
      <c r="Q344" s="21">
        <f t="shared" si="27"/>
        <v>358.264328</v>
      </c>
      <c r="R344" s="21">
        <f t="shared" si="28"/>
        <v>6.825528</v>
      </c>
      <c r="S344" s="21">
        <f t="shared" si="29"/>
        <v>351.4388</v>
      </c>
      <c r="T344" s="21" t="s">
        <v>4850</v>
      </c>
      <c r="U344" s="21" t="s">
        <v>4851</v>
      </c>
    </row>
    <row r="345" spans="1:21">
      <c r="A345" s="3">
        <v>344</v>
      </c>
      <c r="B345" s="6" t="s">
        <v>5514</v>
      </c>
      <c r="C345" s="10" t="s">
        <v>5515</v>
      </c>
      <c r="D345" s="3" t="s">
        <v>35</v>
      </c>
      <c r="E345" s="3" t="s">
        <v>37</v>
      </c>
      <c r="F345" s="28" t="s">
        <v>4077</v>
      </c>
      <c r="G345" s="3" t="s">
        <v>38</v>
      </c>
      <c r="H345" s="3" t="s">
        <v>39</v>
      </c>
      <c r="I345" s="3">
        <v>942.14</v>
      </c>
      <c r="J345" s="10"/>
      <c r="K345" s="33"/>
      <c r="L345" s="20">
        <v>100</v>
      </c>
      <c r="M345" s="3">
        <v>32.17</v>
      </c>
      <c r="N345" s="19" t="s">
        <v>4874</v>
      </c>
      <c r="O345" s="21">
        <f t="shared" si="25"/>
        <v>34.1002</v>
      </c>
      <c r="P345" s="21">
        <f t="shared" si="26"/>
        <v>1076.2402</v>
      </c>
      <c r="Q345" s="21">
        <f t="shared" si="27"/>
        <v>1084.286212</v>
      </c>
      <c r="R345" s="21">
        <f t="shared" si="28"/>
        <v>8.046012</v>
      </c>
      <c r="S345" s="21">
        <f t="shared" si="29"/>
        <v>1076.2402</v>
      </c>
      <c r="T345" s="21" t="s">
        <v>4850</v>
      </c>
      <c r="U345" s="21" t="s">
        <v>4851</v>
      </c>
    </row>
    <row r="346" spans="1:21">
      <c r="A346" s="3">
        <v>345</v>
      </c>
      <c r="B346" s="8" t="s">
        <v>5516</v>
      </c>
      <c r="C346" s="8" t="s">
        <v>5517</v>
      </c>
      <c r="D346" s="3" t="s">
        <v>35</v>
      </c>
      <c r="E346" s="3" t="s">
        <v>37</v>
      </c>
      <c r="F346" s="28" t="s">
        <v>4077</v>
      </c>
      <c r="G346" s="3" t="s">
        <v>38</v>
      </c>
      <c r="H346" s="3" t="s">
        <v>39</v>
      </c>
      <c r="I346" s="3">
        <v>1346.34</v>
      </c>
      <c r="J346" s="10"/>
      <c r="K346" s="33"/>
      <c r="L346" s="20">
        <v>100</v>
      </c>
      <c r="M346" s="3">
        <v>50.45</v>
      </c>
      <c r="N346" s="19" t="s">
        <v>4874</v>
      </c>
      <c r="O346" s="21">
        <f t="shared" si="25"/>
        <v>53.477</v>
      </c>
      <c r="P346" s="21">
        <f t="shared" si="26"/>
        <v>1499.817</v>
      </c>
      <c r="Q346" s="21">
        <f t="shared" si="27"/>
        <v>1509.02562</v>
      </c>
      <c r="R346" s="21">
        <f t="shared" si="28"/>
        <v>9.20862</v>
      </c>
      <c r="S346" s="21">
        <f t="shared" si="29"/>
        <v>1499.817</v>
      </c>
      <c r="T346" s="21" t="s">
        <v>4850</v>
      </c>
      <c r="U346" s="21" t="s">
        <v>4851</v>
      </c>
    </row>
    <row r="347" spans="1:21">
      <c r="A347" s="3">
        <v>346</v>
      </c>
      <c r="B347" s="10" t="s">
        <v>4808</v>
      </c>
      <c r="C347" s="10" t="s">
        <v>5518</v>
      </c>
      <c r="D347" s="3" t="s">
        <v>35</v>
      </c>
      <c r="E347" s="3" t="s">
        <v>37</v>
      </c>
      <c r="F347" s="28" t="s">
        <v>2053</v>
      </c>
      <c r="G347" s="3" t="s">
        <v>38</v>
      </c>
      <c r="H347" s="3" t="s">
        <v>39</v>
      </c>
      <c r="I347" s="20">
        <v>373.57</v>
      </c>
      <c r="J347" s="28"/>
      <c r="K347" s="33"/>
      <c r="L347" s="20">
        <v>100</v>
      </c>
      <c r="M347" s="20">
        <v>0</v>
      </c>
      <c r="N347" s="19"/>
      <c r="O347" s="21">
        <f t="shared" si="25"/>
        <v>0</v>
      </c>
      <c r="P347" s="21">
        <f t="shared" si="26"/>
        <v>473.57</v>
      </c>
      <c r="Q347" s="21">
        <f t="shared" si="27"/>
        <v>479.57</v>
      </c>
      <c r="R347" s="21">
        <f t="shared" si="28"/>
        <v>6</v>
      </c>
      <c r="S347" s="21">
        <f t="shared" si="29"/>
        <v>473.57</v>
      </c>
      <c r="T347" s="21" t="s">
        <v>4850</v>
      </c>
      <c r="U347" s="21" t="s">
        <v>4851</v>
      </c>
    </row>
    <row r="348" spans="1:21">
      <c r="A348" s="3">
        <v>347</v>
      </c>
      <c r="B348" s="5" t="s">
        <v>5519</v>
      </c>
      <c r="C348" s="10" t="s">
        <v>5520</v>
      </c>
      <c r="D348" s="3" t="s">
        <v>35</v>
      </c>
      <c r="E348" s="3" t="s">
        <v>37</v>
      </c>
      <c r="F348" s="28" t="s">
        <v>58</v>
      </c>
      <c r="G348" s="3" t="s">
        <v>38</v>
      </c>
      <c r="H348" s="3" t="s">
        <v>39</v>
      </c>
      <c r="I348" s="20">
        <v>1102</v>
      </c>
      <c r="J348" s="28"/>
      <c r="K348" s="33"/>
      <c r="L348" s="20">
        <v>400</v>
      </c>
      <c r="M348" s="3">
        <v>4893</v>
      </c>
      <c r="N348" s="19" t="s">
        <v>5521</v>
      </c>
      <c r="O348" s="21">
        <f t="shared" si="25"/>
        <v>5186.58</v>
      </c>
      <c r="P348" s="21">
        <f t="shared" si="26"/>
        <v>6688.58</v>
      </c>
      <c r="Q348" s="21">
        <f t="shared" si="27"/>
        <v>7023.7748</v>
      </c>
      <c r="R348" s="21">
        <f t="shared" si="28"/>
        <v>335.1948</v>
      </c>
      <c r="S348" s="21">
        <f t="shared" si="29"/>
        <v>6688.58</v>
      </c>
      <c r="T348" s="21" t="s">
        <v>4850</v>
      </c>
      <c r="U348" s="21" t="s">
        <v>4851</v>
      </c>
    </row>
    <row r="349" spans="1:21">
      <c r="A349" s="45">
        <v>348</v>
      </c>
      <c r="B349" s="46" t="s">
        <v>5522</v>
      </c>
      <c r="C349" s="47" t="s">
        <v>5523</v>
      </c>
      <c r="D349" s="45" t="s">
        <v>35</v>
      </c>
      <c r="E349" s="45" t="s">
        <v>37</v>
      </c>
      <c r="F349" s="48" t="s">
        <v>4077</v>
      </c>
      <c r="G349" s="45" t="s">
        <v>38</v>
      </c>
      <c r="H349" s="45" t="s">
        <v>5450</v>
      </c>
      <c r="I349" s="45"/>
      <c r="J349" s="47" t="s">
        <v>5524</v>
      </c>
      <c r="K349" s="51"/>
      <c r="L349" s="52"/>
      <c r="M349" s="45"/>
      <c r="N349" s="53"/>
      <c r="O349" s="21">
        <f t="shared" si="25"/>
        <v>0</v>
      </c>
      <c r="P349" s="21">
        <f t="shared" si="26"/>
        <v>0</v>
      </c>
      <c r="Q349" s="21">
        <f t="shared" si="27"/>
        <v>0</v>
      </c>
      <c r="R349" s="21">
        <f t="shared" si="28"/>
        <v>0</v>
      </c>
      <c r="S349" s="21">
        <f t="shared" si="29"/>
        <v>0</v>
      </c>
      <c r="T349" s="21" t="s">
        <v>4850</v>
      </c>
      <c r="U349" s="21" t="s">
        <v>4851</v>
      </c>
    </row>
    <row r="350" spans="1:21">
      <c r="A350" s="3">
        <v>349</v>
      </c>
      <c r="B350" s="6" t="s">
        <v>5525</v>
      </c>
      <c r="C350" s="6" t="s">
        <v>5526</v>
      </c>
      <c r="D350" s="3" t="s">
        <v>35</v>
      </c>
      <c r="E350" s="3" t="s">
        <v>37</v>
      </c>
      <c r="F350" s="28" t="s">
        <v>4077</v>
      </c>
      <c r="G350" s="3" t="s">
        <v>38</v>
      </c>
      <c r="H350" s="3" t="s">
        <v>39</v>
      </c>
      <c r="I350" s="3">
        <v>237.68</v>
      </c>
      <c r="J350" s="10"/>
      <c r="K350" s="33"/>
      <c r="L350" s="20">
        <v>100</v>
      </c>
      <c r="M350" s="3">
        <v>12.98</v>
      </c>
      <c r="N350" s="19" t="s">
        <v>4874</v>
      </c>
      <c r="O350" s="21">
        <f t="shared" si="25"/>
        <v>13.7588</v>
      </c>
      <c r="P350" s="21">
        <f t="shared" si="26"/>
        <v>351.4388</v>
      </c>
      <c r="Q350" s="21">
        <f t="shared" si="27"/>
        <v>358.264328</v>
      </c>
      <c r="R350" s="21">
        <f t="shared" si="28"/>
        <v>6.825528</v>
      </c>
      <c r="S350" s="21">
        <f t="shared" si="29"/>
        <v>351.4388</v>
      </c>
      <c r="T350" s="21" t="s">
        <v>4850</v>
      </c>
      <c r="U350" s="21" t="s">
        <v>4851</v>
      </c>
    </row>
    <row r="351" spans="1:21">
      <c r="A351" s="3">
        <v>350</v>
      </c>
      <c r="B351" s="8" t="s">
        <v>5527</v>
      </c>
      <c r="C351" s="5" t="s">
        <v>5528</v>
      </c>
      <c r="D351" s="3" t="s">
        <v>35</v>
      </c>
      <c r="E351" s="3" t="s">
        <v>37</v>
      </c>
      <c r="F351" s="28" t="s">
        <v>4077</v>
      </c>
      <c r="G351" s="3" t="s">
        <v>38</v>
      </c>
      <c r="H351" s="3" t="s">
        <v>39</v>
      </c>
      <c r="I351" s="3">
        <v>237.68</v>
      </c>
      <c r="J351" s="10"/>
      <c r="K351" s="33"/>
      <c r="L351" s="20">
        <v>100</v>
      </c>
      <c r="M351" s="3">
        <v>12.98</v>
      </c>
      <c r="N351" s="19" t="s">
        <v>4874</v>
      </c>
      <c r="O351" s="21">
        <f t="shared" si="25"/>
        <v>13.7588</v>
      </c>
      <c r="P351" s="21">
        <f t="shared" si="26"/>
        <v>351.4388</v>
      </c>
      <c r="Q351" s="21">
        <f t="shared" si="27"/>
        <v>358.264328</v>
      </c>
      <c r="R351" s="21">
        <f t="shared" si="28"/>
        <v>6.825528</v>
      </c>
      <c r="S351" s="21">
        <f t="shared" si="29"/>
        <v>351.4388</v>
      </c>
      <c r="T351" s="21" t="s">
        <v>4850</v>
      </c>
      <c r="U351" s="21" t="s">
        <v>4851</v>
      </c>
    </row>
    <row r="352" spans="1:21">
      <c r="A352" s="3">
        <v>351</v>
      </c>
      <c r="B352" s="10" t="s">
        <v>5529</v>
      </c>
      <c r="C352" s="10" t="s">
        <v>5530</v>
      </c>
      <c r="D352" s="3" t="s">
        <v>35</v>
      </c>
      <c r="E352" s="28" t="s">
        <v>37</v>
      </c>
      <c r="F352" s="28" t="s">
        <v>5419</v>
      </c>
      <c r="G352" s="3" t="s">
        <v>38</v>
      </c>
      <c r="H352" s="3" t="s">
        <v>39</v>
      </c>
      <c r="I352" s="20">
        <v>918.55</v>
      </c>
      <c r="J352" s="32"/>
      <c r="K352" s="33"/>
      <c r="L352" s="20">
        <v>300</v>
      </c>
      <c r="M352" s="20">
        <v>12.86</v>
      </c>
      <c r="N352" s="19" t="s">
        <v>4874</v>
      </c>
      <c r="O352" s="21">
        <f t="shared" si="25"/>
        <v>13.6316</v>
      </c>
      <c r="P352" s="21">
        <f t="shared" si="26"/>
        <v>1232.1816</v>
      </c>
      <c r="Q352" s="21">
        <f t="shared" si="27"/>
        <v>1250.999496</v>
      </c>
      <c r="R352" s="21">
        <f t="shared" si="28"/>
        <v>18.817896</v>
      </c>
      <c r="S352" s="21">
        <f t="shared" si="29"/>
        <v>1232.1816</v>
      </c>
      <c r="T352" s="21" t="s">
        <v>4850</v>
      </c>
      <c r="U352" s="21" t="s">
        <v>4851</v>
      </c>
    </row>
    <row r="353" spans="1:21">
      <c r="A353" s="3">
        <v>352</v>
      </c>
      <c r="B353" s="6" t="s">
        <v>5531</v>
      </c>
      <c r="C353" s="6" t="s">
        <v>5532</v>
      </c>
      <c r="D353" s="3" t="s">
        <v>35</v>
      </c>
      <c r="E353" s="28" t="s">
        <v>37</v>
      </c>
      <c r="F353" s="28" t="s">
        <v>5419</v>
      </c>
      <c r="G353" s="3" t="s">
        <v>38</v>
      </c>
      <c r="H353" s="3" t="s">
        <v>39</v>
      </c>
      <c r="I353" s="20">
        <v>918.55</v>
      </c>
      <c r="J353" s="32"/>
      <c r="K353" s="33"/>
      <c r="L353" s="20">
        <v>300</v>
      </c>
      <c r="M353" s="20">
        <v>12.86</v>
      </c>
      <c r="N353" s="19" t="s">
        <v>4874</v>
      </c>
      <c r="O353" s="21">
        <f t="shared" si="25"/>
        <v>13.6316</v>
      </c>
      <c r="P353" s="21">
        <f t="shared" si="26"/>
        <v>1232.1816</v>
      </c>
      <c r="Q353" s="21">
        <f t="shared" si="27"/>
        <v>1250.999496</v>
      </c>
      <c r="R353" s="21">
        <f t="shared" si="28"/>
        <v>18.817896</v>
      </c>
      <c r="S353" s="21">
        <f t="shared" si="29"/>
        <v>1232.1816</v>
      </c>
      <c r="T353" s="21" t="s">
        <v>4850</v>
      </c>
      <c r="U353" s="21" t="s">
        <v>4851</v>
      </c>
    </row>
    <row r="354" spans="1:21">
      <c r="A354" s="3">
        <v>353</v>
      </c>
      <c r="B354" t="s">
        <v>5533</v>
      </c>
      <c r="C354" s="5" t="s">
        <v>5534</v>
      </c>
      <c r="D354" s="3" t="s">
        <v>35</v>
      </c>
      <c r="E354" s="28" t="s">
        <v>37</v>
      </c>
      <c r="F354" s="3" t="s">
        <v>678</v>
      </c>
      <c r="G354" s="3" t="s">
        <v>38</v>
      </c>
      <c r="H354" s="3" t="s">
        <v>39</v>
      </c>
      <c r="I354" s="3">
        <v>988.29</v>
      </c>
      <c r="L354" s="43">
        <v>400</v>
      </c>
      <c r="M354" s="3">
        <v>13.24</v>
      </c>
      <c r="N354" s="19" t="s">
        <v>4874</v>
      </c>
      <c r="O354" s="21">
        <f t="shared" si="25"/>
        <v>14.0344</v>
      </c>
      <c r="P354" s="21">
        <f t="shared" si="26"/>
        <v>1402.3244</v>
      </c>
      <c r="Q354" s="21">
        <f t="shared" si="27"/>
        <v>1427.166464</v>
      </c>
      <c r="R354" s="21">
        <f t="shared" si="28"/>
        <v>24.842064</v>
      </c>
      <c r="S354" s="21">
        <f t="shared" si="29"/>
        <v>1402.3244</v>
      </c>
      <c r="T354" s="21" t="s">
        <v>4850</v>
      </c>
      <c r="U354" s="21" t="s">
        <v>4851</v>
      </c>
    </row>
    <row r="355" spans="1:21">
      <c r="A355" s="3">
        <v>354</v>
      </c>
      <c r="B355" s="8" t="s">
        <v>5535</v>
      </c>
      <c r="C355" s="5" t="s">
        <v>5536</v>
      </c>
      <c r="D355" s="3" t="s">
        <v>35</v>
      </c>
      <c r="E355" s="3" t="s">
        <v>137</v>
      </c>
      <c r="F355" s="3" t="s">
        <v>678</v>
      </c>
      <c r="G355" s="3" t="s">
        <v>38</v>
      </c>
      <c r="H355" s="3" t="s">
        <v>39</v>
      </c>
      <c r="I355" s="3">
        <v>988.29</v>
      </c>
      <c r="L355" s="20">
        <v>400</v>
      </c>
      <c r="M355" s="3">
        <v>13.24</v>
      </c>
      <c r="N355" s="19" t="s">
        <v>4874</v>
      </c>
      <c r="O355" s="21">
        <f t="shared" si="25"/>
        <v>14.0344</v>
      </c>
      <c r="P355" s="21">
        <f t="shared" si="26"/>
        <v>1402.3244</v>
      </c>
      <c r="Q355" s="21">
        <f t="shared" si="27"/>
        <v>1427.166464</v>
      </c>
      <c r="R355" s="21">
        <f t="shared" si="28"/>
        <v>24.842064</v>
      </c>
      <c r="S355" s="21">
        <f t="shared" si="29"/>
        <v>1402.3244</v>
      </c>
      <c r="T355" s="21" t="s">
        <v>4850</v>
      </c>
      <c r="U355" s="21" t="s">
        <v>4851</v>
      </c>
    </row>
    <row r="356" spans="1:21">
      <c r="A356" s="3">
        <v>355</v>
      </c>
      <c r="B356" s="8" t="s">
        <v>5537</v>
      </c>
      <c r="C356" s="5" t="s">
        <v>5538</v>
      </c>
      <c r="D356" s="3" t="s">
        <v>35</v>
      </c>
      <c r="E356" s="3" t="s">
        <v>37</v>
      </c>
      <c r="F356" s="3" t="s">
        <v>82</v>
      </c>
      <c r="G356" s="3" t="s">
        <v>38</v>
      </c>
      <c r="H356" s="3" t="s">
        <v>39</v>
      </c>
      <c r="I356" s="20">
        <v>705</v>
      </c>
      <c r="J356" s="19"/>
      <c r="L356" s="20">
        <v>300</v>
      </c>
      <c r="M356" s="3">
        <v>214</v>
      </c>
      <c r="N356" s="19" t="s">
        <v>5463</v>
      </c>
      <c r="O356" s="21">
        <f t="shared" si="25"/>
        <v>226.84</v>
      </c>
      <c r="P356" s="21">
        <f t="shared" si="26"/>
        <v>1231.84</v>
      </c>
      <c r="Q356" s="21">
        <f t="shared" si="27"/>
        <v>1263.4504</v>
      </c>
      <c r="R356" s="21">
        <f t="shared" si="28"/>
        <v>31.6104</v>
      </c>
      <c r="S356" s="21">
        <f t="shared" si="29"/>
        <v>1231.84</v>
      </c>
      <c r="T356" s="21" t="s">
        <v>4850</v>
      </c>
      <c r="U356" s="21" t="s">
        <v>4851</v>
      </c>
    </row>
    <row r="357" spans="1:21">
      <c r="A357" s="3">
        <v>356</v>
      </c>
      <c r="B357" s="10" t="s">
        <v>5539</v>
      </c>
      <c r="C357" s="10" t="s">
        <v>5540</v>
      </c>
      <c r="D357" s="3" t="s">
        <v>35</v>
      </c>
      <c r="E357" s="3" t="s">
        <v>37</v>
      </c>
      <c r="F357" s="28" t="s">
        <v>82</v>
      </c>
      <c r="G357" s="3" t="s">
        <v>38</v>
      </c>
      <c r="H357" s="3" t="s">
        <v>39</v>
      </c>
      <c r="I357" s="20">
        <v>705</v>
      </c>
      <c r="J357" s="35"/>
      <c r="K357" s="33"/>
      <c r="L357" s="20">
        <v>300</v>
      </c>
      <c r="M357" s="41">
        <v>196</v>
      </c>
      <c r="N357" s="36" t="s">
        <v>5541</v>
      </c>
      <c r="O357" s="21">
        <f t="shared" si="25"/>
        <v>207.76</v>
      </c>
      <c r="P357" s="21">
        <f t="shared" si="26"/>
        <v>1212.76</v>
      </c>
      <c r="Q357" s="21">
        <f t="shared" si="27"/>
        <v>1243.2256</v>
      </c>
      <c r="R357" s="21">
        <f t="shared" si="28"/>
        <v>30.4656</v>
      </c>
      <c r="S357" s="21">
        <f t="shared" si="29"/>
        <v>1212.76</v>
      </c>
      <c r="T357" s="21" t="s">
        <v>4850</v>
      </c>
      <c r="U357" s="21" t="s">
        <v>4851</v>
      </c>
    </row>
    <row r="358" spans="1:21">
      <c r="A358" s="3">
        <v>357</v>
      </c>
      <c r="B358" s="8" t="s">
        <v>5542</v>
      </c>
      <c r="C358" s="5" t="s">
        <v>5543</v>
      </c>
      <c r="D358" s="3" t="s">
        <v>35</v>
      </c>
      <c r="E358" s="3" t="s">
        <v>37</v>
      </c>
      <c r="F358" s="3" t="s">
        <v>5544</v>
      </c>
      <c r="G358" s="3" t="s">
        <v>38</v>
      </c>
      <c r="H358" s="3" t="s">
        <v>39</v>
      </c>
      <c r="I358" s="20">
        <v>705</v>
      </c>
      <c r="J358" s="35"/>
      <c r="K358" s="33"/>
      <c r="L358" s="20">
        <v>300</v>
      </c>
      <c r="M358" s="41">
        <v>420</v>
      </c>
      <c r="N358" s="36" t="s">
        <v>5545</v>
      </c>
      <c r="O358" s="21">
        <f t="shared" si="25"/>
        <v>445.2</v>
      </c>
      <c r="P358" s="21">
        <f t="shared" si="26"/>
        <v>1450.2</v>
      </c>
      <c r="Q358" s="21">
        <f t="shared" si="27"/>
        <v>1494.912</v>
      </c>
      <c r="R358" s="21">
        <f t="shared" si="28"/>
        <v>44.712</v>
      </c>
      <c r="S358" s="21">
        <f t="shared" si="29"/>
        <v>1450.2</v>
      </c>
      <c r="T358" s="21" t="s">
        <v>4850</v>
      </c>
      <c r="U358" s="21" t="s">
        <v>4851</v>
      </c>
    </row>
    <row r="359" spans="1:21">
      <c r="A359" s="3">
        <v>358</v>
      </c>
      <c r="B359" s="37" t="s">
        <v>5546</v>
      </c>
      <c r="C359" s="5" t="s">
        <v>5547</v>
      </c>
      <c r="D359" s="3" t="s">
        <v>35</v>
      </c>
      <c r="E359" s="3" t="s">
        <v>37</v>
      </c>
      <c r="F359" s="28" t="s">
        <v>4400</v>
      </c>
      <c r="G359" s="3" t="s">
        <v>38</v>
      </c>
      <c r="H359" s="3" t="s">
        <v>39</v>
      </c>
      <c r="I359" s="20">
        <v>705</v>
      </c>
      <c r="J359" s="35"/>
      <c r="K359" s="33"/>
      <c r="L359" s="43">
        <v>300</v>
      </c>
      <c r="M359" s="41">
        <v>420</v>
      </c>
      <c r="N359" s="41" t="s">
        <v>5548</v>
      </c>
      <c r="O359" s="21">
        <f t="shared" si="25"/>
        <v>445.2</v>
      </c>
      <c r="P359" s="21">
        <f t="shared" si="26"/>
        <v>1450.2</v>
      </c>
      <c r="Q359" s="21">
        <f t="shared" si="27"/>
        <v>1494.912</v>
      </c>
      <c r="R359" s="21">
        <f t="shared" si="28"/>
        <v>44.712</v>
      </c>
      <c r="S359" s="21">
        <f t="shared" si="29"/>
        <v>1450.2</v>
      </c>
      <c r="T359" s="21" t="s">
        <v>4850</v>
      </c>
      <c r="U359" s="21" t="s">
        <v>4851</v>
      </c>
    </row>
    <row r="360" spans="1:21">
      <c r="A360" s="3">
        <v>359</v>
      </c>
      <c r="B360" s="6" t="s">
        <v>4188</v>
      </c>
      <c r="C360" s="10" t="s">
        <v>5549</v>
      </c>
      <c r="D360" s="3" t="s">
        <v>35</v>
      </c>
      <c r="E360" s="3" t="s">
        <v>37</v>
      </c>
      <c r="F360" s="28" t="s">
        <v>4077</v>
      </c>
      <c r="G360" s="3" t="s">
        <v>38</v>
      </c>
      <c r="H360" s="3" t="s">
        <v>39</v>
      </c>
      <c r="I360" s="3">
        <v>237.68</v>
      </c>
      <c r="J360" s="10"/>
      <c r="K360" s="33"/>
      <c r="L360" s="20">
        <v>100</v>
      </c>
      <c r="M360" s="3">
        <v>12.98</v>
      </c>
      <c r="N360" s="19" t="s">
        <v>4874</v>
      </c>
      <c r="O360" s="21">
        <f t="shared" si="25"/>
        <v>13.7588</v>
      </c>
      <c r="P360" s="21">
        <f t="shared" si="26"/>
        <v>351.4388</v>
      </c>
      <c r="Q360" s="21">
        <f t="shared" si="27"/>
        <v>358.264328</v>
      </c>
      <c r="R360" s="21">
        <f t="shared" si="28"/>
        <v>6.825528</v>
      </c>
      <c r="S360" s="21">
        <f t="shared" si="29"/>
        <v>351.4388</v>
      </c>
      <c r="T360" s="21" t="s">
        <v>4850</v>
      </c>
      <c r="U360" s="21" t="s">
        <v>4851</v>
      </c>
    </row>
    <row r="361" spans="1:21">
      <c r="A361" s="3">
        <v>360</v>
      </c>
      <c r="B361" s="6" t="s">
        <v>872</v>
      </c>
      <c r="C361" s="6" t="s">
        <v>5550</v>
      </c>
      <c r="D361" s="3" t="s">
        <v>35</v>
      </c>
      <c r="E361" s="3" t="s">
        <v>37</v>
      </c>
      <c r="F361" s="28" t="s">
        <v>4077</v>
      </c>
      <c r="G361" s="3" t="s">
        <v>38</v>
      </c>
      <c r="H361" s="3" t="s">
        <v>39</v>
      </c>
      <c r="I361" s="3">
        <v>237.68</v>
      </c>
      <c r="J361" s="10"/>
      <c r="K361" s="33"/>
      <c r="L361" s="20">
        <v>100</v>
      </c>
      <c r="M361" s="3">
        <v>12.98</v>
      </c>
      <c r="N361" s="19" t="s">
        <v>4874</v>
      </c>
      <c r="O361" s="21">
        <f t="shared" si="25"/>
        <v>13.7588</v>
      </c>
      <c r="P361" s="21">
        <f t="shared" si="26"/>
        <v>351.4388</v>
      </c>
      <c r="Q361" s="21">
        <f t="shared" si="27"/>
        <v>358.264328</v>
      </c>
      <c r="R361" s="21">
        <f t="shared" si="28"/>
        <v>6.825528</v>
      </c>
      <c r="S361" s="21">
        <f t="shared" si="29"/>
        <v>351.4388</v>
      </c>
      <c r="T361" s="21" t="s">
        <v>4850</v>
      </c>
      <c r="U361" s="21" t="s">
        <v>4851</v>
      </c>
    </row>
    <row r="362" spans="1:21">
      <c r="A362" s="3">
        <v>361</v>
      </c>
      <c r="B362" s="6" t="s">
        <v>5061</v>
      </c>
      <c r="C362" s="10" t="s">
        <v>5551</v>
      </c>
      <c r="D362" s="3" t="s">
        <v>35</v>
      </c>
      <c r="E362" s="3" t="s">
        <v>37</v>
      </c>
      <c r="F362" s="28" t="s">
        <v>4077</v>
      </c>
      <c r="G362" s="3" t="s">
        <v>38</v>
      </c>
      <c r="H362" s="3" t="s">
        <v>39</v>
      </c>
      <c r="I362" s="3">
        <v>237.68</v>
      </c>
      <c r="J362" s="10"/>
      <c r="K362" s="33"/>
      <c r="L362" s="20">
        <v>100</v>
      </c>
      <c r="M362" s="3">
        <v>12.98</v>
      </c>
      <c r="N362" s="19" t="s">
        <v>4874</v>
      </c>
      <c r="O362" s="21">
        <f t="shared" si="25"/>
        <v>13.7588</v>
      </c>
      <c r="P362" s="21">
        <f t="shared" si="26"/>
        <v>351.4388</v>
      </c>
      <c r="Q362" s="21">
        <f t="shared" si="27"/>
        <v>358.264328</v>
      </c>
      <c r="R362" s="21">
        <f t="shared" si="28"/>
        <v>6.825528</v>
      </c>
      <c r="S362" s="21">
        <f t="shared" si="29"/>
        <v>351.4388</v>
      </c>
      <c r="T362" s="21" t="s">
        <v>4850</v>
      </c>
      <c r="U362" s="21" t="s">
        <v>4851</v>
      </c>
    </row>
    <row r="363" spans="1:21">
      <c r="A363" s="3">
        <v>362</v>
      </c>
      <c r="B363" s="6" t="s">
        <v>5552</v>
      </c>
      <c r="C363" s="10" t="s">
        <v>5553</v>
      </c>
      <c r="D363" s="3" t="s">
        <v>35</v>
      </c>
      <c r="E363" s="3" t="s">
        <v>37</v>
      </c>
      <c r="F363" s="28" t="s">
        <v>4077</v>
      </c>
      <c r="G363" s="3" t="s">
        <v>38</v>
      </c>
      <c r="H363" s="3" t="s">
        <v>39</v>
      </c>
      <c r="I363" s="3">
        <v>237.68</v>
      </c>
      <c r="J363" s="10"/>
      <c r="K363" s="33"/>
      <c r="L363" s="20">
        <v>100</v>
      </c>
      <c r="M363" s="3">
        <v>12.98</v>
      </c>
      <c r="N363" s="19" t="s">
        <v>4874</v>
      </c>
      <c r="O363" s="21">
        <f t="shared" si="25"/>
        <v>13.7588</v>
      </c>
      <c r="P363" s="21">
        <f t="shared" si="26"/>
        <v>351.4388</v>
      </c>
      <c r="Q363" s="21">
        <f t="shared" si="27"/>
        <v>358.264328</v>
      </c>
      <c r="R363" s="21">
        <f t="shared" si="28"/>
        <v>6.825528</v>
      </c>
      <c r="S363" s="21">
        <f t="shared" si="29"/>
        <v>351.4388</v>
      </c>
      <c r="T363" s="21" t="s">
        <v>4850</v>
      </c>
      <c r="U363" s="21" t="s">
        <v>4851</v>
      </c>
    </row>
    <row r="364" spans="1:21">
      <c r="A364" s="3">
        <v>363</v>
      </c>
      <c r="B364" s="10" t="s">
        <v>5554</v>
      </c>
      <c r="C364" s="6" t="s">
        <v>5555</v>
      </c>
      <c r="D364" s="3" t="s">
        <v>35</v>
      </c>
      <c r="E364" s="3" t="s">
        <v>37</v>
      </c>
      <c r="F364" s="28" t="s">
        <v>4077</v>
      </c>
      <c r="G364" s="3" t="s">
        <v>38</v>
      </c>
      <c r="H364" s="3" t="s">
        <v>39</v>
      </c>
      <c r="I364" s="3">
        <v>237.68</v>
      </c>
      <c r="J364" s="10"/>
      <c r="K364" s="33"/>
      <c r="L364" s="20">
        <v>100</v>
      </c>
      <c r="M364" s="3">
        <v>12.98</v>
      </c>
      <c r="N364" s="19" t="s">
        <v>4874</v>
      </c>
      <c r="O364" s="21">
        <f t="shared" si="25"/>
        <v>13.7588</v>
      </c>
      <c r="P364" s="21">
        <f t="shared" si="26"/>
        <v>351.4388</v>
      </c>
      <c r="Q364" s="21">
        <f t="shared" si="27"/>
        <v>358.264328</v>
      </c>
      <c r="R364" s="21">
        <f t="shared" si="28"/>
        <v>6.825528</v>
      </c>
      <c r="S364" s="21">
        <f t="shared" si="29"/>
        <v>351.4388</v>
      </c>
      <c r="T364" s="21" t="s">
        <v>4850</v>
      </c>
      <c r="U364" s="21" t="s">
        <v>4851</v>
      </c>
    </row>
    <row r="365" spans="1:21">
      <c r="A365" s="3">
        <v>364</v>
      </c>
      <c r="B365" s="6" t="s">
        <v>5556</v>
      </c>
      <c r="C365" s="10" t="s">
        <v>5557</v>
      </c>
      <c r="D365" s="3" t="s">
        <v>35</v>
      </c>
      <c r="E365" s="3" t="s">
        <v>37</v>
      </c>
      <c r="F365" s="28" t="s">
        <v>4077</v>
      </c>
      <c r="G365" s="3" t="s">
        <v>38</v>
      </c>
      <c r="H365" s="3" t="s">
        <v>39</v>
      </c>
      <c r="I365" s="3">
        <v>237.68</v>
      </c>
      <c r="J365" s="10"/>
      <c r="K365" s="33"/>
      <c r="L365" s="20">
        <v>100</v>
      </c>
      <c r="M365" s="3">
        <v>12.98</v>
      </c>
      <c r="N365" s="19" t="s">
        <v>4874</v>
      </c>
      <c r="O365" s="21">
        <f t="shared" si="25"/>
        <v>13.7588</v>
      </c>
      <c r="P365" s="21">
        <f t="shared" si="26"/>
        <v>351.4388</v>
      </c>
      <c r="Q365" s="21">
        <f t="shared" si="27"/>
        <v>358.264328</v>
      </c>
      <c r="R365" s="21">
        <f t="shared" si="28"/>
        <v>6.825528</v>
      </c>
      <c r="S365" s="21">
        <f t="shared" si="29"/>
        <v>351.4388</v>
      </c>
      <c r="T365" s="21" t="s">
        <v>4850</v>
      </c>
      <c r="U365" s="21" t="s">
        <v>4851</v>
      </c>
    </row>
    <row r="366" spans="1:21">
      <c r="A366" s="49">
        <v>365</v>
      </c>
      <c r="B366" s="6" t="s">
        <v>1328</v>
      </c>
      <c r="C366" s="10" t="s">
        <v>5558</v>
      </c>
      <c r="D366" s="3" t="s">
        <v>35</v>
      </c>
      <c r="E366" s="3" t="s">
        <v>37</v>
      </c>
      <c r="F366" s="28" t="s">
        <v>2053</v>
      </c>
      <c r="G366" s="3" t="s">
        <v>38</v>
      </c>
      <c r="H366" s="3" t="s">
        <v>39</v>
      </c>
      <c r="I366" s="20">
        <v>373.57</v>
      </c>
      <c r="J366" s="28"/>
      <c r="K366" s="33"/>
      <c r="L366" s="20">
        <v>100</v>
      </c>
      <c r="M366" s="20">
        <v>0</v>
      </c>
      <c r="N366" s="19"/>
      <c r="O366" s="21">
        <f t="shared" si="25"/>
        <v>0</v>
      </c>
      <c r="P366" s="21">
        <f t="shared" si="26"/>
        <v>473.57</v>
      </c>
      <c r="Q366" s="21">
        <f t="shared" si="27"/>
        <v>479.57</v>
      </c>
      <c r="R366" s="21">
        <f t="shared" si="28"/>
        <v>6</v>
      </c>
      <c r="S366" s="21">
        <f t="shared" si="29"/>
        <v>473.57</v>
      </c>
      <c r="T366" s="21" t="s">
        <v>4850</v>
      </c>
      <c r="U366" s="21" t="s">
        <v>4851</v>
      </c>
    </row>
    <row r="367" spans="1:21">
      <c r="A367" s="49">
        <v>366</v>
      </c>
      <c r="B367" s="6" t="s">
        <v>5559</v>
      </c>
      <c r="C367" s="6" t="s">
        <v>5560</v>
      </c>
      <c r="D367" s="3" t="s">
        <v>35</v>
      </c>
      <c r="E367" s="28" t="s">
        <v>37</v>
      </c>
      <c r="F367" s="28" t="s">
        <v>5419</v>
      </c>
      <c r="G367" s="3" t="s">
        <v>38</v>
      </c>
      <c r="H367" s="3" t="s">
        <v>39</v>
      </c>
      <c r="I367" s="20">
        <v>918.55</v>
      </c>
      <c r="J367" s="28"/>
      <c r="K367" s="33"/>
      <c r="L367" s="20">
        <v>300</v>
      </c>
      <c r="M367" s="20">
        <v>12.86</v>
      </c>
      <c r="N367" s="19" t="s">
        <v>4874</v>
      </c>
      <c r="O367" s="21">
        <f t="shared" si="25"/>
        <v>13.6316</v>
      </c>
      <c r="P367" s="21">
        <f t="shared" si="26"/>
        <v>1232.1816</v>
      </c>
      <c r="Q367" s="21">
        <f t="shared" si="27"/>
        <v>1250.999496</v>
      </c>
      <c r="R367" s="21">
        <f t="shared" si="28"/>
        <v>18.817896</v>
      </c>
      <c r="S367" s="21">
        <f t="shared" si="29"/>
        <v>1232.1816</v>
      </c>
      <c r="T367" s="21" t="s">
        <v>4850</v>
      </c>
      <c r="U367" s="21" t="s">
        <v>4851</v>
      </c>
    </row>
    <row r="368" spans="1:21">
      <c r="A368" s="49">
        <v>367</v>
      </c>
      <c r="B368" s="8" t="s">
        <v>5529</v>
      </c>
      <c r="C368" s="5" t="s">
        <v>5561</v>
      </c>
      <c r="D368" s="3" t="s">
        <v>35</v>
      </c>
      <c r="E368" s="28" t="s">
        <v>37</v>
      </c>
      <c r="F368" s="28" t="s">
        <v>678</v>
      </c>
      <c r="G368" s="3" t="s">
        <v>38</v>
      </c>
      <c r="H368" s="3" t="s">
        <v>39</v>
      </c>
      <c r="I368" s="3">
        <v>988.29</v>
      </c>
      <c r="J368" s="28"/>
      <c r="K368" s="33"/>
      <c r="L368" s="20">
        <v>400</v>
      </c>
      <c r="M368" s="3">
        <v>13.24</v>
      </c>
      <c r="N368" s="19" t="s">
        <v>4874</v>
      </c>
      <c r="O368" s="21">
        <f t="shared" si="25"/>
        <v>14.0344</v>
      </c>
      <c r="P368" s="21">
        <f t="shared" si="26"/>
        <v>1402.3244</v>
      </c>
      <c r="Q368" s="21">
        <f t="shared" si="27"/>
        <v>1427.166464</v>
      </c>
      <c r="R368" s="21">
        <f t="shared" si="28"/>
        <v>24.842064</v>
      </c>
      <c r="S368" s="21">
        <f t="shared" si="29"/>
        <v>1402.3244</v>
      </c>
      <c r="T368" s="21" t="s">
        <v>4850</v>
      </c>
      <c r="U368" s="21" t="s">
        <v>4851</v>
      </c>
    </row>
    <row r="369" spans="1:21">
      <c r="A369" s="49">
        <v>368</v>
      </c>
      <c r="B369" s="6" t="s">
        <v>5562</v>
      </c>
      <c r="C369" s="10" t="s">
        <v>5563</v>
      </c>
      <c r="D369" s="3" t="s">
        <v>35</v>
      </c>
      <c r="E369" s="28" t="s">
        <v>37</v>
      </c>
      <c r="F369" s="28" t="s">
        <v>5419</v>
      </c>
      <c r="G369" s="3" t="s">
        <v>38</v>
      </c>
      <c r="H369" s="3" t="s">
        <v>39</v>
      </c>
      <c r="I369" s="20">
        <v>918.55</v>
      </c>
      <c r="J369" s="28"/>
      <c r="K369" s="33"/>
      <c r="L369" s="20">
        <v>300</v>
      </c>
      <c r="M369" s="20">
        <v>12.86</v>
      </c>
      <c r="N369" s="19" t="s">
        <v>4874</v>
      </c>
      <c r="O369" s="21">
        <f t="shared" si="25"/>
        <v>13.6316</v>
      </c>
      <c r="P369" s="21">
        <f t="shared" si="26"/>
        <v>1232.1816</v>
      </c>
      <c r="Q369" s="21">
        <f t="shared" si="27"/>
        <v>1250.999496</v>
      </c>
      <c r="R369" s="21">
        <f t="shared" si="28"/>
        <v>18.817896</v>
      </c>
      <c r="S369" s="21">
        <f t="shared" si="29"/>
        <v>1232.1816</v>
      </c>
      <c r="T369" s="21" t="s">
        <v>4850</v>
      </c>
      <c r="U369" s="21" t="s">
        <v>4851</v>
      </c>
    </row>
    <row r="370" spans="1:21">
      <c r="A370" s="49">
        <v>369</v>
      </c>
      <c r="B370" s="8" t="s">
        <v>5564</v>
      </c>
      <c r="C370" s="5" t="s">
        <v>5565</v>
      </c>
      <c r="D370" s="3" t="s">
        <v>35</v>
      </c>
      <c r="E370" s="28" t="s">
        <v>37</v>
      </c>
      <c r="F370" s="28" t="s">
        <v>678</v>
      </c>
      <c r="G370" s="3" t="s">
        <v>38</v>
      </c>
      <c r="H370" s="3" t="s">
        <v>39</v>
      </c>
      <c r="I370" s="3">
        <v>988.29</v>
      </c>
      <c r="J370" s="28"/>
      <c r="K370" s="33"/>
      <c r="L370" s="20">
        <v>400</v>
      </c>
      <c r="M370" s="3">
        <v>13.24</v>
      </c>
      <c r="N370" s="19" t="s">
        <v>4874</v>
      </c>
      <c r="O370" s="21">
        <f t="shared" si="25"/>
        <v>14.0344</v>
      </c>
      <c r="P370" s="21">
        <f t="shared" si="26"/>
        <v>1402.3244</v>
      </c>
      <c r="Q370" s="21">
        <f t="shared" si="27"/>
        <v>1427.166464</v>
      </c>
      <c r="R370" s="21">
        <f t="shared" si="28"/>
        <v>24.842064</v>
      </c>
      <c r="S370" s="21">
        <f t="shared" si="29"/>
        <v>1402.3244</v>
      </c>
      <c r="T370" s="21" t="s">
        <v>4850</v>
      </c>
      <c r="U370" s="21" t="s">
        <v>4851</v>
      </c>
    </row>
    <row r="371" spans="1:21">
      <c r="A371" s="49">
        <v>370</v>
      </c>
      <c r="B371" s="6" t="s">
        <v>2716</v>
      </c>
      <c r="C371" s="10" t="s">
        <v>5566</v>
      </c>
      <c r="D371" s="3" t="s">
        <v>35</v>
      </c>
      <c r="E371" s="3" t="s">
        <v>37</v>
      </c>
      <c r="F371" s="28" t="s">
        <v>4077</v>
      </c>
      <c r="G371" s="3" t="s">
        <v>38</v>
      </c>
      <c r="H371" s="3" t="s">
        <v>39</v>
      </c>
      <c r="I371" s="3">
        <v>237.68</v>
      </c>
      <c r="J371" s="10"/>
      <c r="K371" s="33"/>
      <c r="L371" s="20">
        <v>100</v>
      </c>
      <c r="M371" s="3">
        <v>12.98</v>
      </c>
      <c r="N371" s="19" t="s">
        <v>4874</v>
      </c>
      <c r="O371" s="21">
        <f t="shared" si="25"/>
        <v>13.7588</v>
      </c>
      <c r="P371" s="21">
        <f t="shared" si="26"/>
        <v>351.4388</v>
      </c>
      <c r="Q371" s="21">
        <f t="shared" si="27"/>
        <v>358.264328</v>
      </c>
      <c r="R371" s="21">
        <f t="shared" si="28"/>
        <v>6.825528</v>
      </c>
      <c r="S371" s="21">
        <f t="shared" si="29"/>
        <v>351.4388</v>
      </c>
      <c r="T371" s="21" t="s">
        <v>4850</v>
      </c>
      <c r="U371" s="21" t="s">
        <v>4851</v>
      </c>
    </row>
    <row r="372" spans="1:21">
      <c r="A372" s="49">
        <v>371</v>
      </c>
      <c r="B372" s="6" t="s">
        <v>5131</v>
      </c>
      <c r="C372" s="10" t="s">
        <v>5567</v>
      </c>
      <c r="D372" s="3" t="s">
        <v>35</v>
      </c>
      <c r="E372" s="3" t="s">
        <v>37</v>
      </c>
      <c r="F372" s="28" t="s">
        <v>4077</v>
      </c>
      <c r="G372" s="3" t="s">
        <v>38</v>
      </c>
      <c r="H372" s="3" t="s">
        <v>39</v>
      </c>
      <c r="I372" s="3">
        <v>237.68</v>
      </c>
      <c r="J372" s="10"/>
      <c r="K372" s="33"/>
      <c r="L372" s="20">
        <v>100</v>
      </c>
      <c r="M372" s="3">
        <v>12.98</v>
      </c>
      <c r="N372" s="19" t="s">
        <v>4874</v>
      </c>
      <c r="O372" s="21">
        <f t="shared" si="25"/>
        <v>13.7588</v>
      </c>
      <c r="P372" s="21">
        <f t="shared" si="26"/>
        <v>351.4388</v>
      </c>
      <c r="Q372" s="21">
        <f t="shared" si="27"/>
        <v>358.264328</v>
      </c>
      <c r="R372" s="21">
        <f t="shared" si="28"/>
        <v>6.825528</v>
      </c>
      <c r="S372" s="21">
        <f t="shared" si="29"/>
        <v>351.4388</v>
      </c>
      <c r="T372" s="21" t="s">
        <v>4850</v>
      </c>
      <c r="U372" s="21" t="s">
        <v>4851</v>
      </c>
    </row>
    <row r="373" spans="1:21">
      <c r="A373" s="49">
        <v>372</v>
      </c>
      <c r="B373" s="10" t="s">
        <v>5568</v>
      </c>
      <c r="C373" s="10" t="s">
        <v>5569</v>
      </c>
      <c r="D373" s="3" t="s">
        <v>35</v>
      </c>
      <c r="E373" s="3" t="s">
        <v>37</v>
      </c>
      <c r="F373" s="28" t="s">
        <v>4077</v>
      </c>
      <c r="G373" s="3" t="s">
        <v>38</v>
      </c>
      <c r="H373" s="3" t="s">
        <v>39</v>
      </c>
      <c r="I373" s="3">
        <v>237.68</v>
      </c>
      <c r="J373" s="10"/>
      <c r="K373" s="33"/>
      <c r="L373" s="20">
        <v>100</v>
      </c>
      <c r="M373" s="3">
        <v>12.98</v>
      </c>
      <c r="N373" s="19" t="s">
        <v>4874</v>
      </c>
      <c r="O373" s="21">
        <f t="shared" si="25"/>
        <v>13.7588</v>
      </c>
      <c r="P373" s="21">
        <f t="shared" si="26"/>
        <v>351.4388</v>
      </c>
      <c r="Q373" s="21">
        <f t="shared" si="27"/>
        <v>358.264328</v>
      </c>
      <c r="R373" s="21">
        <f t="shared" si="28"/>
        <v>6.825528</v>
      </c>
      <c r="S373" s="21">
        <f t="shared" si="29"/>
        <v>351.4388</v>
      </c>
      <c r="T373" s="21" t="s">
        <v>4850</v>
      </c>
      <c r="U373" s="21" t="s">
        <v>4851</v>
      </c>
    </row>
    <row r="374" spans="1:21">
      <c r="A374" s="49">
        <v>373</v>
      </c>
      <c r="B374" s="6" t="s">
        <v>5570</v>
      </c>
      <c r="C374" s="10" t="s">
        <v>5571</v>
      </c>
      <c r="D374" s="3" t="s">
        <v>35</v>
      </c>
      <c r="E374" s="3" t="s">
        <v>37</v>
      </c>
      <c r="F374" s="28" t="s">
        <v>4077</v>
      </c>
      <c r="G374" s="3" t="s">
        <v>38</v>
      </c>
      <c r="H374" s="3" t="s">
        <v>39</v>
      </c>
      <c r="I374" s="3">
        <v>237.68</v>
      </c>
      <c r="J374" s="10"/>
      <c r="K374" s="33"/>
      <c r="L374" s="20">
        <v>100</v>
      </c>
      <c r="M374" s="3">
        <v>12.98</v>
      </c>
      <c r="N374" s="19" t="s">
        <v>4874</v>
      </c>
      <c r="O374" s="21">
        <f t="shared" si="25"/>
        <v>13.7588</v>
      </c>
      <c r="P374" s="21">
        <f t="shared" si="26"/>
        <v>351.4388</v>
      </c>
      <c r="Q374" s="21">
        <f t="shared" si="27"/>
        <v>358.264328</v>
      </c>
      <c r="R374" s="21">
        <f t="shared" si="28"/>
        <v>6.825528</v>
      </c>
      <c r="S374" s="21">
        <f t="shared" si="29"/>
        <v>351.4388</v>
      </c>
      <c r="T374" s="21" t="s">
        <v>4850</v>
      </c>
      <c r="U374" s="21" t="s">
        <v>4851</v>
      </c>
    </row>
    <row r="375" spans="1:21">
      <c r="A375" s="49">
        <v>374</v>
      </c>
      <c r="B375" s="6" t="s">
        <v>3255</v>
      </c>
      <c r="C375" s="10" t="s">
        <v>5572</v>
      </c>
      <c r="D375" s="3" t="s">
        <v>35</v>
      </c>
      <c r="E375" s="3" t="s">
        <v>37</v>
      </c>
      <c r="F375" s="28" t="s">
        <v>4077</v>
      </c>
      <c r="G375" s="3" t="s">
        <v>38</v>
      </c>
      <c r="H375" s="3" t="s">
        <v>39</v>
      </c>
      <c r="I375" s="3">
        <v>237.68</v>
      </c>
      <c r="J375" s="10"/>
      <c r="K375" s="33"/>
      <c r="L375" s="20">
        <v>100</v>
      </c>
      <c r="M375" s="3">
        <v>12.98</v>
      </c>
      <c r="N375" s="19" t="s">
        <v>4874</v>
      </c>
      <c r="O375" s="21">
        <f t="shared" si="25"/>
        <v>13.7588</v>
      </c>
      <c r="P375" s="21">
        <f t="shared" si="26"/>
        <v>351.4388</v>
      </c>
      <c r="Q375" s="21">
        <f t="shared" si="27"/>
        <v>358.264328</v>
      </c>
      <c r="R375" s="21">
        <f t="shared" si="28"/>
        <v>6.825528</v>
      </c>
      <c r="S375" s="21">
        <f t="shared" si="29"/>
        <v>351.4388</v>
      </c>
      <c r="T375" s="21" t="s">
        <v>4850</v>
      </c>
      <c r="U375" s="21" t="s">
        <v>4851</v>
      </c>
    </row>
    <row r="376" spans="1:21">
      <c r="A376" s="49">
        <v>375</v>
      </c>
      <c r="B376" s="6" t="s">
        <v>5573</v>
      </c>
      <c r="C376" s="10" t="s">
        <v>5574</v>
      </c>
      <c r="D376" s="3" t="s">
        <v>35</v>
      </c>
      <c r="E376" s="3" t="s">
        <v>37</v>
      </c>
      <c r="F376" s="28" t="s">
        <v>4077</v>
      </c>
      <c r="G376" s="3" t="s">
        <v>38</v>
      </c>
      <c r="H376" s="3" t="s">
        <v>39</v>
      </c>
      <c r="I376" s="3">
        <v>237.68</v>
      </c>
      <c r="J376" s="10"/>
      <c r="K376" s="33"/>
      <c r="L376" s="20">
        <v>100</v>
      </c>
      <c r="M376" s="3">
        <v>12.98</v>
      </c>
      <c r="N376" s="19" t="s">
        <v>4874</v>
      </c>
      <c r="O376" s="21">
        <f t="shared" si="25"/>
        <v>13.7588</v>
      </c>
      <c r="P376" s="21">
        <f t="shared" si="26"/>
        <v>351.4388</v>
      </c>
      <c r="Q376" s="21">
        <f t="shared" si="27"/>
        <v>358.264328</v>
      </c>
      <c r="R376" s="21">
        <f t="shared" si="28"/>
        <v>6.825528</v>
      </c>
      <c r="S376" s="21">
        <f t="shared" si="29"/>
        <v>351.4388</v>
      </c>
      <c r="T376" s="21" t="s">
        <v>4850</v>
      </c>
      <c r="U376" s="21" t="s">
        <v>4851</v>
      </c>
    </row>
    <row r="377" spans="1:21">
      <c r="A377" s="49">
        <v>376</v>
      </c>
      <c r="B377" s="10" t="s">
        <v>4173</v>
      </c>
      <c r="C377" s="10" t="s">
        <v>5575</v>
      </c>
      <c r="D377" s="3" t="s">
        <v>35</v>
      </c>
      <c r="E377" s="3" t="s">
        <v>37</v>
      </c>
      <c r="F377" s="28" t="s">
        <v>2053</v>
      </c>
      <c r="G377" s="3" t="s">
        <v>38</v>
      </c>
      <c r="H377" s="3" t="s">
        <v>39</v>
      </c>
      <c r="I377" s="20">
        <v>373.57</v>
      </c>
      <c r="J377" s="28"/>
      <c r="K377" s="33"/>
      <c r="L377" s="20">
        <v>100</v>
      </c>
      <c r="M377" s="20">
        <v>0</v>
      </c>
      <c r="N377" s="19"/>
      <c r="O377" s="21">
        <f t="shared" si="25"/>
        <v>0</v>
      </c>
      <c r="P377" s="21">
        <f t="shared" si="26"/>
        <v>473.57</v>
      </c>
      <c r="Q377" s="21">
        <f t="shared" si="27"/>
        <v>479.57</v>
      </c>
      <c r="R377" s="21">
        <f t="shared" si="28"/>
        <v>6</v>
      </c>
      <c r="S377" s="21">
        <f t="shared" si="29"/>
        <v>473.57</v>
      </c>
      <c r="T377" s="21" t="s">
        <v>4850</v>
      </c>
      <c r="U377" s="21" t="s">
        <v>4851</v>
      </c>
    </row>
    <row r="378" spans="1:21">
      <c r="A378" s="49">
        <v>377</v>
      </c>
      <c r="B378" s="6" t="s">
        <v>5576</v>
      </c>
      <c r="C378" s="6" t="s">
        <v>5577</v>
      </c>
      <c r="D378" s="3" t="s">
        <v>35</v>
      </c>
      <c r="E378" s="3" t="s">
        <v>37</v>
      </c>
      <c r="F378" s="28" t="s">
        <v>4077</v>
      </c>
      <c r="G378" s="3" t="s">
        <v>38</v>
      </c>
      <c r="H378" s="3" t="s">
        <v>39</v>
      </c>
      <c r="I378" s="3">
        <v>237.68</v>
      </c>
      <c r="J378" s="10"/>
      <c r="K378" s="33"/>
      <c r="L378" s="20">
        <v>100</v>
      </c>
      <c r="M378" s="3">
        <v>12.98</v>
      </c>
      <c r="N378" s="19" t="s">
        <v>4874</v>
      </c>
      <c r="O378" s="21">
        <f t="shared" si="25"/>
        <v>13.7588</v>
      </c>
      <c r="P378" s="21">
        <f t="shared" si="26"/>
        <v>351.4388</v>
      </c>
      <c r="Q378" s="21">
        <f t="shared" si="27"/>
        <v>358.264328</v>
      </c>
      <c r="R378" s="21">
        <f t="shared" si="28"/>
        <v>6.825528</v>
      </c>
      <c r="S378" s="21">
        <f t="shared" si="29"/>
        <v>351.4388</v>
      </c>
      <c r="T378" s="21" t="s">
        <v>4850</v>
      </c>
      <c r="U378" s="21" t="s">
        <v>4851</v>
      </c>
    </row>
    <row r="379" spans="1:21">
      <c r="A379" s="49">
        <v>378</v>
      </c>
      <c r="B379" s="6" t="s">
        <v>5578</v>
      </c>
      <c r="C379" s="10" t="s">
        <v>5579</v>
      </c>
      <c r="D379" s="3" t="s">
        <v>35</v>
      </c>
      <c r="E379" s="3" t="s">
        <v>37</v>
      </c>
      <c r="F379" s="28" t="s">
        <v>4077</v>
      </c>
      <c r="G379" s="3" t="s">
        <v>38</v>
      </c>
      <c r="H379" s="3" t="s">
        <v>39</v>
      </c>
      <c r="I379" s="3">
        <v>237.68</v>
      </c>
      <c r="J379" s="10"/>
      <c r="K379" s="33"/>
      <c r="L379" s="20">
        <v>100</v>
      </c>
      <c r="M379" s="3">
        <v>12.98</v>
      </c>
      <c r="N379" s="19" t="s">
        <v>4874</v>
      </c>
      <c r="O379" s="21">
        <f t="shared" si="25"/>
        <v>13.7588</v>
      </c>
      <c r="P379" s="21">
        <f t="shared" si="26"/>
        <v>351.4388</v>
      </c>
      <c r="Q379" s="21">
        <f t="shared" si="27"/>
        <v>358.264328</v>
      </c>
      <c r="R379" s="21">
        <f t="shared" si="28"/>
        <v>6.825528</v>
      </c>
      <c r="S379" s="21">
        <f t="shared" si="29"/>
        <v>351.4388</v>
      </c>
      <c r="T379" s="21" t="s">
        <v>4850</v>
      </c>
      <c r="U379" s="21" t="s">
        <v>4851</v>
      </c>
    </row>
    <row r="380" spans="1:21">
      <c r="A380" s="49">
        <v>379</v>
      </c>
      <c r="B380" s="6" t="s">
        <v>3440</v>
      </c>
      <c r="C380" s="10" t="s">
        <v>5580</v>
      </c>
      <c r="D380" s="3" t="s">
        <v>35</v>
      </c>
      <c r="E380" s="3" t="s">
        <v>37</v>
      </c>
      <c r="F380" s="28" t="s">
        <v>4077</v>
      </c>
      <c r="G380" s="3" t="s">
        <v>38</v>
      </c>
      <c r="H380" s="3" t="s">
        <v>39</v>
      </c>
      <c r="I380" s="3">
        <v>237.68</v>
      </c>
      <c r="J380" s="10"/>
      <c r="K380" s="33"/>
      <c r="L380" s="20">
        <v>100</v>
      </c>
      <c r="M380" s="3">
        <v>12.98</v>
      </c>
      <c r="N380" s="19" t="s">
        <v>4874</v>
      </c>
      <c r="O380" s="21">
        <f t="shared" si="25"/>
        <v>13.7588</v>
      </c>
      <c r="P380" s="21">
        <f t="shared" si="26"/>
        <v>351.4388</v>
      </c>
      <c r="Q380" s="21">
        <f t="shared" si="27"/>
        <v>358.264328</v>
      </c>
      <c r="R380" s="21">
        <f t="shared" si="28"/>
        <v>6.825528</v>
      </c>
      <c r="S380" s="21">
        <f t="shared" si="29"/>
        <v>351.4388</v>
      </c>
      <c r="T380" s="21" t="s">
        <v>4850</v>
      </c>
      <c r="U380" s="21" t="s">
        <v>4851</v>
      </c>
    </row>
    <row r="381" spans="1:21">
      <c r="A381" s="49">
        <v>380</v>
      </c>
      <c r="B381" s="6" t="s">
        <v>5581</v>
      </c>
      <c r="C381" s="10" t="s">
        <v>5582</v>
      </c>
      <c r="D381" s="3" t="s">
        <v>35</v>
      </c>
      <c r="E381" s="3" t="s">
        <v>37</v>
      </c>
      <c r="F381" s="28" t="s">
        <v>4077</v>
      </c>
      <c r="G381" s="3" t="s">
        <v>38</v>
      </c>
      <c r="H381" s="3" t="s">
        <v>39</v>
      </c>
      <c r="I381" s="3">
        <v>237.68</v>
      </c>
      <c r="J381" s="10"/>
      <c r="K381" s="33"/>
      <c r="L381" s="20">
        <v>100</v>
      </c>
      <c r="M381" s="3">
        <v>12.98</v>
      </c>
      <c r="N381" s="19" t="s">
        <v>4874</v>
      </c>
      <c r="O381" s="21">
        <f t="shared" si="25"/>
        <v>13.7588</v>
      </c>
      <c r="P381" s="21">
        <f t="shared" si="26"/>
        <v>351.4388</v>
      </c>
      <c r="Q381" s="21">
        <f t="shared" si="27"/>
        <v>358.264328</v>
      </c>
      <c r="R381" s="21">
        <f t="shared" si="28"/>
        <v>6.825528</v>
      </c>
      <c r="S381" s="21">
        <f t="shared" si="29"/>
        <v>351.4388</v>
      </c>
      <c r="T381" s="21" t="s">
        <v>4850</v>
      </c>
      <c r="U381" s="21" t="s">
        <v>4851</v>
      </c>
    </row>
    <row r="382" spans="1:21">
      <c r="A382" s="49">
        <v>381</v>
      </c>
      <c r="B382" s="8" t="s">
        <v>5583</v>
      </c>
      <c r="C382" s="5" t="s">
        <v>5584</v>
      </c>
      <c r="D382" s="3" t="s">
        <v>35</v>
      </c>
      <c r="E382" s="3" t="s">
        <v>37</v>
      </c>
      <c r="F382" s="3" t="s">
        <v>5585</v>
      </c>
      <c r="G382" s="3" t="s">
        <v>38</v>
      </c>
      <c r="H382" s="3" t="s">
        <v>39</v>
      </c>
      <c r="I382" s="3">
        <v>988.29</v>
      </c>
      <c r="J382" s="28"/>
      <c r="K382" s="33"/>
      <c r="L382" s="20">
        <v>400</v>
      </c>
      <c r="M382" s="3">
        <v>13.24</v>
      </c>
      <c r="N382" s="19" t="s">
        <v>4874</v>
      </c>
      <c r="O382" s="21">
        <f t="shared" si="25"/>
        <v>14.0344</v>
      </c>
      <c r="P382" s="21">
        <f t="shared" si="26"/>
        <v>1402.3244</v>
      </c>
      <c r="Q382" s="21">
        <f t="shared" si="27"/>
        <v>1427.166464</v>
      </c>
      <c r="R382" s="21">
        <f t="shared" si="28"/>
        <v>24.842064</v>
      </c>
      <c r="S382" s="21">
        <f t="shared" si="29"/>
        <v>1402.3244</v>
      </c>
      <c r="T382" s="21" t="s">
        <v>4850</v>
      </c>
      <c r="U382" s="21" t="s">
        <v>4851</v>
      </c>
    </row>
    <row r="383" spans="1:21">
      <c r="A383" s="49">
        <v>382</v>
      </c>
      <c r="B383" s="6" t="s">
        <v>5586</v>
      </c>
      <c r="C383" s="6" t="s">
        <v>5587</v>
      </c>
      <c r="D383" s="3" t="s">
        <v>35</v>
      </c>
      <c r="E383" s="3" t="s">
        <v>37</v>
      </c>
      <c r="F383" s="28" t="s">
        <v>4077</v>
      </c>
      <c r="G383" s="3" t="s">
        <v>38</v>
      </c>
      <c r="H383" s="3" t="s">
        <v>39</v>
      </c>
      <c r="I383" s="3">
        <v>237.68</v>
      </c>
      <c r="J383" s="10"/>
      <c r="K383" s="33"/>
      <c r="L383" s="20">
        <v>100</v>
      </c>
      <c r="M383" s="3">
        <v>12.98</v>
      </c>
      <c r="N383" s="19" t="s">
        <v>4874</v>
      </c>
      <c r="O383" s="21">
        <f t="shared" si="25"/>
        <v>13.7588</v>
      </c>
      <c r="P383" s="21">
        <f t="shared" si="26"/>
        <v>351.4388</v>
      </c>
      <c r="Q383" s="21">
        <f t="shared" si="27"/>
        <v>358.264328</v>
      </c>
      <c r="R383" s="21">
        <f t="shared" si="28"/>
        <v>6.825528</v>
      </c>
      <c r="S383" s="21">
        <f t="shared" si="29"/>
        <v>351.4388</v>
      </c>
      <c r="T383" s="21" t="s">
        <v>4850</v>
      </c>
      <c r="U383" s="21" t="s">
        <v>4851</v>
      </c>
    </row>
    <row r="384" spans="1:21">
      <c r="A384" s="45">
        <v>383</v>
      </c>
      <c r="B384" s="46" t="s">
        <v>5588</v>
      </c>
      <c r="C384" s="46" t="s">
        <v>5589</v>
      </c>
      <c r="D384" s="45" t="s">
        <v>35</v>
      </c>
      <c r="E384" s="45" t="s">
        <v>37</v>
      </c>
      <c r="F384" s="48" t="s">
        <v>4077</v>
      </c>
      <c r="G384" s="45" t="s">
        <v>38</v>
      </c>
      <c r="H384" s="45" t="s">
        <v>5450</v>
      </c>
      <c r="I384" s="45">
        <v>237.68</v>
      </c>
      <c r="J384" s="47"/>
      <c r="K384" s="51"/>
      <c r="L384" s="52">
        <v>100</v>
      </c>
      <c r="M384" s="45">
        <v>12.98</v>
      </c>
      <c r="N384" s="53" t="s">
        <v>4874</v>
      </c>
      <c r="O384" s="21">
        <f t="shared" si="25"/>
        <v>13.7588</v>
      </c>
      <c r="P384" s="21">
        <f t="shared" si="26"/>
        <v>351.4388</v>
      </c>
      <c r="Q384" s="21">
        <f t="shared" si="27"/>
        <v>358.264328</v>
      </c>
      <c r="R384" s="21">
        <f t="shared" si="28"/>
        <v>6.825528</v>
      </c>
      <c r="S384" s="21">
        <f t="shared" si="29"/>
        <v>351.4388</v>
      </c>
      <c r="T384" s="21" t="s">
        <v>4850</v>
      </c>
      <c r="U384" s="21" t="s">
        <v>4851</v>
      </c>
    </row>
    <row r="385" spans="1:21">
      <c r="A385" s="49">
        <v>384</v>
      </c>
      <c r="B385" s="6" t="s">
        <v>5590</v>
      </c>
      <c r="C385" s="10" t="s">
        <v>5591</v>
      </c>
      <c r="D385" s="3" t="s">
        <v>35</v>
      </c>
      <c r="E385" s="3" t="s">
        <v>37</v>
      </c>
      <c r="F385" s="28" t="s">
        <v>4077</v>
      </c>
      <c r="G385" s="3" t="s">
        <v>38</v>
      </c>
      <c r="H385" s="3" t="s">
        <v>39</v>
      </c>
      <c r="I385" s="3">
        <v>237.68</v>
      </c>
      <c r="J385" s="10"/>
      <c r="K385" s="33"/>
      <c r="L385" s="20">
        <v>100</v>
      </c>
      <c r="M385" s="3">
        <v>12.98</v>
      </c>
      <c r="N385" s="19" t="s">
        <v>4874</v>
      </c>
      <c r="O385" s="21">
        <f t="shared" si="25"/>
        <v>13.7588</v>
      </c>
      <c r="P385" s="21">
        <f t="shared" si="26"/>
        <v>351.4388</v>
      </c>
      <c r="Q385" s="21">
        <f t="shared" si="27"/>
        <v>358.264328</v>
      </c>
      <c r="R385" s="21">
        <f t="shared" si="28"/>
        <v>6.825528</v>
      </c>
      <c r="S385" s="21">
        <f t="shared" si="29"/>
        <v>351.4388</v>
      </c>
      <c r="T385" s="21" t="s">
        <v>4850</v>
      </c>
      <c r="U385" s="21" t="s">
        <v>4851</v>
      </c>
    </row>
    <row r="386" spans="1:21">
      <c r="A386" s="49">
        <v>385</v>
      </c>
      <c r="B386" s="6" t="s">
        <v>5592</v>
      </c>
      <c r="C386" s="10" t="s">
        <v>5593</v>
      </c>
      <c r="D386" s="3" t="s">
        <v>35</v>
      </c>
      <c r="E386" s="3" t="s">
        <v>37</v>
      </c>
      <c r="F386" s="28" t="s">
        <v>4077</v>
      </c>
      <c r="G386" s="3" t="s">
        <v>38</v>
      </c>
      <c r="H386" s="3" t="s">
        <v>39</v>
      </c>
      <c r="I386" s="3">
        <v>237.68</v>
      </c>
      <c r="J386" s="10"/>
      <c r="K386" s="33"/>
      <c r="L386" s="20">
        <v>100</v>
      </c>
      <c r="M386" s="3">
        <v>12.98</v>
      </c>
      <c r="N386" s="19" t="s">
        <v>4874</v>
      </c>
      <c r="O386" s="21">
        <f t="shared" ref="O386:O412" si="30">M386*1.06</f>
        <v>13.7588</v>
      </c>
      <c r="P386" s="21">
        <f t="shared" ref="P386:P412" si="31">I386+L386+O386</f>
        <v>351.4388</v>
      </c>
      <c r="Q386" s="21">
        <f t="shared" ref="Q386:Q412" si="32">I386+(L386+O386)*1.06</f>
        <v>358.264328</v>
      </c>
      <c r="R386" s="21">
        <f t="shared" ref="R386:R412" si="33">(O386+L386)*0.06</f>
        <v>6.825528</v>
      </c>
      <c r="S386" s="21">
        <f t="shared" ref="S386:S412" si="34">Q386-R386</f>
        <v>351.4388</v>
      </c>
      <c r="T386" s="21" t="s">
        <v>4850</v>
      </c>
      <c r="U386" s="21" t="s">
        <v>4851</v>
      </c>
    </row>
    <row r="387" spans="1:21">
      <c r="A387" s="49">
        <v>386</v>
      </c>
      <c r="B387" s="6" t="s">
        <v>5594</v>
      </c>
      <c r="C387" s="10" t="s">
        <v>5595</v>
      </c>
      <c r="D387" s="3" t="s">
        <v>35</v>
      </c>
      <c r="E387" s="3" t="s">
        <v>37</v>
      </c>
      <c r="F387" s="28" t="s">
        <v>4077</v>
      </c>
      <c r="G387" s="3" t="s">
        <v>38</v>
      </c>
      <c r="H387" s="3" t="s">
        <v>39</v>
      </c>
      <c r="I387" s="3">
        <v>237.68</v>
      </c>
      <c r="J387" s="10"/>
      <c r="K387" s="33"/>
      <c r="L387" s="20">
        <v>100</v>
      </c>
      <c r="M387" s="3">
        <v>12.98</v>
      </c>
      <c r="N387" s="19" t="s">
        <v>4874</v>
      </c>
      <c r="O387" s="21">
        <f t="shared" si="30"/>
        <v>13.7588</v>
      </c>
      <c r="P387" s="21">
        <f t="shared" si="31"/>
        <v>351.4388</v>
      </c>
      <c r="Q387" s="21">
        <f t="shared" si="32"/>
        <v>358.264328</v>
      </c>
      <c r="R387" s="21">
        <f t="shared" si="33"/>
        <v>6.825528</v>
      </c>
      <c r="S387" s="21">
        <f t="shared" si="34"/>
        <v>351.4388</v>
      </c>
      <c r="T387" s="21" t="s">
        <v>4850</v>
      </c>
      <c r="U387" s="21" t="s">
        <v>4851</v>
      </c>
    </row>
    <row r="388" spans="1:21">
      <c r="A388" s="49">
        <v>387</v>
      </c>
      <c r="B388" s="6" t="s">
        <v>3638</v>
      </c>
      <c r="C388" s="10" t="s">
        <v>5596</v>
      </c>
      <c r="D388" s="3" t="s">
        <v>35</v>
      </c>
      <c r="E388" s="3" t="s">
        <v>37</v>
      </c>
      <c r="F388" s="28" t="s">
        <v>4077</v>
      </c>
      <c r="G388" s="3" t="s">
        <v>38</v>
      </c>
      <c r="H388" s="3" t="s">
        <v>39</v>
      </c>
      <c r="I388" s="3">
        <v>237.68</v>
      </c>
      <c r="J388" s="10"/>
      <c r="K388" s="33"/>
      <c r="L388" s="20">
        <v>100</v>
      </c>
      <c r="M388" s="3">
        <v>12.98</v>
      </c>
      <c r="N388" s="19" t="s">
        <v>4874</v>
      </c>
      <c r="O388" s="21">
        <f t="shared" si="30"/>
        <v>13.7588</v>
      </c>
      <c r="P388" s="21">
        <f t="shared" si="31"/>
        <v>351.4388</v>
      </c>
      <c r="Q388" s="21">
        <f t="shared" si="32"/>
        <v>358.264328</v>
      </c>
      <c r="R388" s="21">
        <f t="shared" si="33"/>
        <v>6.825528</v>
      </c>
      <c r="S388" s="21">
        <f t="shared" si="34"/>
        <v>351.4388</v>
      </c>
      <c r="T388" s="21" t="s">
        <v>4850</v>
      </c>
      <c r="U388" s="21" t="s">
        <v>4851</v>
      </c>
    </row>
    <row r="389" spans="1:21">
      <c r="A389" s="49">
        <v>388</v>
      </c>
      <c r="B389" s="6" t="s">
        <v>5597</v>
      </c>
      <c r="C389" s="10" t="s">
        <v>5598</v>
      </c>
      <c r="D389" s="3" t="s">
        <v>35</v>
      </c>
      <c r="E389" s="3" t="s">
        <v>37</v>
      </c>
      <c r="F389" s="28" t="s">
        <v>4077</v>
      </c>
      <c r="G389" s="3" t="s">
        <v>38</v>
      </c>
      <c r="H389" s="3" t="s">
        <v>39</v>
      </c>
      <c r="I389" s="3">
        <v>237.68</v>
      </c>
      <c r="J389" s="10"/>
      <c r="K389" s="33"/>
      <c r="L389" s="20">
        <v>100</v>
      </c>
      <c r="M389" s="3">
        <v>12.98</v>
      </c>
      <c r="N389" s="19" t="s">
        <v>4874</v>
      </c>
      <c r="O389" s="21">
        <f t="shared" si="30"/>
        <v>13.7588</v>
      </c>
      <c r="P389" s="21">
        <f t="shared" si="31"/>
        <v>351.4388</v>
      </c>
      <c r="Q389" s="21">
        <f t="shared" si="32"/>
        <v>358.264328</v>
      </c>
      <c r="R389" s="21">
        <f t="shared" si="33"/>
        <v>6.825528</v>
      </c>
      <c r="S389" s="21">
        <f t="shared" si="34"/>
        <v>351.4388</v>
      </c>
      <c r="T389" s="21" t="s">
        <v>4850</v>
      </c>
      <c r="U389" s="21" t="s">
        <v>4851</v>
      </c>
    </row>
    <row r="390" spans="1:21">
      <c r="A390" s="49">
        <v>389</v>
      </c>
      <c r="B390" s="6" t="s">
        <v>5599</v>
      </c>
      <c r="C390" s="10" t="s">
        <v>5600</v>
      </c>
      <c r="D390" s="3" t="s">
        <v>35</v>
      </c>
      <c r="E390" s="3" t="s">
        <v>37</v>
      </c>
      <c r="F390" s="28" t="s">
        <v>4077</v>
      </c>
      <c r="G390" s="3" t="s">
        <v>38</v>
      </c>
      <c r="H390" s="3" t="s">
        <v>39</v>
      </c>
      <c r="I390" s="3">
        <v>237.68</v>
      </c>
      <c r="J390" s="10"/>
      <c r="K390" s="33"/>
      <c r="L390" s="20">
        <v>100</v>
      </c>
      <c r="M390" s="3">
        <v>12.98</v>
      </c>
      <c r="N390" s="19" t="s">
        <v>4874</v>
      </c>
      <c r="O390" s="21">
        <f t="shared" si="30"/>
        <v>13.7588</v>
      </c>
      <c r="P390" s="21">
        <f t="shared" si="31"/>
        <v>351.4388</v>
      </c>
      <c r="Q390" s="21">
        <f t="shared" si="32"/>
        <v>358.264328</v>
      </c>
      <c r="R390" s="21">
        <f t="shared" si="33"/>
        <v>6.825528</v>
      </c>
      <c r="S390" s="21">
        <f t="shared" si="34"/>
        <v>351.4388</v>
      </c>
      <c r="T390" s="21" t="s">
        <v>4850</v>
      </c>
      <c r="U390" s="21" t="s">
        <v>4851</v>
      </c>
    </row>
    <row r="391" spans="1:21">
      <c r="A391" s="49">
        <v>390</v>
      </c>
      <c r="B391" s="6" t="s">
        <v>4827</v>
      </c>
      <c r="C391" s="10" t="s">
        <v>5601</v>
      </c>
      <c r="D391" s="3" t="s">
        <v>35</v>
      </c>
      <c r="E391" s="3" t="s">
        <v>37</v>
      </c>
      <c r="F391" s="28" t="s">
        <v>4077</v>
      </c>
      <c r="G391" s="3" t="s">
        <v>38</v>
      </c>
      <c r="H391" s="3" t="s">
        <v>39</v>
      </c>
      <c r="I391" s="3">
        <v>237.68</v>
      </c>
      <c r="J391" s="10"/>
      <c r="K391" s="33"/>
      <c r="L391" s="20">
        <v>100</v>
      </c>
      <c r="M391" s="3">
        <v>12.98</v>
      </c>
      <c r="N391" s="19" t="s">
        <v>4874</v>
      </c>
      <c r="O391" s="21">
        <f t="shared" si="30"/>
        <v>13.7588</v>
      </c>
      <c r="P391" s="21">
        <f t="shared" si="31"/>
        <v>351.4388</v>
      </c>
      <c r="Q391" s="21">
        <f t="shared" si="32"/>
        <v>358.264328</v>
      </c>
      <c r="R391" s="21">
        <f t="shared" si="33"/>
        <v>6.825528</v>
      </c>
      <c r="S391" s="21">
        <f t="shared" si="34"/>
        <v>351.4388</v>
      </c>
      <c r="T391" s="21" t="s">
        <v>4850</v>
      </c>
      <c r="U391" s="21" t="s">
        <v>4851</v>
      </c>
    </row>
    <row r="392" spans="1:21">
      <c r="A392" s="49">
        <v>391</v>
      </c>
      <c r="B392" s="6" t="s">
        <v>5602</v>
      </c>
      <c r="C392" s="10" t="s">
        <v>5603</v>
      </c>
      <c r="D392" s="3" t="s">
        <v>35</v>
      </c>
      <c r="E392" s="3" t="s">
        <v>37</v>
      </c>
      <c r="F392" s="28" t="s">
        <v>4077</v>
      </c>
      <c r="G392" s="3" t="s">
        <v>38</v>
      </c>
      <c r="H392" s="3" t="s">
        <v>39</v>
      </c>
      <c r="I392" s="3">
        <v>237.68</v>
      </c>
      <c r="J392" s="10"/>
      <c r="K392" s="33"/>
      <c r="L392" s="20">
        <v>100</v>
      </c>
      <c r="M392" s="3">
        <v>12.98</v>
      </c>
      <c r="N392" s="19" t="s">
        <v>4874</v>
      </c>
      <c r="O392" s="21">
        <f t="shared" si="30"/>
        <v>13.7588</v>
      </c>
      <c r="P392" s="21">
        <f t="shared" si="31"/>
        <v>351.4388</v>
      </c>
      <c r="Q392" s="21">
        <f t="shared" si="32"/>
        <v>358.264328</v>
      </c>
      <c r="R392" s="21">
        <f t="shared" si="33"/>
        <v>6.825528</v>
      </c>
      <c r="S392" s="21">
        <f t="shared" si="34"/>
        <v>351.4388</v>
      </c>
      <c r="T392" s="21" t="s">
        <v>4850</v>
      </c>
      <c r="U392" s="21" t="s">
        <v>4851</v>
      </c>
    </row>
    <row r="393" spans="1:21">
      <c r="A393" s="49">
        <v>392</v>
      </c>
      <c r="B393" s="6" t="s">
        <v>4932</v>
      </c>
      <c r="C393" t="s">
        <v>5604</v>
      </c>
      <c r="D393" s="3" t="s">
        <v>35</v>
      </c>
      <c r="E393" s="3" t="s">
        <v>37</v>
      </c>
      <c r="F393" s="28" t="s">
        <v>4077</v>
      </c>
      <c r="G393" s="3" t="s">
        <v>38</v>
      </c>
      <c r="H393" s="3" t="s">
        <v>39</v>
      </c>
      <c r="I393" s="3">
        <v>237.68</v>
      </c>
      <c r="J393" s="10"/>
      <c r="K393" s="33"/>
      <c r="L393" s="20">
        <v>100</v>
      </c>
      <c r="M393" s="3">
        <v>12.98</v>
      </c>
      <c r="N393" s="19" t="s">
        <v>4874</v>
      </c>
      <c r="O393" s="21">
        <f t="shared" si="30"/>
        <v>13.7588</v>
      </c>
      <c r="P393" s="21">
        <f t="shared" si="31"/>
        <v>351.4388</v>
      </c>
      <c r="Q393" s="21">
        <f t="shared" si="32"/>
        <v>358.264328</v>
      </c>
      <c r="R393" s="21">
        <f t="shared" si="33"/>
        <v>6.825528</v>
      </c>
      <c r="S393" s="21">
        <f t="shared" si="34"/>
        <v>351.4388</v>
      </c>
      <c r="T393" s="21" t="s">
        <v>4850</v>
      </c>
      <c r="U393" s="21" t="s">
        <v>4851</v>
      </c>
    </row>
    <row r="394" spans="1:21">
      <c r="A394" s="49">
        <v>393</v>
      </c>
      <c r="B394" s="6" t="s">
        <v>2457</v>
      </c>
      <c r="C394" s="10" t="s">
        <v>5605</v>
      </c>
      <c r="D394" s="3" t="s">
        <v>35</v>
      </c>
      <c r="E394" s="3" t="s">
        <v>37</v>
      </c>
      <c r="F394" s="28" t="s">
        <v>4077</v>
      </c>
      <c r="G394" s="3" t="s">
        <v>38</v>
      </c>
      <c r="H394" s="3" t="s">
        <v>39</v>
      </c>
      <c r="I394" s="3">
        <v>237.68</v>
      </c>
      <c r="J394" s="10"/>
      <c r="K394" s="33"/>
      <c r="L394" s="20">
        <v>100</v>
      </c>
      <c r="M394" s="3">
        <v>12.98</v>
      </c>
      <c r="N394" s="19" t="s">
        <v>4874</v>
      </c>
      <c r="O394" s="21">
        <f t="shared" si="30"/>
        <v>13.7588</v>
      </c>
      <c r="P394" s="21">
        <f t="shared" si="31"/>
        <v>351.4388</v>
      </c>
      <c r="Q394" s="21">
        <f t="shared" si="32"/>
        <v>358.264328</v>
      </c>
      <c r="R394" s="21">
        <f t="shared" si="33"/>
        <v>6.825528</v>
      </c>
      <c r="S394" s="21">
        <f t="shared" si="34"/>
        <v>351.4388</v>
      </c>
      <c r="T394" s="21" t="s">
        <v>4850</v>
      </c>
      <c r="U394" s="21" t="s">
        <v>4851</v>
      </c>
    </row>
    <row r="395" spans="1:21">
      <c r="A395" s="49">
        <v>394</v>
      </c>
      <c r="B395" s="6" t="s">
        <v>5606</v>
      </c>
      <c r="C395" s="6" t="s">
        <v>5607</v>
      </c>
      <c r="D395" s="3" t="s">
        <v>35</v>
      </c>
      <c r="E395" s="3" t="s">
        <v>37</v>
      </c>
      <c r="F395" s="28" t="s">
        <v>2053</v>
      </c>
      <c r="G395" s="3" t="s">
        <v>38</v>
      </c>
      <c r="H395" s="3" t="s">
        <v>39</v>
      </c>
      <c r="I395" s="20">
        <v>373.57</v>
      </c>
      <c r="J395" s="28"/>
      <c r="K395" s="33"/>
      <c r="L395" s="20">
        <v>100</v>
      </c>
      <c r="M395" s="20">
        <v>0</v>
      </c>
      <c r="N395" s="19"/>
      <c r="O395" s="21">
        <f t="shared" si="30"/>
        <v>0</v>
      </c>
      <c r="P395" s="21">
        <f t="shared" si="31"/>
        <v>473.57</v>
      </c>
      <c r="Q395" s="21">
        <f t="shared" si="32"/>
        <v>479.57</v>
      </c>
      <c r="R395" s="21">
        <f t="shared" si="33"/>
        <v>6</v>
      </c>
      <c r="S395" s="21">
        <f t="shared" si="34"/>
        <v>473.57</v>
      </c>
      <c r="T395" s="21" t="s">
        <v>4850</v>
      </c>
      <c r="U395" s="21" t="s">
        <v>4851</v>
      </c>
    </row>
    <row r="396" spans="1:21">
      <c r="A396" s="49">
        <v>395</v>
      </c>
      <c r="B396" s="6" t="s">
        <v>5608</v>
      </c>
      <c r="C396" s="6" t="s">
        <v>5609</v>
      </c>
      <c r="D396" s="3" t="s">
        <v>35</v>
      </c>
      <c r="E396" s="3" t="s">
        <v>37</v>
      </c>
      <c r="F396" s="28" t="s">
        <v>4077</v>
      </c>
      <c r="G396" s="3" t="s">
        <v>38</v>
      </c>
      <c r="H396" s="3" t="s">
        <v>39</v>
      </c>
      <c r="I396" s="3">
        <v>237.68</v>
      </c>
      <c r="J396" s="10"/>
      <c r="K396" s="33"/>
      <c r="L396" s="20">
        <v>100</v>
      </c>
      <c r="M396" s="3">
        <v>12.98</v>
      </c>
      <c r="N396" s="19" t="s">
        <v>4874</v>
      </c>
      <c r="O396" s="21">
        <f t="shared" si="30"/>
        <v>13.7588</v>
      </c>
      <c r="P396" s="21">
        <f t="shared" si="31"/>
        <v>351.4388</v>
      </c>
      <c r="Q396" s="21">
        <f t="shared" si="32"/>
        <v>358.264328</v>
      </c>
      <c r="R396" s="21">
        <f t="shared" si="33"/>
        <v>6.825528</v>
      </c>
      <c r="S396" s="21">
        <f t="shared" si="34"/>
        <v>351.4388</v>
      </c>
      <c r="T396" s="21" t="s">
        <v>4850</v>
      </c>
      <c r="U396" s="21" t="s">
        <v>4851</v>
      </c>
    </row>
    <row r="397" spans="1:21">
      <c r="A397" s="49">
        <v>396</v>
      </c>
      <c r="B397" s="6" t="s">
        <v>5610</v>
      </c>
      <c r="C397" s="10" t="s">
        <v>5611</v>
      </c>
      <c r="D397" s="3" t="s">
        <v>35</v>
      </c>
      <c r="E397" s="3" t="s">
        <v>37</v>
      </c>
      <c r="F397" s="28" t="s">
        <v>4077</v>
      </c>
      <c r="G397" s="3" t="s">
        <v>38</v>
      </c>
      <c r="H397" s="3" t="s">
        <v>39</v>
      </c>
      <c r="I397" s="3">
        <v>237.68</v>
      </c>
      <c r="J397" s="10"/>
      <c r="K397" s="33"/>
      <c r="L397" s="20">
        <v>100</v>
      </c>
      <c r="M397" s="3">
        <v>12.98</v>
      </c>
      <c r="N397" s="19" t="s">
        <v>4874</v>
      </c>
      <c r="O397" s="21">
        <f t="shared" si="30"/>
        <v>13.7588</v>
      </c>
      <c r="P397" s="21">
        <f t="shared" si="31"/>
        <v>351.4388</v>
      </c>
      <c r="Q397" s="21">
        <f t="shared" si="32"/>
        <v>358.264328</v>
      </c>
      <c r="R397" s="21">
        <f t="shared" si="33"/>
        <v>6.825528</v>
      </c>
      <c r="S397" s="21">
        <f t="shared" si="34"/>
        <v>351.4388</v>
      </c>
      <c r="T397" s="21" t="s">
        <v>4850</v>
      </c>
      <c r="U397" s="21" t="s">
        <v>4851</v>
      </c>
    </row>
    <row r="398" spans="1:21">
      <c r="A398" s="49">
        <v>397</v>
      </c>
      <c r="B398" s="6" t="s">
        <v>5612</v>
      </c>
      <c r="C398" s="10" t="s">
        <v>5613</v>
      </c>
      <c r="D398" s="3" t="s">
        <v>35</v>
      </c>
      <c r="E398" s="3" t="s">
        <v>37</v>
      </c>
      <c r="F398" s="28" t="s">
        <v>4077</v>
      </c>
      <c r="G398" s="3" t="s">
        <v>38</v>
      </c>
      <c r="H398" s="3" t="s">
        <v>39</v>
      </c>
      <c r="I398" s="3">
        <v>237.68</v>
      </c>
      <c r="J398" s="10"/>
      <c r="K398" s="33"/>
      <c r="L398" s="20">
        <v>100</v>
      </c>
      <c r="M398" s="3">
        <v>12.98</v>
      </c>
      <c r="N398" s="19" t="s">
        <v>4874</v>
      </c>
      <c r="O398" s="21">
        <f t="shared" si="30"/>
        <v>13.7588</v>
      </c>
      <c r="P398" s="21">
        <f t="shared" si="31"/>
        <v>351.4388</v>
      </c>
      <c r="Q398" s="21">
        <f t="shared" si="32"/>
        <v>358.264328</v>
      </c>
      <c r="R398" s="21">
        <f t="shared" si="33"/>
        <v>6.825528</v>
      </c>
      <c r="S398" s="21">
        <f t="shared" si="34"/>
        <v>351.4388</v>
      </c>
      <c r="T398" s="21" t="s">
        <v>4850</v>
      </c>
      <c r="U398" s="21" t="s">
        <v>4851</v>
      </c>
    </row>
    <row r="399" spans="1:21">
      <c r="A399" s="49">
        <v>398</v>
      </c>
      <c r="B399" s="6" t="s">
        <v>5502</v>
      </c>
      <c r="C399" s="6" t="s">
        <v>5614</v>
      </c>
      <c r="D399" s="3" t="s">
        <v>35</v>
      </c>
      <c r="E399" s="3" t="s">
        <v>37</v>
      </c>
      <c r="F399" s="28" t="s">
        <v>4077</v>
      </c>
      <c r="G399" s="3" t="s">
        <v>38</v>
      </c>
      <c r="H399" s="3" t="s">
        <v>39</v>
      </c>
      <c r="I399" s="3">
        <v>237.68</v>
      </c>
      <c r="J399" s="10"/>
      <c r="K399" s="33"/>
      <c r="L399" s="20">
        <v>100</v>
      </c>
      <c r="M399" s="3">
        <v>12.98</v>
      </c>
      <c r="N399" s="19" t="s">
        <v>4874</v>
      </c>
      <c r="O399" s="21">
        <f t="shared" si="30"/>
        <v>13.7588</v>
      </c>
      <c r="P399" s="21">
        <f t="shared" si="31"/>
        <v>351.4388</v>
      </c>
      <c r="Q399" s="21">
        <f t="shared" si="32"/>
        <v>358.264328</v>
      </c>
      <c r="R399" s="21">
        <f t="shared" si="33"/>
        <v>6.825528</v>
      </c>
      <c r="S399" s="21">
        <f t="shared" si="34"/>
        <v>351.4388</v>
      </c>
      <c r="T399" s="21" t="s">
        <v>4850</v>
      </c>
      <c r="U399" s="21" t="s">
        <v>4851</v>
      </c>
    </row>
    <row r="400" spans="1:21">
      <c r="A400" s="49">
        <v>400</v>
      </c>
      <c r="B400" s="6" t="s">
        <v>4191</v>
      </c>
      <c r="C400" s="10" t="s">
        <v>5615</v>
      </c>
      <c r="D400" s="3" t="s">
        <v>35</v>
      </c>
      <c r="E400" s="3" t="s">
        <v>37</v>
      </c>
      <c r="F400" s="28" t="s">
        <v>4077</v>
      </c>
      <c r="G400" s="3" t="s">
        <v>38</v>
      </c>
      <c r="H400" s="3" t="s">
        <v>39</v>
      </c>
      <c r="I400" s="3">
        <v>237.68</v>
      </c>
      <c r="J400" s="10"/>
      <c r="K400" s="33"/>
      <c r="L400" s="20">
        <v>100</v>
      </c>
      <c r="M400" s="3">
        <v>12.98</v>
      </c>
      <c r="N400" s="19" t="s">
        <v>4874</v>
      </c>
      <c r="O400" s="21">
        <f t="shared" si="30"/>
        <v>13.7588</v>
      </c>
      <c r="P400" s="21">
        <f t="shared" si="31"/>
        <v>351.4388</v>
      </c>
      <c r="Q400" s="21">
        <f t="shared" si="32"/>
        <v>358.264328</v>
      </c>
      <c r="R400" s="21">
        <f t="shared" si="33"/>
        <v>6.825528</v>
      </c>
      <c r="S400" s="21">
        <f t="shared" si="34"/>
        <v>351.4388</v>
      </c>
      <c r="T400" s="21" t="s">
        <v>4850</v>
      </c>
      <c r="U400" s="21" t="s">
        <v>4851</v>
      </c>
    </row>
    <row r="401" spans="1:21">
      <c r="A401" s="49">
        <v>401</v>
      </c>
      <c r="B401" s="6" t="s">
        <v>5616</v>
      </c>
      <c r="C401" s="6" t="s">
        <v>5617</v>
      </c>
      <c r="D401" s="3" t="s">
        <v>35</v>
      </c>
      <c r="E401" s="3" t="s">
        <v>37</v>
      </c>
      <c r="F401" s="28" t="s">
        <v>2053</v>
      </c>
      <c r="G401" s="3" t="s">
        <v>38</v>
      </c>
      <c r="H401" s="3" t="s">
        <v>39</v>
      </c>
      <c r="I401" s="20">
        <v>373.57</v>
      </c>
      <c r="J401" s="28"/>
      <c r="K401" s="33"/>
      <c r="L401" s="20">
        <v>100</v>
      </c>
      <c r="M401" s="20">
        <v>0</v>
      </c>
      <c r="N401" s="19"/>
      <c r="O401" s="21">
        <f t="shared" si="30"/>
        <v>0</v>
      </c>
      <c r="P401" s="21">
        <f t="shared" si="31"/>
        <v>473.57</v>
      </c>
      <c r="Q401" s="21">
        <f t="shared" si="32"/>
        <v>479.57</v>
      </c>
      <c r="R401" s="21">
        <f t="shared" si="33"/>
        <v>6</v>
      </c>
      <c r="S401" s="21">
        <f t="shared" si="34"/>
        <v>473.57</v>
      </c>
      <c r="T401" s="21" t="s">
        <v>4850</v>
      </c>
      <c r="U401" s="21" t="s">
        <v>4851</v>
      </c>
    </row>
    <row r="402" spans="1:21">
      <c r="A402" s="49">
        <v>402</v>
      </c>
      <c r="B402" s="6" t="s">
        <v>5618</v>
      </c>
      <c r="C402" s="6" t="s">
        <v>5619</v>
      </c>
      <c r="D402" s="3" t="s">
        <v>35</v>
      </c>
      <c r="E402" s="3" t="s">
        <v>37</v>
      </c>
      <c r="F402" s="28" t="s">
        <v>2053</v>
      </c>
      <c r="G402" s="3" t="s">
        <v>38</v>
      </c>
      <c r="H402" s="3" t="s">
        <v>39</v>
      </c>
      <c r="I402" s="20">
        <v>373.57</v>
      </c>
      <c r="J402" s="28"/>
      <c r="K402" s="33"/>
      <c r="L402" s="20">
        <v>100</v>
      </c>
      <c r="M402" s="20">
        <v>0</v>
      </c>
      <c r="N402" s="19"/>
      <c r="O402" s="21">
        <f t="shared" si="30"/>
        <v>0</v>
      </c>
      <c r="P402" s="21">
        <f t="shared" si="31"/>
        <v>473.57</v>
      </c>
      <c r="Q402" s="21">
        <f t="shared" si="32"/>
        <v>479.57</v>
      </c>
      <c r="R402" s="21">
        <f t="shared" si="33"/>
        <v>6</v>
      </c>
      <c r="S402" s="21">
        <f t="shared" si="34"/>
        <v>473.57</v>
      </c>
      <c r="T402" s="21" t="s">
        <v>4850</v>
      </c>
      <c r="U402" s="21" t="s">
        <v>4851</v>
      </c>
    </row>
    <row r="403" spans="1:21">
      <c r="A403" s="49">
        <v>403</v>
      </c>
      <c r="B403" s="6" t="s">
        <v>5620</v>
      </c>
      <c r="C403" s="6" t="s">
        <v>5621</v>
      </c>
      <c r="D403" s="3" t="s">
        <v>35</v>
      </c>
      <c r="E403" s="3" t="s">
        <v>37</v>
      </c>
      <c r="F403" s="28" t="s">
        <v>4077</v>
      </c>
      <c r="G403" s="3" t="s">
        <v>38</v>
      </c>
      <c r="H403" s="3" t="s">
        <v>39</v>
      </c>
      <c r="I403" s="3">
        <v>237.68</v>
      </c>
      <c r="J403" s="10"/>
      <c r="K403" s="33"/>
      <c r="L403" s="20">
        <v>100</v>
      </c>
      <c r="M403" s="3">
        <v>12.98</v>
      </c>
      <c r="N403" s="19" t="s">
        <v>4874</v>
      </c>
      <c r="O403" s="21">
        <f t="shared" si="30"/>
        <v>13.7588</v>
      </c>
      <c r="P403" s="21">
        <f t="shared" si="31"/>
        <v>351.4388</v>
      </c>
      <c r="Q403" s="21">
        <f t="shared" si="32"/>
        <v>358.264328</v>
      </c>
      <c r="R403" s="21">
        <f t="shared" si="33"/>
        <v>6.825528</v>
      </c>
      <c r="S403" s="21">
        <f t="shared" si="34"/>
        <v>351.4388</v>
      </c>
      <c r="T403" s="21" t="s">
        <v>4850</v>
      </c>
      <c r="U403" s="21" t="s">
        <v>4851</v>
      </c>
    </row>
    <row r="404" spans="1:21">
      <c r="A404" s="49">
        <v>404</v>
      </c>
      <c r="B404" s="6" t="s">
        <v>5622</v>
      </c>
      <c r="C404" s="10" t="s">
        <v>5623</v>
      </c>
      <c r="D404" s="3" t="s">
        <v>35</v>
      </c>
      <c r="E404" s="3" t="s">
        <v>37</v>
      </c>
      <c r="F404" s="28" t="s">
        <v>4077</v>
      </c>
      <c r="G404" s="3" t="s">
        <v>38</v>
      </c>
      <c r="H404" s="3" t="s">
        <v>39</v>
      </c>
      <c r="I404" s="3">
        <v>237.68</v>
      </c>
      <c r="J404" s="10"/>
      <c r="K404" s="33"/>
      <c r="L404" s="20">
        <v>100</v>
      </c>
      <c r="M404" s="3">
        <v>12.98</v>
      </c>
      <c r="N404" s="19" t="s">
        <v>4874</v>
      </c>
      <c r="O404" s="21">
        <f t="shared" si="30"/>
        <v>13.7588</v>
      </c>
      <c r="P404" s="21">
        <f t="shared" si="31"/>
        <v>351.4388</v>
      </c>
      <c r="Q404" s="21">
        <f t="shared" si="32"/>
        <v>358.264328</v>
      </c>
      <c r="R404" s="21">
        <f t="shared" si="33"/>
        <v>6.825528</v>
      </c>
      <c r="S404" s="21">
        <f t="shared" si="34"/>
        <v>351.4388</v>
      </c>
      <c r="T404" s="21" t="s">
        <v>4850</v>
      </c>
      <c r="U404" s="21" t="s">
        <v>4851</v>
      </c>
    </row>
    <row r="405" spans="1:21">
      <c r="A405" s="49">
        <v>405</v>
      </c>
      <c r="B405" s="6" t="s">
        <v>5624</v>
      </c>
      <c r="C405" s="10" t="s">
        <v>5625</v>
      </c>
      <c r="D405" s="3" t="s">
        <v>35</v>
      </c>
      <c r="E405" s="3" t="s">
        <v>37</v>
      </c>
      <c r="F405" s="28" t="s">
        <v>2053</v>
      </c>
      <c r="G405" s="3" t="s">
        <v>38</v>
      </c>
      <c r="H405" s="3" t="s">
        <v>39</v>
      </c>
      <c r="I405" s="20">
        <v>373.57</v>
      </c>
      <c r="J405" s="28"/>
      <c r="K405" s="33"/>
      <c r="L405" s="20">
        <v>100</v>
      </c>
      <c r="M405" s="20">
        <v>0</v>
      </c>
      <c r="N405" s="19"/>
      <c r="O405" s="21">
        <f t="shared" si="30"/>
        <v>0</v>
      </c>
      <c r="P405" s="21">
        <f t="shared" si="31"/>
        <v>473.57</v>
      </c>
      <c r="Q405" s="21">
        <f t="shared" si="32"/>
        <v>479.57</v>
      </c>
      <c r="R405" s="21">
        <f t="shared" si="33"/>
        <v>6</v>
      </c>
      <c r="S405" s="21">
        <f t="shared" si="34"/>
        <v>473.57</v>
      </c>
      <c r="T405" s="21" t="s">
        <v>4850</v>
      </c>
      <c r="U405" s="21" t="s">
        <v>4851</v>
      </c>
    </row>
    <row r="406" spans="1:21">
      <c r="A406" s="49">
        <v>406</v>
      </c>
      <c r="B406" s="6" t="s">
        <v>5626</v>
      </c>
      <c r="C406" s="10" t="s">
        <v>5627</v>
      </c>
      <c r="D406" s="3" t="s">
        <v>35</v>
      </c>
      <c r="E406" s="3" t="s">
        <v>37</v>
      </c>
      <c r="F406" s="28" t="s">
        <v>4077</v>
      </c>
      <c r="G406" s="3" t="s">
        <v>38</v>
      </c>
      <c r="H406" s="3" t="s">
        <v>39</v>
      </c>
      <c r="I406" s="3">
        <v>237.68</v>
      </c>
      <c r="J406" s="10"/>
      <c r="K406" s="33"/>
      <c r="L406" s="20">
        <v>100</v>
      </c>
      <c r="M406" s="3">
        <v>12.98</v>
      </c>
      <c r="N406" s="19" t="s">
        <v>4874</v>
      </c>
      <c r="O406" s="21">
        <f t="shared" si="30"/>
        <v>13.7588</v>
      </c>
      <c r="P406" s="21">
        <f t="shared" si="31"/>
        <v>351.4388</v>
      </c>
      <c r="Q406" s="21">
        <f t="shared" si="32"/>
        <v>358.264328</v>
      </c>
      <c r="R406" s="21">
        <f t="shared" si="33"/>
        <v>6.825528</v>
      </c>
      <c r="S406" s="21">
        <f t="shared" si="34"/>
        <v>351.4388</v>
      </c>
      <c r="T406" s="21" t="s">
        <v>4850</v>
      </c>
      <c r="U406" s="21" t="s">
        <v>4851</v>
      </c>
    </row>
    <row r="407" spans="1:21">
      <c r="A407" s="49">
        <v>407</v>
      </c>
      <c r="B407" s="6" t="s">
        <v>5628</v>
      </c>
      <c r="C407" s="10" t="s">
        <v>5629</v>
      </c>
      <c r="D407" s="3" t="s">
        <v>35</v>
      </c>
      <c r="E407" s="3" t="s">
        <v>37</v>
      </c>
      <c r="F407" s="28" t="s">
        <v>2053</v>
      </c>
      <c r="G407" s="3" t="s">
        <v>38</v>
      </c>
      <c r="H407" s="3" t="s">
        <v>39</v>
      </c>
      <c r="I407" s="20">
        <v>373.57</v>
      </c>
      <c r="J407" s="28"/>
      <c r="K407" s="33"/>
      <c r="L407" s="20">
        <v>100</v>
      </c>
      <c r="M407" s="20">
        <v>0</v>
      </c>
      <c r="N407" s="19"/>
      <c r="O407" s="21">
        <f t="shared" si="30"/>
        <v>0</v>
      </c>
      <c r="P407" s="21">
        <f t="shared" si="31"/>
        <v>473.57</v>
      </c>
      <c r="Q407" s="21">
        <f t="shared" si="32"/>
        <v>479.57</v>
      </c>
      <c r="R407" s="21">
        <f t="shared" si="33"/>
        <v>6</v>
      </c>
      <c r="S407" s="21">
        <f t="shared" si="34"/>
        <v>473.57</v>
      </c>
      <c r="T407" s="21" t="s">
        <v>4850</v>
      </c>
      <c r="U407" s="21" t="s">
        <v>4851</v>
      </c>
    </row>
    <row r="408" spans="1:21">
      <c r="A408" s="49">
        <v>408</v>
      </c>
      <c r="B408" s="6" t="s">
        <v>2415</v>
      </c>
      <c r="C408" s="10" t="s">
        <v>5630</v>
      </c>
      <c r="D408" s="3" t="s">
        <v>35</v>
      </c>
      <c r="E408" s="3" t="s">
        <v>37</v>
      </c>
      <c r="F408" s="28" t="s">
        <v>4077</v>
      </c>
      <c r="G408" s="3" t="s">
        <v>38</v>
      </c>
      <c r="H408" s="3" t="s">
        <v>39</v>
      </c>
      <c r="I408" s="3">
        <v>237.68</v>
      </c>
      <c r="J408" s="10"/>
      <c r="K408" s="33"/>
      <c r="L408" s="20">
        <v>100</v>
      </c>
      <c r="M408" s="3">
        <v>12.98</v>
      </c>
      <c r="N408" s="19" t="s">
        <v>4874</v>
      </c>
      <c r="O408" s="21">
        <f t="shared" si="30"/>
        <v>13.7588</v>
      </c>
      <c r="P408" s="21">
        <f t="shared" si="31"/>
        <v>351.4388</v>
      </c>
      <c r="Q408" s="21">
        <f t="shared" si="32"/>
        <v>358.264328</v>
      </c>
      <c r="R408" s="21">
        <f t="shared" si="33"/>
        <v>6.825528</v>
      </c>
      <c r="S408" s="21">
        <f t="shared" si="34"/>
        <v>351.4388</v>
      </c>
      <c r="T408" s="21" t="s">
        <v>4850</v>
      </c>
      <c r="U408" s="21" t="s">
        <v>4851</v>
      </c>
    </row>
    <row r="409" spans="1:21">
      <c r="A409" s="49">
        <v>409</v>
      </c>
      <c r="B409" s="6" t="s">
        <v>3914</v>
      </c>
      <c r="C409" s="6" t="s">
        <v>5631</v>
      </c>
      <c r="D409" s="3" t="s">
        <v>35</v>
      </c>
      <c r="E409" s="3" t="s">
        <v>37</v>
      </c>
      <c r="F409" s="28" t="s">
        <v>4077</v>
      </c>
      <c r="G409" s="3" t="s">
        <v>38</v>
      </c>
      <c r="H409" s="3" t="s">
        <v>39</v>
      </c>
      <c r="I409" s="3">
        <v>237.68</v>
      </c>
      <c r="J409" s="10"/>
      <c r="K409" s="33"/>
      <c r="L409" s="20">
        <v>100</v>
      </c>
      <c r="M409" s="3">
        <v>12.98</v>
      </c>
      <c r="N409" s="19" t="s">
        <v>4874</v>
      </c>
      <c r="O409" s="21">
        <f t="shared" si="30"/>
        <v>13.7588</v>
      </c>
      <c r="P409" s="21">
        <f t="shared" si="31"/>
        <v>351.4388</v>
      </c>
      <c r="Q409" s="21">
        <f t="shared" si="32"/>
        <v>358.264328</v>
      </c>
      <c r="R409" s="21">
        <f t="shared" si="33"/>
        <v>6.825528</v>
      </c>
      <c r="S409" s="21">
        <f t="shared" si="34"/>
        <v>351.4388</v>
      </c>
      <c r="T409" s="21" t="s">
        <v>4850</v>
      </c>
      <c r="U409" s="21" t="s">
        <v>4851</v>
      </c>
    </row>
    <row r="410" spans="1:21">
      <c r="A410" s="49">
        <v>410</v>
      </c>
      <c r="B410" s="6" t="s">
        <v>5632</v>
      </c>
      <c r="C410" s="10" t="s">
        <v>5633</v>
      </c>
      <c r="D410" s="3" t="s">
        <v>35</v>
      </c>
      <c r="E410" s="3" t="s">
        <v>37</v>
      </c>
      <c r="F410" s="28" t="s">
        <v>4077</v>
      </c>
      <c r="G410" s="3" t="s">
        <v>38</v>
      </c>
      <c r="H410" s="3" t="s">
        <v>39</v>
      </c>
      <c r="I410" s="3">
        <v>237.68</v>
      </c>
      <c r="J410" s="10"/>
      <c r="K410" s="33"/>
      <c r="L410" s="20">
        <v>100</v>
      </c>
      <c r="M410" s="3">
        <v>12.98</v>
      </c>
      <c r="N410" s="19" t="s">
        <v>4874</v>
      </c>
      <c r="O410" s="21">
        <f t="shared" si="30"/>
        <v>13.7588</v>
      </c>
      <c r="P410" s="21">
        <f t="shared" si="31"/>
        <v>351.4388</v>
      </c>
      <c r="Q410" s="21">
        <f t="shared" si="32"/>
        <v>358.264328</v>
      </c>
      <c r="R410" s="21">
        <f t="shared" si="33"/>
        <v>6.825528</v>
      </c>
      <c r="S410" s="21">
        <f t="shared" si="34"/>
        <v>351.4388</v>
      </c>
      <c r="T410" s="21" t="s">
        <v>4850</v>
      </c>
      <c r="U410" s="21" t="s">
        <v>4851</v>
      </c>
    </row>
    <row r="411" spans="1:21">
      <c r="A411" s="49">
        <v>411</v>
      </c>
      <c r="B411" s="6" t="s">
        <v>5634</v>
      </c>
      <c r="C411" s="10" t="s">
        <v>5635</v>
      </c>
      <c r="D411" s="3" t="s">
        <v>35</v>
      </c>
      <c r="E411" s="3" t="s">
        <v>37</v>
      </c>
      <c r="F411" s="28" t="s">
        <v>4077</v>
      </c>
      <c r="G411" s="3" t="s">
        <v>38</v>
      </c>
      <c r="H411" s="3" t="s">
        <v>39</v>
      </c>
      <c r="I411" s="3">
        <v>237.68</v>
      </c>
      <c r="J411" s="10"/>
      <c r="K411" s="33"/>
      <c r="L411" s="20">
        <v>100</v>
      </c>
      <c r="M411" s="3">
        <v>12.98</v>
      </c>
      <c r="N411" s="19" t="s">
        <v>4874</v>
      </c>
      <c r="O411" s="21">
        <f t="shared" si="30"/>
        <v>13.7588</v>
      </c>
      <c r="P411" s="21">
        <f t="shared" si="31"/>
        <v>351.4388</v>
      </c>
      <c r="Q411" s="21">
        <f t="shared" si="32"/>
        <v>358.264328</v>
      </c>
      <c r="R411" s="21">
        <f t="shared" si="33"/>
        <v>6.825528</v>
      </c>
      <c r="S411" s="21">
        <f t="shared" si="34"/>
        <v>351.4388</v>
      </c>
      <c r="T411" s="21" t="s">
        <v>4850</v>
      </c>
      <c r="U411" s="21" t="s">
        <v>4851</v>
      </c>
    </row>
    <row r="412" spans="1:21">
      <c r="A412" s="49">
        <v>412</v>
      </c>
      <c r="B412" s="6" t="s">
        <v>5636</v>
      </c>
      <c r="C412" s="10" t="s">
        <v>5637</v>
      </c>
      <c r="D412" s="3" t="s">
        <v>35</v>
      </c>
      <c r="E412" s="3" t="s">
        <v>37</v>
      </c>
      <c r="F412" s="28" t="s">
        <v>4077</v>
      </c>
      <c r="G412" s="3" t="s">
        <v>38</v>
      </c>
      <c r="H412" s="3" t="s">
        <v>39</v>
      </c>
      <c r="I412" s="3">
        <v>237.68</v>
      </c>
      <c r="J412" s="10"/>
      <c r="K412" s="33"/>
      <c r="L412" s="20">
        <v>100</v>
      </c>
      <c r="M412" s="3">
        <v>12.98</v>
      </c>
      <c r="N412" s="19" t="s">
        <v>4874</v>
      </c>
      <c r="O412" s="21">
        <f t="shared" si="30"/>
        <v>13.7588</v>
      </c>
      <c r="P412" s="21">
        <f t="shared" si="31"/>
        <v>351.4388</v>
      </c>
      <c r="Q412" s="21">
        <f t="shared" si="32"/>
        <v>358.264328</v>
      </c>
      <c r="R412" s="21">
        <f t="shared" si="33"/>
        <v>6.825528</v>
      </c>
      <c r="S412" s="21">
        <f t="shared" si="34"/>
        <v>351.4388</v>
      </c>
      <c r="T412" s="21" t="s">
        <v>4850</v>
      </c>
      <c r="U412" s="21" t="s">
        <v>4851</v>
      </c>
    </row>
    <row r="413" spans="1:21">
      <c r="A413" s="54" t="s">
        <v>145</v>
      </c>
      <c r="B413" s="54"/>
      <c r="C413" s="54"/>
      <c r="D413" s="54"/>
      <c r="E413" s="54"/>
      <c r="F413" s="54"/>
      <c r="G413" s="54"/>
      <c r="H413" s="54"/>
      <c r="I413" s="55">
        <f>SUM(I2:I412)</f>
        <v>157207.799999999</v>
      </c>
      <c r="J413" s="55"/>
      <c r="K413" s="55"/>
      <c r="L413" s="55">
        <f>SUM(L2:L412)</f>
        <v>63400</v>
      </c>
      <c r="M413" s="55">
        <f>SUM(M2:M412)</f>
        <v>26727.9299999999</v>
      </c>
      <c r="N413" s="55"/>
      <c r="O413" s="55">
        <f>SUM(O2:O412)</f>
        <v>28331.6057999999</v>
      </c>
      <c r="P413" s="55">
        <f>SUM(P2:P412)</f>
        <v>248939.405800001</v>
      </c>
      <c r="Q413" s="55">
        <f>SUM(Q2:Q412)</f>
        <v>254443.302147999</v>
      </c>
      <c r="R413" s="55">
        <f>SUM(R2:R412)</f>
        <v>5503.896348</v>
      </c>
      <c r="S413" s="55">
        <f>SUM(S2:S412)</f>
        <v>248939.405800001</v>
      </c>
      <c r="T413" s="21" t="s">
        <v>4850</v>
      </c>
      <c r="U413" s="21" t="s">
        <v>4851</v>
      </c>
    </row>
    <row r="414" spans="1:19">
      <c r="A414" s="49"/>
      <c r="B414" s="6"/>
      <c r="C414" s="10"/>
      <c r="D414" s="3"/>
      <c r="E414" s="3"/>
      <c r="F414" s="28"/>
      <c r="G414" s="3"/>
      <c r="H414" s="3"/>
      <c r="I414" s="3"/>
      <c r="J414" s="10"/>
      <c r="K414" s="33"/>
      <c r="L414" s="20"/>
      <c r="M414" s="3"/>
      <c r="N414" s="19"/>
      <c r="O414" s="21"/>
      <c r="P414" s="21"/>
      <c r="Q414" s="21"/>
      <c r="R414" s="21"/>
      <c r="S414" s="21"/>
    </row>
    <row r="415" spans="1:19">
      <c r="A415" s="49"/>
      <c r="B415" s="6"/>
      <c r="C415" s="10"/>
      <c r="D415" s="3"/>
      <c r="E415" s="3"/>
      <c r="F415" s="28"/>
      <c r="G415" s="3"/>
      <c r="H415" s="3"/>
      <c r="I415" s="3"/>
      <c r="J415" s="10"/>
      <c r="K415" s="33"/>
      <c r="L415" s="20"/>
      <c r="M415" s="3"/>
      <c r="N415" s="19"/>
      <c r="O415" s="21"/>
      <c r="P415" s="21"/>
      <c r="Q415" s="21"/>
      <c r="R415" s="21"/>
      <c r="S415" s="21"/>
    </row>
    <row r="416" spans="1:19">
      <c r="A416" s="49"/>
      <c r="B416" s="6"/>
      <c r="C416" s="10"/>
      <c r="D416" s="3"/>
      <c r="E416" s="3"/>
      <c r="F416" s="28"/>
      <c r="G416" s="3"/>
      <c r="H416" s="3"/>
      <c r="I416" s="3"/>
      <c r="J416" s="10"/>
      <c r="K416" s="33"/>
      <c r="L416" s="20"/>
      <c r="M416" s="3"/>
      <c r="N416" s="19"/>
      <c r="O416" s="21"/>
      <c r="P416" s="21"/>
      <c r="Q416" s="21"/>
      <c r="R416" s="21"/>
      <c r="S416" s="21"/>
    </row>
    <row r="417" spans="1:19">
      <c r="A417" s="49"/>
      <c r="B417" s="6"/>
      <c r="C417" s="10"/>
      <c r="D417" s="3"/>
      <c r="E417" s="3"/>
      <c r="F417" s="28"/>
      <c r="G417" s="3"/>
      <c r="H417" s="3"/>
      <c r="I417" s="3"/>
      <c r="J417" s="10"/>
      <c r="K417" s="33"/>
      <c r="L417" s="20"/>
      <c r="M417" s="3"/>
      <c r="N417" s="19"/>
      <c r="O417" s="21"/>
      <c r="P417" s="21"/>
      <c r="Q417" s="21"/>
      <c r="R417" s="21"/>
      <c r="S417" s="21"/>
    </row>
    <row r="418" spans="1:19">
      <c r="A418" s="49"/>
      <c r="B418" s="6"/>
      <c r="C418" s="10"/>
      <c r="D418" s="3"/>
      <c r="E418" s="3"/>
      <c r="F418" s="28"/>
      <c r="G418" s="3"/>
      <c r="H418" s="3"/>
      <c r="I418" s="3"/>
      <c r="J418" s="10"/>
      <c r="K418" s="33"/>
      <c r="L418" s="20"/>
      <c r="M418" s="3"/>
      <c r="N418" s="19"/>
      <c r="O418" s="21"/>
      <c r="P418" s="21"/>
      <c r="Q418" s="21"/>
      <c r="R418" s="21"/>
      <c r="S418" s="21"/>
    </row>
    <row r="419" spans="1:19">
      <c r="A419" s="49"/>
      <c r="B419" s="6"/>
      <c r="C419" s="10"/>
      <c r="D419" s="3"/>
      <c r="E419" s="3"/>
      <c r="F419" s="28"/>
      <c r="G419" s="3"/>
      <c r="H419" s="3"/>
      <c r="I419" s="3"/>
      <c r="J419" s="10"/>
      <c r="K419" s="33"/>
      <c r="L419" s="20"/>
      <c r="M419" s="3"/>
      <c r="N419" s="19"/>
      <c r="O419" s="21"/>
      <c r="P419" s="21"/>
      <c r="Q419" s="21"/>
      <c r="R419" s="21"/>
      <c r="S419" s="21"/>
    </row>
    <row r="420" spans="1:19">
      <c r="A420" s="49"/>
      <c r="B420" s="6"/>
      <c r="C420" s="10"/>
      <c r="D420" s="3"/>
      <c r="E420" s="3"/>
      <c r="F420" s="28"/>
      <c r="G420" s="3"/>
      <c r="H420" s="3"/>
      <c r="I420" s="3"/>
      <c r="J420" s="10"/>
      <c r="K420" s="33"/>
      <c r="L420" s="20"/>
      <c r="M420" s="3"/>
      <c r="N420" s="19"/>
      <c r="O420" s="21"/>
      <c r="P420" s="21"/>
      <c r="Q420" s="21"/>
      <c r="R420" s="21"/>
      <c r="S420" s="21"/>
    </row>
    <row r="421" spans="1:19">
      <c r="A421" s="49"/>
      <c r="B421" s="6"/>
      <c r="C421" s="10"/>
      <c r="D421" s="3"/>
      <c r="E421" s="3"/>
      <c r="F421" s="28"/>
      <c r="G421" s="3"/>
      <c r="H421" s="3"/>
      <c r="I421" s="3"/>
      <c r="J421" s="10"/>
      <c r="K421" s="33"/>
      <c r="L421" s="20"/>
      <c r="M421" s="3"/>
      <c r="N421" s="19"/>
      <c r="O421" s="21"/>
      <c r="P421" s="21"/>
      <c r="Q421" s="21"/>
      <c r="R421" s="21"/>
      <c r="S421" s="21"/>
    </row>
    <row r="422" spans="1:19">
      <c r="A422" s="49"/>
      <c r="B422" s="6"/>
      <c r="C422" s="10"/>
      <c r="D422" s="3"/>
      <c r="E422" s="3"/>
      <c r="F422" s="28"/>
      <c r="G422" s="3"/>
      <c r="H422" s="3"/>
      <c r="I422" s="3"/>
      <c r="J422" s="10"/>
      <c r="K422" s="33"/>
      <c r="L422" s="20"/>
      <c r="M422" s="3"/>
      <c r="N422" s="19"/>
      <c r="O422" s="21"/>
      <c r="P422" s="21"/>
      <c r="Q422" s="21"/>
      <c r="R422" s="21"/>
      <c r="S422" s="21"/>
    </row>
    <row r="423" spans="1:19">
      <c r="A423" s="49"/>
      <c r="B423" s="6"/>
      <c r="C423" s="10"/>
      <c r="D423" s="3"/>
      <c r="E423" s="3"/>
      <c r="F423" s="28"/>
      <c r="G423" s="3"/>
      <c r="H423" s="3"/>
      <c r="I423" s="3"/>
      <c r="J423" s="10"/>
      <c r="K423" s="33"/>
      <c r="L423" s="20"/>
      <c r="M423" s="3"/>
      <c r="N423" s="19"/>
      <c r="O423" s="21"/>
      <c r="P423" s="21"/>
      <c r="Q423" s="21"/>
      <c r="R423" s="21"/>
      <c r="S423" s="21"/>
    </row>
    <row r="424" spans="1:19">
      <c r="A424" s="49"/>
      <c r="B424" s="6"/>
      <c r="C424" s="10"/>
      <c r="D424" s="3"/>
      <c r="E424" s="3"/>
      <c r="F424" s="28"/>
      <c r="G424" s="3"/>
      <c r="H424" s="3"/>
      <c r="I424" s="3"/>
      <c r="J424" s="10"/>
      <c r="K424" s="33"/>
      <c r="L424" s="20"/>
      <c r="M424" s="3"/>
      <c r="N424" s="19"/>
      <c r="O424" s="21"/>
      <c r="P424" s="21"/>
      <c r="Q424" s="21"/>
      <c r="R424" s="21"/>
      <c r="S424" s="21"/>
    </row>
    <row r="425" spans="1:19">
      <c r="A425" s="49"/>
      <c r="B425" s="6"/>
      <c r="C425" s="10"/>
      <c r="D425" s="3"/>
      <c r="E425" s="3"/>
      <c r="F425" s="28"/>
      <c r="G425" s="3"/>
      <c r="H425" s="3"/>
      <c r="I425" s="3"/>
      <c r="J425" s="10"/>
      <c r="K425" s="33"/>
      <c r="L425" s="20"/>
      <c r="M425" s="3"/>
      <c r="N425" s="19"/>
      <c r="O425" s="21"/>
      <c r="P425" s="21"/>
      <c r="Q425" s="21"/>
      <c r="R425" s="21"/>
      <c r="S425" s="21"/>
    </row>
    <row r="426" spans="1:19">
      <c r="A426" s="49"/>
      <c r="B426" s="6"/>
      <c r="C426" s="10"/>
      <c r="D426" s="3"/>
      <c r="E426" s="3"/>
      <c r="F426" s="28"/>
      <c r="G426" s="3"/>
      <c r="H426" s="3"/>
      <c r="I426" s="3"/>
      <c r="J426" s="10"/>
      <c r="K426" s="33"/>
      <c r="L426" s="20"/>
      <c r="M426" s="3"/>
      <c r="N426" s="19"/>
      <c r="O426" s="21"/>
      <c r="P426" s="21"/>
      <c r="Q426" s="21"/>
      <c r="R426" s="21"/>
      <c r="S426" s="21"/>
    </row>
    <row r="427" spans="1:19">
      <c r="A427" s="49"/>
      <c r="B427" s="6"/>
      <c r="C427" s="10"/>
      <c r="D427" s="3"/>
      <c r="E427" s="3"/>
      <c r="F427" s="28"/>
      <c r="G427" s="3"/>
      <c r="H427" s="3"/>
      <c r="I427" s="3"/>
      <c r="J427" s="10"/>
      <c r="K427" s="33"/>
      <c r="L427" s="20"/>
      <c r="M427" s="3"/>
      <c r="N427" s="19"/>
      <c r="O427" s="21"/>
      <c r="P427" s="21"/>
      <c r="Q427" s="21"/>
      <c r="R427" s="21"/>
      <c r="S427" s="21"/>
    </row>
    <row r="428" spans="1:19">
      <c r="A428" s="49"/>
      <c r="B428" s="6"/>
      <c r="C428" s="10"/>
      <c r="D428" s="3"/>
      <c r="E428" s="3"/>
      <c r="F428" s="28"/>
      <c r="G428" s="3"/>
      <c r="H428" s="3"/>
      <c r="I428" s="3"/>
      <c r="J428" s="10"/>
      <c r="K428" s="33"/>
      <c r="L428" s="20"/>
      <c r="M428" s="3"/>
      <c r="N428" s="19"/>
      <c r="O428" s="21"/>
      <c r="P428" s="21"/>
      <c r="Q428" s="21"/>
      <c r="R428" s="21"/>
      <c r="S428" s="21"/>
    </row>
    <row r="429" spans="1:19">
      <c r="A429" s="49"/>
      <c r="B429" s="6"/>
      <c r="C429" s="10"/>
      <c r="D429" s="3"/>
      <c r="E429" s="3"/>
      <c r="F429" s="28"/>
      <c r="G429" s="3"/>
      <c r="H429" s="3"/>
      <c r="I429" s="3"/>
      <c r="J429" s="10"/>
      <c r="K429" s="33"/>
      <c r="L429" s="20"/>
      <c r="M429" s="3"/>
      <c r="N429" s="19"/>
      <c r="O429" s="21"/>
      <c r="P429" s="21"/>
      <c r="Q429" s="21"/>
      <c r="R429" s="21"/>
      <c r="S429" s="21"/>
    </row>
    <row r="430" spans="1:19">
      <c r="A430" s="49"/>
      <c r="B430" s="6"/>
      <c r="C430" s="10"/>
      <c r="D430" s="3"/>
      <c r="E430" s="3"/>
      <c r="F430" s="28"/>
      <c r="G430" s="3"/>
      <c r="H430" s="3"/>
      <c r="I430" s="3"/>
      <c r="J430" s="10"/>
      <c r="K430" s="33"/>
      <c r="L430" s="20"/>
      <c r="M430" s="3"/>
      <c r="N430" s="19"/>
      <c r="O430" s="21"/>
      <c r="P430" s="21"/>
      <c r="Q430" s="21"/>
      <c r="R430" s="21"/>
      <c r="S430" s="21"/>
    </row>
    <row r="431" spans="1:19">
      <c r="A431" s="49"/>
      <c r="B431" s="6"/>
      <c r="C431" s="10"/>
      <c r="D431" s="3"/>
      <c r="E431" s="3"/>
      <c r="F431" s="28"/>
      <c r="G431" s="3"/>
      <c r="H431" s="3"/>
      <c r="I431" s="3"/>
      <c r="J431" s="10"/>
      <c r="K431" s="33"/>
      <c r="L431" s="20"/>
      <c r="M431" s="3"/>
      <c r="N431" s="19"/>
      <c r="O431" s="21"/>
      <c r="P431" s="21"/>
      <c r="Q431" s="21"/>
      <c r="R431" s="21"/>
      <c r="S431" s="21"/>
    </row>
    <row r="432" spans="1:19">
      <c r="A432" s="49"/>
      <c r="B432" s="6"/>
      <c r="C432" s="10"/>
      <c r="D432" s="3"/>
      <c r="E432" s="3"/>
      <c r="F432" s="28"/>
      <c r="G432" s="3"/>
      <c r="H432" s="3"/>
      <c r="I432" s="3"/>
      <c r="J432" s="10"/>
      <c r="K432" s="33"/>
      <c r="L432" s="20"/>
      <c r="M432" s="3"/>
      <c r="N432" s="19"/>
      <c r="O432" s="21"/>
      <c r="P432" s="21"/>
      <c r="Q432" s="21"/>
      <c r="R432" s="21"/>
      <c r="S432" s="21"/>
    </row>
    <row r="433" spans="1:19">
      <c r="A433" s="49"/>
      <c r="B433" s="6"/>
      <c r="C433" s="10"/>
      <c r="D433" s="3"/>
      <c r="E433" s="3"/>
      <c r="F433" s="28"/>
      <c r="G433" s="3"/>
      <c r="H433" s="3"/>
      <c r="I433" s="3"/>
      <c r="J433" s="10"/>
      <c r="K433" s="33"/>
      <c r="L433" s="20"/>
      <c r="M433" s="3"/>
      <c r="N433" s="19"/>
      <c r="O433" s="21"/>
      <c r="P433" s="21"/>
      <c r="Q433" s="21"/>
      <c r="R433" s="21"/>
      <c r="S433" s="21"/>
    </row>
    <row r="434" spans="1:19">
      <c r="A434" s="49"/>
      <c r="B434" s="6"/>
      <c r="C434" s="10"/>
      <c r="D434" s="3"/>
      <c r="E434" s="3"/>
      <c r="F434" s="28"/>
      <c r="G434" s="3"/>
      <c r="H434" s="3"/>
      <c r="I434" s="3"/>
      <c r="J434" s="10"/>
      <c r="K434" s="33"/>
      <c r="L434" s="20"/>
      <c r="M434" s="3"/>
      <c r="N434" s="19"/>
      <c r="O434" s="21"/>
      <c r="P434" s="21"/>
      <c r="Q434" s="21"/>
      <c r="R434" s="21"/>
      <c r="S434" s="21"/>
    </row>
    <row r="435" spans="1:19">
      <c r="A435" s="49"/>
      <c r="B435" s="6"/>
      <c r="C435" s="10"/>
      <c r="D435" s="3"/>
      <c r="E435" s="3"/>
      <c r="F435" s="28"/>
      <c r="G435" s="3"/>
      <c r="H435" s="3"/>
      <c r="I435" s="3"/>
      <c r="J435" s="10"/>
      <c r="K435" s="33"/>
      <c r="L435" s="20"/>
      <c r="M435" s="3"/>
      <c r="N435" s="19"/>
      <c r="O435" s="21"/>
      <c r="P435" s="21"/>
      <c r="Q435" s="21"/>
      <c r="R435" s="21"/>
      <c r="S435" s="21"/>
    </row>
    <row r="436" spans="1:19">
      <c r="A436" s="49"/>
      <c r="B436" s="6"/>
      <c r="C436" s="10"/>
      <c r="D436" s="3"/>
      <c r="E436" s="3"/>
      <c r="F436" s="28"/>
      <c r="G436" s="3"/>
      <c r="H436" s="3"/>
      <c r="I436" s="3"/>
      <c r="J436" s="10"/>
      <c r="K436" s="33"/>
      <c r="L436" s="20"/>
      <c r="M436" s="3"/>
      <c r="N436" s="19"/>
      <c r="O436" s="21"/>
      <c r="P436" s="21"/>
      <c r="Q436" s="21"/>
      <c r="R436" s="21"/>
      <c r="S436" s="21"/>
    </row>
    <row r="437" spans="1:19">
      <c r="A437" s="49"/>
      <c r="B437" s="6"/>
      <c r="C437" s="10"/>
      <c r="D437" s="3"/>
      <c r="E437" s="3"/>
      <c r="F437" s="28"/>
      <c r="G437" s="3"/>
      <c r="H437" s="3"/>
      <c r="I437" s="3"/>
      <c r="J437" s="10"/>
      <c r="K437" s="33"/>
      <c r="L437" s="20"/>
      <c r="M437" s="3"/>
      <c r="N437" s="19"/>
      <c r="O437" s="21"/>
      <c r="P437" s="21"/>
      <c r="Q437" s="21"/>
      <c r="R437" s="21"/>
      <c r="S437" s="21"/>
    </row>
    <row r="438" spans="1:19">
      <c r="A438" s="49"/>
      <c r="B438" s="6"/>
      <c r="C438" s="10"/>
      <c r="D438" s="3"/>
      <c r="E438" s="3"/>
      <c r="F438" s="28"/>
      <c r="G438" s="3"/>
      <c r="H438" s="3"/>
      <c r="I438" s="3"/>
      <c r="J438" s="10"/>
      <c r="K438" s="33"/>
      <c r="L438" s="20"/>
      <c r="M438" s="3"/>
      <c r="N438" s="19"/>
      <c r="O438" s="21"/>
      <c r="P438" s="21"/>
      <c r="Q438" s="21"/>
      <c r="R438" s="21"/>
      <c r="S438" s="21"/>
    </row>
    <row r="439" spans="1:19">
      <c r="A439" s="49"/>
      <c r="B439" s="6"/>
      <c r="C439" s="10"/>
      <c r="D439" s="3"/>
      <c r="E439" s="3"/>
      <c r="F439" s="28"/>
      <c r="G439" s="3"/>
      <c r="H439" s="3"/>
      <c r="I439" s="3"/>
      <c r="J439" s="10"/>
      <c r="K439" s="33"/>
      <c r="L439" s="20"/>
      <c r="M439" s="3"/>
      <c r="N439" s="19"/>
      <c r="O439" s="21"/>
      <c r="P439" s="21"/>
      <c r="Q439" s="21"/>
      <c r="R439" s="21"/>
      <c r="S439" s="21"/>
    </row>
    <row r="440" spans="1:19">
      <c r="A440" s="49"/>
      <c r="B440" s="6"/>
      <c r="C440" s="10"/>
      <c r="D440" s="3"/>
      <c r="E440" s="3"/>
      <c r="F440" s="28"/>
      <c r="G440" s="3"/>
      <c r="H440" s="3"/>
      <c r="I440" s="3"/>
      <c r="J440" s="10"/>
      <c r="K440" s="33"/>
      <c r="L440" s="20"/>
      <c r="M440" s="3"/>
      <c r="N440" s="19"/>
      <c r="O440" s="21"/>
      <c r="P440" s="21"/>
      <c r="Q440" s="21"/>
      <c r="R440" s="21"/>
      <c r="S440" s="21"/>
    </row>
    <row r="441" spans="1:19">
      <c r="A441" s="49"/>
      <c r="B441" s="6"/>
      <c r="C441" s="10"/>
      <c r="D441" s="3"/>
      <c r="E441" s="3"/>
      <c r="F441" s="28"/>
      <c r="G441" s="3"/>
      <c r="H441" s="3"/>
      <c r="I441" s="3"/>
      <c r="J441" s="10"/>
      <c r="K441" s="33"/>
      <c r="L441" s="20"/>
      <c r="M441" s="3"/>
      <c r="N441" s="19"/>
      <c r="O441" s="21"/>
      <c r="P441" s="21"/>
      <c r="Q441" s="21"/>
      <c r="R441" s="21"/>
      <c r="S441" s="21"/>
    </row>
    <row r="442" spans="1:19">
      <c r="A442" s="49"/>
      <c r="B442" s="6"/>
      <c r="C442" s="10"/>
      <c r="D442" s="3"/>
      <c r="E442" s="3"/>
      <c r="F442" s="28"/>
      <c r="G442" s="3"/>
      <c r="H442" s="3"/>
      <c r="I442" s="3"/>
      <c r="J442" s="10"/>
      <c r="K442" s="33"/>
      <c r="L442" s="20"/>
      <c r="M442" s="3"/>
      <c r="N442" s="19"/>
      <c r="O442" s="21"/>
      <c r="P442" s="21"/>
      <c r="Q442" s="21"/>
      <c r="R442" s="21"/>
      <c r="S442" s="21"/>
    </row>
    <row r="443" spans="1:19">
      <c r="A443" s="49"/>
      <c r="B443" s="6"/>
      <c r="C443" s="10"/>
      <c r="D443" s="3"/>
      <c r="E443" s="3"/>
      <c r="F443" s="28"/>
      <c r="G443" s="3"/>
      <c r="H443" s="3"/>
      <c r="I443" s="3"/>
      <c r="J443" s="10"/>
      <c r="K443" s="33"/>
      <c r="L443" s="20"/>
      <c r="M443" s="3"/>
      <c r="N443" s="19"/>
      <c r="O443" s="21"/>
      <c r="P443" s="21"/>
      <c r="Q443" s="21"/>
      <c r="R443" s="21"/>
      <c r="S443" s="21"/>
    </row>
    <row r="444" spans="1:19">
      <c r="A444" s="49"/>
      <c r="B444" s="6"/>
      <c r="C444" s="10"/>
      <c r="D444" s="3"/>
      <c r="E444" s="3"/>
      <c r="F444" s="28"/>
      <c r="G444" s="3"/>
      <c r="H444" s="3"/>
      <c r="I444" s="3"/>
      <c r="J444" s="10"/>
      <c r="K444" s="33"/>
      <c r="L444" s="20"/>
      <c r="M444" s="3"/>
      <c r="N444" s="19"/>
      <c r="O444" s="21"/>
      <c r="P444" s="21"/>
      <c r="Q444" s="21"/>
      <c r="R444" s="21"/>
      <c r="S444" s="21"/>
    </row>
    <row r="445" spans="1:19">
      <c r="A445" s="49"/>
      <c r="B445" s="6"/>
      <c r="C445" s="10"/>
      <c r="D445" s="3"/>
      <c r="E445" s="3"/>
      <c r="F445" s="28"/>
      <c r="G445" s="3"/>
      <c r="H445" s="3"/>
      <c r="I445" s="3"/>
      <c r="J445" s="10"/>
      <c r="K445" s="33"/>
      <c r="L445" s="20"/>
      <c r="M445" s="3"/>
      <c r="N445" s="19"/>
      <c r="O445" s="21"/>
      <c r="P445" s="21"/>
      <c r="Q445" s="21"/>
      <c r="R445" s="21"/>
      <c r="S445" s="21"/>
    </row>
    <row r="446" spans="1:19">
      <c r="A446" s="49"/>
      <c r="B446" s="6"/>
      <c r="C446" s="10"/>
      <c r="D446" s="3"/>
      <c r="E446" s="3"/>
      <c r="F446" s="28"/>
      <c r="G446" s="3"/>
      <c r="H446" s="3"/>
      <c r="I446" s="3"/>
      <c r="J446" s="10"/>
      <c r="K446" s="33"/>
      <c r="L446" s="20"/>
      <c r="M446" s="3"/>
      <c r="N446" s="19"/>
      <c r="O446" s="21"/>
      <c r="P446" s="21"/>
      <c r="Q446" s="21"/>
      <c r="R446" s="21"/>
      <c r="S446" s="21"/>
    </row>
    <row r="447" spans="1:19">
      <c r="A447" s="49"/>
      <c r="B447" s="6"/>
      <c r="C447" s="10"/>
      <c r="D447" s="3"/>
      <c r="E447" s="3"/>
      <c r="F447" s="28"/>
      <c r="G447" s="3"/>
      <c r="H447" s="3"/>
      <c r="I447" s="3"/>
      <c r="J447" s="10"/>
      <c r="K447" s="33"/>
      <c r="L447" s="20"/>
      <c r="M447" s="3"/>
      <c r="N447" s="19"/>
      <c r="O447" s="21"/>
      <c r="P447" s="21"/>
      <c r="Q447" s="21"/>
      <c r="R447" s="21"/>
      <c r="S447" s="21"/>
    </row>
    <row r="448" spans="1:19">
      <c r="A448" s="49"/>
      <c r="B448" s="6"/>
      <c r="C448" s="10"/>
      <c r="D448" s="3"/>
      <c r="E448" s="3"/>
      <c r="F448" s="28"/>
      <c r="G448" s="3"/>
      <c r="H448" s="3"/>
      <c r="I448" s="3"/>
      <c r="J448" s="10"/>
      <c r="K448" s="33"/>
      <c r="L448" s="20"/>
      <c r="M448" s="3"/>
      <c r="N448" s="19"/>
      <c r="O448" s="21"/>
      <c r="P448" s="21"/>
      <c r="Q448" s="21"/>
      <c r="R448" s="21"/>
      <c r="S448" s="21"/>
    </row>
    <row r="449" spans="1:19">
      <c r="A449" s="49"/>
      <c r="B449" s="6"/>
      <c r="C449" s="10"/>
      <c r="D449" s="3"/>
      <c r="E449" s="3"/>
      <c r="F449" s="28"/>
      <c r="G449" s="3"/>
      <c r="H449" s="3"/>
      <c r="I449" s="3"/>
      <c r="J449" s="10"/>
      <c r="K449" s="33"/>
      <c r="L449" s="20"/>
      <c r="M449" s="3"/>
      <c r="N449" s="19"/>
      <c r="O449" s="21"/>
      <c r="P449" s="21"/>
      <c r="Q449" s="21"/>
      <c r="R449" s="21"/>
      <c r="S449" s="21"/>
    </row>
    <row r="450" spans="1:19">
      <c r="A450" s="49"/>
      <c r="B450" s="6"/>
      <c r="C450" s="10"/>
      <c r="D450" s="3"/>
      <c r="E450" s="3"/>
      <c r="F450" s="28"/>
      <c r="G450" s="3"/>
      <c r="H450" s="3"/>
      <c r="I450" s="3"/>
      <c r="J450" s="10"/>
      <c r="K450" s="33"/>
      <c r="L450" s="20"/>
      <c r="M450" s="3"/>
      <c r="N450" s="19"/>
      <c r="O450" s="21"/>
      <c r="P450" s="21"/>
      <c r="Q450" s="21"/>
      <c r="R450" s="21"/>
      <c r="S450" s="21"/>
    </row>
    <row r="451" spans="1:19">
      <c r="A451" s="49"/>
      <c r="B451" s="6"/>
      <c r="C451" s="10"/>
      <c r="D451" s="3"/>
      <c r="E451" s="3"/>
      <c r="F451" s="28"/>
      <c r="G451" s="3"/>
      <c r="H451" s="3"/>
      <c r="I451" s="3"/>
      <c r="J451" s="10"/>
      <c r="K451" s="33"/>
      <c r="L451" s="20"/>
      <c r="M451" s="3"/>
      <c r="N451" s="19"/>
      <c r="O451" s="21"/>
      <c r="P451" s="21"/>
      <c r="Q451" s="21"/>
      <c r="R451" s="21"/>
      <c r="S451" s="21"/>
    </row>
    <row r="452" spans="1:19">
      <c r="A452" s="49"/>
      <c r="B452" s="6"/>
      <c r="C452" s="10"/>
      <c r="D452" s="3"/>
      <c r="E452" s="3"/>
      <c r="F452" s="28"/>
      <c r="G452" s="3"/>
      <c r="H452" s="3"/>
      <c r="I452" s="3"/>
      <c r="J452" s="10"/>
      <c r="K452" s="33"/>
      <c r="L452" s="20"/>
      <c r="M452" s="3"/>
      <c r="N452" s="19"/>
      <c r="O452" s="21"/>
      <c r="P452" s="21"/>
      <c r="Q452" s="21"/>
      <c r="R452" s="21"/>
      <c r="S452" s="21"/>
    </row>
    <row r="453" spans="1:19">
      <c r="A453" s="49"/>
      <c r="B453" s="6"/>
      <c r="C453" s="10"/>
      <c r="D453" s="3"/>
      <c r="E453" s="3"/>
      <c r="F453" s="28"/>
      <c r="G453" s="3"/>
      <c r="H453" s="3"/>
      <c r="I453" s="3"/>
      <c r="J453" s="10"/>
      <c r="K453" s="33"/>
      <c r="L453" s="20"/>
      <c r="M453" s="3"/>
      <c r="N453" s="19"/>
      <c r="O453" s="21"/>
      <c r="P453" s="21"/>
      <c r="Q453" s="21"/>
      <c r="R453" s="21"/>
      <c r="S453" s="21"/>
    </row>
    <row r="454" spans="1:19">
      <c r="A454" s="49"/>
      <c r="B454" s="6"/>
      <c r="C454" s="10"/>
      <c r="D454" s="3"/>
      <c r="E454" s="3"/>
      <c r="F454" s="28"/>
      <c r="G454" s="3"/>
      <c r="H454" s="3"/>
      <c r="I454" s="3"/>
      <c r="J454" s="10"/>
      <c r="K454" s="33"/>
      <c r="L454" s="20"/>
      <c r="M454" s="3"/>
      <c r="N454" s="19"/>
      <c r="O454" s="21"/>
      <c r="P454" s="21"/>
      <c r="Q454" s="21"/>
      <c r="R454" s="21"/>
      <c r="S454" s="21"/>
    </row>
    <row r="455" spans="1:19">
      <c r="A455" s="49"/>
      <c r="B455" s="6"/>
      <c r="C455" s="10"/>
      <c r="D455" s="3"/>
      <c r="E455" s="3"/>
      <c r="F455" s="28"/>
      <c r="G455" s="3"/>
      <c r="H455" s="3"/>
      <c r="I455" s="3"/>
      <c r="J455" s="10"/>
      <c r="K455" s="33"/>
      <c r="L455" s="20"/>
      <c r="M455" s="3"/>
      <c r="N455" s="19"/>
      <c r="O455" s="21"/>
      <c r="P455" s="21"/>
      <c r="Q455" s="21"/>
      <c r="R455" s="21"/>
      <c r="S455" s="21"/>
    </row>
    <row r="456" spans="1:19">
      <c r="A456" s="49"/>
      <c r="B456" s="6"/>
      <c r="C456" s="10"/>
      <c r="D456" s="3"/>
      <c r="E456" s="3"/>
      <c r="F456" s="28"/>
      <c r="G456" s="3"/>
      <c r="H456" s="3"/>
      <c r="I456" s="3"/>
      <c r="J456" s="10"/>
      <c r="K456" s="33"/>
      <c r="L456" s="20"/>
      <c r="M456" s="3"/>
      <c r="N456" s="19"/>
      <c r="O456" s="21"/>
      <c r="P456" s="21"/>
      <c r="Q456" s="21"/>
      <c r="R456" s="21"/>
      <c r="S456" s="21"/>
    </row>
    <row r="457" spans="1:19">
      <c r="A457" s="49"/>
      <c r="B457" s="6"/>
      <c r="C457" s="10"/>
      <c r="D457" s="3"/>
      <c r="E457" s="3"/>
      <c r="F457" s="28"/>
      <c r="G457" s="3"/>
      <c r="H457" s="3"/>
      <c r="I457" s="3"/>
      <c r="J457" s="10"/>
      <c r="K457" s="33"/>
      <c r="L457" s="20"/>
      <c r="M457" s="3"/>
      <c r="N457" s="19"/>
      <c r="O457" s="21"/>
      <c r="P457" s="21"/>
      <c r="Q457" s="21"/>
      <c r="R457" s="21"/>
      <c r="S457" s="21"/>
    </row>
    <row r="458" spans="1:19">
      <c r="A458" s="49"/>
      <c r="B458" s="6"/>
      <c r="C458" s="10"/>
      <c r="D458" s="3"/>
      <c r="E458" s="3"/>
      <c r="F458" s="28"/>
      <c r="G458" s="3"/>
      <c r="H458" s="3"/>
      <c r="I458" s="3"/>
      <c r="J458" s="10"/>
      <c r="K458" s="33"/>
      <c r="L458" s="20"/>
      <c r="M458" s="3"/>
      <c r="N458" s="19"/>
      <c r="O458" s="21"/>
      <c r="P458" s="21"/>
      <c r="Q458" s="21"/>
      <c r="R458" s="21"/>
      <c r="S458" s="21"/>
    </row>
    <row r="459" spans="1:19">
      <c r="A459" s="49"/>
      <c r="B459" s="6"/>
      <c r="C459" s="10"/>
      <c r="D459" s="3"/>
      <c r="E459" s="3"/>
      <c r="F459" s="28"/>
      <c r="G459" s="3"/>
      <c r="H459" s="3"/>
      <c r="I459" s="3"/>
      <c r="J459" s="10"/>
      <c r="K459" s="33"/>
      <c r="L459" s="20"/>
      <c r="M459" s="3"/>
      <c r="N459" s="19"/>
      <c r="O459" s="21"/>
      <c r="P459" s="21"/>
      <c r="Q459" s="21"/>
      <c r="R459" s="21"/>
      <c r="S459" s="21"/>
    </row>
    <row r="460" spans="1:19">
      <c r="A460" s="49"/>
      <c r="B460" s="6"/>
      <c r="C460" s="10"/>
      <c r="D460" s="3"/>
      <c r="E460" s="3"/>
      <c r="F460" s="28"/>
      <c r="G460" s="3"/>
      <c r="H460" s="3"/>
      <c r="I460" s="3"/>
      <c r="J460" s="10"/>
      <c r="K460" s="33"/>
      <c r="L460" s="20"/>
      <c r="M460" s="3"/>
      <c r="N460" s="19"/>
      <c r="O460" s="21"/>
      <c r="P460" s="21"/>
      <c r="Q460" s="21"/>
      <c r="R460" s="21"/>
      <c r="S460" s="21"/>
    </row>
    <row r="461" spans="1:19">
      <c r="A461" s="49"/>
      <c r="B461" s="6"/>
      <c r="C461" s="10"/>
      <c r="D461" s="3"/>
      <c r="E461" s="3"/>
      <c r="F461" s="28"/>
      <c r="G461" s="3"/>
      <c r="H461" s="3"/>
      <c r="I461" s="3"/>
      <c r="J461" s="10"/>
      <c r="K461" s="33"/>
      <c r="L461" s="20"/>
      <c r="M461" s="3"/>
      <c r="N461" s="19"/>
      <c r="O461" s="21"/>
      <c r="P461" s="21"/>
      <c r="Q461" s="21"/>
      <c r="R461" s="21"/>
      <c r="S461" s="21"/>
    </row>
    <row r="462" spans="1:19">
      <c r="A462" s="49"/>
      <c r="B462" s="6"/>
      <c r="C462" s="10"/>
      <c r="D462" s="3"/>
      <c r="E462" s="3"/>
      <c r="F462" s="28"/>
      <c r="G462" s="3"/>
      <c r="H462" s="3"/>
      <c r="I462" s="3"/>
      <c r="J462" s="10"/>
      <c r="K462" s="33"/>
      <c r="L462" s="20"/>
      <c r="M462" s="3"/>
      <c r="N462" s="19"/>
      <c r="O462" s="21"/>
      <c r="P462" s="21"/>
      <c r="Q462" s="21"/>
      <c r="R462" s="21"/>
      <c r="S462" s="21"/>
    </row>
    <row r="463" spans="1:19">
      <c r="A463" s="49"/>
      <c r="B463" s="6"/>
      <c r="C463" s="10"/>
      <c r="D463" s="3"/>
      <c r="E463" s="3"/>
      <c r="F463" s="28"/>
      <c r="G463" s="3"/>
      <c r="H463" s="3"/>
      <c r="I463" s="3"/>
      <c r="J463" s="10"/>
      <c r="K463" s="33"/>
      <c r="L463" s="20"/>
      <c r="M463" s="3"/>
      <c r="N463" s="19"/>
      <c r="O463" s="21"/>
      <c r="P463" s="21"/>
      <c r="Q463" s="21"/>
      <c r="R463" s="21"/>
      <c r="S463" s="21"/>
    </row>
    <row r="464" spans="1:19">
      <c r="A464" s="49"/>
      <c r="B464" s="6"/>
      <c r="C464" s="10"/>
      <c r="D464" s="3"/>
      <c r="E464" s="3"/>
      <c r="F464" s="28"/>
      <c r="G464" s="3"/>
      <c r="H464" s="3"/>
      <c r="I464" s="3"/>
      <c r="J464" s="10"/>
      <c r="K464" s="33"/>
      <c r="L464" s="20"/>
      <c r="M464" s="3"/>
      <c r="N464" s="19"/>
      <c r="O464" s="21"/>
      <c r="P464" s="21"/>
      <c r="Q464" s="21"/>
      <c r="R464" s="21"/>
      <c r="S464" s="21"/>
    </row>
    <row r="465" spans="1:19">
      <c r="A465" s="49"/>
      <c r="B465" s="6"/>
      <c r="C465" s="10"/>
      <c r="D465" s="3"/>
      <c r="E465" s="3"/>
      <c r="F465" s="28"/>
      <c r="G465" s="3"/>
      <c r="H465" s="3"/>
      <c r="I465" s="3"/>
      <c r="J465" s="10"/>
      <c r="K465" s="33"/>
      <c r="L465" s="20"/>
      <c r="M465" s="3"/>
      <c r="N465" s="19"/>
      <c r="O465" s="21"/>
      <c r="P465" s="21"/>
      <c r="Q465" s="21"/>
      <c r="R465" s="21"/>
      <c r="S465" s="21"/>
    </row>
    <row r="466" spans="1:19">
      <c r="A466" s="49"/>
      <c r="B466" s="6"/>
      <c r="C466" s="10"/>
      <c r="D466" s="3"/>
      <c r="E466" s="3"/>
      <c r="F466" s="28"/>
      <c r="G466" s="3"/>
      <c r="H466" s="3"/>
      <c r="I466" s="3"/>
      <c r="J466" s="10"/>
      <c r="K466" s="33"/>
      <c r="L466" s="20"/>
      <c r="M466" s="3"/>
      <c r="N466" s="19"/>
      <c r="O466" s="21"/>
      <c r="P466" s="21"/>
      <c r="Q466" s="21"/>
      <c r="R466" s="21"/>
      <c r="S466" s="21"/>
    </row>
    <row r="467" spans="1:19">
      <c r="A467" s="49"/>
      <c r="B467" s="6"/>
      <c r="C467" s="10"/>
      <c r="D467" s="3"/>
      <c r="E467" s="3"/>
      <c r="F467" s="28"/>
      <c r="G467" s="3"/>
      <c r="H467" s="3"/>
      <c r="I467" s="3"/>
      <c r="J467" s="10"/>
      <c r="K467" s="33"/>
      <c r="L467" s="20"/>
      <c r="M467" s="3"/>
      <c r="N467" s="19"/>
      <c r="O467" s="21"/>
      <c r="P467" s="21"/>
      <c r="Q467" s="21"/>
      <c r="R467" s="21"/>
      <c r="S467" s="21"/>
    </row>
    <row r="468" spans="1:19">
      <c r="A468" s="49"/>
      <c r="B468" s="6"/>
      <c r="C468" s="10"/>
      <c r="D468" s="3"/>
      <c r="E468" s="3"/>
      <c r="F468" s="28"/>
      <c r="G468" s="3"/>
      <c r="H468" s="3"/>
      <c r="I468" s="3"/>
      <c r="J468" s="10"/>
      <c r="K468" s="33"/>
      <c r="L468" s="20"/>
      <c r="M468" s="3"/>
      <c r="N468" s="19"/>
      <c r="O468" s="21"/>
      <c r="P468" s="21"/>
      <c r="Q468" s="21"/>
      <c r="R468" s="21"/>
      <c r="S468" s="21"/>
    </row>
    <row r="469" spans="1:19">
      <c r="A469" s="49"/>
      <c r="B469" s="6"/>
      <c r="C469" s="10"/>
      <c r="D469" s="3"/>
      <c r="E469" s="3"/>
      <c r="F469" s="28"/>
      <c r="G469" s="3"/>
      <c r="H469" s="3"/>
      <c r="I469" s="3"/>
      <c r="J469" s="10"/>
      <c r="K469" s="33"/>
      <c r="L469" s="20"/>
      <c r="M469" s="3"/>
      <c r="N469" s="19"/>
      <c r="O469" s="21"/>
      <c r="P469" s="21"/>
      <c r="Q469" s="21"/>
      <c r="R469" s="21"/>
      <c r="S469" s="21"/>
    </row>
    <row r="470" spans="1:19">
      <c r="A470" s="49"/>
      <c r="B470" s="6"/>
      <c r="C470" s="10"/>
      <c r="D470" s="3"/>
      <c r="E470" s="3"/>
      <c r="F470" s="28"/>
      <c r="G470" s="3"/>
      <c r="H470" s="3"/>
      <c r="I470" s="3"/>
      <c r="J470" s="10"/>
      <c r="K470" s="33"/>
      <c r="L470" s="20"/>
      <c r="M470" s="3"/>
      <c r="N470" s="19"/>
      <c r="O470" s="21"/>
      <c r="P470" s="21"/>
      <c r="Q470" s="21"/>
      <c r="R470" s="21"/>
      <c r="S470" s="21"/>
    </row>
    <row r="471" spans="1:19">
      <c r="A471" s="49"/>
      <c r="B471" s="6"/>
      <c r="C471" s="10"/>
      <c r="D471" s="3"/>
      <c r="E471" s="3"/>
      <c r="F471" s="28"/>
      <c r="G471" s="3"/>
      <c r="H471" s="3"/>
      <c r="I471" s="3"/>
      <c r="J471" s="10"/>
      <c r="K471" s="33"/>
      <c r="L471" s="20"/>
      <c r="M471" s="3"/>
      <c r="N471" s="19"/>
      <c r="O471" s="21"/>
      <c r="P471" s="21"/>
      <c r="Q471" s="21"/>
      <c r="R471" s="21"/>
      <c r="S471" s="21"/>
    </row>
    <row r="472" spans="1:19">
      <c r="A472" s="49"/>
      <c r="B472" s="6"/>
      <c r="C472" s="10"/>
      <c r="D472" s="3"/>
      <c r="E472" s="3"/>
      <c r="F472" s="28"/>
      <c r="G472" s="3"/>
      <c r="H472" s="3"/>
      <c r="I472" s="3"/>
      <c r="J472" s="10"/>
      <c r="K472" s="33"/>
      <c r="L472" s="20"/>
      <c r="M472" s="3"/>
      <c r="N472" s="19"/>
      <c r="O472" s="21"/>
      <c r="P472" s="21"/>
      <c r="Q472" s="21"/>
      <c r="R472" s="21"/>
      <c r="S472" s="21"/>
    </row>
    <row r="473" spans="1:19">
      <c r="A473" s="49"/>
      <c r="B473" s="6"/>
      <c r="C473" s="10"/>
      <c r="D473" s="3"/>
      <c r="E473" s="3"/>
      <c r="F473" s="28"/>
      <c r="G473" s="3"/>
      <c r="H473" s="3"/>
      <c r="I473" s="3"/>
      <c r="J473" s="10"/>
      <c r="K473" s="33"/>
      <c r="L473" s="20"/>
      <c r="M473" s="3"/>
      <c r="N473" s="19"/>
      <c r="O473" s="21"/>
      <c r="P473" s="21"/>
      <c r="Q473" s="21"/>
      <c r="R473" s="21"/>
      <c r="S473" s="21"/>
    </row>
    <row r="474" spans="1:19">
      <c r="A474" s="49"/>
      <c r="B474" s="6"/>
      <c r="C474" s="10"/>
      <c r="D474" s="3"/>
      <c r="E474" s="3"/>
      <c r="F474" s="28"/>
      <c r="G474" s="3"/>
      <c r="H474" s="3"/>
      <c r="I474" s="3"/>
      <c r="J474" s="10"/>
      <c r="K474" s="33"/>
      <c r="L474" s="20"/>
      <c r="M474" s="3"/>
      <c r="N474" s="19"/>
      <c r="O474" s="21"/>
      <c r="P474" s="21"/>
      <c r="Q474" s="21"/>
      <c r="R474" s="21"/>
      <c r="S474" s="21"/>
    </row>
    <row r="475" spans="1:19">
      <c r="A475" s="49"/>
      <c r="B475" s="6"/>
      <c r="C475" s="10"/>
      <c r="D475" s="3"/>
      <c r="E475" s="3"/>
      <c r="F475" s="28"/>
      <c r="G475" s="3"/>
      <c r="H475" s="3"/>
      <c r="I475" s="3"/>
      <c r="J475" s="10"/>
      <c r="K475" s="33"/>
      <c r="L475" s="20"/>
      <c r="M475" s="3"/>
      <c r="N475" s="19"/>
      <c r="O475" s="21"/>
      <c r="P475" s="21"/>
      <c r="Q475" s="21"/>
      <c r="R475" s="21"/>
      <c r="S475" s="21"/>
    </row>
    <row r="476" spans="1:19">
      <c r="A476" s="49"/>
      <c r="B476" s="6"/>
      <c r="C476" s="10"/>
      <c r="D476" s="3"/>
      <c r="E476" s="3"/>
      <c r="F476" s="28"/>
      <c r="G476" s="3"/>
      <c r="H476" s="3"/>
      <c r="I476" s="3"/>
      <c r="J476" s="10"/>
      <c r="K476" s="33"/>
      <c r="L476" s="20"/>
      <c r="M476" s="3"/>
      <c r="N476" s="19"/>
      <c r="O476" s="21"/>
      <c r="P476" s="21"/>
      <c r="Q476" s="21"/>
      <c r="R476" s="21"/>
      <c r="S476" s="21"/>
    </row>
    <row r="477" spans="1:19">
      <c r="A477" s="49"/>
      <c r="B477" s="6"/>
      <c r="C477" s="10"/>
      <c r="D477" s="3"/>
      <c r="E477" s="3"/>
      <c r="F477" s="28"/>
      <c r="G477" s="3"/>
      <c r="H477" s="3"/>
      <c r="I477" s="3"/>
      <c r="J477" s="10"/>
      <c r="K477" s="33"/>
      <c r="L477" s="20"/>
      <c r="M477" s="3"/>
      <c r="N477" s="19"/>
      <c r="O477" s="21"/>
      <c r="P477" s="21"/>
      <c r="Q477" s="21"/>
      <c r="R477" s="21"/>
      <c r="S477" s="21"/>
    </row>
    <row r="478" spans="1:19">
      <c r="A478" s="49"/>
      <c r="B478" s="6"/>
      <c r="C478" s="10"/>
      <c r="D478" s="3"/>
      <c r="E478" s="3"/>
      <c r="F478" s="28"/>
      <c r="G478" s="3"/>
      <c r="H478" s="3"/>
      <c r="I478" s="3"/>
      <c r="J478" s="10"/>
      <c r="K478" s="33"/>
      <c r="L478" s="20"/>
      <c r="M478" s="3"/>
      <c r="N478" s="19"/>
      <c r="O478" s="21"/>
      <c r="P478" s="21"/>
      <c r="Q478" s="21"/>
      <c r="R478" s="21"/>
      <c r="S478" s="21"/>
    </row>
    <row r="479" spans="1:19">
      <c r="A479" s="49"/>
      <c r="B479" s="6"/>
      <c r="C479" s="10"/>
      <c r="D479" s="3"/>
      <c r="E479" s="3"/>
      <c r="F479" s="28"/>
      <c r="G479" s="3"/>
      <c r="H479" s="3"/>
      <c r="I479" s="3"/>
      <c r="J479" s="10"/>
      <c r="K479" s="33"/>
      <c r="L479" s="20"/>
      <c r="M479" s="3"/>
      <c r="N479" s="19"/>
      <c r="O479" s="21"/>
      <c r="P479" s="21"/>
      <c r="Q479" s="21"/>
      <c r="R479" s="21"/>
      <c r="S479" s="21"/>
    </row>
    <row r="480" spans="1:19">
      <c r="A480" s="49"/>
      <c r="B480" s="6"/>
      <c r="C480" s="10"/>
      <c r="D480" s="3"/>
      <c r="E480" s="3"/>
      <c r="F480" s="28"/>
      <c r="G480" s="3"/>
      <c r="H480" s="3"/>
      <c r="I480" s="3"/>
      <c r="J480" s="10"/>
      <c r="K480" s="33"/>
      <c r="L480" s="20"/>
      <c r="M480" s="3"/>
      <c r="N480" s="19"/>
      <c r="O480" s="21"/>
      <c r="P480" s="21"/>
      <c r="Q480" s="21"/>
      <c r="R480" s="21"/>
      <c r="S480" s="21"/>
    </row>
    <row r="481" spans="1:19">
      <c r="A481" s="49"/>
      <c r="B481" s="6"/>
      <c r="C481" s="10"/>
      <c r="D481" s="3"/>
      <c r="E481" s="3"/>
      <c r="F481" s="28"/>
      <c r="G481" s="3"/>
      <c r="H481" s="3"/>
      <c r="I481" s="3"/>
      <c r="J481" s="10"/>
      <c r="K481" s="33"/>
      <c r="L481" s="20"/>
      <c r="M481" s="3"/>
      <c r="N481" s="19"/>
      <c r="O481" s="21"/>
      <c r="P481" s="21"/>
      <c r="Q481" s="21"/>
      <c r="R481" s="21"/>
      <c r="S481" s="21"/>
    </row>
    <row r="482" spans="1:19">
      <c r="A482" s="49"/>
      <c r="B482" s="6"/>
      <c r="C482" s="10"/>
      <c r="D482" s="3"/>
      <c r="E482" s="3"/>
      <c r="F482" s="28"/>
      <c r="G482" s="3"/>
      <c r="H482" s="3"/>
      <c r="I482" s="3"/>
      <c r="J482" s="10"/>
      <c r="K482" s="33"/>
      <c r="L482" s="20"/>
      <c r="M482" s="3"/>
      <c r="N482" s="19"/>
      <c r="O482" s="21"/>
      <c r="P482" s="21"/>
      <c r="Q482" s="21"/>
      <c r="R482" s="21"/>
      <c r="S482" s="21"/>
    </row>
    <row r="483" spans="1:19">
      <c r="A483" s="49"/>
      <c r="B483" s="6"/>
      <c r="C483" s="10"/>
      <c r="D483" s="3"/>
      <c r="E483" s="3"/>
      <c r="F483" s="28"/>
      <c r="G483" s="3"/>
      <c r="H483" s="3"/>
      <c r="I483" s="3"/>
      <c r="J483" s="10"/>
      <c r="K483" s="33"/>
      <c r="L483" s="20"/>
      <c r="M483" s="3"/>
      <c r="N483" s="19"/>
      <c r="O483" s="21"/>
      <c r="P483" s="21"/>
      <c r="Q483" s="21"/>
      <c r="R483" s="21"/>
      <c r="S483" s="21"/>
    </row>
    <row r="484" spans="1:19">
      <c r="A484" s="49"/>
      <c r="B484" s="6"/>
      <c r="C484" s="10"/>
      <c r="D484" s="3"/>
      <c r="E484" s="3"/>
      <c r="F484" s="28"/>
      <c r="G484" s="3"/>
      <c r="H484" s="3"/>
      <c r="I484" s="3"/>
      <c r="J484" s="10"/>
      <c r="K484" s="33"/>
      <c r="L484" s="20"/>
      <c r="M484" s="3"/>
      <c r="N484" s="19"/>
      <c r="O484" s="21"/>
      <c r="P484" s="21"/>
      <c r="Q484" s="21"/>
      <c r="R484" s="21"/>
      <c r="S484" s="21"/>
    </row>
    <row r="485" spans="1:19">
      <c r="A485" s="49"/>
      <c r="B485" s="6"/>
      <c r="C485" s="10"/>
      <c r="D485" s="3"/>
      <c r="E485" s="3"/>
      <c r="F485" s="28"/>
      <c r="G485" s="3"/>
      <c r="H485" s="3"/>
      <c r="I485" s="3"/>
      <c r="J485" s="10"/>
      <c r="K485" s="33"/>
      <c r="L485" s="20"/>
      <c r="M485" s="3"/>
      <c r="N485" s="19"/>
      <c r="O485" s="21"/>
      <c r="P485" s="21"/>
      <c r="Q485" s="21"/>
      <c r="R485" s="21"/>
      <c r="S485" s="21"/>
    </row>
    <row r="486" spans="1:19">
      <c r="A486" s="49"/>
      <c r="B486" s="6"/>
      <c r="C486" s="10"/>
      <c r="D486" s="3"/>
      <c r="E486" s="3"/>
      <c r="F486" s="28"/>
      <c r="G486" s="3"/>
      <c r="H486" s="3"/>
      <c r="I486" s="3"/>
      <c r="J486" s="10"/>
      <c r="K486" s="33"/>
      <c r="L486" s="20"/>
      <c r="M486" s="3"/>
      <c r="N486" s="19"/>
      <c r="O486" s="21"/>
      <c r="P486" s="21"/>
      <c r="Q486" s="21"/>
      <c r="R486" s="21"/>
      <c r="S486" s="21"/>
    </row>
    <row r="487" spans="1:19">
      <c r="A487" s="49"/>
      <c r="B487" s="6"/>
      <c r="C487" s="10"/>
      <c r="D487" s="3"/>
      <c r="E487" s="3"/>
      <c r="F487" s="28"/>
      <c r="G487" s="3"/>
      <c r="H487" s="3"/>
      <c r="I487" s="3"/>
      <c r="J487" s="10"/>
      <c r="K487" s="33"/>
      <c r="L487" s="20"/>
      <c r="M487" s="3"/>
      <c r="N487" s="19"/>
      <c r="O487" s="21"/>
      <c r="P487" s="21"/>
      <c r="Q487" s="21"/>
      <c r="R487" s="21"/>
      <c r="S487" s="21"/>
    </row>
    <row r="488" spans="1:19">
      <c r="A488" s="49"/>
      <c r="B488" s="6"/>
      <c r="C488" s="10"/>
      <c r="D488" s="3"/>
      <c r="E488" s="3"/>
      <c r="F488" s="28"/>
      <c r="G488" s="3"/>
      <c r="H488" s="3"/>
      <c r="I488" s="3"/>
      <c r="J488" s="10"/>
      <c r="K488" s="33"/>
      <c r="L488" s="20"/>
      <c r="M488" s="3"/>
      <c r="N488" s="19"/>
      <c r="O488" s="21"/>
      <c r="P488" s="21"/>
      <c r="Q488" s="21"/>
      <c r="R488" s="21"/>
      <c r="S488" s="21"/>
    </row>
    <row r="489" spans="1:19">
      <c r="A489" s="49"/>
      <c r="B489" s="6"/>
      <c r="C489" s="10"/>
      <c r="D489" s="3"/>
      <c r="E489" s="3"/>
      <c r="F489" s="28"/>
      <c r="G489" s="3"/>
      <c r="H489" s="3"/>
      <c r="I489" s="3"/>
      <c r="J489" s="10"/>
      <c r="K489" s="33"/>
      <c r="L489" s="20"/>
      <c r="M489" s="3"/>
      <c r="N489" s="19"/>
      <c r="O489" s="21"/>
      <c r="P489" s="21"/>
      <c r="Q489" s="21"/>
      <c r="R489" s="21"/>
      <c r="S489" s="21"/>
    </row>
    <row r="490" spans="1:19">
      <c r="A490" s="49"/>
      <c r="B490" s="6"/>
      <c r="C490" s="10"/>
      <c r="D490" s="3"/>
      <c r="E490" s="3"/>
      <c r="F490" s="28"/>
      <c r="G490" s="3"/>
      <c r="H490" s="3"/>
      <c r="I490" s="3"/>
      <c r="J490" s="10"/>
      <c r="K490" s="33"/>
      <c r="L490" s="20"/>
      <c r="M490" s="3"/>
      <c r="N490" s="19"/>
      <c r="O490" s="21"/>
      <c r="P490" s="21"/>
      <c r="Q490" s="21"/>
      <c r="R490" s="21"/>
      <c r="S490" s="21"/>
    </row>
    <row r="491" spans="1:19">
      <c r="A491" s="49"/>
      <c r="B491" s="6"/>
      <c r="C491" s="10"/>
      <c r="D491" s="3"/>
      <c r="E491" s="3"/>
      <c r="F491" s="28"/>
      <c r="G491" s="3"/>
      <c r="H491" s="3"/>
      <c r="I491" s="3"/>
      <c r="J491" s="10"/>
      <c r="K491" s="33"/>
      <c r="L491" s="20"/>
      <c r="M491" s="3"/>
      <c r="N491" s="19"/>
      <c r="O491" s="21"/>
      <c r="P491" s="21"/>
      <c r="Q491" s="21"/>
      <c r="R491" s="21"/>
      <c r="S491" s="21"/>
    </row>
    <row r="492" spans="1:19">
      <c r="A492" s="49"/>
      <c r="B492" s="6"/>
      <c r="C492" s="10"/>
      <c r="D492" s="3"/>
      <c r="E492" s="3"/>
      <c r="F492" s="28"/>
      <c r="G492" s="3"/>
      <c r="H492" s="3"/>
      <c r="I492" s="3"/>
      <c r="J492" s="10"/>
      <c r="K492" s="33"/>
      <c r="L492" s="20"/>
      <c r="M492" s="3"/>
      <c r="N492" s="19"/>
      <c r="O492" s="21"/>
      <c r="P492" s="21"/>
      <c r="Q492" s="21"/>
      <c r="R492" s="21"/>
      <c r="S492" s="21"/>
    </row>
  </sheetData>
  <mergeCells count="1">
    <mergeCell ref="A413:H413"/>
  </mergeCells>
  <dataValidations count="2">
    <dataValidation type="list" allowBlank="1" showErrorMessage="1" sqref="G2:G412 G414:G492">
      <formula1>"商务,旅游,包签,转移签,翻译,照片,落地签"</formula1>
    </dataValidation>
    <dataValidation type="list" allowBlank="1" showErrorMessage="1" sqref="H2:H412 H414:H492">
      <formula1>"已出签,已送签,受理中,已完成,已预约,补资料,取消"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C363"/>
  <sheetViews>
    <sheetView workbookViewId="0">
      <pane xSplit="9" ySplit="3" topLeftCell="J4" activePane="bottomRight" state="frozen"/>
      <selection/>
      <selection pane="topRight"/>
      <selection pane="bottomLeft"/>
      <selection pane="bottomRight" activeCell="A1" sqref="A1"/>
    </sheetView>
  </sheetViews>
  <sheetFormatPr defaultColWidth="14" defaultRowHeight="13.2"/>
  <cols>
    <col min="1" max="1" width="6" customWidth="1"/>
    <col min="2" max="2" width="11" customWidth="1"/>
    <col min="3" max="3" width="29" customWidth="1"/>
    <col min="4" max="5" width="9" customWidth="1"/>
    <col min="6" max="6" width="11" customWidth="1"/>
    <col min="7" max="8" width="12" customWidth="1"/>
    <col min="9" max="9" width="19" customWidth="1"/>
    <col min="10" max="10" width="23" customWidth="1"/>
    <col min="11" max="11" width="17" customWidth="1"/>
    <col min="12" max="12" width="14" customWidth="1"/>
    <col min="13" max="13" width="19" customWidth="1"/>
    <col min="14" max="14" width="26" customWidth="1"/>
    <col min="15" max="15" width="21" customWidth="1"/>
    <col min="16" max="16" width="19" customWidth="1"/>
    <col min="17" max="17" width="21" customWidth="1"/>
    <col min="18" max="18" width="17" customWidth="1"/>
    <col min="19" max="20" width="24" customWidth="1"/>
    <col min="21" max="26" width="19" customWidth="1"/>
    <col min="27" max="27" width="20" customWidth="1"/>
    <col min="28" max="29" width="24" customWidth="1"/>
  </cols>
  <sheetData>
    <row r="1" ht="29" customHeight="1" spans="1:29">
      <c r="A1" s="2"/>
      <c r="B1" s="2"/>
      <c r="C1" s="2"/>
      <c r="D1" s="2"/>
      <c r="E1" s="2"/>
      <c r="F1" s="2"/>
      <c r="G1" s="2"/>
      <c r="H1" s="2"/>
      <c r="I1" s="105"/>
      <c r="J1" s="56"/>
      <c r="K1" s="56"/>
      <c r="L1" s="96"/>
      <c r="M1" s="106"/>
      <c r="N1" s="15"/>
      <c r="O1" s="15"/>
      <c r="P1" s="55"/>
      <c r="Q1" s="15"/>
      <c r="R1" s="109"/>
      <c r="S1" s="18"/>
      <c r="T1" s="22"/>
      <c r="U1" s="23"/>
      <c r="V1" s="24"/>
      <c r="W1" s="2"/>
      <c r="X1" s="76"/>
      <c r="Y1" s="76" t="s">
        <v>0</v>
      </c>
      <c r="Z1" s="76"/>
      <c r="AA1" s="76" t="s">
        <v>1</v>
      </c>
      <c r="AB1" s="76" t="s">
        <v>2</v>
      </c>
      <c r="AC1" s="76" t="s">
        <v>3</v>
      </c>
    </row>
    <row r="2" ht="37.8" spans="1:29">
      <c r="A2" s="2"/>
      <c r="B2" s="2" t="s">
        <v>5</v>
      </c>
      <c r="C2" s="2" t="s">
        <v>6</v>
      </c>
      <c r="D2" s="2" t="s">
        <v>7</v>
      </c>
      <c r="E2" s="2" t="s">
        <v>9</v>
      </c>
      <c r="F2" s="2" t="s">
        <v>10</v>
      </c>
      <c r="G2" s="2" t="s">
        <v>11</v>
      </c>
      <c r="H2" s="2" t="s">
        <v>12</v>
      </c>
      <c r="I2" s="105" t="s">
        <v>13</v>
      </c>
      <c r="J2" s="12" t="s">
        <v>14</v>
      </c>
      <c r="K2" s="12" t="s">
        <v>15</v>
      </c>
      <c r="L2" s="134" t="s">
        <v>16</v>
      </c>
      <c r="M2" s="106" t="s">
        <v>17</v>
      </c>
      <c r="N2" s="15" t="s">
        <v>18</v>
      </c>
      <c r="O2" s="15" t="s">
        <v>19</v>
      </c>
      <c r="P2" s="114" t="s">
        <v>20</v>
      </c>
      <c r="Q2" s="15" t="s">
        <v>21</v>
      </c>
      <c r="R2" s="109" t="s">
        <v>22</v>
      </c>
      <c r="S2" s="18" t="s">
        <v>23</v>
      </c>
      <c r="T2" s="22" t="s">
        <v>24</v>
      </c>
      <c r="U2" s="23" t="s">
        <v>25</v>
      </c>
      <c r="V2" s="24" t="s">
        <v>26</v>
      </c>
      <c r="W2" s="2" t="s">
        <v>27</v>
      </c>
      <c r="X2" s="2" t="s">
        <v>28</v>
      </c>
      <c r="Y2" s="2" t="s">
        <v>29</v>
      </c>
      <c r="Z2" s="2" t="s">
        <v>30</v>
      </c>
      <c r="AA2" s="58" t="s">
        <v>31</v>
      </c>
      <c r="AB2" s="2" t="s">
        <v>32</v>
      </c>
      <c r="AC2" s="2" t="s">
        <v>32</v>
      </c>
    </row>
    <row r="3" spans="1:29">
      <c r="A3" s="57">
        <v>1</v>
      </c>
      <c r="B3" s="19" t="s">
        <v>146</v>
      </c>
      <c r="C3" s="3" t="s">
        <v>147</v>
      </c>
      <c r="D3" s="3" t="s">
        <v>35</v>
      </c>
      <c r="E3" s="3" t="s">
        <v>35</v>
      </c>
      <c r="F3" s="3" t="s">
        <v>36</v>
      </c>
      <c r="G3" s="3" t="s">
        <v>38</v>
      </c>
      <c r="H3" s="3" t="s">
        <v>39</v>
      </c>
      <c r="I3" s="20">
        <v>153.056</v>
      </c>
      <c r="J3" s="5"/>
      <c r="K3" s="5">
        <v>23</v>
      </c>
      <c r="L3" s="21">
        <v>146</v>
      </c>
      <c r="M3" s="21">
        <v>15</v>
      </c>
      <c r="N3" s="57" t="s">
        <v>148</v>
      </c>
      <c r="O3" s="5"/>
      <c r="P3" s="21">
        <v>10</v>
      </c>
      <c r="Q3" s="5"/>
      <c r="R3" s="21">
        <f t="shared" ref="R3:R66" si="0">M3*1.06</f>
        <v>15.9</v>
      </c>
      <c r="S3" s="21">
        <f t="shared" ref="S3:S66" si="1">I3+L3+R3</f>
        <v>314.956</v>
      </c>
      <c r="T3" s="21">
        <f t="shared" ref="T3:T66" si="2">I3+(L3+R3)*1.06</f>
        <v>324.67</v>
      </c>
      <c r="U3" s="21">
        <f t="shared" ref="U3:U66" si="3">(R3+L3)*0.06</f>
        <v>9.714</v>
      </c>
      <c r="V3" s="21">
        <f t="shared" ref="V3:V66" si="4">T3-U3</f>
        <v>314.956</v>
      </c>
      <c r="W3" s="57">
        <f t="shared" ref="W3:W66" si="5">I3</f>
        <v>153.056</v>
      </c>
      <c r="X3" s="21">
        <f t="shared" ref="X3:X66" si="6">(R3+L3)*1.06</f>
        <v>171.614</v>
      </c>
      <c r="Y3" s="21">
        <f t="shared" ref="Y3:Y66" si="7">P3</f>
        <v>10</v>
      </c>
      <c r="Z3" s="21">
        <f>200-I3</f>
        <v>46.944</v>
      </c>
      <c r="AA3" s="21">
        <f t="shared" ref="AA3:AA66" si="8">(L3+R3)-Y3-Z3</f>
        <v>104.956</v>
      </c>
      <c r="AB3" s="21">
        <f t="shared" ref="AB3:AB66" si="9">AA3/2</f>
        <v>52.478</v>
      </c>
      <c r="AC3" s="21">
        <f t="shared" ref="AC3:AC66" si="10">AA3/2</f>
        <v>52.478</v>
      </c>
    </row>
    <row r="4" ht="25.2" spans="1:29">
      <c r="A4" s="57">
        <v>2</v>
      </c>
      <c r="B4" s="19" t="s">
        <v>149</v>
      </c>
      <c r="C4" s="3" t="s">
        <v>150</v>
      </c>
      <c r="D4" s="3" t="s">
        <v>35</v>
      </c>
      <c r="E4" s="3" t="s">
        <v>37</v>
      </c>
      <c r="F4" s="3" t="s">
        <v>82</v>
      </c>
      <c r="G4" s="3" t="s">
        <v>38</v>
      </c>
      <c r="H4" s="3" t="s">
        <v>69</v>
      </c>
      <c r="I4" s="20">
        <v>594</v>
      </c>
      <c r="J4" s="5"/>
      <c r="K4" s="5"/>
      <c r="L4" s="21">
        <v>300</v>
      </c>
      <c r="M4" s="21">
        <v>362</v>
      </c>
      <c r="N4" s="57" t="s">
        <v>151</v>
      </c>
      <c r="O4" s="5"/>
      <c r="P4" s="21">
        <v>362</v>
      </c>
      <c r="Q4" s="5"/>
      <c r="R4" s="21">
        <f t="shared" si="0"/>
        <v>383.72</v>
      </c>
      <c r="S4" s="21">
        <f t="shared" si="1"/>
        <v>1277.72</v>
      </c>
      <c r="T4" s="21">
        <f t="shared" si="2"/>
        <v>1318.7432</v>
      </c>
      <c r="U4" s="21">
        <f t="shared" si="3"/>
        <v>41.0232</v>
      </c>
      <c r="V4" s="21">
        <f t="shared" si="4"/>
        <v>1277.72</v>
      </c>
      <c r="W4" s="57">
        <f t="shared" si="5"/>
        <v>594</v>
      </c>
      <c r="X4" s="21">
        <f t="shared" si="6"/>
        <v>724.7432</v>
      </c>
      <c r="Y4" s="21">
        <f t="shared" si="7"/>
        <v>362</v>
      </c>
      <c r="Z4" s="21">
        <v>60</v>
      </c>
      <c r="AA4" s="21">
        <f t="shared" si="8"/>
        <v>261.72</v>
      </c>
      <c r="AB4" s="21">
        <f t="shared" si="9"/>
        <v>130.86</v>
      </c>
      <c r="AC4" s="21">
        <f t="shared" si="10"/>
        <v>130.86</v>
      </c>
    </row>
    <row r="5" spans="1:29">
      <c r="A5" s="57">
        <v>3</v>
      </c>
      <c r="B5" s="19" t="s">
        <v>135</v>
      </c>
      <c r="C5" s="3" t="s">
        <v>136</v>
      </c>
      <c r="D5" s="3" t="s">
        <v>35</v>
      </c>
      <c r="E5" s="3" t="s">
        <v>137</v>
      </c>
      <c r="F5" s="3" t="s">
        <v>58</v>
      </c>
      <c r="G5" s="3" t="s">
        <v>38</v>
      </c>
      <c r="H5" s="3" t="s">
        <v>69</v>
      </c>
      <c r="I5" s="20">
        <v>0</v>
      </c>
      <c r="J5" s="5"/>
      <c r="K5" s="5"/>
      <c r="L5" s="21">
        <v>0</v>
      </c>
      <c r="M5" s="21">
        <v>92</v>
      </c>
      <c r="N5" s="57" t="s">
        <v>65</v>
      </c>
      <c r="O5" s="5"/>
      <c r="P5" s="21">
        <v>92</v>
      </c>
      <c r="Q5" s="5"/>
      <c r="R5" s="21">
        <f t="shared" si="0"/>
        <v>97.52</v>
      </c>
      <c r="S5" s="21">
        <f t="shared" si="1"/>
        <v>97.52</v>
      </c>
      <c r="T5" s="21">
        <f t="shared" si="2"/>
        <v>103.3712</v>
      </c>
      <c r="U5" s="21">
        <f t="shared" si="3"/>
        <v>5.8512</v>
      </c>
      <c r="V5" s="21">
        <f t="shared" si="4"/>
        <v>97.52</v>
      </c>
      <c r="W5" s="57">
        <f t="shared" si="5"/>
        <v>0</v>
      </c>
      <c r="X5" s="21">
        <f t="shared" si="6"/>
        <v>103.3712</v>
      </c>
      <c r="Y5" s="21">
        <f t="shared" si="7"/>
        <v>92</v>
      </c>
      <c r="Z5" s="21">
        <v>0</v>
      </c>
      <c r="AA5" s="21">
        <f t="shared" si="8"/>
        <v>5.52000000000001</v>
      </c>
      <c r="AB5" s="21">
        <f t="shared" si="9"/>
        <v>2.76</v>
      </c>
      <c r="AC5" s="21">
        <f t="shared" si="10"/>
        <v>2.76</v>
      </c>
    </row>
    <row r="6" spans="1:29">
      <c r="A6" s="57">
        <v>4</v>
      </c>
      <c r="B6" s="19" t="s">
        <v>138</v>
      </c>
      <c r="C6" s="3" t="s">
        <v>152</v>
      </c>
      <c r="D6" s="3" t="s">
        <v>35</v>
      </c>
      <c r="E6" s="3" t="s">
        <v>37</v>
      </c>
      <c r="F6" s="3" t="s">
        <v>82</v>
      </c>
      <c r="G6" s="3" t="s">
        <v>38</v>
      </c>
      <c r="H6" s="3" t="s">
        <v>69</v>
      </c>
      <c r="I6" s="20">
        <v>594</v>
      </c>
      <c r="J6" s="5"/>
      <c r="K6" s="5"/>
      <c r="L6" s="21">
        <v>300</v>
      </c>
      <c r="M6" s="21">
        <v>828</v>
      </c>
      <c r="N6" s="57" t="s">
        <v>153</v>
      </c>
      <c r="O6" s="5"/>
      <c r="P6" s="21">
        <v>828</v>
      </c>
      <c r="Q6" s="5"/>
      <c r="R6" s="21">
        <f t="shared" si="0"/>
        <v>877.68</v>
      </c>
      <c r="S6" s="21">
        <f t="shared" si="1"/>
        <v>1771.68</v>
      </c>
      <c r="T6" s="21">
        <f t="shared" si="2"/>
        <v>1842.3408</v>
      </c>
      <c r="U6" s="21">
        <f t="shared" si="3"/>
        <v>70.6608</v>
      </c>
      <c r="V6" s="21">
        <f t="shared" si="4"/>
        <v>1771.68</v>
      </c>
      <c r="W6" s="57">
        <f t="shared" si="5"/>
        <v>594</v>
      </c>
      <c r="X6" s="21">
        <f t="shared" si="6"/>
        <v>1248.3408</v>
      </c>
      <c r="Y6" s="21">
        <f t="shared" si="7"/>
        <v>828</v>
      </c>
      <c r="Z6" s="21">
        <v>60</v>
      </c>
      <c r="AA6" s="21">
        <f t="shared" si="8"/>
        <v>289.68</v>
      </c>
      <c r="AB6" s="21">
        <f t="shared" si="9"/>
        <v>144.84</v>
      </c>
      <c r="AC6" s="21">
        <f t="shared" si="10"/>
        <v>144.84</v>
      </c>
    </row>
    <row r="7" spans="1:29">
      <c r="A7" s="57">
        <v>5</v>
      </c>
      <c r="B7" s="19" t="s">
        <v>154</v>
      </c>
      <c r="C7" s="3" t="s">
        <v>155</v>
      </c>
      <c r="D7" s="3" t="s">
        <v>35</v>
      </c>
      <c r="E7" s="3" t="s">
        <v>35</v>
      </c>
      <c r="F7" s="3" t="s">
        <v>36</v>
      </c>
      <c r="G7" s="3" t="s">
        <v>38</v>
      </c>
      <c r="H7" s="3" t="s">
        <v>39</v>
      </c>
      <c r="I7" s="20">
        <v>153.056</v>
      </c>
      <c r="J7" s="5"/>
      <c r="K7" s="5">
        <v>23</v>
      </c>
      <c r="L7" s="21">
        <v>146</v>
      </c>
      <c r="M7" s="21">
        <v>0</v>
      </c>
      <c r="N7" s="5"/>
      <c r="O7" s="5"/>
      <c r="P7" s="21">
        <v>0</v>
      </c>
      <c r="Q7" s="5"/>
      <c r="R7" s="21">
        <f t="shared" si="0"/>
        <v>0</v>
      </c>
      <c r="S7" s="21">
        <f t="shared" si="1"/>
        <v>299.056</v>
      </c>
      <c r="T7" s="21">
        <f t="shared" si="2"/>
        <v>307.816</v>
      </c>
      <c r="U7" s="21">
        <f t="shared" si="3"/>
        <v>8.76</v>
      </c>
      <c r="V7" s="21">
        <f t="shared" si="4"/>
        <v>299.056</v>
      </c>
      <c r="W7" s="57">
        <f t="shared" si="5"/>
        <v>153.056</v>
      </c>
      <c r="X7" s="21">
        <f t="shared" si="6"/>
        <v>154.76</v>
      </c>
      <c r="Y7" s="21">
        <f t="shared" si="7"/>
        <v>0</v>
      </c>
      <c r="Z7" s="21">
        <f>200-I7</f>
        <v>46.944</v>
      </c>
      <c r="AA7" s="21">
        <f t="shared" si="8"/>
        <v>99.056</v>
      </c>
      <c r="AB7" s="21">
        <f t="shared" si="9"/>
        <v>49.528</v>
      </c>
      <c r="AC7" s="21">
        <f t="shared" si="10"/>
        <v>49.528</v>
      </c>
    </row>
    <row r="8" spans="1:29">
      <c r="A8" s="57">
        <v>6</v>
      </c>
      <c r="B8" s="19" t="s">
        <v>156</v>
      </c>
      <c r="C8" s="3" t="s">
        <v>155</v>
      </c>
      <c r="D8" s="3" t="s">
        <v>35</v>
      </c>
      <c r="E8" s="3" t="s">
        <v>35</v>
      </c>
      <c r="F8" s="3" t="s">
        <v>36</v>
      </c>
      <c r="G8" s="3" t="s">
        <v>38</v>
      </c>
      <c r="H8" s="3" t="s">
        <v>39</v>
      </c>
      <c r="I8" s="20">
        <v>152.934</v>
      </c>
      <c r="J8" s="5"/>
      <c r="K8" s="5">
        <v>26</v>
      </c>
      <c r="L8" s="21">
        <v>146</v>
      </c>
      <c r="M8" s="21">
        <v>0</v>
      </c>
      <c r="N8" s="5"/>
      <c r="O8" s="5"/>
      <c r="P8" s="21">
        <v>0</v>
      </c>
      <c r="Q8" s="5"/>
      <c r="R8" s="21">
        <f t="shared" si="0"/>
        <v>0</v>
      </c>
      <c r="S8" s="21">
        <f t="shared" si="1"/>
        <v>298.934</v>
      </c>
      <c r="T8" s="21">
        <f t="shared" si="2"/>
        <v>307.694</v>
      </c>
      <c r="U8" s="21">
        <f t="shared" si="3"/>
        <v>8.76</v>
      </c>
      <c r="V8" s="21">
        <f t="shared" si="4"/>
        <v>298.934</v>
      </c>
      <c r="W8" s="57">
        <f t="shared" si="5"/>
        <v>152.934</v>
      </c>
      <c r="X8" s="21">
        <f t="shared" si="6"/>
        <v>154.76</v>
      </c>
      <c r="Y8" s="21">
        <f t="shared" si="7"/>
        <v>0</v>
      </c>
      <c r="Z8" s="21">
        <f>200-I8</f>
        <v>47.066</v>
      </c>
      <c r="AA8" s="21">
        <f t="shared" si="8"/>
        <v>98.934</v>
      </c>
      <c r="AB8" s="21">
        <f t="shared" si="9"/>
        <v>49.467</v>
      </c>
      <c r="AC8" s="21">
        <f t="shared" si="10"/>
        <v>49.467</v>
      </c>
    </row>
    <row r="9" spans="1:29">
      <c r="A9" s="57">
        <v>7</v>
      </c>
      <c r="B9" s="19" t="s">
        <v>157</v>
      </c>
      <c r="C9" s="3" t="s">
        <v>141</v>
      </c>
      <c r="D9" s="3" t="s">
        <v>35</v>
      </c>
      <c r="E9" s="3" t="s">
        <v>37</v>
      </c>
      <c r="F9" s="3" t="s">
        <v>82</v>
      </c>
      <c r="G9" s="3" t="s">
        <v>38</v>
      </c>
      <c r="H9" s="3" t="s">
        <v>69</v>
      </c>
      <c r="I9" s="20">
        <v>594</v>
      </c>
      <c r="J9" s="5"/>
      <c r="K9" s="5"/>
      <c r="L9" s="21">
        <v>300</v>
      </c>
      <c r="M9" s="21">
        <v>814</v>
      </c>
      <c r="N9" s="57" t="s">
        <v>158</v>
      </c>
      <c r="O9" s="5"/>
      <c r="P9" s="21">
        <v>814</v>
      </c>
      <c r="Q9" s="5"/>
      <c r="R9" s="21">
        <f t="shared" si="0"/>
        <v>862.84</v>
      </c>
      <c r="S9" s="21">
        <f t="shared" si="1"/>
        <v>1756.84</v>
      </c>
      <c r="T9" s="21">
        <f t="shared" si="2"/>
        <v>1826.6104</v>
      </c>
      <c r="U9" s="21">
        <f t="shared" si="3"/>
        <v>69.7704</v>
      </c>
      <c r="V9" s="21">
        <f t="shared" si="4"/>
        <v>1756.84</v>
      </c>
      <c r="W9" s="57">
        <f t="shared" si="5"/>
        <v>594</v>
      </c>
      <c r="X9" s="21">
        <f t="shared" si="6"/>
        <v>1232.6104</v>
      </c>
      <c r="Y9" s="21">
        <f t="shared" si="7"/>
        <v>814</v>
      </c>
      <c r="Z9" s="21">
        <v>60</v>
      </c>
      <c r="AA9" s="21">
        <f t="shared" si="8"/>
        <v>288.84</v>
      </c>
      <c r="AB9" s="21">
        <f t="shared" si="9"/>
        <v>144.42</v>
      </c>
      <c r="AC9" s="21">
        <f t="shared" si="10"/>
        <v>144.42</v>
      </c>
    </row>
    <row r="10" spans="1:29">
      <c r="A10" s="57">
        <v>8</v>
      </c>
      <c r="B10" s="19" t="s">
        <v>143</v>
      </c>
      <c r="C10" s="3" t="s">
        <v>144</v>
      </c>
      <c r="D10" s="3" t="s">
        <v>35</v>
      </c>
      <c r="E10" s="3" t="s">
        <v>37</v>
      </c>
      <c r="F10" s="3" t="s">
        <v>159</v>
      </c>
      <c r="G10" s="3" t="s">
        <v>38</v>
      </c>
      <c r="H10" s="3" t="s">
        <v>69</v>
      </c>
      <c r="I10" s="20">
        <v>595</v>
      </c>
      <c r="J10" s="5"/>
      <c r="K10" s="5"/>
      <c r="L10" s="21">
        <v>300</v>
      </c>
      <c r="M10" s="21">
        <v>888</v>
      </c>
      <c r="N10" s="57" t="s">
        <v>160</v>
      </c>
      <c r="O10" s="57"/>
      <c r="P10" s="21">
        <v>888</v>
      </c>
      <c r="Q10" s="5"/>
      <c r="R10" s="21">
        <f t="shared" si="0"/>
        <v>941.28</v>
      </c>
      <c r="S10" s="21">
        <f t="shared" si="1"/>
        <v>1836.28</v>
      </c>
      <c r="T10" s="21">
        <f t="shared" si="2"/>
        <v>1910.7568</v>
      </c>
      <c r="U10" s="21">
        <f t="shared" si="3"/>
        <v>74.4768</v>
      </c>
      <c r="V10" s="21">
        <f t="shared" si="4"/>
        <v>1836.28</v>
      </c>
      <c r="W10" s="57">
        <f t="shared" si="5"/>
        <v>595</v>
      </c>
      <c r="X10" s="21">
        <f t="shared" si="6"/>
        <v>1315.7568</v>
      </c>
      <c r="Y10" s="21">
        <f t="shared" si="7"/>
        <v>888</v>
      </c>
      <c r="Z10" s="21">
        <v>60</v>
      </c>
      <c r="AA10" s="21">
        <f t="shared" si="8"/>
        <v>293.28</v>
      </c>
      <c r="AB10" s="21">
        <f t="shared" si="9"/>
        <v>146.64</v>
      </c>
      <c r="AC10" s="21">
        <f t="shared" si="10"/>
        <v>146.64</v>
      </c>
    </row>
    <row r="11" spans="1:29">
      <c r="A11" s="57">
        <v>9</v>
      </c>
      <c r="B11" s="19" t="s">
        <v>143</v>
      </c>
      <c r="C11" s="3" t="s">
        <v>144</v>
      </c>
      <c r="D11" s="3" t="s">
        <v>35</v>
      </c>
      <c r="E11" s="3" t="s">
        <v>37</v>
      </c>
      <c r="F11" s="3" t="s">
        <v>58</v>
      </c>
      <c r="G11" s="3" t="s">
        <v>38</v>
      </c>
      <c r="H11" s="3" t="s">
        <v>69</v>
      </c>
      <c r="I11" s="20">
        <v>0</v>
      </c>
      <c r="J11" s="5"/>
      <c r="K11" s="5"/>
      <c r="L11" s="21">
        <v>0</v>
      </c>
      <c r="M11" s="21">
        <v>667</v>
      </c>
      <c r="N11" s="57" t="s">
        <v>161</v>
      </c>
      <c r="O11" s="5"/>
      <c r="P11" s="21">
        <v>667</v>
      </c>
      <c r="Q11" s="5"/>
      <c r="R11" s="21">
        <f t="shared" si="0"/>
        <v>707.02</v>
      </c>
      <c r="S11" s="21">
        <f t="shared" si="1"/>
        <v>707.02</v>
      </c>
      <c r="T11" s="21">
        <f t="shared" si="2"/>
        <v>749.4412</v>
      </c>
      <c r="U11" s="21">
        <f t="shared" si="3"/>
        <v>42.4212</v>
      </c>
      <c r="V11" s="21">
        <f t="shared" si="4"/>
        <v>707.02</v>
      </c>
      <c r="W11" s="57">
        <f t="shared" si="5"/>
        <v>0</v>
      </c>
      <c r="X11" s="21">
        <f t="shared" si="6"/>
        <v>749.4412</v>
      </c>
      <c r="Y11" s="21">
        <f t="shared" si="7"/>
        <v>667</v>
      </c>
      <c r="Z11" s="21">
        <v>0</v>
      </c>
      <c r="AA11" s="21">
        <f t="shared" si="8"/>
        <v>40.02</v>
      </c>
      <c r="AB11" s="21">
        <f t="shared" si="9"/>
        <v>20.01</v>
      </c>
      <c r="AC11" s="21">
        <f t="shared" si="10"/>
        <v>20.01</v>
      </c>
    </row>
    <row r="12" ht="25.2" spans="1:29">
      <c r="A12" s="57">
        <v>10</v>
      </c>
      <c r="B12" s="19" t="s">
        <v>162</v>
      </c>
      <c r="C12" s="3" t="s">
        <v>163</v>
      </c>
      <c r="D12" s="3" t="s">
        <v>35</v>
      </c>
      <c r="E12" s="3" t="s">
        <v>37</v>
      </c>
      <c r="F12" s="3" t="s">
        <v>82</v>
      </c>
      <c r="G12" s="3" t="s">
        <v>38</v>
      </c>
      <c r="H12" s="3" t="s">
        <v>69</v>
      </c>
      <c r="I12" s="20">
        <v>594</v>
      </c>
      <c r="J12" s="5"/>
      <c r="K12" s="5"/>
      <c r="L12" s="21">
        <v>300</v>
      </c>
      <c r="M12" s="21">
        <v>359.17</v>
      </c>
      <c r="N12" s="57" t="s">
        <v>164</v>
      </c>
      <c r="O12" s="5"/>
      <c r="P12" s="21">
        <v>359.17</v>
      </c>
      <c r="Q12" s="5"/>
      <c r="R12" s="21">
        <f t="shared" si="0"/>
        <v>380.7202</v>
      </c>
      <c r="S12" s="21">
        <f t="shared" si="1"/>
        <v>1274.7202</v>
      </c>
      <c r="T12" s="21">
        <f t="shared" si="2"/>
        <v>1315.563412</v>
      </c>
      <c r="U12" s="21">
        <f t="shared" si="3"/>
        <v>40.843212</v>
      </c>
      <c r="V12" s="21">
        <f t="shared" si="4"/>
        <v>1274.7202</v>
      </c>
      <c r="W12" s="57">
        <f t="shared" si="5"/>
        <v>594</v>
      </c>
      <c r="X12" s="21">
        <f t="shared" si="6"/>
        <v>721.563412</v>
      </c>
      <c r="Y12" s="21">
        <f t="shared" si="7"/>
        <v>359.17</v>
      </c>
      <c r="Z12" s="21">
        <v>60</v>
      </c>
      <c r="AA12" s="21">
        <f t="shared" si="8"/>
        <v>261.5502</v>
      </c>
      <c r="AB12" s="21">
        <f t="shared" si="9"/>
        <v>130.7751</v>
      </c>
      <c r="AC12" s="21">
        <f t="shared" si="10"/>
        <v>130.7751</v>
      </c>
    </row>
    <row r="13" spans="1:29">
      <c r="A13" s="57">
        <v>11</v>
      </c>
      <c r="B13" s="19" t="s">
        <v>165</v>
      </c>
      <c r="C13" s="3" t="s">
        <v>166</v>
      </c>
      <c r="D13" s="3" t="s">
        <v>35</v>
      </c>
      <c r="E13" s="3" t="s">
        <v>35</v>
      </c>
      <c r="F13" s="3" t="s">
        <v>36</v>
      </c>
      <c r="G13" s="3" t="s">
        <v>38</v>
      </c>
      <c r="H13" s="3" t="s">
        <v>39</v>
      </c>
      <c r="I13" s="20">
        <v>153.137</v>
      </c>
      <c r="J13" s="5"/>
      <c r="K13" s="5">
        <v>29</v>
      </c>
      <c r="L13" s="21">
        <v>146</v>
      </c>
      <c r="M13" s="21">
        <v>0</v>
      </c>
      <c r="N13" s="5"/>
      <c r="O13" s="5"/>
      <c r="P13" s="21">
        <v>0</v>
      </c>
      <c r="Q13" s="5"/>
      <c r="R13" s="21">
        <f t="shared" si="0"/>
        <v>0</v>
      </c>
      <c r="S13" s="21">
        <f t="shared" si="1"/>
        <v>299.137</v>
      </c>
      <c r="T13" s="21">
        <f t="shared" si="2"/>
        <v>307.897</v>
      </c>
      <c r="U13" s="21">
        <f t="shared" si="3"/>
        <v>8.76</v>
      </c>
      <c r="V13" s="21">
        <f t="shared" si="4"/>
        <v>299.137</v>
      </c>
      <c r="W13" s="57">
        <f t="shared" si="5"/>
        <v>153.137</v>
      </c>
      <c r="X13" s="21">
        <f t="shared" si="6"/>
        <v>154.76</v>
      </c>
      <c r="Y13" s="21">
        <f t="shared" si="7"/>
        <v>0</v>
      </c>
      <c r="Z13" s="21">
        <f>200-I13</f>
        <v>46.863</v>
      </c>
      <c r="AA13" s="21">
        <f t="shared" si="8"/>
        <v>99.137</v>
      </c>
      <c r="AB13" s="21">
        <f t="shared" si="9"/>
        <v>49.5685</v>
      </c>
      <c r="AC13" s="21">
        <f t="shared" si="10"/>
        <v>49.5685</v>
      </c>
    </row>
    <row r="14" spans="1:29">
      <c r="A14" s="57">
        <v>12</v>
      </c>
      <c r="B14" s="19" t="s">
        <v>167</v>
      </c>
      <c r="C14" s="3" t="s">
        <v>168</v>
      </c>
      <c r="D14" s="3" t="s">
        <v>35</v>
      </c>
      <c r="E14" s="3" t="s">
        <v>35</v>
      </c>
      <c r="F14" s="3" t="s">
        <v>36</v>
      </c>
      <c r="G14" s="3" t="s">
        <v>38</v>
      </c>
      <c r="H14" s="3" t="s">
        <v>39</v>
      </c>
      <c r="I14" s="20">
        <v>153.137</v>
      </c>
      <c r="J14" s="5"/>
      <c r="K14" s="5">
        <v>29</v>
      </c>
      <c r="L14" s="21">
        <v>146</v>
      </c>
      <c r="M14" s="21">
        <v>15</v>
      </c>
      <c r="N14" s="57" t="s">
        <v>148</v>
      </c>
      <c r="O14" s="5"/>
      <c r="P14" s="21">
        <v>10</v>
      </c>
      <c r="Q14" s="5"/>
      <c r="R14" s="21">
        <f t="shared" si="0"/>
        <v>15.9</v>
      </c>
      <c r="S14" s="21">
        <f t="shared" si="1"/>
        <v>315.037</v>
      </c>
      <c r="T14" s="21">
        <f t="shared" si="2"/>
        <v>324.751</v>
      </c>
      <c r="U14" s="21">
        <f t="shared" si="3"/>
        <v>9.714</v>
      </c>
      <c r="V14" s="21">
        <f t="shared" si="4"/>
        <v>315.037</v>
      </c>
      <c r="W14" s="57">
        <f t="shared" si="5"/>
        <v>153.137</v>
      </c>
      <c r="X14" s="21">
        <f t="shared" si="6"/>
        <v>171.614</v>
      </c>
      <c r="Y14" s="21">
        <f t="shared" si="7"/>
        <v>10</v>
      </c>
      <c r="Z14" s="21">
        <f>200-I14</f>
        <v>46.863</v>
      </c>
      <c r="AA14" s="21">
        <f t="shared" si="8"/>
        <v>105.037</v>
      </c>
      <c r="AB14" s="21">
        <f t="shared" si="9"/>
        <v>52.5185</v>
      </c>
      <c r="AC14" s="21">
        <f t="shared" si="10"/>
        <v>52.5185</v>
      </c>
    </row>
    <row r="15" spans="1:29">
      <c r="A15" s="57">
        <v>13</v>
      </c>
      <c r="B15" s="19" t="s">
        <v>169</v>
      </c>
      <c r="C15" s="3" t="s">
        <v>170</v>
      </c>
      <c r="D15" s="3" t="s">
        <v>35</v>
      </c>
      <c r="E15" s="3" t="s">
        <v>35</v>
      </c>
      <c r="F15" s="3" t="s">
        <v>36</v>
      </c>
      <c r="G15" s="3" t="s">
        <v>38</v>
      </c>
      <c r="H15" s="3" t="s">
        <v>39</v>
      </c>
      <c r="I15" s="20">
        <v>153.137</v>
      </c>
      <c r="J15" s="5"/>
      <c r="K15" s="5">
        <v>29</v>
      </c>
      <c r="L15" s="21">
        <v>146</v>
      </c>
      <c r="M15" s="21">
        <v>0</v>
      </c>
      <c r="N15" s="5"/>
      <c r="O15" s="5"/>
      <c r="P15" s="21">
        <v>0</v>
      </c>
      <c r="Q15" s="5"/>
      <c r="R15" s="21">
        <f t="shared" si="0"/>
        <v>0</v>
      </c>
      <c r="S15" s="21">
        <f t="shared" si="1"/>
        <v>299.137</v>
      </c>
      <c r="T15" s="21">
        <f t="shared" si="2"/>
        <v>307.897</v>
      </c>
      <c r="U15" s="21">
        <f t="shared" si="3"/>
        <v>8.76</v>
      </c>
      <c r="V15" s="21">
        <f t="shared" si="4"/>
        <v>299.137</v>
      </c>
      <c r="W15" s="57">
        <f t="shared" si="5"/>
        <v>153.137</v>
      </c>
      <c r="X15" s="21">
        <f t="shared" si="6"/>
        <v>154.76</v>
      </c>
      <c r="Y15" s="21">
        <f t="shared" si="7"/>
        <v>0</v>
      </c>
      <c r="Z15" s="21">
        <f>200-I15</f>
        <v>46.863</v>
      </c>
      <c r="AA15" s="21">
        <f t="shared" si="8"/>
        <v>99.137</v>
      </c>
      <c r="AB15" s="21">
        <f t="shared" si="9"/>
        <v>49.5685</v>
      </c>
      <c r="AC15" s="21">
        <f t="shared" si="10"/>
        <v>49.5685</v>
      </c>
    </row>
    <row r="16" ht="25.2" spans="1:29">
      <c r="A16" s="57">
        <v>14</v>
      </c>
      <c r="B16" s="19" t="s">
        <v>171</v>
      </c>
      <c r="C16" s="3" t="s">
        <v>172</v>
      </c>
      <c r="D16" s="3" t="s">
        <v>35</v>
      </c>
      <c r="E16" s="3" t="s">
        <v>37</v>
      </c>
      <c r="F16" s="3" t="s">
        <v>82</v>
      </c>
      <c r="G16" s="3" t="s">
        <v>38</v>
      </c>
      <c r="H16" s="3" t="s">
        <v>39</v>
      </c>
      <c r="I16" s="20">
        <v>594</v>
      </c>
      <c r="J16" s="5"/>
      <c r="K16" s="5"/>
      <c r="L16" s="21">
        <v>300</v>
      </c>
      <c r="M16" s="21">
        <v>360</v>
      </c>
      <c r="N16" s="57" t="s">
        <v>173</v>
      </c>
      <c r="O16" s="5"/>
      <c r="P16" s="21">
        <v>360</v>
      </c>
      <c r="Q16" s="5"/>
      <c r="R16" s="21">
        <f t="shared" si="0"/>
        <v>381.6</v>
      </c>
      <c r="S16" s="21">
        <f t="shared" si="1"/>
        <v>1275.6</v>
      </c>
      <c r="T16" s="21">
        <f t="shared" si="2"/>
        <v>1316.496</v>
      </c>
      <c r="U16" s="21">
        <f t="shared" si="3"/>
        <v>40.896</v>
      </c>
      <c r="V16" s="21">
        <f t="shared" si="4"/>
        <v>1275.6</v>
      </c>
      <c r="W16" s="57">
        <f t="shared" si="5"/>
        <v>594</v>
      </c>
      <c r="X16" s="21">
        <f t="shared" si="6"/>
        <v>722.496</v>
      </c>
      <c r="Y16" s="21">
        <f t="shared" si="7"/>
        <v>360</v>
      </c>
      <c r="Z16" s="21">
        <v>60</v>
      </c>
      <c r="AA16" s="21">
        <f t="shared" si="8"/>
        <v>261.6</v>
      </c>
      <c r="AB16" s="21">
        <f t="shared" si="9"/>
        <v>130.8</v>
      </c>
      <c r="AC16" s="21">
        <f t="shared" si="10"/>
        <v>130.8</v>
      </c>
    </row>
    <row r="17" spans="1:29">
      <c r="A17" s="57">
        <v>15</v>
      </c>
      <c r="B17" s="19" t="s">
        <v>174</v>
      </c>
      <c r="C17" s="3" t="s">
        <v>175</v>
      </c>
      <c r="D17" s="3" t="s">
        <v>35</v>
      </c>
      <c r="E17" s="3" t="s">
        <v>35</v>
      </c>
      <c r="F17" s="3" t="s">
        <v>36</v>
      </c>
      <c r="G17" s="3" t="s">
        <v>38</v>
      </c>
      <c r="H17" s="3" t="s">
        <v>39</v>
      </c>
      <c r="I17" s="20">
        <v>154.016</v>
      </c>
      <c r="J17" s="5"/>
      <c r="K17" s="5">
        <v>1</v>
      </c>
      <c r="L17" s="21">
        <v>146</v>
      </c>
      <c r="M17" s="21">
        <v>0</v>
      </c>
      <c r="N17" s="5"/>
      <c r="O17" s="5"/>
      <c r="P17" s="21">
        <v>0</v>
      </c>
      <c r="Q17" s="5"/>
      <c r="R17" s="21">
        <f t="shared" si="0"/>
        <v>0</v>
      </c>
      <c r="S17" s="21">
        <f t="shared" si="1"/>
        <v>300.016</v>
      </c>
      <c r="T17" s="21">
        <f t="shared" si="2"/>
        <v>308.776</v>
      </c>
      <c r="U17" s="21">
        <f t="shared" si="3"/>
        <v>8.76</v>
      </c>
      <c r="V17" s="21">
        <f t="shared" si="4"/>
        <v>300.016</v>
      </c>
      <c r="W17" s="57">
        <f t="shared" si="5"/>
        <v>154.016</v>
      </c>
      <c r="X17" s="21">
        <f t="shared" si="6"/>
        <v>154.76</v>
      </c>
      <c r="Y17" s="21">
        <f t="shared" si="7"/>
        <v>0</v>
      </c>
      <c r="Z17" s="21">
        <f t="shared" ref="Z17:Z26" si="11">200-I17</f>
        <v>45.984</v>
      </c>
      <c r="AA17" s="21">
        <f t="shared" si="8"/>
        <v>100.016</v>
      </c>
      <c r="AB17" s="21">
        <f t="shared" si="9"/>
        <v>50.008</v>
      </c>
      <c r="AC17" s="21">
        <f t="shared" si="10"/>
        <v>50.008</v>
      </c>
    </row>
    <row r="18" spans="1:29">
      <c r="A18" s="57">
        <v>16</v>
      </c>
      <c r="B18" s="19" t="s">
        <v>176</v>
      </c>
      <c r="C18" s="3" t="s">
        <v>177</v>
      </c>
      <c r="D18" s="3" t="s">
        <v>35</v>
      </c>
      <c r="E18" s="3" t="s">
        <v>35</v>
      </c>
      <c r="F18" s="3" t="s">
        <v>36</v>
      </c>
      <c r="G18" s="3" t="s">
        <v>38</v>
      </c>
      <c r="H18" s="3" t="s">
        <v>39</v>
      </c>
      <c r="I18" s="20">
        <v>154.016</v>
      </c>
      <c r="J18" s="5"/>
      <c r="K18" s="5">
        <v>31</v>
      </c>
      <c r="L18" s="21">
        <v>146</v>
      </c>
      <c r="M18" s="21">
        <v>0</v>
      </c>
      <c r="N18" s="5"/>
      <c r="O18" s="5"/>
      <c r="P18" s="21">
        <v>0</v>
      </c>
      <c r="Q18" s="5"/>
      <c r="R18" s="21">
        <f t="shared" si="0"/>
        <v>0</v>
      </c>
      <c r="S18" s="21">
        <f t="shared" si="1"/>
        <v>300.016</v>
      </c>
      <c r="T18" s="21">
        <f t="shared" si="2"/>
        <v>308.776</v>
      </c>
      <c r="U18" s="21">
        <f t="shared" si="3"/>
        <v>8.76</v>
      </c>
      <c r="V18" s="21">
        <f t="shared" si="4"/>
        <v>300.016</v>
      </c>
      <c r="W18" s="57">
        <f t="shared" si="5"/>
        <v>154.016</v>
      </c>
      <c r="X18" s="21">
        <f t="shared" si="6"/>
        <v>154.76</v>
      </c>
      <c r="Y18" s="21">
        <f t="shared" si="7"/>
        <v>0</v>
      </c>
      <c r="Z18" s="21">
        <f t="shared" si="11"/>
        <v>45.984</v>
      </c>
      <c r="AA18" s="21">
        <f t="shared" si="8"/>
        <v>100.016</v>
      </c>
      <c r="AB18" s="21">
        <f t="shared" si="9"/>
        <v>50.008</v>
      </c>
      <c r="AC18" s="21">
        <f t="shared" si="10"/>
        <v>50.008</v>
      </c>
    </row>
    <row r="19" spans="1:29">
      <c r="A19" s="57">
        <v>17</v>
      </c>
      <c r="B19" s="19" t="s">
        <v>178</v>
      </c>
      <c r="C19" s="3" t="s">
        <v>179</v>
      </c>
      <c r="D19" s="3" t="s">
        <v>35</v>
      </c>
      <c r="E19" s="3" t="s">
        <v>35</v>
      </c>
      <c r="F19" s="3" t="s">
        <v>36</v>
      </c>
      <c r="G19" s="3" t="s">
        <v>38</v>
      </c>
      <c r="H19" s="3" t="s">
        <v>39</v>
      </c>
      <c r="I19" s="20">
        <v>154.016</v>
      </c>
      <c r="J19" s="5"/>
      <c r="K19" s="5">
        <v>31</v>
      </c>
      <c r="L19" s="21">
        <v>146</v>
      </c>
      <c r="M19" s="21">
        <v>0</v>
      </c>
      <c r="N19" s="5"/>
      <c r="O19" s="5"/>
      <c r="P19" s="21">
        <v>0</v>
      </c>
      <c r="Q19" s="5"/>
      <c r="R19" s="21">
        <f t="shared" si="0"/>
        <v>0</v>
      </c>
      <c r="S19" s="21">
        <f t="shared" si="1"/>
        <v>300.016</v>
      </c>
      <c r="T19" s="21">
        <f t="shared" si="2"/>
        <v>308.776</v>
      </c>
      <c r="U19" s="21">
        <f t="shared" si="3"/>
        <v>8.76</v>
      </c>
      <c r="V19" s="21">
        <f t="shared" si="4"/>
        <v>300.016</v>
      </c>
      <c r="W19" s="57">
        <f t="shared" si="5"/>
        <v>154.016</v>
      </c>
      <c r="X19" s="21">
        <f t="shared" si="6"/>
        <v>154.76</v>
      </c>
      <c r="Y19" s="21">
        <f t="shared" si="7"/>
        <v>0</v>
      </c>
      <c r="Z19" s="21">
        <f t="shared" si="11"/>
        <v>45.984</v>
      </c>
      <c r="AA19" s="21">
        <f t="shared" si="8"/>
        <v>100.016</v>
      </c>
      <c r="AB19" s="21">
        <f t="shared" si="9"/>
        <v>50.008</v>
      </c>
      <c r="AC19" s="21">
        <f t="shared" si="10"/>
        <v>50.008</v>
      </c>
    </row>
    <row r="20" spans="1:29">
      <c r="A20" s="57">
        <v>18</v>
      </c>
      <c r="B20" s="19" t="s">
        <v>180</v>
      </c>
      <c r="C20" s="3" t="s">
        <v>181</v>
      </c>
      <c r="D20" s="3" t="s">
        <v>35</v>
      </c>
      <c r="E20" s="3" t="s">
        <v>35</v>
      </c>
      <c r="F20" s="3" t="s">
        <v>36</v>
      </c>
      <c r="G20" s="3" t="s">
        <v>38</v>
      </c>
      <c r="H20" s="3" t="s">
        <v>39</v>
      </c>
      <c r="I20" s="20">
        <v>154.016</v>
      </c>
      <c r="J20" s="5"/>
      <c r="K20" s="5">
        <v>31</v>
      </c>
      <c r="L20" s="21">
        <v>146</v>
      </c>
      <c r="M20" s="21">
        <v>0</v>
      </c>
      <c r="N20" s="5"/>
      <c r="O20" s="5"/>
      <c r="P20" s="21">
        <v>0</v>
      </c>
      <c r="Q20" s="5"/>
      <c r="R20" s="21">
        <f t="shared" si="0"/>
        <v>0</v>
      </c>
      <c r="S20" s="21">
        <f t="shared" si="1"/>
        <v>300.016</v>
      </c>
      <c r="T20" s="21">
        <f t="shared" si="2"/>
        <v>308.776</v>
      </c>
      <c r="U20" s="21">
        <f t="shared" si="3"/>
        <v>8.76</v>
      </c>
      <c r="V20" s="21">
        <f t="shared" si="4"/>
        <v>300.016</v>
      </c>
      <c r="W20" s="57">
        <f t="shared" si="5"/>
        <v>154.016</v>
      </c>
      <c r="X20" s="21">
        <f t="shared" si="6"/>
        <v>154.76</v>
      </c>
      <c r="Y20" s="21">
        <f t="shared" si="7"/>
        <v>0</v>
      </c>
      <c r="Z20" s="21">
        <f t="shared" si="11"/>
        <v>45.984</v>
      </c>
      <c r="AA20" s="21">
        <f t="shared" si="8"/>
        <v>100.016</v>
      </c>
      <c r="AB20" s="21">
        <f t="shared" si="9"/>
        <v>50.008</v>
      </c>
      <c r="AC20" s="21">
        <f t="shared" si="10"/>
        <v>50.008</v>
      </c>
    </row>
    <row r="21" spans="1:29">
      <c r="A21" s="57">
        <v>19</v>
      </c>
      <c r="B21" s="19" t="s">
        <v>182</v>
      </c>
      <c r="C21" s="3" t="s">
        <v>183</v>
      </c>
      <c r="D21" s="3" t="s">
        <v>35</v>
      </c>
      <c r="E21" s="3" t="s">
        <v>35</v>
      </c>
      <c r="F21" s="3" t="s">
        <v>36</v>
      </c>
      <c r="G21" s="3" t="s">
        <v>38</v>
      </c>
      <c r="H21" s="3" t="s">
        <v>39</v>
      </c>
      <c r="I21" s="20">
        <v>154.016</v>
      </c>
      <c r="J21" s="5"/>
      <c r="K21" s="5">
        <v>31</v>
      </c>
      <c r="L21" s="21">
        <v>146</v>
      </c>
      <c r="M21" s="21">
        <v>0</v>
      </c>
      <c r="N21" s="5"/>
      <c r="O21" s="5"/>
      <c r="P21" s="21">
        <v>0</v>
      </c>
      <c r="Q21" s="5"/>
      <c r="R21" s="21">
        <f t="shared" si="0"/>
        <v>0</v>
      </c>
      <c r="S21" s="21">
        <f t="shared" si="1"/>
        <v>300.016</v>
      </c>
      <c r="T21" s="21">
        <f t="shared" si="2"/>
        <v>308.776</v>
      </c>
      <c r="U21" s="21">
        <f t="shared" si="3"/>
        <v>8.76</v>
      </c>
      <c r="V21" s="21">
        <f t="shared" si="4"/>
        <v>300.016</v>
      </c>
      <c r="W21" s="57">
        <f t="shared" si="5"/>
        <v>154.016</v>
      </c>
      <c r="X21" s="21">
        <f t="shared" si="6"/>
        <v>154.76</v>
      </c>
      <c r="Y21" s="21">
        <f t="shared" si="7"/>
        <v>0</v>
      </c>
      <c r="Z21" s="21">
        <f t="shared" si="11"/>
        <v>45.984</v>
      </c>
      <c r="AA21" s="21">
        <f t="shared" si="8"/>
        <v>100.016</v>
      </c>
      <c r="AB21" s="21">
        <f t="shared" si="9"/>
        <v>50.008</v>
      </c>
      <c r="AC21" s="21">
        <f t="shared" si="10"/>
        <v>50.008</v>
      </c>
    </row>
    <row r="22" spans="1:29">
      <c r="A22" s="57">
        <v>20</v>
      </c>
      <c r="B22" s="19" t="s">
        <v>184</v>
      </c>
      <c r="C22" s="3" t="s">
        <v>185</v>
      </c>
      <c r="D22" s="3" t="s">
        <v>35</v>
      </c>
      <c r="E22" s="3" t="s">
        <v>35</v>
      </c>
      <c r="F22" s="3" t="s">
        <v>36</v>
      </c>
      <c r="G22" s="3" t="s">
        <v>38</v>
      </c>
      <c r="H22" s="3" t="s">
        <v>39</v>
      </c>
      <c r="I22" s="20">
        <v>154.016</v>
      </c>
      <c r="J22" s="5"/>
      <c r="K22" s="5">
        <v>31</v>
      </c>
      <c r="L22" s="21">
        <v>146</v>
      </c>
      <c r="M22" s="21">
        <v>0</v>
      </c>
      <c r="N22" s="5"/>
      <c r="O22" s="5"/>
      <c r="P22" s="21">
        <v>0</v>
      </c>
      <c r="Q22" s="5"/>
      <c r="R22" s="21">
        <f t="shared" si="0"/>
        <v>0</v>
      </c>
      <c r="S22" s="21">
        <f t="shared" si="1"/>
        <v>300.016</v>
      </c>
      <c r="T22" s="21">
        <f t="shared" si="2"/>
        <v>308.776</v>
      </c>
      <c r="U22" s="21">
        <f t="shared" si="3"/>
        <v>8.76</v>
      </c>
      <c r="V22" s="21">
        <f t="shared" si="4"/>
        <v>300.016</v>
      </c>
      <c r="W22" s="57">
        <f t="shared" si="5"/>
        <v>154.016</v>
      </c>
      <c r="X22" s="21">
        <f t="shared" si="6"/>
        <v>154.76</v>
      </c>
      <c r="Y22" s="21">
        <f t="shared" si="7"/>
        <v>0</v>
      </c>
      <c r="Z22" s="21">
        <f t="shared" si="11"/>
        <v>45.984</v>
      </c>
      <c r="AA22" s="21">
        <f t="shared" si="8"/>
        <v>100.016</v>
      </c>
      <c r="AB22" s="21">
        <f t="shared" si="9"/>
        <v>50.008</v>
      </c>
      <c r="AC22" s="21">
        <f t="shared" si="10"/>
        <v>50.008</v>
      </c>
    </row>
    <row r="23" spans="1:29">
      <c r="A23" s="57">
        <v>21</v>
      </c>
      <c r="B23" s="19" t="s">
        <v>186</v>
      </c>
      <c r="C23" s="3" t="s">
        <v>187</v>
      </c>
      <c r="D23" s="3" t="s">
        <v>35</v>
      </c>
      <c r="E23" s="3" t="s">
        <v>35</v>
      </c>
      <c r="F23" s="3" t="s">
        <v>36</v>
      </c>
      <c r="G23" s="3" t="s">
        <v>38</v>
      </c>
      <c r="H23" s="3" t="s">
        <v>39</v>
      </c>
      <c r="I23" s="20">
        <v>154.016</v>
      </c>
      <c r="J23" s="5"/>
      <c r="K23" s="5"/>
      <c r="L23" s="21">
        <v>146</v>
      </c>
      <c r="M23" s="21">
        <v>0</v>
      </c>
      <c r="N23" s="5"/>
      <c r="O23" s="5"/>
      <c r="P23" s="21">
        <v>0</v>
      </c>
      <c r="Q23" s="5"/>
      <c r="R23" s="21">
        <f t="shared" si="0"/>
        <v>0</v>
      </c>
      <c r="S23" s="21">
        <f t="shared" si="1"/>
        <v>300.016</v>
      </c>
      <c r="T23" s="21">
        <f t="shared" si="2"/>
        <v>308.776</v>
      </c>
      <c r="U23" s="21">
        <f t="shared" si="3"/>
        <v>8.76</v>
      </c>
      <c r="V23" s="21">
        <f t="shared" si="4"/>
        <v>300.016</v>
      </c>
      <c r="W23" s="57">
        <f t="shared" si="5"/>
        <v>154.016</v>
      </c>
      <c r="X23" s="21">
        <f t="shared" si="6"/>
        <v>154.76</v>
      </c>
      <c r="Y23" s="21">
        <f t="shared" si="7"/>
        <v>0</v>
      </c>
      <c r="Z23" s="21">
        <f t="shared" si="11"/>
        <v>45.984</v>
      </c>
      <c r="AA23" s="21">
        <f t="shared" si="8"/>
        <v>100.016</v>
      </c>
      <c r="AB23" s="21">
        <f t="shared" si="9"/>
        <v>50.008</v>
      </c>
      <c r="AC23" s="21">
        <f t="shared" si="10"/>
        <v>50.008</v>
      </c>
    </row>
    <row r="24" spans="1:29">
      <c r="A24" s="57">
        <v>22</v>
      </c>
      <c r="B24" s="19" t="s">
        <v>188</v>
      </c>
      <c r="C24" s="3" t="s">
        <v>189</v>
      </c>
      <c r="D24" s="3" t="s">
        <v>35</v>
      </c>
      <c r="E24" s="3" t="s">
        <v>35</v>
      </c>
      <c r="F24" s="3" t="s">
        <v>36</v>
      </c>
      <c r="G24" s="3" t="s">
        <v>38</v>
      </c>
      <c r="H24" s="3" t="s">
        <v>39</v>
      </c>
      <c r="I24" s="20">
        <v>154.016</v>
      </c>
      <c r="J24" s="5"/>
      <c r="K24" s="5"/>
      <c r="L24" s="21">
        <v>146</v>
      </c>
      <c r="M24" s="21">
        <v>0</v>
      </c>
      <c r="N24" s="5"/>
      <c r="O24" s="5"/>
      <c r="P24" s="21">
        <v>0</v>
      </c>
      <c r="Q24" s="5"/>
      <c r="R24" s="21">
        <f t="shared" si="0"/>
        <v>0</v>
      </c>
      <c r="S24" s="21">
        <f t="shared" si="1"/>
        <v>300.016</v>
      </c>
      <c r="T24" s="21">
        <f t="shared" si="2"/>
        <v>308.776</v>
      </c>
      <c r="U24" s="21">
        <f t="shared" si="3"/>
        <v>8.76</v>
      </c>
      <c r="V24" s="21">
        <f t="shared" si="4"/>
        <v>300.016</v>
      </c>
      <c r="W24" s="57">
        <f t="shared" si="5"/>
        <v>154.016</v>
      </c>
      <c r="X24" s="21">
        <f t="shared" si="6"/>
        <v>154.76</v>
      </c>
      <c r="Y24" s="21">
        <f t="shared" si="7"/>
        <v>0</v>
      </c>
      <c r="Z24" s="21">
        <f t="shared" si="11"/>
        <v>45.984</v>
      </c>
      <c r="AA24" s="21">
        <f t="shared" si="8"/>
        <v>100.016</v>
      </c>
      <c r="AB24" s="21">
        <f t="shared" si="9"/>
        <v>50.008</v>
      </c>
      <c r="AC24" s="21">
        <f t="shared" si="10"/>
        <v>50.008</v>
      </c>
    </row>
    <row r="25" spans="1:29">
      <c r="A25" s="57">
        <v>23</v>
      </c>
      <c r="B25" s="19" t="s">
        <v>190</v>
      </c>
      <c r="C25" s="3" t="s">
        <v>191</v>
      </c>
      <c r="D25" s="3" t="s">
        <v>35</v>
      </c>
      <c r="E25" s="3" t="s">
        <v>35</v>
      </c>
      <c r="F25" s="3" t="s">
        <v>36</v>
      </c>
      <c r="G25" s="3" t="s">
        <v>38</v>
      </c>
      <c r="H25" s="3" t="s">
        <v>39</v>
      </c>
      <c r="I25" s="20">
        <v>154.016</v>
      </c>
      <c r="J25" s="5"/>
      <c r="K25" s="5"/>
      <c r="L25" s="21">
        <v>146</v>
      </c>
      <c r="M25" s="21">
        <v>0</v>
      </c>
      <c r="N25" s="5"/>
      <c r="O25" s="5"/>
      <c r="P25" s="21">
        <v>0</v>
      </c>
      <c r="Q25" s="5"/>
      <c r="R25" s="21">
        <f t="shared" si="0"/>
        <v>0</v>
      </c>
      <c r="S25" s="21">
        <f t="shared" si="1"/>
        <v>300.016</v>
      </c>
      <c r="T25" s="21">
        <f t="shared" si="2"/>
        <v>308.776</v>
      </c>
      <c r="U25" s="21">
        <f t="shared" si="3"/>
        <v>8.76</v>
      </c>
      <c r="V25" s="21">
        <f t="shared" si="4"/>
        <v>300.016</v>
      </c>
      <c r="W25" s="57">
        <f t="shared" si="5"/>
        <v>154.016</v>
      </c>
      <c r="X25" s="21">
        <f t="shared" si="6"/>
        <v>154.76</v>
      </c>
      <c r="Y25" s="21">
        <f t="shared" si="7"/>
        <v>0</v>
      </c>
      <c r="Z25" s="21">
        <f t="shared" si="11"/>
        <v>45.984</v>
      </c>
      <c r="AA25" s="21">
        <f t="shared" si="8"/>
        <v>100.016</v>
      </c>
      <c r="AB25" s="21">
        <f t="shared" si="9"/>
        <v>50.008</v>
      </c>
      <c r="AC25" s="21">
        <f t="shared" si="10"/>
        <v>50.008</v>
      </c>
    </row>
    <row r="26" spans="1:29">
      <c r="A26" s="57">
        <v>24</v>
      </c>
      <c r="B26" s="19" t="s">
        <v>192</v>
      </c>
      <c r="C26" s="3" t="s">
        <v>193</v>
      </c>
      <c r="D26" s="3" t="s">
        <v>35</v>
      </c>
      <c r="E26" s="3" t="s">
        <v>35</v>
      </c>
      <c r="F26" s="3" t="s">
        <v>36</v>
      </c>
      <c r="G26" s="3" t="s">
        <v>38</v>
      </c>
      <c r="H26" s="3" t="s">
        <v>39</v>
      </c>
      <c r="I26" s="20">
        <v>154.016</v>
      </c>
      <c r="J26" s="5"/>
      <c r="K26" s="5"/>
      <c r="L26" s="21">
        <v>146</v>
      </c>
      <c r="M26" s="21">
        <v>0</v>
      </c>
      <c r="N26" s="5"/>
      <c r="O26" s="5"/>
      <c r="P26" s="21">
        <v>0</v>
      </c>
      <c r="Q26" s="5"/>
      <c r="R26" s="21">
        <f t="shared" si="0"/>
        <v>0</v>
      </c>
      <c r="S26" s="21">
        <f t="shared" si="1"/>
        <v>300.016</v>
      </c>
      <c r="T26" s="21">
        <f t="shared" si="2"/>
        <v>308.776</v>
      </c>
      <c r="U26" s="21">
        <f t="shared" si="3"/>
        <v>8.76</v>
      </c>
      <c r="V26" s="21">
        <f t="shared" si="4"/>
        <v>300.016</v>
      </c>
      <c r="W26" s="57">
        <f t="shared" si="5"/>
        <v>154.016</v>
      </c>
      <c r="X26" s="21">
        <f t="shared" si="6"/>
        <v>154.76</v>
      </c>
      <c r="Y26" s="21">
        <f t="shared" si="7"/>
        <v>0</v>
      </c>
      <c r="Z26" s="21">
        <f t="shared" si="11"/>
        <v>45.984</v>
      </c>
      <c r="AA26" s="21">
        <f t="shared" si="8"/>
        <v>100.016</v>
      </c>
      <c r="AB26" s="21">
        <f t="shared" si="9"/>
        <v>50.008</v>
      </c>
      <c r="AC26" s="21">
        <f t="shared" si="10"/>
        <v>50.008</v>
      </c>
    </row>
    <row r="27" spans="1:29">
      <c r="A27" s="57">
        <v>25</v>
      </c>
      <c r="B27" s="19" t="s">
        <v>194</v>
      </c>
      <c r="C27" s="3" t="s">
        <v>195</v>
      </c>
      <c r="D27" s="3" t="s">
        <v>35</v>
      </c>
      <c r="E27" s="3" t="s">
        <v>37</v>
      </c>
      <c r="F27" s="3" t="s">
        <v>196</v>
      </c>
      <c r="G27" s="3" t="s">
        <v>38</v>
      </c>
      <c r="H27" s="3" t="s">
        <v>69</v>
      </c>
      <c r="I27" s="20">
        <v>1184</v>
      </c>
      <c r="J27" s="5"/>
      <c r="K27" s="5"/>
      <c r="L27" s="21">
        <v>300</v>
      </c>
      <c r="M27" s="21">
        <v>0</v>
      </c>
      <c r="N27" s="57"/>
      <c r="O27" s="5"/>
      <c r="P27" s="21">
        <v>0</v>
      </c>
      <c r="Q27" s="5"/>
      <c r="R27" s="21">
        <f t="shared" si="0"/>
        <v>0</v>
      </c>
      <c r="S27" s="21">
        <f t="shared" si="1"/>
        <v>1484</v>
      </c>
      <c r="T27" s="21">
        <f t="shared" si="2"/>
        <v>1502</v>
      </c>
      <c r="U27" s="21">
        <f t="shared" si="3"/>
        <v>18</v>
      </c>
      <c r="V27" s="21">
        <f t="shared" si="4"/>
        <v>1484</v>
      </c>
      <c r="W27" s="57">
        <f t="shared" si="5"/>
        <v>1184</v>
      </c>
      <c r="X27" s="21">
        <f t="shared" si="6"/>
        <v>318</v>
      </c>
      <c r="Y27" s="21">
        <f t="shared" si="7"/>
        <v>0</v>
      </c>
      <c r="Z27" s="21">
        <v>60</v>
      </c>
      <c r="AA27" s="21">
        <f t="shared" si="8"/>
        <v>240</v>
      </c>
      <c r="AB27" s="21">
        <f t="shared" si="9"/>
        <v>120</v>
      </c>
      <c r="AC27" s="21">
        <f t="shared" si="10"/>
        <v>120</v>
      </c>
    </row>
    <row r="28" spans="1:29">
      <c r="A28" s="57">
        <v>26</v>
      </c>
      <c r="B28" s="19" t="s">
        <v>197</v>
      </c>
      <c r="C28" s="3" t="s">
        <v>198</v>
      </c>
      <c r="D28" s="3" t="s">
        <v>35</v>
      </c>
      <c r="E28" s="3" t="s">
        <v>37</v>
      </c>
      <c r="F28" s="3" t="s">
        <v>196</v>
      </c>
      <c r="G28" s="3" t="s">
        <v>38</v>
      </c>
      <c r="H28" s="3" t="s">
        <v>69</v>
      </c>
      <c r="I28" s="20">
        <v>1184</v>
      </c>
      <c r="J28" s="5"/>
      <c r="K28" s="5"/>
      <c r="L28" s="21">
        <v>300</v>
      </c>
      <c r="M28" s="21">
        <v>0</v>
      </c>
      <c r="N28" s="57"/>
      <c r="O28" s="5"/>
      <c r="P28" s="21">
        <v>0</v>
      </c>
      <c r="Q28" s="5"/>
      <c r="R28" s="21">
        <f t="shared" si="0"/>
        <v>0</v>
      </c>
      <c r="S28" s="21">
        <f t="shared" si="1"/>
        <v>1484</v>
      </c>
      <c r="T28" s="21">
        <f t="shared" si="2"/>
        <v>1502</v>
      </c>
      <c r="U28" s="21">
        <f t="shared" si="3"/>
        <v>18</v>
      </c>
      <c r="V28" s="21">
        <f t="shared" si="4"/>
        <v>1484</v>
      </c>
      <c r="W28" s="57">
        <f t="shared" si="5"/>
        <v>1184</v>
      </c>
      <c r="X28" s="21">
        <f t="shared" si="6"/>
        <v>318</v>
      </c>
      <c r="Y28" s="21">
        <f t="shared" si="7"/>
        <v>0</v>
      </c>
      <c r="Z28" s="21">
        <v>60</v>
      </c>
      <c r="AA28" s="21">
        <f t="shared" si="8"/>
        <v>240</v>
      </c>
      <c r="AB28" s="21">
        <f t="shared" si="9"/>
        <v>120</v>
      </c>
      <c r="AC28" s="21">
        <f t="shared" si="10"/>
        <v>120</v>
      </c>
    </row>
    <row r="29" spans="1:29">
      <c r="A29" s="57">
        <v>27</v>
      </c>
      <c r="B29" s="19" t="s">
        <v>199</v>
      </c>
      <c r="C29" s="3" t="s">
        <v>200</v>
      </c>
      <c r="D29" s="3" t="s">
        <v>35</v>
      </c>
      <c r="E29" s="3" t="s">
        <v>37</v>
      </c>
      <c r="F29" s="3" t="s">
        <v>196</v>
      </c>
      <c r="G29" s="3" t="s">
        <v>38</v>
      </c>
      <c r="H29" s="3" t="s">
        <v>69</v>
      </c>
      <c r="I29" s="20">
        <v>1184</v>
      </c>
      <c r="J29" s="5"/>
      <c r="K29" s="5"/>
      <c r="L29" s="21">
        <v>300</v>
      </c>
      <c r="M29" s="21">
        <v>0</v>
      </c>
      <c r="N29" s="57"/>
      <c r="O29" s="5"/>
      <c r="P29" s="21">
        <v>0</v>
      </c>
      <c r="Q29" s="5"/>
      <c r="R29" s="21">
        <f t="shared" si="0"/>
        <v>0</v>
      </c>
      <c r="S29" s="21">
        <f t="shared" si="1"/>
        <v>1484</v>
      </c>
      <c r="T29" s="21">
        <f t="shared" si="2"/>
        <v>1502</v>
      </c>
      <c r="U29" s="21">
        <f t="shared" si="3"/>
        <v>18</v>
      </c>
      <c r="V29" s="21">
        <f t="shared" si="4"/>
        <v>1484</v>
      </c>
      <c r="W29" s="57">
        <f t="shared" si="5"/>
        <v>1184</v>
      </c>
      <c r="X29" s="21">
        <f t="shared" si="6"/>
        <v>318</v>
      </c>
      <c r="Y29" s="21">
        <f t="shared" si="7"/>
        <v>0</v>
      </c>
      <c r="Z29" s="21">
        <v>60</v>
      </c>
      <c r="AA29" s="21">
        <f t="shared" si="8"/>
        <v>240</v>
      </c>
      <c r="AB29" s="21">
        <f t="shared" si="9"/>
        <v>120</v>
      </c>
      <c r="AC29" s="21">
        <f t="shared" si="10"/>
        <v>120</v>
      </c>
    </row>
    <row r="30" spans="1:29">
      <c r="A30" s="57">
        <v>28</v>
      </c>
      <c r="B30" s="19" t="s">
        <v>201</v>
      </c>
      <c r="C30" s="3" t="s">
        <v>202</v>
      </c>
      <c r="D30" s="3" t="s">
        <v>35</v>
      </c>
      <c r="E30" s="3" t="s">
        <v>37</v>
      </c>
      <c r="F30" s="3" t="s">
        <v>196</v>
      </c>
      <c r="G30" s="3" t="s">
        <v>38</v>
      </c>
      <c r="H30" s="3" t="s">
        <v>69</v>
      </c>
      <c r="I30" s="20">
        <v>1184</v>
      </c>
      <c r="J30" s="5"/>
      <c r="K30" s="5"/>
      <c r="L30" s="21">
        <v>300</v>
      </c>
      <c r="M30" s="21">
        <v>0</v>
      </c>
      <c r="N30" s="57"/>
      <c r="O30" s="5"/>
      <c r="P30" s="21">
        <v>0</v>
      </c>
      <c r="Q30" s="5"/>
      <c r="R30" s="21">
        <f t="shared" si="0"/>
        <v>0</v>
      </c>
      <c r="S30" s="21">
        <f t="shared" si="1"/>
        <v>1484</v>
      </c>
      <c r="T30" s="21">
        <f t="shared" si="2"/>
        <v>1502</v>
      </c>
      <c r="U30" s="21">
        <f t="shared" si="3"/>
        <v>18</v>
      </c>
      <c r="V30" s="21">
        <f t="shared" si="4"/>
        <v>1484</v>
      </c>
      <c r="W30" s="57">
        <f t="shared" si="5"/>
        <v>1184</v>
      </c>
      <c r="X30" s="21">
        <f t="shared" si="6"/>
        <v>318</v>
      </c>
      <c r="Y30" s="21">
        <f t="shared" si="7"/>
        <v>0</v>
      </c>
      <c r="Z30" s="21">
        <v>60</v>
      </c>
      <c r="AA30" s="21">
        <f t="shared" si="8"/>
        <v>240</v>
      </c>
      <c r="AB30" s="21">
        <f t="shared" si="9"/>
        <v>120</v>
      </c>
      <c r="AC30" s="21">
        <f t="shared" si="10"/>
        <v>120</v>
      </c>
    </row>
    <row r="31" spans="1:29">
      <c r="A31" s="57">
        <v>29</v>
      </c>
      <c r="B31" s="19" t="s">
        <v>203</v>
      </c>
      <c r="C31" s="3" t="s">
        <v>204</v>
      </c>
      <c r="D31" s="3" t="s">
        <v>35</v>
      </c>
      <c r="E31" s="3" t="s">
        <v>37</v>
      </c>
      <c r="F31" s="3" t="s">
        <v>196</v>
      </c>
      <c r="G31" s="3" t="s">
        <v>38</v>
      </c>
      <c r="H31" s="3" t="s">
        <v>69</v>
      </c>
      <c r="I31" s="20">
        <v>1184</v>
      </c>
      <c r="J31" s="5"/>
      <c r="K31" s="5"/>
      <c r="L31" s="21">
        <v>300</v>
      </c>
      <c r="M31" s="21">
        <v>0</v>
      </c>
      <c r="N31" s="57"/>
      <c r="O31" s="5"/>
      <c r="P31" s="21">
        <v>0</v>
      </c>
      <c r="Q31" s="5"/>
      <c r="R31" s="21">
        <f t="shared" si="0"/>
        <v>0</v>
      </c>
      <c r="S31" s="21">
        <f t="shared" si="1"/>
        <v>1484</v>
      </c>
      <c r="T31" s="21">
        <f t="shared" si="2"/>
        <v>1502</v>
      </c>
      <c r="U31" s="21">
        <f t="shared" si="3"/>
        <v>18</v>
      </c>
      <c r="V31" s="21">
        <f t="shared" si="4"/>
        <v>1484</v>
      </c>
      <c r="W31" s="57">
        <f t="shared" si="5"/>
        <v>1184</v>
      </c>
      <c r="X31" s="21">
        <f t="shared" si="6"/>
        <v>318</v>
      </c>
      <c r="Y31" s="21">
        <f t="shared" si="7"/>
        <v>0</v>
      </c>
      <c r="Z31" s="21">
        <v>60</v>
      </c>
      <c r="AA31" s="21">
        <f t="shared" si="8"/>
        <v>240</v>
      </c>
      <c r="AB31" s="21">
        <f t="shared" si="9"/>
        <v>120</v>
      </c>
      <c r="AC31" s="21">
        <f t="shared" si="10"/>
        <v>120</v>
      </c>
    </row>
    <row r="32" spans="1:29">
      <c r="A32" s="57">
        <v>30</v>
      </c>
      <c r="B32" s="19" t="s">
        <v>205</v>
      </c>
      <c r="C32" s="3" t="s">
        <v>206</v>
      </c>
      <c r="D32" s="3" t="s">
        <v>35</v>
      </c>
      <c r="E32" s="3" t="s">
        <v>37</v>
      </c>
      <c r="F32" s="3" t="s">
        <v>196</v>
      </c>
      <c r="G32" s="3" t="s">
        <v>38</v>
      </c>
      <c r="H32" s="3" t="s">
        <v>69</v>
      </c>
      <c r="I32" s="20">
        <v>1184</v>
      </c>
      <c r="J32" s="5"/>
      <c r="K32" s="5"/>
      <c r="L32" s="21">
        <v>300</v>
      </c>
      <c r="M32" s="21">
        <v>0</v>
      </c>
      <c r="N32" s="57"/>
      <c r="O32" s="5"/>
      <c r="P32" s="21">
        <v>0</v>
      </c>
      <c r="Q32" s="5"/>
      <c r="R32" s="21">
        <f t="shared" si="0"/>
        <v>0</v>
      </c>
      <c r="S32" s="21">
        <f t="shared" si="1"/>
        <v>1484</v>
      </c>
      <c r="T32" s="21">
        <f t="shared" si="2"/>
        <v>1502</v>
      </c>
      <c r="U32" s="21">
        <f t="shared" si="3"/>
        <v>18</v>
      </c>
      <c r="V32" s="21">
        <f t="shared" si="4"/>
        <v>1484</v>
      </c>
      <c r="W32" s="57">
        <f t="shared" si="5"/>
        <v>1184</v>
      </c>
      <c r="X32" s="21">
        <f t="shared" si="6"/>
        <v>318</v>
      </c>
      <c r="Y32" s="21">
        <f t="shared" si="7"/>
        <v>0</v>
      </c>
      <c r="Z32" s="21">
        <v>60</v>
      </c>
      <c r="AA32" s="21">
        <f t="shared" si="8"/>
        <v>240</v>
      </c>
      <c r="AB32" s="21">
        <f t="shared" si="9"/>
        <v>120</v>
      </c>
      <c r="AC32" s="21">
        <f t="shared" si="10"/>
        <v>120</v>
      </c>
    </row>
    <row r="33" spans="1:29">
      <c r="A33" s="57">
        <v>31</v>
      </c>
      <c r="B33" s="19" t="s">
        <v>207</v>
      </c>
      <c r="C33" s="3" t="s">
        <v>208</v>
      </c>
      <c r="D33" s="3" t="s">
        <v>35</v>
      </c>
      <c r="E33" s="3" t="s">
        <v>37</v>
      </c>
      <c r="F33" s="3" t="s">
        <v>196</v>
      </c>
      <c r="G33" s="3" t="s">
        <v>38</v>
      </c>
      <c r="H33" s="3" t="s">
        <v>69</v>
      </c>
      <c r="I33" s="20">
        <v>1184</v>
      </c>
      <c r="J33" s="5"/>
      <c r="K33" s="5"/>
      <c r="L33" s="21">
        <v>300</v>
      </c>
      <c r="M33" s="21">
        <v>0</v>
      </c>
      <c r="N33" s="57"/>
      <c r="O33" s="5"/>
      <c r="P33" s="21">
        <v>0</v>
      </c>
      <c r="Q33" s="5"/>
      <c r="R33" s="21">
        <f t="shared" si="0"/>
        <v>0</v>
      </c>
      <c r="S33" s="21">
        <f t="shared" si="1"/>
        <v>1484</v>
      </c>
      <c r="T33" s="21">
        <f t="shared" si="2"/>
        <v>1502</v>
      </c>
      <c r="U33" s="21">
        <f t="shared" si="3"/>
        <v>18</v>
      </c>
      <c r="V33" s="21">
        <f t="shared" si="4"/>
        <v>1484</v>
      </c>
      <c r="W33" s="57">
        <f t="shared" si="5"/>
        <v>1184</v>
      </c>
      <c r="X33" s="21">
        <f t="shared" si="6"/>
        <v>318</v>
      </c>
      <c r="Y33" s="21">
        <f t="shared" si="7"/>
        <v>0</v>
      </c>
      <c r="Z33" s="21">
        <v>60</v>
      </c>
      <c r="AA33" s="21">
        <f t="shared" si="8"/>
        <v>240</v>
      </c>
      <c r="AB33" s="21">
        <f t="shared" si="9"/>
        <v>120</v>
      </c>
      <c r="AC33" s="21">
        <f t="shared" si="10"/>
        <v>120</v>
      </c>
    </row>
    <row r="34" spans="1:29">
      <c r="A34" s="57">
        <v>32</v>
      </c>
      <c r="B34" s="19" t="s">
        <v>209</v>
      </c>
      <c r="C34" s="3" t="s">
        <v>210</v>
      </c>
      <c r="D34" s="3" t="s">
        <v>35</v>
      </c>
      <c r="E34" s="3" t="s">
        <v>37</v>
      </c>
      <c r="F34" s="3" t="s">
        <v>196</v>
      </c>
      <c r="G34" s="3" t="s">
        <v>38</v>
      </c>
      <c r="H34" s="3" t="s">
        <v>69</v>
      </c>
      <c r="I34" s="20">
        <v>1184</v>
      </c>
      <c r="J34" s="5"/>
      <c r="K34" s="5"/>
      <c r="L34" s="21">
        <v>300</v>
      </c>
      <c r="M34" s="21">
        <v>0</v>
      </c>
      <c r="N34" s="57"/>
      <c r="O34" s="5"/>
      <c r="P34" s="21">
        <v>0</v>
      </c>
      <c r="Q34" s="5"/>
      <c r="R34" s="21">
        <f t="shared" si="0"/>
        <v>0</v>
      </c>
      <c r="S34" s="21">
        <f t="shared" si="1"/>
        <v>1484</v>
      </c>
      <c r="T34" s="21">
        <f t="shared" si="2"/>
        <v>1502</v>
      </c>
      <c r="U34" s="21">
        <f t="shared" si="3"/>
        <v>18</v>
      </c>
      <c r="V34" s="21">
        <f t="shared" si="4"/>
        <v>1484</v>
      </c>
      <c r="W34" s="57">
        <f t="shared" si="5"/>
        <v>1184</v>
      </c>
      <c r="X34" s="21">
        <f t="shared" si="6"/>
        <v>318</v>
      </c>
      <c r="Y34" s="21">
        <f t="shared" si="7"/>
        <v>0</v>
      </c>
      <c r="Z34" s="21">
        <v>60</v>
      </c>
      <c r="AA34" s="21">
        <f t="shared" si="8"/>
        <v>240</v>
      </c>
      <c r="AB34" s="21">
        <f t="shared" si="9"/>
        <v>120</v>
      </c>
      <c r="AC34" s="21">
        <f t="shared" si="10"/>
        <v>120</v>
      </c>
    </row>
    <row r="35" spans="1:29">
      <c r="A35" s="57">
        <v>33</v>
      </c>
      <c r="B35" s="19" t="s">
        <v>211</v>
      </c>
      <c r="C35" s="3" t="s">
        <v>212</v>
      </c>
      <c r="D35" s="3" t="s">
        <v>35</v>
      </c>
      <c r="E35" s="3" t="s">
        <v>37</v>
      </c>
      <c r="F35" s="3"/>
      <c r="G35" s="3" t="s">
        <v>38</v>
      </c>
      <c r="H35" s="3" t="s">
        <v>69</v>
      </c>
      <c r="I35" s="20">
        <v>1184</v>
      </c>
      <c r="J35" s="5"/>
      <c r="K35" s="5"/>
      <c r="L35" s="21">
        <v>300</v>
      </c>
      <c r="M35" s="21">
        <v>0</v>
      </c>
      <c r="N35" s="57"/>
      <c r="O35" s="5"/>
      <c r="P35" s="21">
        <v>0</v>
      </c>
      <c r="Q35" s="5"/>
      <c r="R35" s="21">
        <f t="shared" si="0"/>
        <v>0</v>
      </c>
      <c r="S35" s="21">
        <f t="shared" si="1"/>
        <v>1484</v>
      </c>
      <c r="T35" s="21">
        <f t="shared" si="2"/>
        <v>1502</v>
      </c>
      <c r="U35" s="21">
        <f t="shared" si="3"/>
        <v>18</v>
      </c>
      <c r="V35" s="21">
        <f t="shared" si="4"/>
        <v>1484</v>
      </c>
      <c r="W35" s="57">
        <f t="shared" si="5"/>
        <v>1184</v>
      </c>
      <c r="X35" s="21">
        <f t="shared" si="6"/>
        <v>318</v>
      </c>
      <c r="Y35" s="21">
        <f t="shared" si="7"/>
        <v>0</v>
      </c>
      <c r="Z35" s="21">
        <v>60</v>
      </c>
      <c r="AA35" s="21">
        <f t="shared" si="8"/>
        <v>240</v>
      </c>
      <c r="AB35" s="21">
        <f t="shared" si="9"/>
        <v>120</v>
      </c>
      <c r="AC35" s="21">
        <f t="shared" si="10"/>
        <v>120</v>
      </c>
    </row>
    <row r="36" spans="1:29">
      <c r="A36" s="57">
        <v>34</v>
      </c>
      <c r="B36" s="19" t="s">
        <v>213</v>
      </c>
      <c r="C36" s="3" t="s">
        <v>214</v>
      </c>
      <c r="D36" s="3" t="s">
        <v>35</v>
      </c>
      <c r="E36" s="3" t="s">
        <v>37</v>
      </c>
      <c r="F36" s="3" t="s">
        <v>196</v>
      </c>
      <c r="G36" s="3" t="s">
        <v>38</v>
      </c>
      <c r="H36" s="3" t="s">
        <v>69</v>
      </c>
      <c r="I36" s="20">
        <v>1184</v>
      </c>
      <c r="J36" s="5"/>
      <c r="K36" s="5"/>
      <c r="L36" s="21">
        <v>300</v>
      </c>
      <c r="M36" s="21">
        <v>0</v>
      </c>
      <c r="N36" s="57"/>
      <c r="O36" s="5"/>
      <c r="P36" s="21">
        <v>0</v>
      </c>
      <c r="Q36" s="5"/>
      <c r="R36" s="21">
        <f t="shared" si="0"/>
        <v>0</v>
      </c>
      <c r="S36" s="21">
        <f t="shared" si="1"/>
        <v>1484</v>
      </c>
      <c r="T36" s="21">
        <f t="shared" si="2"/>
        <v>1502</v>
      </c>
      <c r="U36" s="21">
        <f t="shared" si="3"/>
        <v>18</v>
      </c>
      <c r="V36" s="21">
        <f t="shared" si="4"/>
        <v>1484</v>
      </c>
      <c r="W36" s="57">
        <f t="shared" si="5"/>
        <v>1184</v>
      </c>
      <c r="X36" s="21">
        <f t="shared" si="6"/>
        <v>318</v>
      </c>
      <c r="Y36" s="21">
        <f t="shared" si="7"/>
        <v>0</v>
      </c>
      <c r="Z36" s="21">
        <v>60</v>
      </c>
      <c r="AA36" s="21">
        <f t="shared" si="8"/>
        <v>240</v>
      </c>
      <c r="AB36" s="21">
        <f t="shared" si="9"/>
        <v>120</v>
      </c>
      <c r="AC36" s="21">
        <f t="shared" si="10"/>
        <v>120</v>
      </c>
    </row>
    <row r="37" spans="1:29">
      <c r="A37" s="57">
        <v>35</v>
      </c>
      <c r="B37" s="19" t="s">
        <v>215</v>
      </c>
      <c r="C37" s="3" t="s">
        <v>216</v>
      </c>
      <c r="D37" s="3" t="s">
        <v>35</v>
      </c>
      <c r="E37" s="3" t="s">
        <v>37</v>
      </c>
      <c r="F37" s="3" t="s">
        <v>196</v>
      </c>
      <c r="G37" s="3" t="s">
        <v>38</v>
      </c>
      <c r="H37" s="3" t="s">
        <v>69</v>
      </c>
      <c r="I37" s="20">
        <v>1184</v>
      </c>
      <c r="J37" s="5"/>
      <c r="K37" s="5"/>
      <c r="L37" s="21">
        <v>300</v>
      </c>
      <c r="M37" s="21">
        <v>0</v>
      </c>
      <c r="N37" s="57"/>
      <c r="O37" s="5"/>
      <c r="P37" s="21">
        <v>0</v>
      </c>
      <c r="Q37" s="5"/>
      <c r="R37" s="21">
        <f t="shared" si="0"/>
        <v>0</v>
      </c>
      <c r="S37" s="21">
        <f t="shared" si="1"/>
        <v>1484</v>
      </c>
      <c r="T37" s="21">
        <f t="shared" si="2"/>
        <v>1502</v>
      </c>
      <c r="U37" s="21">
        <f t="shared" si="3"/>
        <v>18</v>
      </c>
      <c r="V37" s="21">
        <f t="shared" si="4"/>
        <v>1484</v>
      </c>
      <c r="W37" s="57">
        <f t="shared" si="5"/>
        <v>1184</v>
      </c>
      <c r="X37" s="21">
        <f t="shared" si="6"/>
        <v>318</v>
      </c>
      <c r="Y37" s="21">
        <f t="shared" si="7"/>
        <v>0</v>
      </c>
      <c r="Z37" s="21">
        <v>60</v>
      </c>
      <c r="AA37" s="21">
        <f t="shared" si="8"/>
        <v>240</v>
      </c>
      <c r="AB37" s="21">
        <f t="shared" si="9"/>
        <v>120</v>
      </c>
      <c r="AC37" s="21">
        <f t="shared" si="10"/>
        <v>120</v>
      </c>
    </row>
    <row r="38" spans="1:29">
      <c r="A38" s="57">
        <v>36</v>
      </c>
      <c r="B38" s="19" t="s">
        <v>217</v>
      </c>
      <c r="C38" s="3" t="s">
        <v>218</v>
      </c>
      <c r="D38" s="3" t="s">
        <v>35</v>
      </c>
      <c r="E38" s="3" t="s">
        <v>37</v>
      </c>
      <c r="F38" s="3" t="s">
        <v>196</v>
      </c>
      <c r="G38" s="3" t="s">
        <v>38</v>
      </c>
      <c r="H38" s="3" t="s">
        <v>69</v>
      </c>
      <c r="I38" s="20">
        <v>1184</v>
      </c>
      <c r="J38" s="5"/>
      <c r="K38" s="5"/>
      <c r="L38" s="21">
        <v>300</v>
      </c>
      <c r="M38" s="21">
        <v>0</v>
      </c>
      <c r="N38" s="57"/>
      <c r="O38" s="5"/>
      <c r="P38" s="21">
        <v>0</v>
      </c>
      <c r="Q38" s="5"/>
      <c r="R38" s="21">
        <f t="shared" si="0"/>
        <v>0</v>
      </c>
      <c r="S38" s="21">
        <f t="shared" si="1"/>
        <v>1484</v>
      </c>
      <c r="T38" s="21">
        <f t="shared" si="2"/>
        <v>1502</v>
      </c>
      <c r="U38" s="21">
        <f t="shared" si="3"/>
        <v>18</v>
      </c>
      <c r="V38" s="21">
        <f t="shared" si="4"/>
        <v>1484</v>
      </c>
      <c r="W38" s="57">
        <f t="shared" si="5"/>
        <v>1184</v>
      </c>
      <c r="X38" s="21">
        <f t="shared" si="6"/>
        <v>318</v>
      </c>
      <c r="Y38" s="21">
        <f t="shared" si="7"/>
        <v>0</v>
      </c>
      <c r="Z38" s="21">
        <v>60</v>
      </c>
      <c r="AA38" s="21">
        <f t="shared" si="8"/>
        <v>240</v>
      </c>
      <c r="AB38" s="21">
        <f t="shared" si="9"/>
        <v>120</v>
      </c>
      <c r="AC38" s="21">
        <f t="shared" si="10"/>
        <v>120</v>
      </c>
    </row>
    <row r="39" spans="1:29">
      <c r="A39" s="57">
        <v>37</v>
      </c>
      <c r="B39" s="19" t="s">
        <v>219</v>
      </c>
      <c r="C39" s="3" t="s">
        <v>220</v>
      </c>
      <c r="D39" s="3" t="s">
        <v>35</v>
      </c>
      <c r="E39" s="3" t="s">
        <v>37</v>
      </c>
      <c r="F39" s="3" t="s">
        <v>196</v>
      </c>
      <c r="G39" s="3" t="s">
        <v>38</v>
      </c>
      <c r="H39" s="3" t="s">
        <v>69</v>
      </c>
      <c r="I39" s="20">
        <v>1184</v>
      </c>
      <c r="J39" s="5"/>
      <c r="K39" s="5"/>
      <c r="L39" s="21">
        <v>300</v>
      </c>
      <c r="M39" s="21">
        <v>0</v>
      </c>
      <c r="N39" s="57"/>
      <c r="O39" s="5"/>
      <c r="P39" s="21">
        <v>0</v>
      </c>
      <c r="Q39" s="5"/>
      <c r="R39" s="21">
        <f t="shared" si="0"/>
        <v>0</v>
      </c>
      <c r="S39" s="21">
        <f t="shared" si="1"/>
        <v>1484</v>
      </c>
      <c r="T39" s="21">
        <f t="shared" si="2"/>
        <v>1502</v>
      </c>
      <c r="U39" s="21">
        <f t="shared" si="3"/>
        <v>18</v>
      </c>
      <c r="V39" s="21">
        <f t="shared" si="4"/>
        <v>1484</v>
      </c>
      <c r="W39" s="57">
        <f t="shared" si="5"/>
        <v>1184</v>
      </c>
      <c r="X39" s="21">
        <f t="shared" si="6"/>
        <v>318</v>
      </c>
      <c r="Y39" s="21">
        <f t="shared" si="7"/>
        <v>0</v>
      </c>
      <c r="Z39" s="21">
        <v>60</v>
      </c>
      <c r="AA39" s="21">
        <f t="shared" si="8"/>
        <v>240</v>
      </c>
      <c r="AB39" s="21">
        <f t="shared" si="9"/>
        <v>120</v>
      </c>
      <c r="AC39" s="21">
        <f t="shared" si="10"/>
        <v>120</v>
      </c>
    </row>
    <row r="40" spans="1:29">
      <c r="A40" s="57">
        <v>38</v>
      </c>
      <c r="B40" s="19" t="s">
        <v>221</v>
      </c>
      <c r="C40" s="3" t="s">
        <v>222</v>
      </c>
      <c r="D40" s="3" t="s">
        <v>35</v>
      </c>
      <c r="E40" s="3" t="s">
        <v>37</v>
      </c>
      <c r="F40" s="3" t="s">
        <v>196</v>
      </c>
      <c r="G40" s="3" t="s">
        <v>38</v>
      </c>
      <c r="H40" s="3" t="s">
        <v>69</v>
      </c>
      <c r="I40" s="20">
        <v>1184</v>
      </c>
      <c r="J40" s="5"/>
      <c r="K40" s="5"/>
      <c r="L40" s="21">
        <v>300</v>
      </c>
      <c r="M40" s="21">
        <v>0</v>
      </c>
      <c r="N40" s="57"/>
      <c r="O40" s="5"/>
      <c r="P40" s="21">
        <v>0</v>
      </c>
      <c r="Q40" s="5"/>
      <c r="R40" s="21">
        <f t="shared" si="0"/>
        <v>0</v>
      </c>
      <c r="S40" s="21">
        <f t="shared" si="1"/>
        <v>1484</v>
      </c>
      <c r="T40" s="21">
        <f t="shared" si="2"/>
        <v>1502</v>
      </c>
      <c r="U40" s="21">
        <f t="shared" si="3"/>
        <v>18</v>
      </c>
      <c r="V40" s="21">
        <f t="shared" si="4"/>
        <v>1484</v>
      </c>
      <c r="W40" s="57">
        <f t="shared" si="5"/>
        <v>1184</v>
      </c>
      <c r="X40" s="21">
        <f t="shared" si="6"/>
        <v>318</v>
      </c>
      <c r="Y40" s="21">
        <f t="shared" si="7"/>
        <v>0</v>
      </c>
      <c r="Z40" s="21">
        <v>60</v>
      </c>
      <c r="AA40" s="21">
        <f t="shared" si="8"/>
        <v>240</v>
      </c>
      <c r="AB40" s="21">
        <f t="shared" si="9"/>
        <v>120</v>
      </c>
      <c r="AC40" s="21">
        <f t="shared" si="10"/>
        <v>120</v>
      </c>
    </row>
    <row r="41" spans="1:29">
      <c r="A41" s="57">
        <v>39</v>
      </c>
      <c r="B41" s="19" t="s">
        <v>70</v>
      </c>
      <c r="C41" s="3" t="s">
        <v>223</v>
      </c>
      <c r="D41" s="3" t="s">
        <v>35</v>
      </c>
      <c r="E41" s="3" t="s">
        <v>37</v>
      </c>
      <c r="F41" s="3" t="s">
        <v>196</v>
      </c>
      <c r="G41" s="3" t="s">
        <v>38</v>
      </c>
      <c r="H41" s="3" t="s">
        <v>69</v>
      </c>
      <c r="I41" s="20">
        <v>1184</v>
      </c>
      <c r="J41" s="5"/>
      <c r="K41" s="5"/>
      <c r="L41" s="21">
        <v>300</v>
      </c>
      <c r="M41" s="21">
        <v>0</v>
      </c>
      <c r="N41" s="57"/>
      <c r="O41" s="5"/>
      <c r="P41" s="21">
        <v>0</v>
      </c>
      <c r="Q41" s="5"/>
      <c r="R41" s="21">
        <f t="shared" si="0"/>
        <v>0</v>
      </c>
      <c r="S41" s="21">
        <f t="shared" si="1"/>
        <v>1484</v>
      </c>
      <c r="T41" s="21">
        <f t="shared" si="2"/>
        <v>1502</v>
      </c>
      <c r="U41" s="21">
        <f t="shared" si="3"/>
        <v>18</v>
      </c>
      <c r="V41" s="21">
        <f t="shared" si="4"/>
        <v>1484</v>
      </c>
      <c r="W41" s="57">
        <f t="shared" si="5"/>
        <v>1184</v>
      </c>
      <c r="X41" s="21">
        <f t="shared" si="6"/>
        <v>318</v>
      </c>
      <c r="Y41" s="21">
        <f t="shared" si="7"/>
        <v>0</v>
      </c>
      <c r="Z41" s="21">
        <v>60</v>
      </c>
      <c r="AA41" s="21">
        <f t="shared" si="8"/>
        <v>240</v>
      </c>
      <c r="AB41" s="21">
        <f t="shared" si="9"/>
        <v>120</v>
      </c>
      <c r="AC41" s="21">
        <f t="shared" si="10"/>
        <v>120</v>
      </c>
    </row>
    <row r="42" spans="1:29">
      <c r="A42" s="57">
        <v>40</v>
      </c>
      <c r="B42" s="19" t="s">
        <v>224</v>
      </c>
      <c r="C42" s="3" t="s">
        <v>225</v>
      </c>
      <c r="D42" s="3" t="s">
        <v>35</v>
      </c>
      <c r="E42" s="3" t="s">
        <v>37</v>
      </c>
      <c r="F42" s="3" t="s">
        <v>196</v>
      </c>
      <c r="G42" s="3" t="s">
        <v>38</v>
      </c>
      <c r="H42" s="3" t="s">
        <v>69</v>
      </c>
      <c r="I42" s="20">
        <v>1184</v>
      </c>
      <c r="J42" s="5"/>
      <c r="K42" s="5"/>
      <c r="L42" s="21">
        <v>300</v>
      </c>
      <c r="M42" s="21">
        <v>0</v>
      </c>
      <c r="N42" s="57"/>
      <c r="O42" s="5"/>
      <c r="P42" s="21">
        <v>0</v>
      </c>
      <c r="Q42" s="5"/>
      <c r="R42" s="21">
        <f t="shared" si="0"/>
        <v>0</v>
      </c>
      <c r="S42" s="21">
        <f t="shared" si="1"/>
        <v>1484</v>
      </c>
      <c r="T42" s="21">
        <f t="shared" si="2"/>
        <v>1502</v>
      </c>
      <c r="U42" s="21">
        <f t="shared" si="3"/>
        <v>18</v>
      </c>
      <c r="V42" s="21">
        <f t="shared" si="4"/>
        <v>1484</v>
      </c>
      <c r="W42" s="57">
        <f t="shared" si="5"/>
        <v>1184</v>
      </c>
      <c r="X42" s="21">
        <f t="shared" si="6"/>
        <v>318</v>
      </c>
      <c r="Y42" s="21">
        <f t="shared" si="7"/>
        <v>0</v>
      </c>
      <c r="Z42" s="21">
        <v>60</v>
      </c>
      <c r="AA42" s="21">
        <f t="shared" si="8"/>
        <v>240</v>
      </c>
      <c r="AB42" s="21">
        <f t="shared" si="9"/>
        <v>120</v>
      </c>
      <c r="AC42" s="21">
        <f t="shared" si="10"/>
        <v>120</v>
      </c>
    </row>
    <row r="43" spans="1:29">
      <c r="A43" s="57">
        <v>41</v>
      </c>
      <c r="B43" s="19" t="s">
        <v>226</v>
      </c>
      <c r="C43" s="3" t="s">
        <v>227</v>
      </c>
      <c r="D43" s="3" t="s">
        <v>35</v>
      </c>
      <c r="E43" s="3" t="s">
        <v>37</v>
      </c>
      <c r="F43" s="3" t="s">
        <v>196</v>
      </c>
      <c r="G43" s="3" t="s">
        <v>38</v>
      </c>
      <c r="H43" s="3" t="s">
        <v>69</v>
      </c>
      <c r="I43" s="20">
        <v>1184</v>
      </c>
      <c r="J43" s="5"/>
      <c r="K43" s="5"/>
      <c r="L43" s="21">
        <v>300</v>
      </c>
      <c r="M43" s="21">
        <v>0</v>
      </c>
      <c r="N43" s="57"/>
      <c r="O43" s="5"/>
      <c r="P43" s="21">
        <v>0</v>
      </c>
      <c r="Q43" s="5"/>
      <c r="R43" s="21">
        <f t="shared" si="0"/>
        <v>0</v>
      </c>
      <c r="S43" s="21">
        <f t="shared" si="1"/>
        <v>1484</v>
      </c>
      <c r="T43" s="21">
        <f t="shared" si="2"/>
        <v>1502</v>
      </c>
      <c r="U43" s="21">
        <f t="shared" si="3"/>
        <v>18</v>
      </c>
      <c r="V43" s="21">
        <f t="shared" si="4"/>
        <v>1484</v>
      </c>
      <c r="W43" s="57">
        <f t="shared" si="5"/>
        <v>1184</v>
      </c>
      <c r="X43" s="21">
        <f t="shared" si="6"/>
        <v>318</v>
      </c>
      <c r="Y43" s="21">
        <f t="shared" si="7"/>
        <v>0</v>
      </c>
      <c r="Z43" s="21">
        <v>60</v>
      </c>
      <c r="AA43" s="21">
        <f t="shared" si="8"/>
        <v>240</v>
      </c>
      <c r="AB43" s="21">
        <f t="shared" si="9"/>
        <v>120</v>
      </c>
      <c r="AC43" s="21">
        <f t="shared" si="10"/>
        <v>120</v>
      </c>
    </row>
    <row r="44" spans="1:29">
      <c r="A44" s="57">
        <v>42</v>
      </c>
      <c r="B44" s="19" t="s">
        <v>228</v>
      </c>
      <c r="C44" s="3" t="s">
        <v>227</v>
      </c>
      <c r="D44" s="3" t="s">
        <v>35</v>
      </c>
      <c r="E44" s="3" t="s">
        <v>37</v>
      </c>
      <c r="F44" s="3" t="s">
        <v>196</v>
      </c>
      <c r="G44" s="3" t="s">
        <v>38</v>
      </c>
      <c r="H44" s="3" t="s">
        <v>69</v>
      </c>
      <c r="I44" s="20">
        <v>1184</v>
      </c>
      <c r="J44" s="5"/>
      <c r="K44" s="5"/>
      <c r="L44" s="21">
        <v>300</v>
      </c>
      <c r="M44" s="21">
        <v>0</v>
      </c>
      <c r="N44" s="57"/>
      <c r="O44" s="5"/>
      <c r="P44" s="21">
        <v>0</v>
      </c>
      <c r="Q44" s="5"/>
      <c r="R44" s="21">
        <f t="shared" si="0"/>
        <v>0</v>
      </c>
      <c r="S44" s="21">
        <f t="shared" si="1"/>
        <v>1484</v>
      </c>
      <c r="T44" s="21">
        <f t="shared" si="2"/>
        <v>1502</v>
      </c>
      <c r="U44" s="21">
        <f t="shared" si="3"/>
        <v>18</v>
      </c>
      <c r="V44" s="21">
        <f t="shared" si="4"/>
        <v>1484</v>
      </c>
      <c r="W44" s="57">
        <f t="shared" si="5"/>
        <v>1184</v>
      </c>
      <c r="X44" s="21">
        <f t="shared" si="6"/>
        <v>318</v>
      </c>
      <c r="Y44" s="21">
        <f t="shared" si="7"/>
        <v>0</v>
      </c>
      <c r="Z44" s="21">
        <v>60</v>
      </c>
      <c r="AA44" s="21">
        <f t="shared" si="8"/>
        <v>240</v>
      </c>
      <c r="AB44" s="21">
        <f t="shared" si="9"/>
        <v>120</v>
      </c>
      <c r="AC44" s="21">
        <f t="shared" si="10"/>
        <v>120</v>
      </c>
    </row>
    <row r="45" spans="1:29">
      <c r="A45" s="57">
        <v>43</v>
      </c>
      <c r="B45" s="19" t="s">
        <v>229</v>
      </c>
      <c r="C45" s="3" t="s">
        <v>230</v>
      </c>
      <c r="D45" s="3" t="s">
        <v>35</v>
      </c>
      <c r="E45" s="3" t="s">
        <v>37</v>
      </c>
      <c r="F45" s="3" t="s">
        <v>196</v>
      </c>
      <c r="G45" s="3" t="s">
        <v>38</v>
      </c>
      <c r="H45" s="3" t="s">
        <v>69</v>
      </c>
      <c r="I45" s="20">
        <v>1184</v>
      </c>
      <c r="J45" s="5"/>
      <c r="K45" s="5"/>
      <c r="L45" s="21">
        <v>300</v>
      </c>
      <c r="M45" s="21">
        <v>0</v>
      </c>
      <c r="N45" s="57"/>
      <c r="O45" s="5"/>
      <c r="P45" s="21">
        <v>0</v>
      </c>
      <c r="Q45" s="5"/>
      <c r="R45" s="21">
        <f t="shared" si="0"/>
        <v>0</v>
      </c>
      <c r="S45" s="21">
        <f t="shared" si="1"/>
        <v>1484</v>
      </c>
      <c r="T45" s="21">
        <f t="shared" si="2"/>
        <v>1502</v>
      </c>
      <c r="U45" s="21">
        <f t="shared" si="3"/>
        <v>18</v>
      </c>
      <c r="V45" s="21">
        <f t="shared" si="4"/>
        <v>1484</v>
      </c>
      <c r="W45" s="57">
        <f t="shared" si="5"/>
        <v>1184</v>
      </c>
      <c r="X45" s="21">
        <f t="shared" si="6"/>
        <v>318</v>
      </c>
      <c r="Y45" s="21">
        <f t="shared" si="7"/>
        <v>0</v>
      </c>
      <c r="Z45" s="21">
        <v>60</v>
      </c>
      <c r="AA45" s="21">
        <f t="shared" si="8"/>
        <v>240</v>
      </c>
      <c r="AB45" s="21">
        <f t="shared" si="9"/>
        <v>120</v>
      </c>
      <c r="AC45" s="21">
        <f t="shared" si="10"/>
        <v>120</v>
      </c>
    </row>
    <row r="46" spans="1:29">
      <c r="A46" s="57">
        <v>44</v>
      </c>
      <c r="B46" s="19" t="s">
        <v>231</v>
      </c>
      <c r="C46" s="3" t="s">
        <v>232</v>
      </c>
      <c r="D46" s="3" t="s">
        <v>35</v>
      </c>
      <c r="E46" s="3" t="s">
        <v>37</v>
      </c>
      <c r="F46" s="3" t="s">
        <v>196</v>
      </c>
      <c r="G46" s="3" t="s">
        <v>38</v>
      </c>
      <c r="H46" s="3" t="s">
        <v>69</v>
      </c>
      <c r="I46" s="20">
        <v>1184</v>
      </c>
      <c r="J46" s="5"/>
      <c r="K46" s="5"/>
      <c r="L46" s="21">
        <v>300</v>
      </c>
      <c r="M46" s="21">
        <v>0</v>
      </c>
      <c r="N46" s="57"/>
      <c r="O46" s="5"/>
      <c r="P46" s="21">
        <v>0</v>
      </c>
      <c r="Q46" s="5"/>
      <c r="R46" s="21">
        <f t="shared" si="0"/>
        <v>0</v>
      </c>
      <c r="S46" s="21">
        <f t="shared" si="1"/>
        <v>1484</v>
      </c>
      <c r="T46" s="21">
        <f t="shared" si="2"/>
        <v>1502</v>
      </c>
      <c r="U46" s="21">
        <f t="shared" si="3"/>
        <v>18</v>
      </c>
      <c r="V46" s="21">
        <f t="shared" si="4"/>
        <v>1484</v>
      </c>
      <c r="W46" s="57">
        <f t="shared" si="5"/>
        <v>1184</v>
      </c>
      <c r="X46" s="21">
        <f t="shared" si="6"/>
        <v>318</v>
      </c>
      <c r="Y46" s="21">
        <f t="shared" si="7"/>
        <v>0</v>
      </c>
      <c r="Z46" s="21">
        <v>60</v>
      </c>
      <c r="AA46" s="21">
        <f t="shared" si="8"/>
        <v>240</v>
      </c>
      <c r="AB46" s="21">
        <f t="shared" si="9"/>
        <v>120</v>
      </c>
      <c r="AC46" s="21">
        <f t="shared" si="10"/>
        <v>120</v>
      </c>
    </row>
    <row r="47" spans="1:29">
      <c r="A47" s="57">
        <v>45</v>
      </c>
      <c r="B47" s="19" t="s">
        <v>233</v>
      </c>
      <c r="C47" s="3" t="s">
        <v>234</v>
      </c>
      <c r="D47" s="3" t="s">
        <v>35</v>
      </c>
      <c r="E47" s="3" t="s">
        <v>37</v>
      </c>
      <c r="F47" s="3" t="s">
        <v>196</v>
      </c>
      <c r="G47" s="3" t="s">
        <v>38</v>
      </c>
      <c r="H47" s="3" t="s">
        <v>69</v>
      </c>
      <c r="I47" s="20">
        <v>1184</v>
      </c>
      <c r="J47" s="5"/>
      <c r="K47" s="5"/>
      <c r="L47" s="21">
        <v>300</v>
      </c>
      <c r="M47" s="21">
        <v>0</v>
      </c>
      <c r="N47" s="57"/>
      <c r="O47" s="5"/>
      <c r="P47" s="21">
        <v>0</v>
      </c>
      <c r="Q47" s="5"/>
      <c r="R47" s="21">
        <f t="shared" si="0"/>
        <v>0</v>
      </c>
      <c r="S47" s="21">
        <f t="shared" si="1"/>
        <v>1484</v>
      </c>
      <c r="T47" s="21">
        <f t="shared" si="2"/>
        <v>1502</v>
      </c>
      <c r="U47" s="21">
        <f t="shared" si="3"/>
        <v>18</v>
      </c>
      <c r="V47" s="21">
        <f t="shared" si="4"/>
        <v>1484</v>
      </c>
      <c r="W47" s="57">
        <f t="shared" si="5"/>
        <v>1184</v>
      </c>
      <c r="X47" s="21">
        <f t="shared" si="6"/>
        <v>318</v>
      </c>
      <c r="Y47" s="21">
        <f t="shared" si="7"/>
        <v>0</v>
      </c>
      <c r="Z47" s="21">
        <v>60</v>
      </c>
      <c r="AA47" s="21">
        <f t="shared" si="8"/>
        <v>240</v>
      </c>
      <c r="AB47" s="21">
        <f t="shared" si="9"/>
        <v>120</v>
      </c>
      <c r="AC47" s="21">
        <f t="shared" si="10"/>
        <v>120</v>
      </c>
    </row>
    <row r="48" spans="1:29">
      <c r="A48" s="57">
        <v>46</v>
      </c>
      <c r="B48" s="19" t="s">
        <v>235</v>
      </c>
      <c r="C48" s="3" t="s">
        <v>236</v>
      </c>
      <c r="D48" s="3" t="s">
        <v>35</v>
      </c>
      <c r="E48" s="3" t="s">
        <v>37</v>
      </c>
      <c r="F48" s="3" t="s">
        <v>82</v>
      </c>
      <c r="G48" s="3" t="s">
        <v>38</v>
      </c>
      <c r="H48" s="3" t="s">
        <v>98</v>
      </c>
      <c r="I48" s="20">
        <v>594</v>
      </c>
      <c r="J48" s="5"/>
      <c r="K48" s="5"/>
      <c r="L48" s="21">
        <v>300</v>
      </c>
      <c r="M48" s="21">
        <v>743</v>
      </c>
      <c r="N48" s="57" t="s">
        <v>237</v>
      </c>
      <c r="O48" s="5"/>
      <c r="P48" s="21">
        <v>743</v>
      </c>
      <c r="Q48" s="5"/>
      <c r="R48" s="21">
        <f t="shared" si="0"/>
        <v>787.58</v>
      </c>
      <c r="S48" s="21">
        <f t="shared" si="1"/>
        <v>1681.58</v>
      </c>
      <c r="T48" s="21">
        <f t="shared" si="2"/>
        <v>1746.8348</v>
      </c>
      <c r="U48" s="21">
        <f t="shared" si="3"/>
        <v>65.2548</v>
      </c>
      <c r="V48" s="21">
        <f t="shared" si="4"/>
        <v>1681.58</v>
      </c>
      <c r="W48" s="57">
        <f t="shared" si="5"/>
        <v>594</v>
      </c>
      <c r="X48" s="21">
        <f t="shared" si="6"/>
        <v>1152.8348</v>
      </c>
      <c r="Y48" s="21">
        <f t="shared" si="7"/>
        <v>743</v>
      </c>
      <c r="Z48" s="21">
        <v>60</v>
      </c>
      <c r="AA48" s="21">
        <f t="shared" si="8"/>
        <v>284.58</v>
      </c>
      <c r="AB48" s="21">
        <f t="shared" si="9"/>
        <v>142.29</v>
      </c>
      <c r="AC48" s="21">
        <f t="shared" si="10"/>
        <v>142.29</v>
      </c>
    </row>
    <row r="49" spans="1:29">
      <c r="A49" s="57">
        <v>47</v>
      </c>
      <c r="B49" s="19" t="s">
        <v>238</v>
      </c>
      <c r="C49" s="3" t="s">
        <v>239</v>
      </c>
      <c r="D49" s="3" t="s">
        <v>35</v>
      </c>
      <c r="E49" s="3" t="s">
        <v>37</v>
      </c>
      <c r="F49" s="3" t="s">
        <v>82</v>
      </c>
      <c r="G49" s="3" t="s">
        <v>38</v>
      </c>
      <c r="H49" s="3" t="s">
        <v>69</v>
      </c>
      <c r="I49" s="20">
        <v>594</v>
      </c>
      <c r="J49" s="5"/>
      <c r="K49" s="5"/>
      <c r="L49" s="21">
        <v>300</v>
      </c>
      <c r="M49" s="21">
        <v>348</v>
      </c>
      <c r="N49" s="57" t="s">
        <v>240</v>
      </c>
      <c r="O49" s="5"/>
      <c r="P49" s="21">
        <v>348</v>
      </c>
      <c r="Q49" s="5"/>
      <c r="R49" s="21">
        <f t="shared" si="0"/>
        <v>368.88</v>
      </c>
      <c r="S49" s="21">
        <f t="shared" si="1"/>
        <v>1262.88</v>
      </c>
      <c r="T49" s="21">
        <f t="shared" si="2"/>
        <v>1303.0128</v>
      </c>
      <c r="U49" s="21">
        <f t="shared" si="3"/>
        <v>40.1328</v>
      </c>
      <c r="V49" s="21">
        <f t="shared" si="4"/>
        <v>1262.88</v>
      </c>
      <c r="W49" s="57">
        <f t="shared" si="5"/>
        <v>594</v>
      </c>
      <c r="X49" s="21">
        <f t="shared" si="6"/>
        <v>709.0128</v>
      </c>
      <c r="Y49" s="21">
        <f t="shared" si="7"/>
        <v>348</v>
      </c>
      <c r="Z49" s="21">
        <v>60</v>
      </c>
      <c r="AA49" s="21">
        <f t="shared" si="8"/>
        <v>260.88</v>
      </c>
      <c r="AB49" s="21">
        <f t="shared" si="9"/>
        <v>130.44</v>
      </c>
      <c r="AC49" s="21">
        <f t="shared" si="10"/>
        <v>130.44</v>
      </c>
    </row>
    <row r="50" spans="1:29">
      <c r="A50" s="57">
        <v>48</v>
      </c>
      <c r="B50" s="19" t="s">
        <v>241</v>
      </c>
      <c r="C50" s="3" t="s">
        <v>242</v>
      </c>
      <c r="D50" s="3" t="s">
        <v>35</v>
      </c>
      <c r="E50" s="3" t="s">
        <v>37</v>
      </c>
      <c r="F50" s="3" t="s">
        <v>82</v>
      </c>
      <c r="G50" s="3" t="s">
        <v>38</v>
      </c>
      <c r="H50" s="3" t="s">
        <v>98</v>
      </c>
      <c r="I50" s="20">
        <v>594</v>
      </c>
      <c r="J50" s="5"/>
      <c r="K50" s="5"/>
      <c r="L50" s="21">
        <v>300</v>
      </c>
      <c r="M50" s="21">
        <v>372.9</v>
      </c>
      <c r="N50" s="57" t="s">
        <v>243</v>
      </c>
      <c r="O50" s="5"/>
      <c r="P50" s="21">
        <v>372.9</v>
      </c>
      <c r="Q50" s="5"/>
      <c r="R50" s="21">
        <f t="shared" si="0"/>
        <v>395.274</v>
      </c>
      <c r="S50" s="21">
        <f t="shared" si="1"/>
        <v>1289.274</v>
      </c>
      <c r="T50" s="21">
        <f t="shared" si="2"/>
        <v>1330.99044</v>
      </c>
      <c r="U50" s="21">
        <f t="shared" si="3"/>
        <v>41.71644</v>
      </c>
      <c r="V50" s="21">
        <f t="shared" si="4"/>
        <v>1289.274</v>
      </c>
      <c r="W50" s="57">
        <f t="shared" si="5"/>
        <v>594</v>
      </c>
      <c r="X50" s="21">
        <f t="shared" si="6"/>
        <v>736.99044</v>
      </c>
      <c r="Y50" s="21">
        <f t="shared" si="7"/>
        <v>372.9</v>
      </c>
      <c r="Z50" s="21">
        <v>60</v>
      </c>
      <c r="AA50" s="21">
        <f t="shared" si="8"/>
        <v>262.374</v>
      </c>
      <c r="AB50" s="21">
        <f t="shared" si="9"/>
        <v>131.187</v>
      </c>
      <c r="AC50" s="21">
        <f t="shared" si="10"/>
        <v>131.187</v>
      </c>
    </row>
    <row r="51" spans="1:29">
      <c r="A51" s="57">
        <v>49</v>
      </c>
      <c r="B51" s="19" t="s">
        <v>244</v>
      </c>
      <c r="C51" s="3" t="s">
        <v>245</v>
      </c>
      <c r="D51" s="3" t="s">
        <v>35</v>
      </c>
      <c r="E51" s="3" t="s">
        <v>37</v>
      </c>
      <c r="F51" s="3" t="s">
        <v>82</v>
      </c>
      <c r="G51" s="3" t="s">
        <v>38</v>
      </c>
      <c r="H51" s="3" t="s">
        <v>98</v>
      </c>
      <c r="I51" s="20">
        <v>594</v>
      </c>
      <c r="J51" s="5"/>
      <c r="K51" s="5"/>
      <c r="L51" s="21">
        <v>300</v>
      </c>
      <c r="M51" s="21">
        <v>333</v>
      </c>
      <c r="N51" s="57" t="s">
        <v>246</v>
      </c>
      <c r="O51" s="5"/>
      <c r="P51" s="21">
        <v>333</v>
      </c>
      <c r="Q51" s="5"/>
      <c r="R51" s="21">
        <f t="shared" si="0"/>
        <v>352.98</v>
      </c>
      <c r="S51" s="21">
        <f t="shared" si="1"/>
        <v>1246.98</v>
      </c>
      <c r="T51" s="21">
        <f t="shared" si="2"/>
        <v>1286.1588</v>
      </c>
      <c r="U51" s="21">
        <f t="shared" si="3"/>
        <v>39.1788</v>
      </c>
      <c r="V51" s="21">
        <f t="shared" si="4"/>
        <v>1246.98</v>
      </c>
      <c r="W51" s="57">
        <f t="shared" si="5"/>
        <v>594</v>
      </c>
      <c r="X51" s="21">
        <f t="shared" si="6"/>
        <v>692.1588</v>
      </c>
      <c r="Y51" s="21">
        <f t="shared" si="7"/>
        <v>333</v>
      </c>
      <c r="Z51" s="21">
        <v>60</v>
      </c>
      <c r="AA51" s="21">
        <f t="shared" si="8"/>
        <v>259.98</v>
      </c>
      <c r="AB51" s="21">
        <f t="shared" si="9"/>
        <v>129.99</v>
      </c>
      <c r="AC51" s="21">
        <f t="shared" si="10"/>
        <v>129.99</v>
      </c>
    </row>
    <row r="52" ht="19" customHeight="1" spans="1:29">
      <c r="A52" s="57">
        <v>50</v>
      </c>
      <c r="B52" s="19" t="s">
        <v>138</v>
      </c>
      <c r="C52" s="3" t="s">
        <v>139</v>
      </c>
      <c r="D52" s="3" t="s">
        <v>35</v>
      </c>
      <c r="E52" s="3" t="s">
        <v>247</v>
      </c>
      <c r="F52" s="3" t="s">
        <v>58</v>
      </c>
      <c r="G52" s="3" t="s">
        <v>38</v>
      </c>
      <c r="H52" s="3" t="s">
        <v>69</v>
      </c>
      <c r="I52" s="20">
        <v>0</v>
      </c>
      <c r="J52" s="5"/>
      <c r="K52" s="5"/>
      <c r="L52" s="21">
        <v>0</v>
      </c>
      <c r="M52" s="21">
        <v>575</v>
      </c>
      <c r="N52" s="57" t="s">
        <v>248</v>
      </c>
      <c r="O52" s="5"/>
      <c r="P52" s="21">
        <v>575</v>
      </c>
      <c r="Q52" s="5"/>
      <c r="R52" s="21">
        <f t="shared" si="0"/>
        <v>609.5</v>
      </c>
      <c r="S52" s="21">
        <f t="shared" si="1"/>
        <v>609.5</v>
      </c>
      <c r="T52" s="21">
        <f t="shared" si="2"/>
        <v>646.07</v>
      </c>
      <c r="U52" s="21">
        <f t="shared" si="3"/>
        <v>36.57</v>
      </c>
      <c r="V52" s="21">
        <f t="shared" si="4"/>
        <v>609.5</v>
      </c>
      <c r="W52" s="57">
        <f t="shared" si="5"/>
        <v>0</v>
      </c>
      <c r="X52" s="21">
        <f t="shared" si="6"/>
        <v>646.07</v>
      </c>
      <c r="Y52" s="21">
        <f t="shared" si="7"/>
        <v>575</v>
      </c>
      <c r="Z52" s="21">
        <v>0</v>
      </c>
      <c r="AA52" s="21">
        <f t="shared" si="8"/>
        <v>34.5</v>
      </c>
      <c r="AB52" s="21">
        <f t="shared" si="9"/>
        <v>17.25</v>
      </c>
      <c r="AC52" s="21">
        <f t="shared" si="10"/>
        <v>17.25</v>
      </c>
    </row>
    <row r="53" ht="19" customHeight="1" spans="1:29">
      <c r="A53" s="57">
        <v>51</v>
      </c>
      <c r="B53" s="19" t="s">
        <v>48</v>
      </c>
      <c r="C53" s="3" t="s">
        <v>134</v>
      </c>
      <c r="D53" s="3" t="s">
        <v>35</v>
      </c>
      <c r="E53" s="3" t="s">
        <v>37</v>
      </c>
      <c r="F53" s="3" t="s">
        <v>58</v>
      </c>
      <c r="G53" s="3" t="s">
        <v>38</v>
      </c>
      <c r="H53" s="3" t="s">
        <v>69</v>
      </c>
      <c r="I53" s="20">
        <v>0</v>
      </c>
      <c r="J53" s="5"/>
      <c r="K53" s="5"/>
      <c r="L53" s="21">
        <v>0</v>
      </c>
      <c r="M53" s="21">
        <v>575</v>
      </c>
      <c r="N53" s="57" t="s">
        <v>248</v>
      </c>
      <c r="O53" s="5"/>
      <c r="P53" s="21">
        <v>575</v>
      </c>
      <c r="Q53" s="5"/>
      <c r="R53" s="21">
        <f t="shared" si="0"/>
        <v>609.5</v>
      </c>
      <c r="S53" s="21">
        <f t="shared" si="1"/>
        <v>609.5</v>
      </c>
      <c r="T53" s="21">
        <f t="shared" si="2"/>
        <v>646.07</v>
      </c>
      <c r="U53" s="21">
        <f t="shared" si="3"/>
        <v>36.57</v>
      </c>
      <c r="V53" s="21">
        <f t="shared" si="4"/>
        <v>609.5</v>
      </c>
      <c r="W53" s="57">
        <f t="shared" si="5"/>
        <v>0</v>
      </c>
      <c r="X53" s="21">
        <f t="shared" si="6"/>
        <v>646.07</v>
      </c>
      <c r="Y53" s="21">
        <f t="shared" si="7"/>
        <v>575</v>
      </c>
      <c r="Z53" s="21">
        <v>0</v>
      </c>
      <c r="AA53" s="21">
        <f t="shared" si="8"/>
        <v>34.5</v>
      </c>
      <c r="AB53" s="21">
        <f t="shared" si="9"/>
        <v>17.25</v>
      </c>
      <c r="AC53" s="21">
        <f t="shared" si="10"/>
        <v>17.25</v>
      </c>
    </row>
    <row r="54" spans="1:29">
      <c r="A54" s="57">
        <v>52</v>
      </c>
      <c r="B54" s="19" t="s">
        <v>249</v>
      </c>
      <c r="C54" s="3" t="s">
        <v>250</v>
      </c>
      <c r="D54" s="3" t="s">
        <v>35</v>
      </c>
      <c r="E54" s="3" t="s">
        <v>37</v>
      </c>
      <c r="F54" s="3" t="s">
        <v>58</v>
      </c>
      <c r="G54" s="3" t="s">
        <v>38</v>
      </c>
      <c r="H54" s="3" t="s">
        <v>69</v>
      </c>
      <c r="I54" s="20">
        <v>873</v>
      </c>
      <c r="J54" s="5"/>
      <c r="K54" s="5"/>
      <c r="L54" s="21">
        <v>400</v>
      </c>
      <c r="M54" s="21">
        <v>0</v>
      </c>
      <c r="N54" s="57"/>
      <c r="O54" s="5"/>
      <c r="P54" s="21">
        <v>0</v>
      </c>
      <c r="Q54" s="5"/>
      <c r="R54" s="21">
        <f t="shared" si="0"/>
        <v>0</v>
      </c>
      <c r="S54" s="21">
        <f t="shared" si="1"/>
        <v>1273</v>
      </c>
      <c r="T54" s="21">
        <f t="shared" si="2"/>
        <v>1297</v>
      </c>
      <c r="U54" s="21">
        <f t="shared" si="3"/>
        <v>24</v>
      </c>
      <c r="V54" s="21">
        <f t="shared" si="4"/>
        <v>1273</v>
      </c>
      <c r="W54" s="57">
        <f t="shared" si="5"/>
        <v>873</v>
      </c>
      <c r="X54" s="21">
        <f t="shared" si="6"/>
        <v>424</v>
      </c>
      <c r="Y54" s="21">
        <f t="shared" si="7"/>
        <v>0</v>
      </c>
      <c r="Z54" s="21">
        <v>60</v>
      </c>
      <c r="AA54" s="21">
        <f t="shared" si="8"/>
        <v>340</v>
      </c>
      <c r="AB54" s="21">
        <f t="shared" si="9"/>
        <v>170</v>
      </c>
      <c r="AC54" s="21">
        <f t="shared" si="10"/>
        <v>170</v>
      </c>
    </row>
    <row r="55" spans="1:29">
      <c r="A55" s="57">
        <v>53</v>
      </c>
      <c r="B55" s="19" t="s">
        <v>251</v>
      </c>
      <c r="C55" s="3" t="s">
        <v>252</v>
      </c>
      <c r="D55" s="3" t="s">
        <v>35</v>
      </c>
      <c r="E55" s="3" t="s">
        <v>68</v>
      </c>
      <c r="F55" s="3" t="s">
        <v>58</v>
      </c>
      <c r="G55" s="3" t="s">
        <v>38</v>
      </c>
      <c r="H55" s="3" t="s">
        <v>69</v>
      </c>
      <c r="I55" s="20">
        <v>873</v>
      </c>
      <c r="J55" s="5"/>
      <c r="K55" s="5"/>
      <c r="L55" s="21">
        <v>400</v>
      </c>
      <c r="M55" s="21">
        <v>2254</v>
      </c>
      <c r="N55" s="57" t="s">
        <v>253</v>
      </c>
      <c r="O55" s="5"/>
      <c r="P55" s="21">
        <v>2254</v>
      </c>
      <c r="Q55" s="5"/>
      <c r="R55" s="21">
        <f t="shared" si="0"/>
        <v>2389.24</v>
      </c>
      <c r="S55" s="21">
        <f t="shared" si="1"/>
        <v>3662.24</v>
      </c>
      <c r="T55" s="21">
        <f t="shared" si="2"/>
        <v>3829.5944</v>
      </c>
      <c r="U55" s="21">
        <f t="shared" si="3"/>
        <v>167.3544</v>
      </c>
      <c r="V55" s="21">
        <f t="shared" si="4"/>
        <v>3662.24</v>
      </c>
      <c r="W55" s="57">
        <f t="shared" si="5"/>
        <v>873</v>
      </c>
      <c r="X55" s="21">
        <f t="shared" si="6"/>
        <v>2956.5944</v>
      </c>
      <c r="Y55" s="21">
        <f t="shared" si="7"/>
        <v>2254</v>
      </c>
      <c r="Z55" s="21">
        <v>60</v>
      </c>
      <c r="AA55" s="21">
        <f t="shared" si="8"/>
        <v>475.24</v>
      </c>
      <c r="AB55" s="21">
        <f t="shared" si="9"/>
        <v>237.62</v>
      </c>
      <c r="AC55" s="21">
        <f t="shared" si="10"/>
        <v>237.62</v>
      </c>
    </row>
    <row r="56" spans="1:29">
      <c r="A56" s="57">
        <v>54</v>
      </c>
      <c r="B56" s="19" t="s">
        <v>254</v>
      </c>
      <c r="C56" s="3" t="s">
        <v>255</v>
      </c>
      <c r="D56" s="3" t="s">
        <v>35</v>
      </c>
      <c r="E56" s="3" t="s">
        <v>37</v>
      </c>
      <c r="F56" s="3" t="s">
        <v>82</v>
      </c>
      <c r="G56" s="3" t="s">
        <v>38</v>
      </c>
      <c r="H56" s="3" t="s">
        <v>69</v>
      </c>
      <c r="I56" s="20">
        <v>0</v>
      </c>
      <c r="J56" s="5"/>
      <c r="K56" s="5"/>
      <c r="L56" s="21">
        <v>300</v>
      </c>
      <c r="M56" s="21">
        <v>18</v>
      </c>
      <c r="N56" s="57" t="s">
        <v>65</v>
      </c>
      <c r="O56" s="5"/>
      <c r="P56" s="21">
        <v>18</v>
      </c>
      <c r="Q56" s="5"/>
      <c r="R56" s="21">
        <f t="shared" si="0"/>
        <v>19.08</v>
      </c>
      <c r="S56" s="21">
        <f t="shared" si="1"/>
        <v>319.08</v>
      </c>
      <c r="T56" s="21">
        <f t="shared" si="2"/>
        <v>338.2248</v>
      </c>
      <c r="U56" s="21">
        <f t="shared" si="3"/>
        <v>19.1448</v>
      </c>
      <c r="V56" s="21">
        <f t="shared" si="4"/>
        <v>319.08</v>
      </c>
      <c r="W56" s="57">
        <f t="shared" si="5"/>
        <v>0</v>
      </c>
      <c r="X56" s="21">
        <f t="shared" si="6"/>
        <v>338.2248</v>
      </c>
      <c r="Y56" s="21">
        <f t="shared" si="7"/>
        <v>18</v>
      </c>
      <c r="Z56" s="21">
        <v>0</v>
      </c>
      <c r="AA56" s="21">
        <f t="shared" si="8"/>
        <v>301.08</v>
      </c>
      <c r="AB56" s="21">
        <f t="shared" si="9"/>
        <v>150.54</v>
      </c>
      <c r="AC56" s="21">
        <f t="shared" si="10"/>
        <v>150.54</v>
      </c>
    </row>
    <row r="57" spans="1:29">
      <c r="A57" s="57">
        <v>55</v>
      </c>
      <c r="B57" s="19" t="s">
        <v>256</v>
      </c>
      <c r="C57" s="3" t="s">
        <v>257</v>
      </c>
      <c r="D57" s="3" t="s">
        <v>35</v>
      </c>
      <c r="E57" s="3" t="s">
        <v>37</v>
      </c>
      <c r="F57" s="3" t="s">
        <v>82</v>
      </c>
      <c r="G57" s="3" t="s">
        <v>38</v>
      </c>
      <c r="H57" s="3" t="s">
        <v>69</v>
      </c>
      <c r="I57" s="20">
        <v>0</v>
      </c>
      <c r="J57" s="5"/>
      <c r="K57" s="5"/>
      <c r="L57" s="21">
        <v>300</v>
      </c>
      <c r="M57" s="21">
        <v>0</v>
      </c>
      <c r="N57" s="57"/>
      <c r="O57" s="5"/>
      <c r="P57" s="21">
        <v>0</v>
      </c>
      <c r="Q57" s="5"/>
      <c r="R57" s="21">
        <f t="shared" si="0"/>
        <v>0</v>
      </c>
      <c r="S57" s="21">
        <f t="shared" si="1"/>
        <v>300</v>
      </c>
      <c r="T57" s="21">
        <f t="shared" si="2"/>
        <v>318</v>
      </c>
      <c r="U57" s="21">
        <f t="shared" si="3"/>
        <v>18</v>
      </c>
      <c r="V57" s="21">
        <f t="shared" si="4"/>
        <v>300</v>
      </c>
      <c r="W57" s="57">
        <f t="shared" si="5"/>
        <v>0</v>
      </c>
      <c r="X57" s="21">
        <f t="shared" si="6"/>
        <v>318</v>
      </c>
      <c r="Y57" s="21">
        <f t="shared" si="7"/>
        <v>0</v>
      </c>
      <c r="Z57" s="21">
        <v>0</v>
      </c>
      <c r="AA57" s="21">
        <f t="shared" si="8"/>
        <v>300</v>
      </c>
      <c r="AB57" s="21">
        <f t="shared" si="9"/>
        <v>150</v>
      </c>
      <c r="AC57" s="21">
        <f t="shared" si="10"/>
        <v>150</v>
      </c>
    </row>
    <row r="58" spans="1:29">
      <c r="A58" s="57">
        <v>56</v>
      </c>
      <c r="B58" s="19" t="s">
        <v>258</v>
      </c>
      <c r="C58" s="3" t="s">
        <v>259</v>
      </c>
      <c r="D58" s="3" t="s">
        <v>35</v>
      </c>
      <c r="E58" s="3" t="s">
        <v>37</v>
      </c>
      <c r="F58" s="3" t="s">
        <v>82</v>
      </c>
      <c r="G58" s="3" t="s">
        <v>38</v>
      </c>
      <c r="H58" s="3" t="s">
        <v>69</v>
      </c>
      <c r="I58" s="20">
        <v>0</v>
      </c>
      <c r="J58" s="5"/>
      <c r="K58" s="5"/>
      <c r="L58" s="21">
        <v>300</v>
      </c>
      <c r="M58" s="21">
        <v>0</v>
      </c>
      <c r="N58" s="57"/>
      <c r="O58" s="5"/>
      <c r="P58" s="21">
        <v>0</v>
      </c>
      <c r="Q58" s="5"/>
      <c r="R58" s="21">
        <f t="shared" si="0"/>
        <v>0</v>
      </c>
      <c r="S58" s="21">
        <f t="shared" si="1"/>
        <v>300</v>
      </c>
      <c r="T58" s="21">
        <f t="shared" si="2"/>
        <v>318</v>
      </c>
      <c r="U58" s="21">
        <f t="shared" si="3"/>
        <v>18</v>
      </c>
      <c r="V58" s="21">
        <f t="shared" si="4"/>
        <v>300</v>
      </c>
      <c r="W58" s="57">
        <f t="shared" si="5"/>
        <v>0</v>
      </c>
      <c r="X58" s="21">
        <f t="shared" si="6"/>
        <v>318</v>
      </c>
      <c r="Y58" s="21">
        <f t="shared" si="7"/>
        <v>0</v>
      </c>
      <c r="Z58" s="21">
        <v>0</v>
      </c>
      <c r="AA58" s="21">
        <f t="shared" si="8"/>
        <v>300</v>
      </c>
      <c r="AB58" s="21">
        <f t="shared" si="9"/>
        <v>150</v>
      </c>
      <c r="AC58" s="21">
        <f t="shared" si="10"/>
        <v>150</v>
      </c>
    </row>
    <row r="59" spans="1:29">
      <c r="A59" s="57">
        <v>57</v>
      </c>
      <c r="B59" s="19" t="s">
        <v>260</v>
      </c>
      <c r="C59" s="3" t="s">
        <v>261</v>
      </c>
      <c r="D59" s="3" t="s">
        <v>35</v>
      </c>
      <c r="E59" s="3" t="s">
        <v>37</v>
      </c>
      <c r="F59" s="3" t="s">
        <v>82</v>
      </c>
      <c r="G59" s="3" t="s">
        <v>38</v>
      </c>
      <c r="H59" s="3" t="s">
        <v>69</v>
      </c>
      <c r="I59" s="20">
        <v>0</v>
      </c>
      <c r="J59" s="5"/>
      <c r="K59" s="5"/>
      <c r="L59" s="21">
        <v>300</v>
      </c>
      <c r="M59" s="21">
        <v>0</v>
      </c>
      <c r="N59" s="57"/>
      <c r="O59" s="5"/>
      <c r="P59" s="21">
        <v>0</v>
      </c>
      <c r="Q59" s="5"/>
      <c r="R59" s="21">
        <f t="shared" si="0"/>
        <v>0</v>
      </c>
      <c r="S59" s="21">
        <f t="shared" si="1"/>
        <v>300</v>
      </c>
      <c r="T59" s="21">
        <f t="shared" si="2"/>
        <v>318</v>
      </c>
      <c r="U59" s="21">
        <f t="shared" si="3"/>
        <v>18</v>
      </c>
      <c r="V59" s="21">
        <f t="shared" si="4"/>
        <v>300</v>
      </c>
      <c r="W59" s="57">
        <f t="shared" si="5"/>
        <v>0</v>
      </c>
      <c r="X59" s="21">
        <f t="shared" si="6"/>
        <v>318</v>
      </c>
      <c r="Y59" s="21">
        <f t="shared" si="7"/>
        <v>0</v>
      </c>
      <c r="Z59" s="21">
        <v>0</v>
      </c>
      <c r="AA59" s="21">
        <f t="shared" si="8"/>
        <v>300</v>
      </c>
      <c r="AB59" s="21">
        <f t="shared" si="9"/>
        <v>150</v>
      </c>
      <c r="AC59" s="21">
        <f t="shared" si="10"/>
        <v>150</v>
      </c>
    </row>
    <row r="60" ht="25.2" spans="1:29">
      <c r="A60" s="57">
        <v>58</v>
      </c>
      <c r="B60" s="19" t="s">
        <v>262</v>
      </c>
      <c r="C60" s="3" t="s">
        <v>263</v>
      </c>
      <c r="D60" s="3" t="s">
        <v>35</v>
      </c>
      <c r="E60" s="3" t="s">
        <v>37</v>
      </c>
      <c r="F60" s="3" t="s">
        <v>82</v>
      </c>
      <c r="G60" s="3" t="s">
        <v>38</v>
      </c>
      <c r="H60" s="3" t="s">
        <v>69</v>
      </c>
      <c r="I60" s="20">
        <v>594</v>
      </c>
      <c r="J60" s="5"/>
      <c r="K60" s="5"/>
      <c r="L60" s="21">
        <v>300</v>
      </c>
      <c r="M60" s="21">
        <v>303</v>
      </c>
      <c r="N60" s="57" t="s">
        <v>264</v>
      </c>
      <c r="O60" s="5"/>
      <c r="P60" s="21">
        <v>303</v>
      </c>
      <c r="Q60" s="5"/>
      <c r="R60" s="21">
        <f t="shared" si="0"/>
        <v>321.18</v>
      </c>
      <c r="S60" s="21">
        <f t="shared" si="1"/>
        <v>1215.18</v>
      </c>
      <c r="T60" s="21">
        <f t="shared" si="2"/>
        <v>1252.4508</v>
      </c>
      <c r="U60" s="21">
        <f t="shared" si="3"/>
        <v>37.2708</v>
      </c>
      <c r="V60" s="21">
        <f t="shared" si="4"/>
        <v>1215.18</v>
      </c>
      <c r="W60" s="57">
        <f t="shared" si="5"/>
        <v>594</v>
      </c>
      <c r="X60" s="21">
        <f t="shared" si="6"/>
        <v>658.4508</v>
      </c>
      <c r="Y60" s="21">
        <f t="shared" si="7"/>
        <v>303</v>
      </c>
      <c r="Z60" s="21">
        <v>60</v>
      </c>
      <c r="AA60" s="21">
        <f t="shared" si="8"/>
        <v>258.18</v>
      </c>
      <c r="AB60" s="21">
        <f t="shared" si="9"/>
        <v>129.09</v>
      </c>
      <c r="AC60" s="21">
        <f t="shared" si="10"/>
        <v>129.09</v>
      </c>
    </row>
    <row r="61" spans="1:29">
      <c r="A61" s="57">
        <v>59</v>
      </c>
      <c r="B61" s="19" t="s">
        <v>265</v>
      </c>
      <c r="C61" s="3" t="s">
        <v>266</v>
      </c>
      <c r="D61" s="3" t="s">
        <v>35</v>
      </c>
      <c r="E61" s="3" t="s">
        <v>37</v>
      </c>
      <c r="F61" s="3" t="s">
        <v>82</v>
      </c>
      <c r="G61" s="3" t="s">
        <v>38</v>
      </c>
      <c r="H61" s="3" t="s">
        <v>69</v>
      </c>
      <c r="I61" s="20">
        <v>0</v>
      </c>
      <c r="J61" s="5"/>
      <c r="K61" s="5"/>
      <c r="L61" s="21">
        <v>300</v>
      </c>
      <c r="M61" s="21">
        <v>0</v>
      </c>
      <c r="N61" s="57"/>
      <c r="O61" s="5"/>
      <c r="P61" s="21">
        <v>0</v>
      </c>
      <c r="Q61" s="5"/>
      <c r="R61" s="21">
        <f t="shared" si="0"/>
        <v>0</v>
      </c>
      <c r="S61" s="21">
        <f t="shared" si="1"/>
        <v>300</v>
      </c>
      <c r="T61" s="21">
        <f t="shared" si="2"/>
        <v>318</v>
      </c>
      <c r="U61" s="21">
        <f t="shared" si="3"/>
        <v>18</v>
      </c>
      <c r="V61" s="21">
        <f t="shared" si="4"/>
        <v>300</v>
      </c>
      <c r="W61" s="57">
        <f t="shared" si="5"/>
        <v>0</v>
      </c>
      <c r="X61" s="21">
        <f t="shared" si="6"/>
        <v>318</v>
      </c>
      <c r="Y61" s="21">
        <f t="shared" si="7"/>
        <v>0</v>
      </c>
      <c r="Z61" s="21">
        <v>0</v>
      </c>
      <c r="AA61" s="21">
        <f t="shared" si="8"/>
        <v>300</v>
      </c>
      <c r="AB61" s="21">
        <f t="shared" si="9"/>
        <v>150</v>
      </c>
      <c r="AC61" s="21">
        <f t="shared" si="10"/>
        <v>150</v>
      </c>
    </row>
    <row r="62" spans="1:29">
      <c r="A62" s="57">
        <v>60</v>
      </c>
      <c r="B62" s="19" t="s">
        <v>267</v>
      </c>
      <c r="C62" s="3" t="s">
        <v>268</v>
      </c>
      <c r="D62" s="3" t="s">
        <v>35</v>
      </c>
      <c r="E62" s="3" t="s">
        <v>37</v>
      </c>
      <c r="F62" s="3" t="s">
        <v>82</v>
      </c>
      <c r="G62" s="3" t="s">
        <v>38</v>
      </c>
      <c r="H62" s="3" t="s">
        <v>69</v>
      </c>
      <c r="I62" s="20">
        <v>594</v>
      </c>
      <c r="J62" s="5"/>
      <c r="K62" s="5"/>
      <c r="L62" s="21">
        <v>300</v>
      </c>
      <c r="M62" s="21">
        <v>760</v>
      </c>
      <c r="N62" s="57" t="s">
        <v>269</v>
      </c>
      <c r="O62" s="5"/>
      <c r="P62" s="21">
        <v>760</v>
      </c>
      <c r="Q62" s="5"/>
      <c r="R62" s="21">
        <f t="shared" si="0"/>
        <v>805.6</v>
      </c>
      <c r="S62" s="21">
        <f t="shared" si="1"/>
        <v>1699.6</v>
      </c>
      <c r="T62" s="21">
        <f t="shared" si="2"/>
        <v>1765.936</v>
      </c>
      <c r="U62" s="21">
        <f t="shared" si="3"/>
        <v>66.336</v>
      </c>
      <c r="V62" s="21">
        <f t="shared" si="4"/>
        <v>1699.6</v>
      </c>
      <c r="W62" s="57">
        <f t="shared" si="5"/>
        <v>594</v>
      </c>
      <c r="X62" s="21">
        <f t="shared" si="6"/>
        <v>1171.936</v>
      </c>
      <c r="Y62" s="21">
        <f t="shared" si="7"/>
        <v>760</v>
      </c>
      <c r="Z62" s="21">
        <v>60</v>
      </c>
      <c r="AA62" s="21">
        <f t="shared" si="8"/>
        <v>285.6</v>
      </c>
      <c r="AB62" s="21">
        <f t="shared" si="9"/>
        <v>142.8</v>
      </c>
      <c r="AC62" s="21">
        <f t="shared" si="10"/>
        <v>142.8</v>
      </c>
    </row>
    <row r="63" spans="1:29">
      <c r="A63" s="57">
        <v>61</v>
      </c>
      <c r="B63" s="19" t="s">
        <v>270</v>
      </c>
      <c r="C63" s="3" t="s">
        <v>271</v>
      </c>
      <c r="D63" s="3" t="s">
        <v>35</v>
      </c>
      <c r="E63" s="3" t="s">
        <v>37</v>
      </c>
      <c r="F63" s="3" t="s">
        <v>82</v>
      </c>
      <c r="G63" s="3" t="s">
        <v>38</v>
      </c>
      <c r="H63" s="3" t="s">
        <v>69</v>
      </c>
      <c r="I63" s="20">
        <v>594</v>
      </c>
      <c r="J63" s="5"/>
      <c r="K63" s="5"/>
      <c r="L63" s="21">
        <v>300</v>
      </c>
      <c r="M63" s="21">
        <v>726</v>
      </c>
      <c r="N63" s="57" t="s">
        <v>272</v>
      </c>
      <c r="O63" s="5"/>
      <c r="P63" s="21">
        <v>726</v>
      </c>
      <c r="Q63" s="5"/>
      <c r="R63" s="21">
        <f t="shared" si="0"/>
        <v>769.56</v>
      </c>
      <c r="S63" s="21">
        <f t="shared" si="1"/>
        <v>1663.56</v>
      </c>
      <c r="T63" s="21">
        <f t="shared" si="2"/>
        <v>1727.7336</v>
      </c>
      <c r="U63" s="21">
        <f t="shared" si="3"/>
        <v>64.1736</v>
      </c>
      <c r="V63" s="21">
        <f t="shared" si="4"/>
        <v>1663.56</v>
      </c>
      <c r="W63" s="57">
        <f t="shared" si="5"/>
        <v>594</v>
      </c>
      <c r="X63" s="21">
        <f t="shared" si="6"/>
        <v>1133.7336</v>
      </c>
      <c r="Y63" s="21">
        <f t="shared" si="7"/>
        <v>726</v>
      </c>
      <c r="Z63" s="21">
        <v>60</v>
      </c>
      <c r="AA63" s="21">
        <f t="shared" si="8"/>
        <v>283.56</v>
      </c>
      <c r="AB63" s="21">
        <f t="shared" si="9"/>
        <v>141.78</v>
      </c>
      <c r="AC63" s="21">
        <f t="shared" si="10"/>
        <v>141.78</v>
      </c>
    </row>
    <row r="64" spans="1:29">
      <c r="A64" s="57">
        <v>62</v>
      </c>
      <c r="B64" s="19" t="s">
        <v>273</v>
      </c>
      <c r="C64" s="3" t="s">
        <v>274</v>
      </c>
      <c r="D64" s="3" t="s">
        <v>35</v>
      </c>
      <c r="E64" s="3" t="s">
        <v>37</v>
      </c>
      <c r="F64" s="3" t="s">
        <v>82</v>
      </c>
      <c r="G64" s="3" t="s">
        <v>38</v>
      </c>
      <c r="H64" s="3" t="s">
        <v>69</v>
      </c>
      <c r="I64" s="20">
        <v>594</v>
      </c>
      <c r="J64" s="5"/>
      <c r="K64" s="5"/>
      <c r="L64" s="21">
        <v>300</v>
      </c>
      <c r="M64" s="21">
        <v>726</v>
      </c>
      <c r="N64" s="57" t="s">
        <v>272</v>
      </c>
      <c r="O64" s="5"/>
      <c r="P64" s="21">
        <v>726</v>
      </c>
      <c r="Q64" s="5"/>
      <c r="R64" s="21">
        <f t="shared" si="0"/>
        <v>769.56</v>
      </c>
      <c r="S64" s="21">
        <f t="shared" si="1"/>
        <v>1663.56</v>
      </c>
      <c r="T64" s="21">
        <f t="shared" si="2"/>
        <v>1727.7336</v>
      </c>
      <c r="U64" s="21">
        <f t="shared" si="3"/>
        <v>64.1736</v>
      </c>
      <c r="V64" s="21">
        <f t="shared" si="4"/>
        <v>1663.56</v>
      </c>
      <c r="W64" s="57">
        <f t="shared" si="5"/>
        <v>594</v>
      </c>
      <c r="X64" s="21">
        <f t="shared" si="6"/>
        <v>1133.7336</v>
      </c>
      <c r="Y64" s="21">
        <f t="shared" si="7"/>
        <v>726</v>
      </c>
      <c r="Z64" s="21">
        <v>60</v>
      </c>
      <c r="AA64" s="21">
        <f t="shared" si="8"/>
        <v>283.56</v>
      </c>
      <c r="AB64" s="21">
        <f t="shared" si="9"/>
        <v>141.78</v>
      </c>
      <c r="AC64" s="21">
        <f t="shared" si="10"/>
        <v>141.78</v>
      </c>
    </row>
    <row r="65" spans="1:29">
      <c r="A65" s="57">
        <v>63</v>
      </c>
      <c r="B65" s="19" t="s">
        <v>275</v>
      </c>
      <c r="C65" s="3" t="s">
        <v>276</v>
      </c>
      <c r="D65" s="3" t="s">
        <v>35</v>
      </c>
      <c r="E65" s="3" t="s">
        <v>37</v>
      </c>
      <c r="F65" s="3" t="s">
        <v>82</v>
      </c>
      <c r="G65" s="3" t="s">
        <v>38</v>
      </c>
      <c r="H65" s="3" t="s">
        <v>69</v>
      </c>
      <c r="I65" s="20">
        <v>594</v>
      </c>
      <c r="J65" s="5"/>
      <c r="K65" s="5"/>
      <c r="L65" s="21">
        <v>300</v>
      </c>
      <c r="M65" s="21">
        <v>814</v>
      </c>
      <c r="N65" s="57" t="s">
        <v>158</v>
      </c>
      <c r="O65" s="5"/>
      <c r="P65" s="21">
        <v>814</v>
      </c>
      <c r="Q65" s="5"/>
      <c r="R65" s="21">
        <f t="shared" si="0"/>
        <v>862.84</v>
      </c>
      <c r="S65" s="21">
        <f t="shared" si="1"/>
        <v>1756.84</v>
      </c>
      <c r="T65" s="21">
        <f t="shared" si="2"/>
        <v>1826.6104</v>
      </c>
      <c r="U65" s="21">
        <f t="shared" si="3"/>
        <v>69.7704</v>
      </c>
      <c r="V65" s="21">
        <f t="shared" si="4"/>
        <v>1756.84</v>
      </c>
      <c r="W65" s="57">
        <f t="shared" si="5"/>
        <v>594</v>
      </c>
      <c r="X65" s="21">
        <f t="shared" si="6"/>
        <v>1232.6104</v>
      </c>
      <c r="Y65" s="21">
        <f t="shared" si="7"/>
        <v>814</v>
      </c>
      <c r="Z65" s="21">
        <v>60</v>
      </c>
      <c r="AA65" s="21">
        <f t="shared" si="8"/>
        <v>288.84</v>
      </c>
      <c r="AB65" s="21">
        <f t="shared" si="9"/>
        <v>144.42</v>
      </c>
      <c r="AC65" s="21">
        <f t="shared" si="10"/>
        <v>144.42</v>
      </c>
    </row>
    <row r="66" spans="1:29">
      <c r="A66" s="57">
        <v>64</v>
      </c>
      <c r="B66" s="19" t="s">
        <v>277</v>
      </c>
      <c r="C66" s="3" t="s">
        <v>278</v>
      </c>
      <c r="D66" s="3" t="s">
        <v>35</v>
      </c>
      <c r="E66" s="3" t="s">
        <v>37</v>
      </c>
      <c r="F66" s="3" t="s">
        <v>196</v>
      </c>
      <c r="G66" s="3" t="s">
        <v>38</v>
      </c>
      <c r="H66" s="3" t="s">
        <v>69</v>
      </c>
      <c r="I66" s="20">
        <v>1184</v>
      </c>
      <c r="J66" s="5"/>
      <c r="K66" s="5"/>
      <c r="L66" s="21">
        <v>300</v>
      </c>
      <c r="M66" s="21">
        <v>0</v>
      </c>
      <c r="N66" s="57"/>
      <c r="O66" s="5"/>
      <c r="P66" s="21">
        <v>0</v>
      </c>
      <c r="Q66" s="5"/>
      <c r="R66" s="21">
        <f t="shared" si="0"/>
        <v>0</v>
      </c>
      <c r="S66" s="21">
        <f t="shared" si="1"/>
        <v>1484</v>
      </c>
      <c r="T66" s="21">
        <f t="shared" si="2"/>
        <v>1502</v>
      </c>
      <c r="U66" s="21">
        <f t="shared" si="3"/>
        <v>18</v>
      </c>
      <c r="V66" s="21">
        <f t="shared" si="4"/>
        <v>1484</v>
      </c>
      <c r="W66" s="57">
        <f t="shared" si="5"/>
        <v>1184</v>
      </c>
      <c r="X66" s="21">
        <f t="shared" si="6"/>
        <v>318</v>
      </c>
      <c r="Y66" s="21">
        <f t="shared" si="7"/>
        <v>0</v>
      </c>
      <c r="Z66" s="21">
        <v>60</v>
      </c>
      <c r="AA66" s="21">
        <f t="shared" si="8"/>
        <v>240</v>
      </c>
      <c r="AB66" s="21">
        <f t="shared" si="9"/>
        <v>120</v>
      </c>
      <c r="AC66" s="21">
        <f t="shared" si="10"/>
        <v>120</v>
      </c>
    </row>
    <row r="67" spans="1:29">
      <c r="A67" s="57">
        <v>65</v>
      </c>
      <c r="B67" s="19" t="s">
        <v>279</v>
      </c>
      <c r="C67" s="3" t="s">
        <v>280</v>
      </c>
      <c r="D67" s="3" t="s">
        <v>35</v>
      </c>
      <c r="E67" s="3" t="s">
        <v>37</v>
      </c>
      <c r="F67" s="3" t="s">
        <v>196</v>
      </c>
      <c r="G67" s="3" t="s">
        <v>38</v>
      </c>
      <c r="H67" s="3" t="s">
        <v>69</v>
      </c>
      <c r="I67" s="20">
        <v>1184</v>
      </c>
      <c r="J67" s="5"/>
      <c r="K67" s="5"/>
      <c r="L67" s="21">
        <v>300</v>
      </c>
      <c r="M67" s="21">
        <v>0</v>
      </c>
      <c r="N67" s="57"/>
      <c r="O67" s="5"/>
      <c r="P67" s="21">
        <v>0</v>
      </c>
      <c r="Q67" s="5"/>
      <c r="R67" s="21">
        <f t="shared" ref="R67:R130" si="12">M67*1.06</f>
        <v>0</v>
      </c>
      <c r="S67" s="21">
        <f t="shared" ref="S67:S130" si="13">I67+L67+R67</f>
        <v>1484</v>
      </c>
      <c r="T67" s="21">
        <f t="shared" ref="T67:T130" si="14">I67+(L67+R67)*1.06</f>
        <v>1502</v>
      </c>
      <c r="U67" s="21">
        <f t="shared" ref="U67:U130" si="15">(R67+L67)*0.06</f>
        <v>18</v>
      </c>
      <c r="V67" s="21">
        <f t="shared" ref="V67:V130" si="16">T67-U67</f>
        <v>1484</v>
      </c>
      <c r="W67" s="57">
        <f t="shared" ref="W67:W130" si="17">I67</f>
        <v>1184</v>
      </c>
      <c r="X67" s="21">
        <f t="shared" ref="X67:X130" si="18">(R67+L67)*1.06</f>
        <v>318</v>
      </c>
      <c r="Y67" s="21">
        <f t="shared" ref="Y67:Y130" si="19">P67</f>
        <v>0</v>
      </c>
      <c r="Z67" s="21">
        <v>60</v>
      </c>
      <c r="AA67" s="21">
        <f t="shared" ref="AA67:AA130" si="20">(L67+R67)-Y67-Z67</f>
        <v>240</v>
      </c>
      <c r="AB67" s="21">
        <f t="shared" ref="AB67:AB130" si="21">AA67/2</f>
        <v>120</v>
      </c>
      <c r="AC67" s="21">
        <f t="shared" ref="AC67:AC130" si="22">AA67/2</f>
        <v>120</v>
      </c>
    </row>
    <row r="68" spans="1:29">
      <c r="A68" s="57">
        <v>66</v>
      </c>
      <c r="B68" s="19" t="s">
        <v>281</v>
      </c>
      <c r="C68" s="3" t="s">
        <v>282</v>
      </c>
      <c r="D68" s="3" t="s">
        <v>35</v>
      </c>
      <c r="E68" s="3" t="s">
        <v>37</v>
      </c>
      <c r="F68" s="3" t="s">
        <v>196</v>
      </c>
      <c r="G68" s="3" t="s">
        <v>38</v>
      </c>
      <c r="H68" s="3" t="s">
        <v>69</v>
      </c>
      <c r="I68" s="20">
        <v>1184</v>
      </c>
      <c r="J68" s="5"/>
      <c r="K68" s="5"/>
      <c r="L68" s="21">
        <v>300</v>
      </c>
      <c r="M68" s="21">
        <v>0</v>
      </c>
      <c r="N68" s="57"/>
      <c r="O68" s="5"/>
      <c r="P68" s="21">
        <v>0</v>
      </c>
      <c r="Q68" s="5"/>
      <c r="R68" s="21">
        <f t="shared" si="12"/>
        <v>0</v>
      </c>
      <c r="S68" s="21">
        <f t="shared" si="13"/>
        <v>1484</v>
      </c>
      <c r="T68" s="21">
        <f t="shared" si="14"/>
        <v>1502</v>
      </c>
      <c r="U68" s="21">
        <f t="shared" si="15"/>
        <v>18</v>
      </c>
      <c r="V68" s="21">
        <f t="shared" si="16"/>
        <v>1484</v>
      </c>
      <c r="W68" s="57">
        <f t="shared" si="17"/>
        <v>1184</v>
      </c>
      <c r="X68" s="21">
        <f t="shared" si="18"/>
        <v>318</v>
      </c>
      <c r="Y68" s="21">
        <f t="shared" si="19"/>
        <v>0</v>
      </c>
      <c r="Z68" s="21">
        <v>60</v>
      </c>
      <c r="AA68" s="21">
        <f t="shared" si="20"/>
        <v>240</v>
      </c>
      <c r="AB68" s="21">
        <f t="shared" si="21"/>
        <v>120</v>
      </c>
      <c r="AC68" s="21">
        <f t="shared" si="22"/>
        <v>120</v>
      </c>
    </row>
    <row r="69" spans="1:29">
      <c r="A69" s="57">
        <v>67</v>
      </c>
      <c r="B69" s="19" t="s">
        <v>283</v>
      </c>
      <c r="C69" s="3" t="s">
        <v>284</v>
      </c>
      <c r="D69" s="3" t="s">
        <v>35</v>
      </c>
      <c r="E69" s="3" t="s">
        <v>37</v>
      </c>
      <c r="F69" s="3" t="s">
        <v>196</v>
      </c>
      <c r="G69" s="3" t="s">
        <v>38</v>
      </c>
      <c r="H69" s="3" t="s">
        <v>69</v>
      </c>
      <c r="I69" s="20">
        <v>1184</v>
      </c>
      <c r="J69" s="5"/>
      <c r="K69" s="5"/>
      <c r="L69" s="21">
        <v>300</v>
      </c>
      <c r="M69" s="21">
        <v>0</v>
      </c>
      <c r="N69" s="57"/>
      <c r="O69" s="5"/>
      <c r="P69" s="21">
        <v>0</v>
      </c>
      <c r="Q69" s="5"/>
      <c r="R69" s="21">
        <f t="shared" si="12"/>
        <v>0</v>
      </c>
      <c r="S69" s="21">
        <f t="shared" si="13"/>
        <v>1484</v>
      </c>
      <c r="T69" s="21">
        <f t="shared" si="14"/>
        <v>1502</v>
      </c>
      <c r="U69" s="21">
        <f t="shared" si="15"/>
        <v>18</v>
      </c>
      <c r="V69" s="21">
        <f t="shared" si="16"/>
        <v>1484</v>
      </c>
      <c r="W69" s="57">
        <f t="shared" si="17"/>
        <v>1184</v>
      </c>
      <c r="X69" s="21">
        <f t="shared" si="18"/>
        <v>318</v>
      </c>
      <c r="Y69" s="21">
        <f t="shared" si="19"/>
        <v>0</v>
      </c>
      <c r="Z69" s="21">
        <v>60</v>
      </c>
      <c r="AA69" s="21">
        <f t="shared" si="20"/>
        <v>240</v>
      </c>
      <c r="AB69" s="21">
        <f t="shared" si="21"/>
        <v>120</v>
      </c>
      <c r="AC69" s="21">
        <f t="shared" si="22"/>
        <v>120</v>
      </c>
    </row>
    <row r="70" spans="1:29">
      <c r="A70" s="57">
        <v>68</v>
      </c>
      <c r="B70" s="19" t="s">
        <v>285</v>
      </c>
      <c r="C70" s="3" t="s">
        <v>286</v>
      </c>
      <c r="D70" s="3" t="s">
        <v>35</v>
      </c>
      <c r="E70" s="3" t="s">
        <v>37</v>
      </c>
      <c r="F70" s="3" t="s">
        <v>196</v>
      </c>
      <c r="G70" s="3" t="s">
        <v>38</v>
      </c>
      <c r="H70" s="3" t="s">
        <v>69</v>
      </c>
      <c r="I70" s="20">
        <v>1184</v>
      </c>
      <c r="J70" s="5"/>
      <c r="K70" s="5"/>
      <c r="L70" s="21">
        <v>300</v>
      </c>
      <c r="M70" s="21">
        <v>0</v>
      </c>
      <c r="N70" s="57"/>
      <c r="O70" s="5"/>
      <c r="P70" s="21">
        <v>0</v>
      </c>
      <c r="Q70" s="5"/>
      <c r="R70" s="21">
        <f t="shared" si="12"/>
        <v>0</v>
      </c>
      <c r="S70" s="21">
        <f t="shared" si="13"/>
        <v>1484</v>
      </c>
      <c r="T70" s="21">
        <f t="shared" si="14"/>
        <v>1502</v>
      </c>
      <c r="U70" s="21">
        <f t="shared" si="15"/>
        <v>18</v>
      </c>
      <c r="V70" s="21">
        <f t="shared" si="16"/>
        <v>1484</v>
      </c>
      <c r="W70" s="57">
        <f t="shared" si="17"/>
        <v>1184</v>
      </c>
      <c r="X70" s="21">
        <f t="shared" si="18"/>
        <v>318</v>
      </c>
      <c r="Y70" s="21">
        <f t="shared" si="19"/>
        <v>0</v>
      </c>
      <c r="Z70" s="21">
        <v>60</v>
      </c>
      <c r="AA70" s="21">
        <f t="shared" si="20"/>
        <v>240</v>
      </c>
      <c r="AB70" s="21">
        <f t="shared" si="21"/>
        <v>120</v>
      </c>
      <c r="AC70" s="21">
        <f t="shared" si="22"/>
        <v>120</v>
      </c>
    </row>
    <row r="71" spans="1:29">
      <c r="A71" s="57">
        <v>69</v>
      </c>
      <c r="B71" s="19" t="s">
        <v>287</v>
      </c>
      <c r="C71" s="3" t="s">
        <v>288</v>
      </c>
      <c r="D71" s="3" t="s">
        <v>35</v>
      </c>
      <c r="E71" s="3" t="s">
        <v>37</v>
      </c>
      <c r="F71" s="3" t="s">
        <v>196</v>
      </c>
      <c r="G71" s="3" t="s">
        <v>38</v>
      </c>
      <c r="H71" s="3" t="s">
        <v>69</v>
      </c>
      <c r="I71" s="20">
        <v>1184</v>
      </c>
      <c r="J71" s="5"/>
      <c r="K71" s="5"/>
      <c r="L71" s="21">
        <v>300</v>
      </c>
      <c r="M71" s="21">
        <v>0</v>
      </c>
      <c r="N71" s="57"/>
      <c r="O71" s="5"/>
      <c r="P71" s="21">
        <v>0</v>
      </c>
      <c r="Q71" s="5"/>
      <c r="R71" s="21">
        <f t="shared" si="12"/>
        <v>0</v>
      </c>
      <c r="S71" s="21">
        <f t="shared" si="13"/>
        <v>1484</v>
      </c>
      <c r="T71" s="21">
        <f t="shared" si="14"/>
        <v>1502</v>
      </c>
      <c r="U71" s="21">
        <f t="shared" si="15"/>
        <v>18</v>
      </c>
      <c r="V71" s="21">
        <f t="shared" si="16"/>
        <v>1484</v>
      </c>
      <c r="W71" s="57">
        <f t="shared" si="17"/>
        <v>1184</v>
      </c>
      <c r="X71" s="21">
        <f t="shared" si="18"/>
        <v>318</v>
      </c>
      <c r="Y71" s="21">
        <f t="shared" si="19"/>
        <v>0</v>
      </c>
      <c r="Z71" s="21">
        <v>60</v>
      </c>
      <c r="AA71" s="21">
        <f t="shared" si="20"/>
        <v>240</v>
      </c>
      <c r="AB71" s="21">
        <f t="shared" si="21"/>
        <v>120</v>
      </c>
      <c r="AC71" s="21">
        <f t="shared" si="22"/>
        <v>120</v>
      </c>
    </row>
    <row r="72" spans="1:29">
      <c r="A72" s="57">
        <v>70</v>
      </c>
      <c r="B72" s="19" t="s">
        <v>289</v>
      </c>
      <c r="C72" s="3" t="s">
        <v>290</v>
      </c>
      <c r="D72" s="3" t="s">
        <v>35</v>
      </c>
      <c r="E72" s="3" t="s">
        <v>37</v>
      </c>
      <c r="F72" s="3" t="s">
        <v>196</v>
      </c>
      <c r="G72" s="3" t="s">
        <v>38</v>
      </c>
      <c r="H72" s="3" t="s">
        <v>69</v>
      </c>
      <c r="I72" s="20">
        <v>1184</v>
      </c>
      <c r="J72" s="5"/>
      <c r="K72" s="5"/>
      <c r="L72" s="21">
        <v>300</v>
      </c>
      <c r="M72" s="21">
        <v>0</v>
      </c>
      <c r="N72" s="57"/>
      <c r="O72" s="5"/>
      <c r="P72" s="21">
        <v>0</v>
      </c>
      <c r="Q72" s="5"/>
      <c r="R72" s="21">
        <f t="shared" si="12"/>
        <v>0</v>
      </c>
      <c r="S72" s="21">
        <f t="shared" si="13"/>
        <v>1484</v>
      </c>
      <c r="T72" s="21">
        <f t="shared" si="14"/>
        <v>1502</v>
      </c>
      <c r="U72" s="21">
        <f t="shared" si="15"/>
        <v>18</v>
      </c>
      <c r="V72" s="21">
        <f t="shared" si="16"/>
        <v>1484</v>
      </c>
      <c r="W72" s="57">
        <f t="shared" si="17"/>
        <v>1184</v>
      </c>
      <c r="X72" s="21">
        <f t="shared" si="18"/>
        <v>318</v>
      </c>
      <c r="Y72" s="21">
        <f t="shared" si="19"/>
        <v>0</v>
      </c>
      <c r="Z72" s="21">
        <v>60</v>
      </c>
      <c r="AA72" s="21">
        <f t="shared" si="20"/>
        <v>240</v>
      </c>
      <c r="AB72" s="21">
        <f t="shared" si="21"/>
        <v>120</v>
      </c>
      <c r="AC72" s="21">
        <f t="shared" si="22"/>
        <v>120</v>
      </c>
    </row>
    <row r="73" spans="1:29">
      <c r="A73" s="57">
        <v>71</v>
      </c>
      <c r="B73" s="19" t="s">
        <v>291</v>
      </c>
      <c r="C73" s="3" t="s">
        <v>292</v>
      </c>
      <c r="D73" s="3" t="s">
        <v>35</v>
      </c>
      <c r="E73" s="3" t="s">
        <v>37</v>
      </c>
      <c r="F73" s="3" t="s">
        <v>196</v>
      </c>
      <c r="G73" s="3" t="s">
        <v>38</v>
      </c>
      <c r="H73" s="3" t="s">
        <v>69</v>
      </c>
      <c r="I73" s="20">
        <v>1184</v>
      </c>
      <c r="J73" s="5"/>
      <c r="K73" s="5"/>
      <c r="L73" s="21">
        <v>300</v>
      </c>
      <c r="M73" s="21">
        <v>0</v>
      </c>
      <c r="N73" s="57"/>
      <c r="O73" s="5"/>
      <c r="P73" s="21">
        <v>0</v>
      </c>
      <c r="Q73" s="5"/>
      <c r="R73" s="21">
        <f t="shared" si="12"/>
        <v>0</v>
      </c>
      <c r="S73" s="21">
        <f t="shared" si="13"/>
        <v>1484</v>
      </c>
      <c r="T73" s="21">
        <f t="shared" si="14"/>
        <v>1502</v>
      </c>
      <c r="U73" s="21">
        <f t="shared" si="15"/>
        <v>18</v>
      </c>
      <c r="V73" s="21">
        <f t="shared" si="16"/>
        <v>1484</v>
      </c>
      <c r="W73" s="57">
        <f t="shared" si="17"/>
        <v>1184</v>
      </c>
      <c r="X73" s="21">
        <f t="shared" si="18"/>
        <v>318</v>
      </c>
      <c r="Y73" s="21">
        <f t="shared" si="19"/>
        <v>0</v>
      </c>
      <c r="Z73" s="21">
        <v>60</v>
      </c>
      <c r="AA73" s="21">
        <f t="shared" si="20"/>
        <v>240</v>
      </c>
      <c r="AB73" s="21">
        <f t="shared" si="21"/>
        <v>120</v>
      </c>
      <c r="AC73" s="21">
        <f t="shared" si="22"/>
        <v>120</v>
      </c>
    </row>
    <row r="74" spans="1:29">
      <c r="A74" s="57">
        <v>72</v>
      </c>
      <c r="B74" s="19" t="s">
        <v>293</v>
      </c>
      <c r="C74" s="3" t="s">
        <v>294</v>
      </c>
      <c r="D74" s="3" t="s">
        <v>35</v>
      </c>
      <c r="E74" s="3" t="s">
        <v>37</v>
      </c>
      <c r="F74" s="3" t="s">
        <v>196</v>
      </c>
      <c r="G74" s="3" t="s">
        <v>38</v>
      </c>
      <c r="H74" s="3" t="s">
        <v>69</v>
      </c>
      <c r="I74" s="20">
        <v>1184</v>
      </c>
      <c r="J74" s="5"/>
      <c r="K74" s="5"/>
      <c r="L74" s="21">
        <v>300</v>
      </c>
      <c r="M74" s="21">
        <v>0</v>
      </c>
      <c r="N74" s="57"/>
      <c r="O74" s="5"/>
      <c r="P74" s="21">
        <v>0</v>
      </c>
      <c r="Q74" s="5"/>
      <c r="R74" s="21">
        <f t="shared" si="12"/>
        <v>0</v>
      </c>
      <c r="S74" s="21">
        <f t="shared" si="13"/>
        <v>1484</v>
      </c>
      <c r="T74" s="21">
        <f t="shared" si="14"/>
        <v>1502</v>
      </c>
      <c r="U74" s="21">
        <f t="shared" si="15"/>
        <v>18</v>
      </c>
      <c r="V74" s="21">
        <f t="shared" si="16"/>
        <v>1484</v>
      </c>
      <c r="W74" s="57">
        <f t="shared" si="17"/>
        <v>1184</v>
      </c>
      <c r="X74" s="21">
        <f t="shared" si="18"/>
        <v>318</v>
      </c>
      <c r="Y74" s="21">
        <f t="shared" si="19"/>
        <v>0</v>
      </c>
      <c r="Z74" s="21">
        <v>60</v>
      </c>
      <c r="AA74" s="21">
        <f t="shared" si="20"/>
        <v>240</v>
      </c>
      <c r="AB74" s="21">
        <f t="shared" si="21"/>
        <v>120</v>
      </c>
      <c r="AC74" s="21">
        <f t="shared" si="22"/>
        <v>120</v>
      </c>
    </row>
    <row r="75" spans="1:29">
      <c r="A75" s="57">
        <v>73</v>
      </c>
      <c r="B75" s="19" t="s">
        <v>295</v>
      </c>
      <c r="C75" s="3" t="s">
        <v>296</v>
      </c>
      <c r="D75" s="3" t="s">
        <v>35</v>
      </c>
      <c r="E75" s="3" t="s">
        <v>37</v>
      </c>
      <c r="F75" s="3" t="s">
        <v>196</v>
      </c>
      <c r="G75" s="3" t="s">
        <v>38</v>
      </c>
      <c r="H75" s="3" t="s">
        <v>69</v>
      </c>
      <c r="I75" s="20">
        <v>1184</v>
      </c>
      <c r="J75" s="5"/>
      <c r="K75" s="5"/>
      <c r="L75" s="21">
        <v>300</v>
      </c>
      <c r="M75" s="21">
        <v>0</v>
      </c>
      <c r="N75" s="57"/>
      <c r="O75" s="5"/>
      <c r="P75" s="21">
        <v>0</v>
      </c>
      <c r="Q75" s="5"/>
      <c r="R75" s="21">
        <f t="shared" si="12"/>
        <v>0</v>
      </c>
      <c r="S75" s="21">
        <f t="shared" si="13"/>
        <v>1484</v>
      </c>
      <c r="T75" s="21">
        <f t="shared" si="14"/>
        <v>1502</v>
      </c>
      <c r="U75" s="21">
        <f t="shared" si="15"/>
        <v>18</v>
      </c>
      <c r="V75" s="21">
        <f t="shared" si="16"/>
        <v>1484</v>
      </c>
      <c r="W75" s="57">
        <f t="shared" si="17"/>
        <v>1184</v>
      </c>
      <c r="X75" s="21">
        <f t="shared" si="18"/>
        <v>318</v>
      </c>
      <c r="Y75" s="21">
        <f t="shared" si="19"/>
        <v>0</v>
      </c>
      <c r="Z75" s="21">
        <v>60</v>
      </c>
      <c r="AA75" s="21">
        <f t="shared" si="20"/>
        <v>240</v>
      </c>
      <c r="AB75" s="21">
        <f t="shared" si="21"/>
        <v>120</v>
      </c>
      <c r="AC75" s="21">
        <f t="shared" si="22"/>
        <v>120</v>
      </c>
    </row>
    <row r="76" spans="1:29">
      <c r="A76" s="57">
        <v>74</v>
      </c>
      <c r="B76" s="19" t="s">
        <v>297</v>
      </c>
      <c r="C76" s="3" t="s">
        <v>298</v>
      </c>
      <c r="D76" s="3" t="s">
        <v>35</v>
      </c>
      <c r="E76" s="3" t="s">
        <v>37</v>
      </c>
      <c r="F76" s="3" t="s">
        <v>196</v>
      </c>
      <c r="G76" s="3" t="s">
        <v>38</v>
      </c>
      <c r="H76" s="3" t="s">
        <v>69</v>
      </c>
      <c r="I76" s="20">
        <v>1184</v>
      </c>
      <c r="J76" s="5"/>
      <c r="K76" s="5"/>
      <c r="L76" s="21">
        <v>300</v>
      </c>
      <c r="M76" s="21">
        <v>0</v>
      </c>
      <c r="N76" s="57"/>
      <c r="O76" s="5"/>
      <c r="P76" s="21">
        <v>0</v>
      </c>
      <c r="Q76" s="5"/>
      <c r="R76" s="21">
        <f t="shared" si="12"/>
        <v>0</v>
      </c>
      <c r="S76" s="21">
        <f t="shared" si="13"/>
        <v>1484</v>
      </c>
      <c r="T76" s="21">
        <f t="shared" si="14"/>
        <v>1502</v>
      </c>
      <c r="U76" s="21">
        <f t="shared" si="15"/>
        <v>18</v>
      </c>
      <c r="V76" s="21">
        <f t="shared" si="16"/>
        <v>1484</v>
      </c>
      <c r="W76" s="57">
        <f t="shared" si="17"/>
        <v>1184</v>
      </c>
      <c r="X76" s="21">
        <f t="shared" si="18"/>
        <v>318</v>
      </c>
      <c r="Y76" s="21">
        <f t="shared" si="19"/>
        <v>0</v>
      </c>
      <c r="Z76" s="21">
        <v>60</v>
      </c>
      <c r="AA76" s="21">
        <f t="shared" si="20"/>
        <v>240</v>
      </c>
      <c r="AB76" s="21">
        <f t="shared" si="21"/>
        <v>120</v>
      </c>
      <c r="AC76" s="21">
        <f t="shared" si="22"/>
        <v>120</v>
      </c>
    </row>
    <row r="77" spans="1:29">
      <c r="A77" s="57">
        <v>75</v>
      </c>
      <c r="B77" s="19" t="s">
        <v>299</v>
      </c>
      <c r="C77" s="3" t="s">
        <v>300</v>
      </c>
      <c r="D77" s="3" t="s">
        <v>35</v>
      </c>
      <c r="E77" s="3" t="s">
        <v>37</v>
      </c>
      <c r="F77" s="3" t="s">
        <v>196</v>
      </c>
      <c r="G77" s="3" t="s">
        <v>38</v>
      </c>
      <c r="H77" s="3" t="s">
        <v>69</v>
      </c>
      <c r="I77" s="20">
        <v>1184</v>
      </c>
      <c r="J77" s="5"/>
      <c r="K77" s="5"/>
      <c r="L77" s="21">
        <v>300</v>
      </c>
      <c r="M77" s="21">
        <v>0</v>
      </c>
      <c r="N77" s="57"/>
      <c r="O77" s="5"/>
      <c r="P77" s="21">
        <v>0</v>
      </c>
      <c r="Q77" s="5"/>
      <c r="R77" s="21">
        <f t="shared" si="12"/>
        <v>0</v>
      </c>
      <c r="S77" s="21">
        <f t="shared" si="13"/>
        <v>1484</v>
      </c>
      <c r="T77" s="21">
        <f t="shared" si="14"/>
        <v>1502</v>
      </c>
      <c r="U77" s="21">
        <f t="shared" si="15"/>
        <v>18</v>
      </c>
      <c r="V77" s="21">
        <f t="shared" si="16"/>
        <v>1484</v>
      </c>
      <c r="W77" s="57">
        <f t="shared" si="17"/>
        <v>1184</v>
      </c>
      <c r="X77" s="21">
        <f t="shared" si="18"/>
        <v>318</v>
      </c>
      <c r="Y77" s="21">
        <f t="shared" si="19"/>
        <v>0</v>
      </c>
      <c r="Z77" s="21">
        <v>60</v>
      </c>
      <c r="AA77" s="21">
        <f t="shared" si="20"/>
        <v>240</v>
      </c>
      <c r="AB77" s="21">
        <f t="shared" si="21"/>
        <v>120</v>
      </c>
      <c r="AC77" s="21">
        <f t="shared" si="22"/>
        <v>120</v>
      </c>
    </row>
    <row r="78" spans="1:29">
      <c r="A78" s="57">
        <v>76</v>
      </c>
      <c r="B78" s="19" t="s">
        <v>301</v>
      </c>
      <c r="C78" s="3" t="s">
        <v>302</v>
      </c>
      <c r="D78" s="3" t="s">
        <v>35</v>
      </c>
      <c r="E78" s="3" t="s">
        <v>37</v>
      </c>
      <c r="F78" s="3" t="s">
        <v>196</v>
      </c>
      <c r="G78" s="3" t="s">
        <v>38</v>
      </c>
      <c r="H78" s="3" t="s">
        <v>69</v>
      </c>
      <c r="I78" s="20">
        <v>1184</v>
      </c>
      <c r="J78" s="5"/>
      <c r="K78" s="5"/>
      <c r="L78" s="21">
        <v>300</v>
      </c>
      <c r="M78" s="21">
        <v>0</v>
      </c>
      <c r="N78" s="57"/>
      <c r="O78" s="5"/>
      <c r="P78" s="21">
        <v>0</v>
      </c>
      <c r="Q78" s="5"/>
      <c r="R78" s="21">
        <f t="shared" si="12"/>
        <v>0</v>
      </c>
      <c r="S78" s="21">
        <f t="shared" si="13"/>
        <v>1484</v>
      </c>
      <c r="T78" s="21">
        <f t="shared" si="14"/>
        <v>1502</v>
      </c>
      <c r="U78" s="21">
        <f t="shared" si="15"/>
        <v>18</v>
      </c>
      <c r="V78" s="21">
        <f t="shared" si="16"/>
        <v>1484</v>
      </c>
      <c r="W78" s="57">
        <f t="shared" si="17"/>
        <v>1184</v>
      </c>
      <c r="X78" s="21">
        <f t="shared" si="18"/>
        <v>318</v>
      </c>
      <c r="Y78" s="21">
        <f t="shared" si="19"/>
        <v>0</v>
      </c>
      <c r="Z78" s="21">
        <v>60</v>
      </c>
      <c r="AA78" s="21">
        <f t="shared" si="20"/>
        <v>240</v>
      </c>
      <c r="AB78" s="21">
        <f t="shared" si="21"/>
        <v>120</v>
      </c>
      <c r="AC78" s="21">
        <f t="shared" si="22"/>
        <v>120</v>
      </c>
    </row>
    <row r="79" spans="1:29">
      <c r="A79" s="57">
        <v>77</v>
      </c>
      <c r="B79" s="19" t="s">
        <v>303</v>
      </c>
      <c r="C79" s="3" t="s">
        <v>304</v>
      </c>
      <c r="D79" s="3" t="s">
        <v>35</v>
      </c>
      <c r="E79" s="3" t="s">
        <v>37</v>
      </c>
      <c r="F79" s="3" t="s">
        <v>196</v>
      </c>
      <c r="G79" s="3" t="s">
        <v>38</v>
      </c>
      <c r="H79" s="3" t="s">
        <v>69</v>
      </c>
      <c r="I79" s="20">
        <v>1184</v>
      </c>
      <c r="J79" s="5"/>
      <c r="K79" s="5"/>
      <c r="L79" s="21">
        <v>300</v>
      </c>
      <c r="M79" s="21">
        <v>0</v>
      </c>
      <c r="N79" s="57"/>
      <c r="O79" s="5"/>
      <c r="P79" s="21">
        <v>0</v>
      </c>
      <c r="Q79" s="5"/>
      <c r="R79" s="21">
        <f t="shared" si="12"/>
        <v>0</v>
      </c>
      <c r="S79" s="21">
        <f t="shared" si="13"/>
        <v>1484</v>
      </c>
      <c r="T79" s="21">
        <f t="shared" si="14"/>
        <v>1502</v>
      </c>
      <c r="U79" s="21">
        <f t="shared" si="15"/>
        <v>18</v>
      </c>
      <c r="V79" s="21">
        <f t="shared" si="16"/>
        <v>1484</v>
      </c>
      <c r="W79" s="57">
        <f t="shared" si="17"/>
        <v>1184</v>
      </c>
      <c r="X79" s="21">
        <f t="shared" si="18"/>
        <v>318</v>
      </c>
      <c r="Y79" s="21">
        <f t="shared" si="19"/>
        <v>0</v>
      </c>
      <c r="Z79" s="21">
        <v>60</v>
      </c>
      <c r="AA79" s="21">
        <f t="shared" si="20"/>
        <v>240</v>
      </c>
      <c r="AB79" s="21">
        <f t="shared" si="21"/>
        <v>120</v>
      </c>
      <c r="AC79" s="21">
        <f t="shared" si="22"/>
        <v>120</v>
      </c>
    </row>
    <row r="80" spans="1:29">
      <c r="A80" s="57">
        <v>78</v>
      </c>
      <c r="B80" s="19" t="s">
        <v>305</v>
      </c>
      <c r="C80" s="3" t="s">
        <v>306</v>
      </c>
      <c r="D80" s="3" t="s">
        <v>35</v>
      </c>
      <c r="E80" s="3" t="s">
        <v>37</v>
      </c>
      <c r="F80" s="3" t="s">
        <v>196</v>
      </c>
      <c r="G80" s="3" t="s">
        <v>38</v>
      </c>
      <c r="H80" s="3" t="s">
        <v>69</v>
      </c>
      <c r="I80" s="20">
        <v>1184</v>
      </c>
      <c r="J80" s="5"/>
      <c r="K80" s="5"/>
      <c r="L80" s="21">
        <v>300</v>
      </c>
      <c r="M80" s="21">
        <v>0</v>
      </c>
      <c r="N80" s="57"/>
      <c r="O80" s="5"/>
      <c r="P80" s="21">
        <v>0</v>
      </c>
      <c r="Q80" s="5"/>
      <c r="R80" s="21">
        <f t="shared" si="12"/>
        <v>0</v>
      </c>
      <c r="S80" s="21">
        <f t="shared" si="13"/>
        <v>1484</v>
      </c>
      <c r="T80" s="21">
        <f t="shared" si="14"/>
        <v>1502</v>
      </c>
      <c r="U80" s="21">
        <f t="shared" si="15"/>
        <v>18</v>
      </c>
      <c r="V80" s="21">
        <f t="shared" si="16"/>
        <v>1484</v>
      </c>
      <c r="W80" s="57">
        <f t="shared" si="17"/>
        <v>1184</v>
      </c>
      <c r="X80" s="21">
        <f t="shared" si="18"/>
        <v>318</v>
      </c>
      <c r="Y80" s="21">
        <f t="shared" si="19"/>
        <v>0</v>
      </c>
      <c r="Z80" s="21">
        <v>60</v>
      </c>
      <c r="AA80" s="21">
        <f t="shared" si="20"/>
        <v>240</v>
      </c>
      <c r="AB80" s="21">
        <f t="shared" si="21"/>
        <v>120</v>
      </c>
      <c r="AC80" s="21">
        <f t="shared" si="22"/>
        <v>120</v>
      </c>
    </row>
    <row r="81" spans="1:29">
      <c r="A81" s="57">
        <v>79</v>
      </c>
      <c r="B81" s="19" t="s">
        <v>307</v>
      </c>
      <c r="C81" s="3" t="s">
        <v>308</v>
      </c>
      <c r="D81" s="3" t="s">
        <v>35</v>
      </c>
      <c r="E81" s="3" t="s">
        <v>37</v>
      </c>
      <c r="F81" s="3" t="s">
        <v>196</v>
      </c>
      <c r="G81" s="3" t="s">
        <v>38</v>
      </c>
      <c r="H81" s="3" t="s">
        <v>69</v>
      </c>
      <c r="I81" s="20">
        <v>1184</v>
      </c>
      <c r="J81" s="5"/>
      <c r="K81" s="5"/>
      <c r="L81" s="21">
        <v>300</v>
      </c>
      <c r="M81" s="21">
        <v>0</v>
      </c>
      <c r="N81" s="57"/>
      <c r="O81" s="5"/>
      <c r="P81" s="21">
        <v>0</v>
      </c>
      <c r="Q81" s="5"/>
      <c r="R81" s="21">
        <f t="shared" si="12"/>
        <v>0</v>
      </c>
      <c r="S81" s="21">
        <f t="shared" si="13"/>
        <v>1484</v>
      </c>
      <c r="T81" s="21">
        <f t="shared" si="14"/>
        <v>1502</v>
      </c>
      <c r="U81" s="21">
        <f t="shared" si="15"/>
        <v>18</v>
      </c>
      <c r="V81" s="21">
        <f t="shared" si="16"/>
        <v>1484</v>
      </c>
      <c r="W81" s="57">
        <f t="shared" si="17"/>
        <v>1184</v>
      </c>
      <c r="X81" s="21">
        <f t="shared" si="18"/>
        <v>318</v>
      </c>
      <c r="Y81" s="21">
        <f t="shared" si="19"/>
        <v>0</v>
      </c>
      <c r="Z81" s="21">
        <v>60</v>
      </c>
      <c r="AA81" s="21">
        <f t="shared" si="20"/>
        <v>240</v>
      </c>
      <c r="AB81" s="21">
        <f t="shared" si="21"/>
        <v>120</v>
      </c>
      <c r="AC81" s="21">
        <f t="shared" si="22"/>
        <v>120</v>
      </c>
    </row>
    <row r="82" spans="1:29">
      <c r="A82" s="57">
        <v>80</v>
      </c>
      <c r="B82" s="19" t="s">
        <v>309</v>
      </c>
      <c r="C82" s="3" t="s">
        <v>310</v>
      </c>
      <c r="D82" s="3" t="s">
        <v>35</v>
      </c>
      <c r="E82" s="3" t="s">
        <v>37</v>
      </c>
      <c r="F82" s="3" t="s">
        <v>196</v>
      </c>
      <c r="G82" s="3" t="s">
        <v>38</v>
      </c>
      <c r="H82" s="3" t="s">
        <v>69</v>
      </c>
      <c r="I82" s="20">
        <v>1184</v>
      </c>
      <c r="J82" s="5"/>
      <c r="K82" s="5"/>
      <c r="L82" s="21">
        <v>300</v>
      </c>
      <c r="M82" s="21">
        <v>0</v>
      </c>
      <c r="N82" s="57"/>
      <c r="O82" s="5"/>
      <c r="P82" s="21">
        <v>0</v>
      </c>
      <c r="Q82" s="5"/>
      <c r="R82" s="21">
        <f t="shared" si="12"/>
        <v>0</v>
      </c>
      <c r="S82" s="21">
        <f t="shared" si="13"/>
        <v>1484</v>
      </c>
      <c r="T82" s="21">
        <f t="shared" si="14"/>
        <v>1502</v>
      </c>
      <c r="U82" s="21">
        <f t="shared" si="15"/>
        <v>18</v>
      </c>
      <c r="V82" s="21">
        <f t="shared" si="16"/>
        <v>1484</v>
      </c>
      <c r="W82" s="57">
        <f t="shared" si="17"/>
        <v>1184</v>
      </c>
      <c r="X82" s="21">
        <f t="shared" si="18"/>
        <v>318</v>
      </c>
      <c r="Y82" s="21">
        <f t="shared" si="19"/>
        <v>0</v>
      </c>
      <c r="Z82" s="21">
        <v>60</v>
      </c>
      <c r="AA82" s="21">
        <f t="shared" si="20"/>
        <v>240</v>
      </c>
      <c r="AB82" s="21">
        <f t="shared" si="21"/>
        <v>120</v>
      </c>
      <c r="AC82" s="21">
        <f t="shared" si="22"/>
        <v>120</v>
      </c>
    </row>
    <row r="83" spans="1:29">
      <c r="A83" s="57">
        <v>81</v>
      </c>
      <c r="B83" s="19" t="s">
        <v>311</v>
      </c>
      <c r="C83" s="3" t="s">
        <v>312</v>
      </c>
      <c r="D83" s="3" t="s">
        <v>35</v>
      </c>
      <c r="E83" s="3" t="s">
        <v>37</v>
      </c>
      <c r="F83" s="3" t="s">
        <v>196</v>
      </c>
      <c r="G83" s="3" t="s">
        <v>38</v>
      </c>
      <c r="H83" s="3" t="s">
        <v>69</v>
      </c>
      <c r="I83" s="20">
        <v>1184</v>
      </c>
      <c r="J83" s="5"/>
      <c r="K83" s="5"/>
      <c r="L83" s="21">
        <v>300</v>
      </c>
      <c r="M83" s="21">
        <v>0</v>
      </c>
      <c r="N83" s="57"/>
      <c r="O83" s="5"/>
      <c r="P83" s="21">
        <v>0</v>
      </c>
      <c r="Q83" s="5"/>
      <c r="R83" s="21">
        <f t="shared" si="12"/>
        <v>0</v>
      </c>
      <c r="S83" s="21">
        <f t="shared" si="13"/>
        <v>1484</v>
      </c>
      <c r="T83" s="21">
        <f t="shared" si="14"/>
        <v>1502</v>
      </c>
      <c r="U83" s="21">
        <f t="shared" si="15"/>
        <v>18</v>
      </c>
      <c r="V83" s="21">
        <f t="shared" si="16"/>
        <v>1484</v>
      </c>
      <c r="W83" s="57">
        <f t="shared" si="17"/>
        <v>1184</v>
      </c>
      <c r="X83" s="21">
        <f t="shared" si="18"/>
        <v>318</v>
      </c>
      <c r="Y83" s="21">
        <f t="shared" si="19"/>
        <v>0</v>
      </c>
      <c r="Z83" s="21">
        <v>60</v>
      </c>
      <c r="AA83" s="21">
        <f t="shared" si="20"/>
        <v>240</v>
      </c>
      <c r="AB83" s="21">
        <f t="shared" si="21"/>
        <v>120</v>
      </c>
      <c r="AC83" s="21">
        <f t="shared" si="22"/>
        <v>120</v>
      </c>
    </row>
    <row r="84" spans="1:29">
      <c r="A84" s="57">
        <v>82</v>
      </c>
      <c r="B84" s="19" t="s">
        <v>313</v>
      </c>
      <c r="C84" s="3" t="s">
        <v>314</v>
      </c>
      <c r="D84" s="3" t="s">
        <v>35</v>
      </c>
      <c r="E84" s="3" t="s">
        <v>37</v>
      </c>
      <c r="F84" s="3" t="s">
        <v>196</v>
      </c>
      <c r="G84" s="3" t="s">
        <v>38</v>
      </c>
      <c r="H84" s="3" t="s">
        <v>69</v>
      </c>
      <c r="I84" s="20">
        <v>1184</v>
      </c>
      <c r="J84" s="5"/>
      <c r="K84" s="5"/>
      <c r="L84" s="21">
        <v>300</v>
      </c>
      <c r="M84" s="21">
        <v>0</v>
      </c>
      <c r="N84" s="57"/>
      <c r="O84" s="5"/>
      <c r="P84" s="21">
        <v>0</v>
      </c>
      <c r="Q84" s="5"/>
      <c r="R84" s="21">
        <f t="shared" si="12"/>
        <v>0</v>
      </c>
      <c r="S84" s="21">
        <f t="shared" si="13"/>
        <v>1484</v>
      </c>
      <c r="T84" s="21">
        <f t="shared" si="14"/>
        <v>1502</v>
      </c>
      <c r="U84" s="21">
        <f t="shared" si="15"/>
        <v>18</v>
      </c>
      <c r="V84" s="21">
        <f t="shared" si="16"/>
        <v>1484</v>
      </c>
      <c r="W84" s="57">
        <f t="shared" si="17"/>
        <v>1184</v>
      </c>
      <c r="X84" s="21">
        <f t="shared" si="18"/>
        <v>318</v>
      </c>
      <c r="Y84" s="21">
        <f t="shared" si="19"/>
        <v>0</v>
      </c>
      <c r="Z84" s="21">
        <v>60</v>
      </c>
      <c r="AA84" s="21">
        <f t="shared" si="20"/>
        <v>240</v>
      </c>
      <c r="AB84" s="21">
        <f t="shared" si="21"/>
        <v>120</v>
      </c>
      <c r="AC84" s="21">
        <f t="shared" si="22"/>
        <v>120</v>
      </c>
    </row>
    <row r="85" spans="1:29">
      <c r="A85" s="57">
        <v>83</v>
      </c>
      <c r="B85" s="19" t="s">
        <v>315</v>
      </c>
      <c r="C85" s="3" t="s">
        <v>316</v>
      </c>
      <c r="D85" s="3" t="s">
        <v>35</v>
      </c>
      <c r="E85" s="3" t="s">
        <v>37</v>
      </c>
      <c r="F85" s="3" t="s">
        <v>196</v>
      </c>
      <c r="G85" s="3" t="s">
        <v>38</v>
      </c>
      <c r="H85" s="3" t="s">
        <v>69</v>
      </c>
      <c r="I85" s="20">
        <v>1184</v>
      </c>
      <c r="J85" s="5"/>
      <c r="K85" s="5"/>
      <c r="L85" s="21">
        <v>300</v>
      </c>
      <c r="M85" s="21">
        <v>0</v>
      </c>
      <c r="N85" s="57"/>
      <c r="O85" s="5"/>
      <c r="P85" s="21">
        <v>0</v>
      </c>
      <c r="Q85" s="5"/>
      <c r="R85" s="21">
        <f t="shared" si="12"/>
        <v>0</v>
      </c>
      <c r="S85" s="21">
        <f t="shared" si="13"/>
        <v>1484</v>
      </c>
      <c r="T85" s="21">
        <f t="shared" si="14"/>
        <v>1502</v>
      </c>
      <c r="U85" s="21">
        <f t="shared" si="15"/>
        <v>18</v>
      </c>
      <c r="V85" s="21">
        <f t="shared" si="16"/>
        <v>1484</v>
      </c>
      <c r="W85" s="57">
        <f t="shared" si="17"/>
        <v>1184</v>
      </c>
      <c r="X85" s="21">
        <f t="shared" si="18"/>
        <v>318</v>
      </c>
      <c r="Y85" s="21">
        <f t="shared" si="19"/>
        <v>0</v>
      </c>
      <c r="Z85" s="21">
        <v>60</v>
      </c>
      <c r="AA85" s="21">
        <f t="shared" si="20"/>
        <v>240</v>
      </c>
      <c r="AB85" s="21">
        <f t="shared" si="21"/>
        <v>120</v>
      </c>
      <c r="AC85" s="21">
        <f t="shared" si="22"/>
        <v>120</v>
      </c>
    </row>
    <row r="86" spans="1:29">
      <c r="A86" s="57">
        <v>84</v>
      </c>
      <c r="B86" s="19" t="s">
        <v>317</v>
      </c>
      <c r="C86" s="3" t="s">
        <v>318</v>
      </c>
      <c r="D86" s="3" t="s">
        <v>35</v>
      </c>
      <c r="E86" s="3" t="s">
        <v>37</v>
      </c>
      <c r="F86" s="3" t="s">
        <v>196</v>
      </c>
      <c r="G86" s="3" t="s">
        <v>38</v>
      </c>
      <c r="H86" s="3" t="s">
        <v>69</v>
      </c>
      <c r="I86" s="20">
        <v>1184</v>
      </c>
      <c r="J86" s="5"/>
      <c r="K86" s="5"/>
      <c r="L86" s="21">
        <v>300</v>
      </c>
      <c r="M86" s="21">
        <v>0</v>
      </c>
      <c r="N86" s="57"/>
      <c r="O86" s="5"/>
      <c r="P86" s="21">
        <v>0</v>
      </c>
      <c r="Q86" s="5"/>
      <c r="R86" s="21">
        <f t="shared" si="12"/>
        <v>0</v>
      </c>
      <c r="S86" s="21">
        <f t="shared" si="13"/>
        <v>1484</v>
      </c>
      <c r="T86" s="21">
        <f t="shared" si="14"/>
        <v>1502</v>
      </c>
      <c r="U86" s="21">
        <f t="shared" si="15"/>
        <v>18</v>
      </c>
      <c r="V86" s="21">
        <f t="shared" si="16"/>
        <v>1484</v>
      </c>
      <c r="W86" s="57">
        <f t="shared" si="17"/>
        <v>1184</v>
      </c>
      <c r="X86" s="21">
        <f t="shared" si="18"/>
        <v>318</v>
      </c>
      <c r="Y86" s="21">
        <f t="shared" si="19"/>
        <v>0</v>
      </c>
      <c r="Z86" s="21">
        <v>60</v>
      </c>
      <c r="AA86" s="21">
        <f t="shared" si="20"/>
        <v>240</v>
      </c>
      <c r="AB86" s="21">
        <f t="shared" si="21"/>
        <v>120</v>
      </c>
      <c r="AC86" s="21">
        <f t="shared" si="22"/>
        <v>120</v>
      </c>
    </row>
    <row r="87" spans="1:29">
      <c r="A87" s="57">
        <v>85</v>
      </c>
      <c r="B87" s="19" t="s">
        <v>319</v>
      </c>
      <c r="C87" s="3" t="s">
        <v>320</v>
      </c>
      <c r="D87" s="3" t="s">
        <v>35</v>
      </c>
      <c r="E87" s="3" t="s">
        <v>37</v>
      </c>
      <c r="F87" s="3" t="s">
        <v>196</v>
      </c>
      <c r="G87" s="3" t="s">
        <v>38</v>
      </c>
      <c r="H87" s="3" t="s">
        <v>69</v>
      </c>
      <c r="I87" s="20">
        <v>1184</v>
      </c>
      <c r="J87" s="5"/>
      <c r="K87" s="5"/>
      <c r="L87" s="21">
        <v>300</v>
      </c>
      <c r="M87" s="21">
        <v>0</v>
      </c>
      <c r="N87" s="57"/>
      <c r="O87" s="5"/>
      <c r="P87" s="21">
        <v>0</v>
      </c>
      <c r="Q87" s="5"/>
      <c r="R87" s="21">
        <f t="shared" si="12"/>
        <v>0</v>
      </c>
      <c r="S87" s="21">
        <f t="shared" si="13"/>
        <v>1484</v>
      </c>
      <c r="T87" s="21">
        <f t="shared" si="14"/>
        <v>1502</v>
      </c>
      <c r="U87" s="21">
        <f t="shared" si="15"/>
        <v>18</v>
      </c>
      <c r="V87" s="21">
        <f t="shared" si="16"/>
        <v>1484</v>
      </c>
      <c r="W87" s="57">
        <f t="shared" si="17"/>
        <v>1184</v>
      </c>
      <c r="X87" s="21">
        <f t="shared" si="18"/>
        <v>318</v>
      </c>
      <c r="Y87" s="21">
        <f t="shared" si="19"/>
        <v>0</v>
      </c>
      <c r="Z87" s="21">
        <v>60</v>
      </c>
      <c r="AA87" s="21">
        <f t="shared" si="20"/>
        <v>240</v>
      </c>
      <c r="AB87" s="21">
        <f t="shared" si="21"/>
        <v>120</v>
      </c>
      <c r="AC87" s="21">
        <f t="shared" si="22"/>
        <v>120</v>
      </c>
    </row>
    <row r="88" spans="1:29">
      <c r="A88" s="57">
        <v>86</v>
      </c>
      <c r="B88" s="19" t="s">
        <v>321</v>
      </c>
      <c r="C88" s="3" t="s">
        <v>322</v>
      </c>
      <c r="D88" s="3" t="s">
        <v>35</v>
      </c>
      <c r="E88" s="3" t="s">
        <v>37</v>
      </c>
      <c r="F88" s="3" t="s">
        <v>196</v>
      </c>
      <c r="G88" s="3" t="s">
        <v>38</v>
      </c>
      <c r="H88" s="3" t="s">
        <v>69</v>
      </c>
      <c r="I88" s="20">
        <v>1184</v>
      </c>
      <c r="J88" s="5"/>
      <c r="K88" s="5"/>
      <c r="L88" s="21">
        <v>300</v>
      </c>
      <c r="M88" s="21">
        <v>0</v>
      </c>
      <c r="N88" s="57"/>
      <c r="O88" s="5"/>
      <c r="P88" s="21">
        <v>0</v>
      </c>
      <c r="Q88" s="5"/>
      <c r="R88" s="21">
        <f t="shared" si="12"/>
        <v>0</v>
      </c>
      <c r="S88" s="21">
        <f t="shared" si="13"/>
        <v>1484</v>
      </c>
      <c r="T88" s="21">
        <f t="shared" si="14"/>
        <v>1502</v>
      </c>
      <c r="U88" s="21">
        <f t="shared" si="15"/>
        <v>18</v>
      </c>
      <c r="V88" s="21">
        <f t="shared" si="16"/>
        <v>1484</v>
      </c>
      <c r="W88" s="57">
        <f t="shared" si="17"/>
        <v>1184</v>
      </c>
      <c r="X88" s="21">
        <f t="shared" si="18"/>
        <v>318</v>
      </c>
      <c r="Y88" s="21">
        <f t="shared" si="19"/>
        <v>0</v>
      </c>
      <c r="Z88" s="21">
        <v>60</v>
      </c>
      <c r="AA88" s="21">
        <f t="shared" si="20"/>
        <v>240</v>
      </c>
      <c r="AB88" s="21">
        <f t="shared" si="21"/>
        <v>120</v>
      </c>
      <c r="AC88" s="21">
        <f t="shared" si="22"/>
        <v>120</v>
      </c>
    </row>
    <row r="89" spans="1:29">
      <c r="A89" s="57">
        <v>87</v>
      </c>
      <c r="B89" s="19" t="s">
        <v>323</v>
      </c>
      <c r="C89" s="3" t="s">
        <v>324</v>
      </c>
      <c r="D89" s="3" t="s">
        <v>35</v>
      </c>
      <c r="E89" s="3" t="s">
        <v>37</v>
      </c>
      <c r="F89" s="3" t="s">
        <v>196</v>
      </c>
      <c r="G89" s="3" t="s">
        <v>38</v>
      </c>
      <c r="H89" s="3" t="s">
        <v>69</v>
      </c>
      <c r="I89" s="20">
        <v>1184</v>
      </c>
      <c r="J89" s="5"/>
      <c r="K89" s="5"/>
      <c r="L89" s="21">
        <v>300</v>
      </c>
      <c r="M89" s="21">
        <v>0</v>
      </c>
      <c r="N89" s="57"/>
      <c r="O89" s="5"/>
      <c r="P89" s="21">
        <v>0</v>
      </c>
      <c r="Q89" s="5"/>
      <c r="R89" s="21">
        <f t="shared" si="12"/>
        <v>0</v>
      </c>
      <c r="S89" s="21">
        <f t="shared" si="13"/>
        <v>1484</v>
      </c>
      <c r="T89" s="21">
        <f t="shared" si="14"/>
        <v>1502</v>
      </c>
      <c r="U89" s="21">
        <f t="shared" si="15"/>
        <v>18</v>
      </c>
      <c r="V89" s="21">
        <f t="shared" si="16"/>
        <v>1484</v>
      </c>
      <c r="W89" s="57">
        <f t="shared" si="17"/>
        <v>1184</v>
      </c>
      <c r="X89" s="21">
        <f t="shared" si="18"/>
        <v>318</v>
      </c>
      <c r="Y89" s="21">
        <f t="shared" si="19"/>
        <v>0</v>
      </c>
      <c r="Z89" s="21">
        <v>60</v>
      </c>
      <c r="AA89" s="21">
        <f t="shared" si="20"/>
        <v>240</v>
      </c>
      <c r="AB89" s="21">
        <f t="shared" si="21"/>
        <v>120</v>
      </c>
      <c r="AC89" s="21">
        <f t="shared" si="22"/>
        <v>120</v>
      </c>
    </row>
    <row r="90" spans="1:29">
      <c r="A90" s="57">
        <v>88</v>
      </c>
      <c r="B90" s="19" t="s">
        <v>325</v>
      </c>
      <c r="C90" s="3" t="s">
        <v>326</v>
      </c>
      <c r="D90" s="3" t="s">
        <v>35</v>
      </c>
      <c r="E90" s="3" t="s">
        <v>37</v>
      </c>
      <c r="F90" s="3" t="s">
        <v>196</v>
      </c>
      <c r="G90" s="3" t="s">
        <v>38</v>
      </c>
      <c r="H90" s="3" t="s">
        <v>69</v>
      </c>
      <c r="I90" s="20">
        <v>1184</v>
      </c>
      <c r="J90" s="5"/>
      <c r="K90" s="5"/>
      <c r="L90" s="21">
        <v>300</v>
      </c>
      <c r="M90" s="21">
        <v>0</v>
      </c>
      <c r="N90" s="57"/>
      <c r="O90" s="5"/>
      <c r="P90" s="21">
        <v>0</v>
      </c>
      <c r="Q90" s="5"/>
      <c r="R90" s="21">
        <f t="shared" si="12"/>
        <v>0</v>
      </c>
      <c r="S90" s="21">
        <f t="shared" si="13"/>
        <v>1484</v>
      </c>
      <c r="T90" s="21">
        <f t="shared" si="14"/>
        <v>1502</v>
      </c>
      <c r="U90" s="21">
        <f t="shared" si="15"/>
        <v>18</v>
      </c>
      <c r="V90" s="21">
        <f t="shared" si="16"/>
        <v>1484</v>
      </c>
      <c r="W90" s="57">
        <f t="shared" si="17"/>
        <v>1184</v>
      </c>
      <c r="X90" s="21">
        <f t="shared" si="18"/>
        <v>318</v>
      </c>
      <c r="Y90" s="21">
        <f t="shared" si="19"/>
        <v>0</v>
      </c>
      <c r="Z90" s="21">
        <v>60</v>
      </c>
      <c r="AA90" s="21">
        <f t="shared" si="20"/>
        <v>240</v>
      </c>
      <c r="AB90" s="21">
        <f t="shared" si="21"/>
        <v>120</v>
      </c>
      <c r="AC90" s="21">
        <f t="shared" si="22"/>
        <v>120</v>
      </c>
    </row>
    <row r="91" spans="1:29">
      <c r="A91" s="57">
        <v>89</v>
      </c>
      <c r="B91" s="19" t="s">
        <v>327</v>
      </c>
      <c r="C91" s="3" t="s">
        <v>328</v>
      </c>
      <c r="D91" s="3" t="s">
        <v>35</v>
      </c>
      <c r="E91" s="3" t="s">
        <v>37</v>
      </c>
      <c r="F91" s="3" t="s">
        <v>196</v>
      </c>
      <c r="G91" s="3" t="s">
        <v>38</v>
      </c>
      <c r="H91" s="3" t="s">
        <v>69</v>
      </c>
      <c r="I91" s="20">
        <v>1184</v>
      </c>
      <c r="J91" s="5"/>
      <c r="K91" s="5"/>
      <c r="L91" s="21">
        <v>300</v>
      </c>
      <c r="M91" s="21">
        <v>0</v>
      </c>
      <c r="N91" s="57"/>
      <c r="O91" s="5"/>
      <c r="P91" s="21">
        <v>0</v>
      </c>
      <c r="Q91" s="5"/>
      <c r="R91" s="21">
        <f t="shared" si="12"/>
        <v>0</v>
      </c>
      <c r="S91" s="21">
        <f t="shared" si="13"/>
        <v>1484</v>
      </c>
      <c r="T91" s="21">
        <f t="shared" si="14"/>
        <v>1502</v>
      </c>
      <c r="U91" s="21">
        <f t="shared" si="15"/>
        <v>18</v>
      </c>
      <c r="V91" s="21">
        <f t="shared" si="16"/>
        <v>1484</v>
      </c>
      <c r="W91" s="57">
        <f t="shared" si="17"/>
        <v>1184</v>
      </c>
      <c r="X91" s="21">
        <f t="shared" si="18"/>
        <v>318</v>
      </c>
      <c r="Y91" s="21">
        <f t="shared" si="19"/>
        <v>0</v>
      </c>
      <c r="Z91" s="21">
        <v>60</v>
      </c>
      <c r="AA91" s="21">
        <f t="shared" si="20"/>
        <v>240</v>
      </c>
      <c r="AB91" s="21">
        <f t="shared" si="21"/>
        <v>120</v>
      </c>
      <c r="AC91" s="21">
        <f t="shared" si="22"/>
        <v>120</v>
      </c>
    </row>
    <row r="92" spans="1:29">
      <c r="A92" s="57">
        <v>90</v>
      </c>
      <c r="B92" s="19" t="s">
        <v>329</v>
      </c>
      <c r="C92" s="3" t="s">
        <v>330</v>
      </c>
      <c r="D92" s="3" t="s">
        <v>35</v>
      </c>
      <c r="E92" s="3" t="s">
        <v>37</v>
      </c>
      <c r="F92" s="3" t="s">
        <v>196</v>
      </c>
      <c r="G92" s="3" t="s">
        <v>38</v>
      </c>
      <c r="H92" s="3" t="s">
        <v>69</v>
      </c>
      <c r="I92" s="20">
        <v>1184</v>
      </c>
      <c r="J92" s="5"/>
      <c r="K92" s="5"/>
      <c r="L92" s="21">
        <v>300</v>
      </c>
      <c r="M92" s="21">
        <v>0</v>
      </c>
      <c r="N92" s="57"/>
      <c r="O92" s="5"/>
      <c r="P92" s="21">
        <v>0</v>
      </c>
      <c r="Q92" s="5"/>
      <c r="R92" s="21">
        <f t="shared" si="12"/>
        <v>0</v>
      </c>
      <c r="S92" s="21">
        <f t="shared" si="13"/>
        <v>1484</v>
      </c>
      <c r="T92" s="21">
        <f t="shared" si="14"/>
        <v>1502</v>
      </c>
      <c r="U92" s="21">
        <f t="shared" si="15"/>
        <v>18</v>
      </c>
      <c r="V92" s="21">
        <f t="shared" si="16"/>
        <v>1484</v>
      </c>
      <c r="W92" s="57">
        <f t="shared" si="17"/>
        <v>1184</v>
      </c>
      <c r="X92" s="21">
        <f t="shared" si="18"/>
        <v>318</v>
      </c>
      <c r="Y92" s="21">
        <f t="shared" si="19"/>
        <v>0</v>
      </c>
      <c r="Z92" s="21">
        <v>60</v>
      </c>
      <c r="AA92" s="21">
        <f t="shared" si="20"/>
        <v>240</v>
      </c>
      <c r="AB92" s="21">
        <f t="shared" si="21"/>
        <v>120</v>
      </c>
      <c r="AC92" s="21">
        <f t="shared" si="22"/>
        <v>120</v>
      </c>
    </row>
    <row r="93" spans="1:29">
      <c r="A93" s="57">
        <v>91</v>
      </c>
      <c r="B93" s="19" t="s">
        <v>331</v>
      </c>
      <c r="C93" s="3" t="s">
        <v>332</v>
      </c>
      <c r="D93" s="3" t="s">
        <v>35</v>
      </c>
      <c r="E93" s="3" t="s">
        <v>37</v>
      </c>
      <c r="F93" s="3" t="s">
        <v>196</v>
      </c>
      <c r="G93" s="3" t="s">
        <v>38</v>
      </c>
      <c r="H93" s="3" t="s">
        <v>69</v>
      </c>
      <c r="I93" s="20">
        <v>1184</v>
      </c>
      <c r="J93" s="5"/>
      <c r="K93" s="5"/>
      <c r="L93" s="21">
        <v>300</v>
      </c>
      <c r="M93" s="21">
        <v>0</v>
      </c>
      <c r="N93" s="57"/>
      <c r="O93" s="5"/>
      <c r="P93" s="21">
        <v>0</v>
      </c>
      <c r="Q93" s="5"/>
      <c r="R93" s="21">
        <f t="shared" si="12"/>
        <v>0</v>
      </c>
      <c r="S93" s="21">
        <f t="shared" si="13"/>
        <v>1484</v>
      </c>
      <c r="T93" s="21">
        <f t="shared" si="14"/>
        <v>1502</v>
      </c>
      <c r="U93" s="21">
        <f t="shared" si="15"/>
        <v>18</v>
      </c>
      <c r="V93" s="21">
        <f t="shared" si="16"/>
        <v>1484</v>
      </c>
      <c r="W93" s="57">
        <f t="shared" si="17"/>
        <v>1184</v>
      </c>
      <c r="X93" s="21">
        <f t="shared" si="18"/>
        <v>318</v>
      </c>
      <c r="Y93" s="21">
        <f t="shared" si="19"/>
        <v>0</v>
      </c>
      <c r="Z93" s="21">
        <v>60</v>
      </c>
      <c r="AA93" s="21">
        <f t="shared" si="20"/>
        <v>240</v>
      </c>
      <c r="AB93" s="21">
        <f t="shared" si="21"/>
        <v>120</v>
      </c>
      <c r="AC93" s="21">
        <f t="shared" si="22"/>
        <v>120</v>
      </c>
    </row>
    <row r="94" spans="1:29">
      <c r="A94" s="57">
        <v>92</v>
      </c>
      <c r="B94" s="19" t="s">
        <v>333</v>
      </c>
      <c r="C94" s="3" t="s">
        <v>334</v>
      </c>
      <c r="D94" s="3" t="s">
        <v>35</v>
      </c>
      <c r="E94" s="3" t="s">
        <v>37</v>
      </c>
      <c r="F94" s="3" t="s">
        <v>36</v>
      </c>
      <c r="G94" s="3" t="s">
        <v>38</v>
      </c>
      <c r="H94" s="3" t="s">
        <v>39</v>
      </c>
      <c r="I94" s="20">
        <v>155.234</v>
      </c>
      <c r="J94" s="5"/>
      <c r="K94" s="5">
        <v>11</v>
      </c>
      <c r="L94" s="21">
        <v>146</v>
      </c>
      <c r="M94" s="21">
        <v>0</v>
      </c>
      <c r="N94" s="5"/>
      <c r="O94" s="5"/>
      <c r="P94" s="21">
        <v>0</v>
      </c>
      <c r="Q94" s="5"/>
      <c r="R94" s="21">
        <f t="shared" si="12"/>
        <v>0</v>
      </c>
      <c r="S94" s="21">
        <f t="shared" si="13"/>
        <v>301.234</v>
      </c>
      <c r="T94" s="21">
        <f t="shared" si="14"/>
        <v>309.994</v>
      </c>
      <c r="U94" s="21">
        <f t="shared" si="15"/>
        <v>8.76</v>
      </c>
      <c r="V94" s="21">
        <f t="shared" si="16"/>
        <v>301.234</v>
      </c>
      <c r="W94" s="57">
        <f t="shared" si="17"/>
        <v>155.234</v>
      </c>
      <c r="X94" s="21">
        <f t="shared" si="18"/>
        <v>154.76</v>
      </c>
      <c r="Y94" s="21">
        <f t="shared" si="19"/>
        <v>0</v>
      </c>
      <c r="Z94" s="21">
        <f t="shared" ref="Z94:Z100" si="23">200-I94</f>
        <v>44.766</v>
      </c>
      <c r="AA94" s="21">
        <f t="shared" si="20"/>
        <v>101.234</v>
      </c>
      <c r="AB94" s="21">
        <f t="shared" si="21"/>
        <v>50.617</v>
      </c>
      <c r="AC94" s="21">
        <f t="shared" si="22"/>
        <v>50.617</v>
      </c>
    </row>
    <row r="95" spans="1:29">
      <c r="A95" s="57">
        <v>93</v>
      </c>
      <c r="B95" s="19" t="s">
        <v>335</v>
      </c>
      <c r="C95" s="3" t="s">
        <v>336</v>
      </c>
      <c r="D95" s="3" t="s">
        <v>35</v>
      </c>
      <c r="E95" s="3" t="s">
        <v>37</v>
      </c>
      <c r="F95" s="3" t="s">
        <v>36</v>
      </c>
      <c r="G95" s="3" t="s">
        <v>38</v>
      </c>
      <c r="H95" s="3" t="s">
        <v>39</v>
      </c>
      <c r="I95" s="20">
        <v>154.152</v>
      </c>
      <c r="J95" s="5"/>
      <c r="K95" s="5">
        <v>7</v>
      </c>
      <c r="L95" s="21">
        <v>146</v>
      </c>
      <c r="M95" s="21">
        <v>0</v>
      </c>
      <c r="N95" s="5"/>
      <c r="O95" s="5"/>
      <c r="P95" s="21">
        <v>0</v>
      </c>
      <c r="Q95" s="5"/>
      <c r="R95" s="21">
        <f t="shared" si="12"/>
        <v>0</v>
      </c>
      <c r="S95" s="21">
        <f t="shared" si="13"/>
        <v>300.152</v>
      </c>
      <c r="T95" s="21">
        <f t="shared" si="14"/>
        <v>308.912</v>
      </c>
      <c r="U95" s="21">
        <f t="shared" si="15"/>
        <v>8.76</v>
      </c>
      <c r="V95" s="21">
        <f t="shared" si="16"/>
        <v>300.152</v>
      </c>
      <c r="W95" s="57">
        <f t="shared" si="17"/>
        <v>154.152</v>
      </c>
      <c r="X95" s="21">
        <f t="shared" si="18"/>
        <v>154.76</v>
      </c>
      <c r="Y95" s="21">
        <f t="shared" si="19"/>
        <v>0</v>
      </c>
      <c r="Z95" s="21">
        <f t="shared" si="23"/>
        <v>45.848</v>
      </c>
      <c r="AA95" s="21">
        <f t="shared" si="20"/>
        <v>100.152</v>
      </c>
      <c r="AB95" s="21">
        <f t="shared" si="21"/>
        <v>50.076</v>
      </c>
      <c r="AC95" s="21">
        <f t="shared" si="22"/>
        <v>50.076</v>
      </c>
    </row>
    <row r="96" spans="1:29">
      <c r="A96" s="57">
        <v>94</v>
      </c>
      <c r="B96" s="19" t="s">
        <v>337</v>
      </c>
      <c r="C96" s="3" t="s">
        <v>338</v>
      </c>
      <c r="D96" s="3" t="s">
        <v>35</v>
      </c>
      <c r="E96" s="3" t="s">
        <v>37</v>
      </c>
      <c r="F96" s="3" t="s">
        <v>36</v>
      </c>
      <c r="G96" s="3" t="s">
        <v>38</v>
      </c>
      <c r="H96" s="3" t="s">
        <v>39</v>
      </c>
      <c r="I96" s="20">
        <v>155.234</v>
      </c>
      <c r="J96" s="5"/>
      <c r="K96" s="5">
        <v>11</v>
      </c>
      <c r="L96" s="21">
        <v>146</v>
      </c>
      <c r="M96" s="21">
        <v>0</v>
      </c>
      <c r="N96" s="5"/>
      <c r="O96" s="5"/>
      <c r="P96" s="21">
        <v>0</v>
      </c>
      <c r="Q96" s="5"/>
      <c r="R96" s="21">
        <f t="shared" si="12"/>
        <v>0</v>
      </c>
      <c r="S96" s="21">
        <f t="shared" si="13"/>
        <v>301.234</v>
      </c>
      <c r="T96" s="21">
        <f t="shared" si="14"/>
        <v>309.994</v>
      </c>
      <c r="U96" s="21">
        <f t="shared" si="15"/>
        <v>8.76</v>
      </c>
      <c r="V96" s="21">
        <f t="shared" si="16"/>
        <v>301.234</v>
      </c>
      <c r="W96" s="57">
        <f t="shared" si="17"/>
        <v>155.234</v>
      </c>
      <c r="X96" s="21">
        <f t="shared" si="18"/>
        <v>154.76</v>
      </c>
      <c r="Y96" s="21">
        <f t="shared" si="19"/>
        <v>0</v>
      </c>
      <c r="Z96" s="21">
        <f t="shared" si="23"/>
        <v>44.766</v>
      </c>
      <c r="AA96" s="21">
        <f t="shared" si="20"/>
        <v>101.234</v>
      </c>
      <c r="AB96" s="21">
        <f t="shared" si="21"/>
        <v>50.617</v>
      </c>
      <c r="AC96" s="21">
        <f t="shared" si="22"/>
        <v>50.617</v>
      </c>
    </row>
    <row r="97" spans="1:29">
      <c r="A97" s="57">
        <v>95</v>
      </c>
      <c r="B97" s="19" t="s">
        <v>339</v>
      </c>
      <c r="C97" s="3" t="s">
        <v>340</v>
      </c>
      <c r="D97" s="3" t="s">
        <v>35</v>
      </c>
      <c r="E97" s="3" t="s">
        <v>37</v>
      </c>
      <c r="F97" s="3" t="s">
        <v>36</v>
      </c>
      <c r="G97" s="3" t="s">
        <v>38</v>
      </c>
      <c r="H97" s="3" t="s">
        <v>39</v>
      </c>
      <c r="I97" s="20">
        <v>154.152</v>
      </c>
      <c r="J97" s="5"/>
      <c r="K97" s="5">
        <v>7</v>
      </c>
      <c r="L97" s="21">
        <v>146</v>
      </c>
      <c r="M97" s="21">
        <v>0</v>
      </c>
      <c r="N97" s="5"/>
      <c r="O97" s="5"/>
      <c r="P97" s="21">
        <v>0</v>
      </c>
      <c r="Q97" s="5"/>
      <c r="R97" s="21">
        <f t="shared" si="12"/>
        <v>0</v>
      </c>
      <c r="S97" s="21">
        <f t="shared" si="13"/>
        <v>300.152</v>
      </c>
      <c r="T97" s="21">
        <f t="shared" si="14"/>
        <v>308.912</v>
      </c>
      <c r="U97" s="21">
        <f t="shared" si="15"/>
        <v>8.76</v>
      </c>
      <c r="V97" s="21">
        <f t="shared" si="16"/>
        <v>300.152</v>
      </c>
      <c r="W97" s="57">
        <f t="shared" si="17"/>
        <v>154.152</v>
      </c>
      <c r="X97" s="21">
        <f t="shared" si="18"/>
        <v>154.76</v>
      </c>
      <c r="Y97" s="21">
        <f t="shared" si="19"/>
        <v>0</v>
      </c>
      <c r="Z97" s="21">
        <f t="shared" si="23"/>
        <v>45.848</v>
      </c>
      <c r="AA97" s="21">
        <f t="shared" si="20"/>
        <v>100.152</v>
      </c>
      <c r="AB97" s="21">
        <f t="shared" si="21"/>
        <v>50.076</v>
      </c>
      <c r="AC97" s="21">
        <f t="shared" si="22"/>
        <v>50.076</v>
      </c>
    </row>
    <row r="98" spans="1:29">
      <c r="A98" s="57">
        <v>96</v>
      </c>
      <c r="B98" s="19" t="s">
        <v>341</v>
      </c>
      <c r="C98" s="3" t="s">
        <v>342</v>
      </c>
      <c r="D98" s="3" t="s">
        <v>35</v>
      </c>
      <c r="E98" s="3" t="s">
        <v>37</v>
      </c>
      <c r="F98" s="3" t="s">
        <v>36</v>
      </c>
      <c r="G98" s="3" t="s">
        <v>38</v>
      </c>
      <c r="H98" s="3" t="s">
        <v>39</v>
      </c>
      <c r="I98" s="20">
        <v>154.152</v>
      </c>
      <c r="J98" s="5"/>
      <c r="K98" s="5">
        <v>7</v>
      </c>
      <c r="L98" s="21">
        <v>146</v>
      </c>
      <c r="M98" s="21">
        <v>0</v>
      </c>
      <c r="N98" s="5"/>
      <c r="O98" s="5"/>
      <c r="P98" s="21">
        <v>0</v>
      </c>
      <c r="Q98" s="5"/>
      <c r="R98" s="21">
        <f t="shared" si="12"/>
        <v>0</v>
      </c>
      <c r="S98" s="21">
        <f t="shared" si="13"/>
        <v>300.152</v>
      </c>
      <c r="T98" s="21">
        <f t="shared" si="14"/>
        <v>308.912</v>
      </c>
      <c r="U98" s="21">
        <f t="shared" si="15"/>
        <v>8.76</v>
      </c>
      <c r="V98" s="21">
        <f t="shared" si="16"/>
        <v>300.152</v>
      </c>
      <c r="W98" s="57">
        <f t="shared" si="17"/>
        <v>154.152</v>
      </c>
      <c r="X98" s="21">
        <f t="shared" si="18"/>
        <v>154.76</v>
      </c>
      <c r="Y98" s="21">
        <f t="shared" si="19"/>
        <v>0</v>
      </c>
      <c r="Z98" s="21">
        <f t="shared" si="23"/>
        <v>45.848</v>
      </c>
      <c r="AA98" s="21">
        <f t="shared" si="20"/>
        <v>100.152</v>
      </c>
      <c r="AB98" s="21">
        <f t="shared" si="21"/>
        <v>50.076</v>
      </c>
      <c r="AC98" s="21">
        <f t="shared" si="22"/>
        <v>50.076</v>
      </c>
    </row>
    <row r="99" spans="1:29">
      <c r="A99" s="57">
        <v>97</v>
      </c>
      <c r="B99" s="19" t="s">
        <v>343</v>
      </c>
      <c r="C99" s="3" t="s">
        <v>344</v>
      </c>
      <c r="D99" s="3" t="s">
        <v>35</v>
      </c>
      <c r="E99" s="3" t="s">
        <v>37</v>
      </c>
      <c r="F99" s="3" t="s">
        <v>36</v>
      </c>
      <c r="G99" s="3" t="s">
        <v>38</v>
      </c>
      <c r="H99" s="3" t="s">
        <v>39</v>
      </c>
      <c r="I99" s="20">
        <v>154.016</v>
      </c>
      <c r="J99" s="5"/>
      <c r="K99" s="5">
        <v>6</v>
      </c>
      <c r="L99" s="21">
        <v>146</v>
      </c>
      <c r="M99" s="21">
        <v>0</v>
      </c>
      <c r="N99" s="5"/>
      <c r="O99" s="5"/>
      <c r="P99" s="21">
        <v>0</v>
      </c>
      <c r="Q99" s="5"/>
      <c r="R99" s="21">
        <f t="shared" si="12"/>
        <v>0</v>
      </c>
      <c r="S99" s="21">
        <f t="shared" si="13"/>
        <v>300.016</v>
      </c>
      <c r="T99" s="21">
        <f t="shared" si="14"/>
        <v>308.776</v>
      </c>
      <c r="U99" s="21">
        <f t="shared" si="15"/>
        <v>8.76</v>
      </c>
      <c r="V99" s="21">
        <f t="shared" si="16"/>
        <v>300.016</v>
      </c>
      <c r="W99" s="57">
        <f t="shared" si="17"/>
        <v>154.016</v>
      </c>
      <c r="X99" s="21">
        <f t="shared" si="18"/>
        <v>154.76</v>
      </c>
      <c r="Y99" s="21">
        <f t="shared" si="19"/>
        <v>0</v>
      </c>
      <c r="Z99" s="21">
        <f t="shared" si="23"/>
        <v>45.984</v>
      </c>
      <c r="AA99" s="21">
        <f t="shared" si="20"/>
        <v>100.016</v>
      </c>
      <c r="AB99" s="21">
        <f t="shared" si="21"/>
        <v>50.008</v>
      </c>
      <c r="AC99" s="21">
        <f t="shared" si="22"/>
        <v>50.008</v>
      </c>
    </row>
    <row r="100" spans="1:29">
      <c r="A100" s="57">
        <v>98</v>
      </c>
      <c r="B100" s="19" t="s">
        <v>345</v>
      </c>
      <c r="C100" s="3" t="s">
        <v>346</v>
      </c>
      <c r="D100" s="3" t="s">
        <v>35</v>
      </c>
      <c r="E100" s="3" t="s">
        <v>37</v>
      </c>
      <c r="F100" s="3" t="s">
        <v>36</v>
      </c>
      <c r="G100" s="3" t="s">
        <v>38</v>
      </c>
      <c r="H100" s="3" t="s">
        <v>39</v>
      </c>
      <c r="I100" s="20">
        <v>154.016</v>
      </c>
      <c r="J100" s="5"/>
      <c r="K100" s="5">
        <v>6</v>
      </c>
      <c r="L100" s="21">
        <v>146</v>
      </c>
      <c r="M100" s="21">
        <v>0</v>
      </c>
      <c r="N100" s="5"/>
      <c r="O100" s="5"/>
      <c r="P100" s="21">
        <v>0</v>
      </c>
      <c r="Q100" s="5"/>
      <c r="R100" s="21">
        <f t="shared" si="12"/>
        <v>0</v>
      </c>
      <c r="S100" s="21">
        <f t="shared" si="13"/>
        <v>300.016</v>
      </c>
      <c r="T100" s="21">
        <f t="shared" si="14"/>
        <v>308.776</v>
      </c>
      <c r="U100" s="21">
        <f t="shared" si="15"/>
        <v>8.76</v>
      </c>
      <c r="V100" s="21">
        <f t="shared" si="16"/>
        <v>300.016</v>
      </c>
      <c r="W100" s="57">
        <f t="shared" si="17"/>
        <v>154.016</v>
      </c>
      <c r="X100" s="21">
        <f t="shared" si="18"/>
        <v>154.76</v>
      </c>
      <c r="Y100" s="21">
        <f t="shared" si="19"/>
        <v>0</v>
      </c>
      <c r="Z100" s="21">
        <f t="shared" si="23"/>
        <v>45.984</v>
      </c>
      <c r="AA100" s="21">
        <f t="shared" si="20"/>
        <v>100.016</v>
      </c>
      <c r="AB100" s="21">
        <f t="shared" si="21"/>
        <v>50.008</v>
      </c>
      <c r="AC100" s="21">
        <f t="shared" si="22"/>
        <v>50.008</v>
      </c>
    </row>
    <row r="101" spans="1:29">
      <c r="A101" s="57">
        <v>99</v>
      </c>
      <c r="B101" s="19" t="s">
        <v>347</v>
      </c>
      <c r="C101" s="3" t="s">
        <v>348</v>
      </c>
      <c r="D101" s="3" t="s">
        <v>35</v>
      </c>
      <c r="E101" s="3" t="s">
        <v>37</v>
      </c>
      <c r="F101" s="3" t="s">
        <v>96</v>
      </c>
      <c r="G101" s="3" t="s">
        <v>38</v>
      </c>
      <c r="H101" s="3" t="s">
        <v>39</v>
      </c>
      <c r="I101" s="20">
        <v>0</v>
      </c>
      <c r="J101" s="5"/>
      <c r="K101" s="5"/>
      <c r="L101" s="21">
        <v>2800</v>
      </c>
      <c r="M101" s="21">
        <v>15</v>
      </c>
      <c r="N101" s="57" t="s">
        <v>65</v>
      </c>
      <c r="O101" s="5"/>
      <c r="P101" s="135">
        <v>2288</v>
      </c>
      <c r="Q101" s="5"/>
      <c r="R101" s="21">
        <f t="shared" si="12"/>
        <v>15.9</v>
      </c>
      <c r="S101" s="21">
        <f t="shared" si="13"/>
        <v>2815.9</v>
      </c>
      <c r="T101" s="21">
        <f t="shared" si="14"/>
        <v>2984.854</v>
      </c>
      <c r="U101" s="21">
        <f t="shared" si="15"/>
        <v>168.954</v>
      </c>
      <c r="V101" s="21">
        <f t="shared" si="16"/>
        <v>2815.9</v>
      </c>
      <c r="W101" s="57">
        <f t="shared" si="17"/>
        <v>0</v>
      </c>
      <c r="X101" s="21">
        <f t="shared" si="18"/>
        <v>2984.854</v>
      </c>
      <c r="Y101" s="21">
        <f t="shared" si="19"/>
        <v>2288</v>
      </c>
      <c r="Z101" s="21">
        <v>0</v>
      </c>
      <c r="AA101" s="21">
        <f t="shared" si="20"/>
        <v>527.9</v>
      </c>
      <c r="AB101" s="21">
        <f t="shared" si="21"/>
        <v>263.95</v>
      </c>
      <c r="AC101" s="21">
        <f t="shared" si="22"/>
        <v>263.95</v>
      </c>
    </row>
    <row r="102" spans="1:29">
      <c r="A102" s="57">
        <v>100</v>
      </c>
      <c r="B102" s="19" t="s">
        <v>143</v>
      </c>
      <c r="C102" s="3" t="s">
        <v>349</v>
      </c>
      <c r="D102" s="3" t="s">
        <v>35</v>
      </c>
      <c r="E102" s="3" t="s">
        <v>37</v>
      </c>
      <c r="F102" s="3" t="s">
        <v>350</v>
      </c>
      <c r="G102" s="3" t="s">
        <v>38</v>
      </c>
      <c r="H102" s="3" t="s">
        <v>69</v>
      </c>
      <c r="I102" s="20">
        <v>740</v>
      </c>
      <c r="J102" s="5"/>
      <c r="K102" s="5"/>
      <c r="L102" s="21">
        <v>400</v>
      </c>
      <c r="M102" s="21">
        <v>480</v>
      </c>
      <c r="N102" s="57" t="s">
        <v>351</v>
      </c>
      <c r="O102" s="5"/>
      <c r="P102" s="21">
        <v>480</v>
      </c>
      <c r="Q102" s="5"/>
      <c r="R102" s="21">
        <f t="shared" si="12"/>
        <v>508.8</v>
      </c>
      <c r="S102" s="21">
        <f t="shared" si="13"/>
        <v>1648.8</v>
      </c>
      <c r="T102" s="21">
        <f t="shared" si="14"/>
        <v>1703.328</v>
      </c>
      <c r="U102" s="21">
        <f t="shared" si="15"/>
        <v>54.528</v>
      </c>
      <c r="V102" s="21">
        <f t="shared" si="16"/>
        <v>1648.8</v>
      </c>
      <c r="W102" s="57">
        <f t="shared" si="17"/>
        <v>740</v>
      </c>
      <c r="X102" s="21">
        <f t="shared" si="18"/>
        <v>963.328</v>
      </c>
      <c r="Y102" s="21">
        <f t="shared" si="19"/>
        <v>480</v>
      </c>
      <c r="Z102" s="21">
        <v>60</v>
      </c>
      <c r="AA102" s="21">
        <f t="shared" si="20"/>
        <v>368.8</v>
      </c>
      <c r="AB102" s="21">
        <f t="shared" si="21"/>
        <v>184.4</v>
      </c>
      <c r="AC102" s="21">
        <f t="shared" si="22"/>
        <v>184.4</v>
      </c>
    </row>
    <row r="103" ht="81" customHeight="1" spans="1:29">
      <c r="A103" s="57">
        <v>101</v>
      </c>
      <c r="B103" s="19" t="s">
        <v>352</v>
      </c>
      <c r="C103" s="3" t="s">
        <v>353</v>
      </c>
      <c r="D103" s="3" t="s">
        <v>35</v>
      </c>
      <c r="E103" s="3" t="s">
        <v>37</v>
      </c>
      <c r="F103" s="3" t="s">
        <v>58</v>
      </c>
      <c r="G103" s="3" t="s">
        <v>38</v>
      </c>
      <c r="H103" s="3" t="s">
        <v>69</v>
      </c>
      <c r="I103" s="20">
        <v>854</v>
      </c>
      <c r="J103" s="5"/>
      <c r="K103" s="5"/>
      <c r="L103" s="21">
        <v>400</v>
      </c>
      <c r="M103" s="21">
        <v>8632</v>
      </c>
      <c r="N103" s="57" t="s">
        <v>354</v>
      </c>
      <c r="O103" s="5" t="s">
        <v>355</v>
      </c>
      <c r="P103" s="21">
        <v>8632</v>
      </c>
      <c r="Q103" s="5"/>
      <c r="R103" s="21">
        <f t="shared" si="12"/>
        <v>9149.92</v>
      </c>
      <c r="S103" s="21">
        <f t="shared" si="13"/>
        <v>10403.92</v>
      </c>
      <c r="T103" s="21">
        <f t="shared" si="14"/>
        <v>10976.9152</v>
      </c>
      <c r="U103" s="21">
        <f t="shared" si="15"/>
        <v>572.9952</v>
      </c>
      <c r="V103" s="21">
        <f t="shared" si="16"/>
        <v>10403.92</v>
      </c>
      <c r="W103" s="57">
        <f t="shared" si="17"/>
        <v>854</v>
      </c>
      <c r="X103" s="21">
        <f t="shared" si="18"/>
        <v>10122.9152</v>
      </c>
      <c r="Y103" s="21">
        <f t="shared" si="19"/>
        <v>8632</v>
      </c>
      <c r="Z103" s="21">
        <v>60</v>
      </c>
      <c r="AA103" s="21">
        <f t="shared" si="20"/>
        <v>857.92</v>
      </c>
      <c r="AB103" s="21">
        <f t="shared" si="21"/>
        <v>428.96</v>
      </c>
      <c r="AC103" s="21">
        <f t="shared" si="22"/>
        <v>428.96</v>
      </c>
    </row>
    <row r="104" spans="1:29">
      <c r="A104" s="57">
        <v>102</v>
      </c>
      <c r="B104" s="19" t="s">
        <v>289</v>
      </c>
      <c r="C104" s="3" t="s">
        <v>356</v>
      </c>
      <c r="D104" s="3" t="s">
        <v>35</v>
      </c>
      <c r="E104" s="3" t="s">
        <v>37</v>
      </c>
      <c r="F104" s="3" t="s">
        <v>58</v>
      </c>
      <c r="G104" s="3" t="s">
        <v>38</v>
      </c>
      <c r="H104" s="3" t="s">
        <v>69</v>
      </c>
      <c r="I104" s="20">
        <v>865</v>
      </c>
      <c r="J104" s="5"/>
      <c r="K104" s="5"/>
      <c r="L104" s="21">
        <v>400</v>
      </c>
      <c r="M104" s="21">
        <v>667</v>
      </c>
      <c r="N104" s="57" t="s">
        <v>161</v>
      </c>
      <c r="O104" s="5"/>
      <c r="P104" s="21">
        <v>667</v>
      </c>
      <c r="Q104" s="5"/>
      <c r="R104" s="21">
        <f t="shared" si="12"/>
        <v>707.02</v>
      </c>
      <c r="S104" s="21">
        <f t="shared" si="13"/>
        <v>1972.02</v>
      </c>
      <c r="T104" s="21">
        <f t="shared" si="14"/>
        <v>2038.4412</v>
      </c>
      <c r="U104" s="21">
        <f t="shared" si="15"/>
        <v>66.4212</v>
      </c>
      <c r="V104" s="21">
        <f t="shared" si="16"/>
        <v>1972.02</v>
      </c>
      <c r="W104" s="57">
        <f t="shared" si="17"/>
        <v>865</v>
      </c>
      <c r="X104" s="21">
        <f t="shared" si="18"/>
        <v>1173.4412</v>
      </c>
      <c r="Y104" s="21">
        <f t="shared" si="19"/>
        <v>667</v>
      </c>
      <c r="Z104" s="21">
        <v>60</v>
      </c>
      <c r="AA104" s="21">
        <f t="shared" si="20"/>
        <v>380.02</v>
      </c>
      <c r="AB104" s="21">
        <f t="shared" si="21"/>
        <v>190.01</v>
      </c>
      <c r="AC104" s="21">
        <f t="shared" si="22"/>
        <v>190.01</v>
      </c>
    </row>
    <row r="105" spans="1:29">
      <c r="A105" s="57">
        <v>103</v>
      </c>
      <c r="B105" s="19" t="s">
        <v>357</v>
      </c>
      <c r="C105" s="3" t="s">
        <v>358</v>
      </c>
      <c r="D105" s="3" t="s">
        <v>35</v>
      </c>
      <c r="E105" s="3" t="s">
        <v>37</v>
      </c>
      <c r="F105" s="3" t="s">
        <v>58</v>
      </c>
      <c r="G105" s="3" t="s">
        <v>38</v>
      </c>
      <c r="H105" s="3" t="s">
        <v>69</v>
      </c>
      <c r="I105" s="20">
        <v>865</v>
      </c>
      <c r="J105" s="5"/>
      <c r="K105" s="5"/>
      <c r="L105" s="21">
        <v>400</v>
      </c>
      <c r="M105" s="21">
        <v>0</v>
      </c>
      <c r="N105" s="5"/>
      <c r="O105" s="5"/>
      <c r="P105" s="21">
        <v>0</v>
      </c>
      <c r="Q105" s="5"/>
      <c r="R105" s="21">
        <f t="shared" si="12"/>
        <v>0</v>
      </c>
      <c r="S105" s="21">
        <f t="shared" si="13"/>
        <v>1265</v>
      </c>
      <c r="T105" s="21">
        <f t="shared" si="14"/>
        <v>1289</v>
      </c>
      <c r="U105" s="21">
        <f t="shared" si="15"/>
        <v>24</v>
      </c>
      <c r="V105" s="21">
        <f t="shared" si="16"/>
        <v>1265</v>
      </c>
      <c r="W105" s="57">
        <f t="shared" si="17"/>
        <v>865</v>
      </c>
      <c r="X105" s="21">
        <f t="shared" si="18"/>
        <v>424</v>
      </c>
      <c r="Y105" s="21">
        <f t="shared" si="19"/>
        <v>0</v>
      </c>
      <c r="Z105" s="21">
        <v>60</v>
      </c>
      <c r="AA105" s="21">
        <f t="shared" si="20"/>
        <v>340</v>
      </c>
      <c r="AB105" s="21">
        <f t="shared" si="21"/>
        <v>170</v>
      </c>
      <c r="AC105" s="21">
        <f t="shared" si="22"/>
        <v>170</v>
      </c>
    </row>
    <row r="106" spans="1:29">
      <c r="A106" s="57">
        <v>104</v>
      </c>
      <c r="B106" s="19" t="s">
        <v>317</v>
      </c>
      <c r="C106" s="3" t="s">
        <v>359</v>
      </c>
      <c r="D106" s="3" t="s">
        <v>35</v>
      </c>
      <c r="E106" s="3" t="s">
        <v>137</v>
      </c>
      <c r="F106" s="3" t="s">
        <v>58</v>
      </c>
      <c r="G106" s="3" t="s">
        <v>38</v>
      </c>
      <c r="H106" s="3" t="s">
        <v>69</v>
      </c>
      <c r="I106" s="20">
        <v>865</v>
      </c>
      <c r="J106" s="5"/>
      <c r="K106" s="5"/>
      <c r="L106" s="21">
        <v>400</v>
      </c>
      <c r="M106" s="21">
        <v>575</v>
      </c>
      <c r="N106" s="57" t="s">
        <v>248</v>
      </c>
      <c r="O106" s="5"/>
      <c r="P106" s="21">
        <v>575</v>
      </c>
      <c r="Q106" s="5"/>
      <c r="R106" s="21">
        <f t="shared" si="12"/>
        <v>609.5</v>
      </c>
      <c r="S106" s="21">
        <f t="shared" si="13"/>
        <v>1874.5</v>
      </c>
      <c r="T106" s="21">
        <f t="shared" si="14"/>
        <v>1935.07</v>
      </c>
      <c r="U106" s="21">
        <f t="shared" si="15"/>
        <v>60.57</v>
      </c>
      <c r="V106" s="21">
        <f t="shared" si="16"/>
        <v>1874.5</v>
      </c>
      <c r="W106" s="57">
        <f t="shared" si="17"/>
        <v>865</v>
      </c>
      <c r="X106" s="21">
        <f t="shared" si="18"/>
        <v>1070.07</v>
      </c>
      <c r="Y106" s="21">
        <f t="shared" si="19"/>
        <v>575</v>
      </c>
      <c r="Z106" s="21">
        <v>60</v>
      </c>
      <c r="AA106" s="21">
        <f t="shared" si="20"/>
        <v>374.5</v>
      </c>
      <c r="AB106" s="21">
        <f t="shared" si="21"/>
        <v>187.25</v>
      </c>
      <c r="AC106" s="21">
        <f t="shared" si="22"/>
        <v>187.25</v>
      </c>
    </row>
    <row r="107" spans="1:29">
      <c r="A107" s="57">
        <v>105</v>
      </c>
      <c r="B107" s="19" t="s">
        <v>360</v>
      </c>
      <c r="C107" s="3" t="s">
        <v>361</v>
      </c>
      <c r="D107" s="3" t="s">
        <v>35</v>
      </c>
      <c r="E107" s="3" t="s">
        <v>37</v>
      </c>
      <c r="F107" s="3" t="s">
        <v>58</v>
      </c>
      <c r="G107" s="3" t="s">
        <v>38</v>
      </c>
      <c r="H107" s="3" t="s">
        <v>69</v>
      </c>
      <c r="I107" s="20">
        <v>865</v>
      </c>
      <c r="J107" s="5"/>
      <c r="K107" s="5"/>
      <c r="L107" s="21">
        <v>400</v>
      </c>
      <c r="M107" s="21">
        <v>92</v>
      </c>
      <c r="N107" s="57" t="s">
        <v>65</v>
      </c>
      <c r="O107" s="5"/>
      <c r="P107" s="21">
        <v>92</v>
      </c>
      <c r="Q107" s="5"/>
      <c r="R107" s="21">
        <f t="shared" si="12"/>
        <v>97.52</v>
      </c>
      <c r="S107" s="21">
        <f t="shared" si="13"/>
        <v>1362.52</v>
      </c>
      <c r="T107" s="21">
        <f t="shared" si="14"/>
        <v>1392.3712</v>
      </c>
      <c r="U107" s="21">
        <f t="shared" si="15"/>
        <v>29.8512</v>
      </c>
      <c r="V107" s="21">
        <f t="shared" si="16"/>
        <v>1362.52</v>
      </c>
      <c r="W107" s="57">
        <f t="shared" si="17"/>
        <v>865</v>
      </c>
      <c r="X107" s="21">
        <f t="shared" si="18"/>
        <v>527.3712</v>
      </c>
      <c r="Y107" s="21">
        <f t="shared" si="19"/>
        <v>92</v>
      </c>
      <c r="Z107" s="21">
        <v>60</v>
      </c>
      <c r="AA107" s="21">
        <f t="shared" si="20"/>
        <v>345.52</v>
      </c>
      <c r="AB107" s="21">
        <f t="shared" si="21"/>
        <v>172.76</v>
      </c>
      <c r="AC107" s="21">
        <f t="shared" si="22"/>
        <v>172.76</v>
      </c>
    </row>
    <row r="108" spans="1:29">
      <c r="A108" s="57">
        <v>106</v>
      </c>
      <c r="B108" s="19" t="s">
        <v>362</v>
      </c>
      <c r="C108" s="3" t="s">
        <v>363</v>
      </c>
      <c r="D108" s="3" t="s">
        <v>35</v>
      </c>
      <c r="E108" s="3" t="s">
        <v>37</v>
      </c>
      <c r="F108" s="3" t="s">
        <v>58</v>
      </c>
      <c r="G108" s="3" t="s">
        <v>38</v>
      </c>
      <c r="H108" s="3" t="s">
        <v>69</v>
      </c>
      <c r="I108" s="20">
        <v>865</v>
      </c>
      <c r="J108" s="5"/>
      <c r="K108" s="5"/>
      <c r="L108" s="21">
        <v>400</v>
      </c>
      <c r="M108" s="21">
        <v>92</v>
      </c>
      <c r="N108" s="57" t="s">
        <v>65</v>
      </c>
      <c r="O108" s="5"/>
      <c r="P108" s="21">
        <v>92</v>
      </c>
      <c r="Q108" s="5"/>
      <c r="R108" s="21">
        <f t="shared" si="12"/>
        <v>97.52</v>
      </c>
      <c r="S108" s="21">
        <f t="shared" si="13"/>
        <v>1362.52</v>
      </c>
      <c r="T108" s="21">
        <f t="shared" si="14"/>
        <v>1392.3712</v>
      </c>
      <c r="U108" s="21">
        <f t="shared" si="15"/>
        <v>29.8512</v>
      </c>
      <c r="V108" s="21">
        <f t="shared" si="16"/>
        <v>1362.52</v>
      </c>
      <c r="W108" s="57">
        <f t="shared" si="17"/>
        <v>865</v>
      </c>
      <c r="X108" s="21">
        <f t="shared" si="18"/>
        <v>527.3712</v>
      </c>
      <c r="Y108" s="21">
        <f t="shared" si="19"/>
        <v>92</v>
      </c>
      <c r="Z108" s="21">
        <v>60</v>
      </c>
      <c r="AA108" s="21">
        <f t="shared" si="20"/>
        <v>345.52</v>
      </c>
      <c r="AB108" s="21">
        <f t="shared" si="21"/>
        <v>172.76</v>
      </c>
      <c r="AC108" s="21">
        <f t="shared" si="22"/>
        <v>172.76</v>
      </c>
    </row>
    <row r="109" spans="1:29">
      <c r="A109" s="57">
        <v>107</v>
      </c>
      <c r="B109" s="8" t="s">
        <v>364</v>
      </c>
      <c r="C109" s="3" t="s">
        <v>365</v>
      </c>
      <c r="D109" s="3" t="s">
        <v>35</v>
      </c>
      <c r="E109" s="3" t="s">
        <v>68</v>
      </c>
      <c r="F109" s="3" t="s">
        <v>58</v>
      </c>
      <c r="G109" s="3" t="s">
        <v>38</v>
      </c>
      <c r="H109" s="3" t="s">
        <v>69</v>
      </c>
      <c r="I109" s="20">
        <v>865</v>
      </c>
      <c r="J109" s="5"/>
      <c r="K109" s="5"/>
      <c r="L109" s="21">
        <v>400</v>
      </c>
      <c r="M109" s="21">
        <v>667</v>
      </c>
      <c r="N109" s="57" t="s">
        <v>161</v>
      </c>
      <c r="O109" s="5"/>
      <c r="P109" s="21">
        <v>667</v>
      </c>
      <c r="Q109" s="5"/>
      <c r="R109" s="21">
        <f t="shared" si="12"/>
        <v>707.02</v>
      </c>
      <c r="S109" s="21">
        <f t="shared" si="13"/>
        <v>1972.02</v>
      </c>
      <c r="T109" s="21">
        <f t="shared" si="14"/>
        <v>2038.4412</v>
      </c>
      <c r="U109" s="21">
        <f t="shared" si="15"/>
        <v>66.4212</v>
      </c>
      <c r="V109" s="21">
        <f t="shared" si="16"/>
        <v>1972.02</v>
      </c>
      <c r="W109" s="57">
        <f t="shared" si="17"/>
        <v>865</v>
      </c>
      <c r="X109" s="21">
        <f t="shared" si="18"/>
        <v>1173.4412</v>
      </c>
      <c r="Y109" s="21">
        <f t="shared" si="19"/>
        <v>667</v>
      </c>
      <c r="Z109" s="21">
        <v>60</v>
      </c>
      <c r="AA109" s="21">
        <f t="shared" si="20"/>
        <v>380.02</v>
      </c>
      <c r="AB109" s="21">
        <f t="shared" si="21"/>
        <v>190.01</v>
      </c>
      <c r="AC109" s="21">
        <f t="shared" si="22"/>
        <v>190.01</v>
      </c>
    </row>
    <row r="110" spans="1:29">
      <c r="A110" s="57">
        <v>108</v>
      </c>
      <c r="B110" s="8" t="s">
        <v>366</v>
      </c>
      <c r="C110" s="3" t="s">
        <v>367</v>
      </c>
      <c r="D110" s="3" t="s">
        <v>35</v>
      </c>
      <c r="E110" s="3" t="s">
        <v>37</v>
      </c>
      <c r="F110" s="3" t="s">
        <v>58</v>
      </c>
      <c r="G110" s="3" t="s">
        <v>38</v>
      </c>
      <c r="H110" s="3" t="s">
        <v>69</v>
      </c>
      <c r="I110" s="20">
        <v>865</v>
      </c>
      <c r="J110" s="5"/>
      <c r="K110" s="5"/>
      <c r="L110" s="21">
        <v>400</v>
      </c>
      <c r="M110" s="21">
        <v>575</v>
      </c>
      <c r="N110" s="57" t="s">
        <v>161</v>
      </c>
      <c r="O110" s="5"/>
      <c r="P110" s="21">
        <v>575</v>
      </c>
      <c r="Q110" s="5"/>
      <c r="R110" s="21">
        <f t="shared" si="12"/>
        <v>609.5</v>
      </c>
      <c r="S110" s="21">
        <f t="shared" si="13"/>
        <v>1874.5</v>
      </c>
      <c r="T110" s="21">
        <f t="shared" si="14"/>
        <v>1935.07</v>
      </c>
      <c r="U110" s="21">
        <f t="shared" si="15"/>
        <v>60.57</v>
      </c>
      <c r="V110" s="21">
        <f t="shared" si="16"/>
        <v>1874.5</v>
      </c>
      <c r="W110" s="57">
        <f t="shared" si="17"/>
        <v>865</v>
      </c>
      <c r="X110" s="21">
        <f t="shared" si="18"/>
        <v>1070.07</v>
      </c>
      <c r="Y110" s="21">
        <f t="shared" si="19"/>
        <v>575</v>
      </c>
      <c r="Z110" s="21">
        <v>60</v>
      </c>
      <c r="AA110" s="21">
        <f t="shared" si="20"/>
        <v>374.5</v>
      </c>
      <c r="AB110" s="21">
        <f t="shared" si="21"/>
        <v>187.25</v>
      </c>
      <c r="AC110" s="21">
        <f t="shared" si="22"/>
        <v>187.25</v>
      </c>
    </row>
    <row r="111" spans="1:29">
      <c r="A111" s="57">
        <v>109</v>
      </c>
      <c r="B111" s="8" t="s">
        <v>368</v>
      </c>
      <c r="C111" s="3" t="s">
        <v>369</v>
      </c>
      <c r="D111" s="3" t="s">
        <v>35</v>
      </c>
      <c r="E111" s="3" t="s">
        <v>137</v>
      </c>
      <c r="F111" s="3" t="s">
        <v>58</v>
      </c>
      <c r="G111" s="3" t="s">
        <v>38</v>
      </c>
      <c r="H111" s="3" t="s">
        <v>69</v>
      </c>
      <c r="I111" s="20">
        <v>865</v>
      </c>
      <c r="J111" s="5"/>
      <c r="K111" s="5"/>
      <c r="L111" s="21">
        <v>400</v>
      </c>
      <c r="M111" s="21">
        <v>667</v>
      </c>
      <c r="N111" s="57" t="s">
        <v>161</v>
      </c>
      <c r="O111" s="5"/>
      <c r="P111" s="21">
        <v>667</v>
      </c>
      <c r="Q111" s="5"/>
      <c r="R111" s="21">
        <f t="shared" si="12"/>
        <v>707.02</v>
      </c>
      <c r="S111" s="21">
        <f t="shared" si="13"/>
        <v>1972.02</v>
      </c>
      <c r="T111" s="21">
        <f t="shared" si="14"/>
        <v>2038.4412</v>
      </c>
      <c r="U111" s="21">
        <f t="shared" si="15"/>
        <v>66.4212</v>
      </c>
      <c r="V111" s="21">
        <f t="shared" si="16"/>
        <v>1972.02</v>
      </c>
      <c r="W111" s="57">
        <f t="shared" si="17"/>
        <v>865</v>
      </c>
      <c r="X111" s="21">
        <f t="shared" si="18"/>
        <v>1173.4412</v>
      </c>
      <c r="Y111" s="21">
        <f t="shared" si="19"/>
        <v>667</v>
      </c>
      <c r="Z111" s="21">
        <v>60</v>
      </c>
      <c r="AA111" s="21">
        <f t="shared" si="20"/>
        <v>380.02</v>
      </c>
      <c r="AB111" s="21">
        <f t="shared" si="21"/>
        <v>190.01</v>
      </c>
      <c r="AC111" s="21">
        <f t="shared" si="22"/>
        <v>190.01</v>
      </c>
    </row>
    <row r="112" spans="1:29">
      <c r="A112" s="57">
        <v>110</v>
      </c>
      <c r="B112" s="8" t="s">
        <v>370</v>
      </c>
      <c r="C112" s="3" t="s">
        <v>371</v>
      </c>
      <c r="D112" s="3" t="s">
        <v>35</v>
      </c>
      <c r="E112" s="3" t="s">
        <v>142</v>
      </c>
      <c r="F112" s="3" t="s">
        <v>58</v>
      </c>
      <c r="G112" s="3" t="s">
        <v>38</v>
      </c>
      <c r="H112" s="3" t="s">
        <v>69</v>
      </c>
      <c r="I112" s="20">
        <v>865</v>
      </c>
      <c r="J112" s="5"/>
      <c r="K112" s="5"/>
      <c r="L112" s="21">
        <v>400</v>
      </c>
      <c r="M112" s="21">
        <v>8358</v>
      </c>
      <c r="N112" s="57" t="s">
        <v>372</v>
      </c>
      <c r="O112" s="5"/>
      <c r="P112" s="21">
        <v>8358</v>
      </c>
      <c r="Q112" s="5"/>
      <c r="R112" s="21">
        <f t="shared" si="12"/>
        <v>8859.48</v>
      </c>
      <c r="S112" s="21">
        <f t="shared" si="13"/>
        <v>10124.48</v>
      </c>
      <c r="T112" s="21">
        <f t="shared" si="14"/>
        <v>10680.0488</v>
      </c>
      <c r="U112" s="21">
        <f t="shared" si="15"/>
        <v>555.5688</v>
      </c>
      <c r="V112" s="21">
        <f t="shared" si="16"/>
        <v>10124.48</v>
      </c>
      <c r="W112" s="57">
        <f t="shared" si="17"/>
        <v>865</v>
      </c>
      <c r="X112" s="21">
        <f t="shared" si="18"/>
        <v>9815.0488</v>
      </c>
      <c r="Y112" s="21">
        <f t="shared" si="19"/>
        <v>8358</v>
      </c>
      <c r="Z112" s="21">
        <v>60</v>
      </c>
      <c r="AA112" s="21">
        <f t="shared" si="20"/>
        <v>841.48</v>
      </c>
      <c r="AB112" s="21">
        <f t="shared" si="21"/>
        <v>420.74</v>
      </c>
      <c r="AC112" s="21">
        <f t="shared" si="22"/>
        <v>420.74</v>
      </c>
    </row>
    <row r="113" spans="1:29">
      <c r="A113" s="57">
        <v>111</v>
      </c>
      <c r="B113" s="8" t="s">
        <v>373</v>
      </c>
      <c r="C113" s="3" t="s">
        <v>374</v>
      </c>
      <c r="D113" s="3" t="s">
        <v>35</v>
      </c>
      <c r="E113" s="3" t="s">
        <v>37</v>
      </c>
      <c r="F113" s="3" t="s">
        <v>36</v>
      </c>
      <c r="G113" s="3" t="s">
        <v>38</v>
      </c>
      <c r="H113" s="3" t="s">
        <v>39</v>
      </c>
      <c r="I113" s="20">
        <v>155.234</v>
      </c>
      <c r="J113" s="5"/>
      <c r="K113" s="5">
        <v>11</v>
      </c>
      <c r="L113" s="21">
        <v>146</v>
      </c>
      <c r="M113" s="21">
        <v>0</v>
      </c>
      <c r="N113" s="5"/>
      <c r="O113" s="5"/>
      <c r="P113" s="21">
        <v>0</v>
      </c>
      <c r="Q113" s="5"/>
      <c r="R113" s="21">
        <f t="shared" si="12"/>
        <v>0</v>
      </c>
      <c r="S113" s="21">
        <f t="shared" si="13"/>
        <v>301.234</v>
      </c>
      <c r="T113" s="21">
        <f t="shared" si="14"/>
        <v>309.994</v>
      </c>
      <c r="U113" s="21">
        <f t="shared" si="15"/>
        <v>8.76</v>
      </c>
      <c r="V113" s="21">
        <f t="shared" si="16"/>
        <v>301.234</v>
      </c>
      <c r="W113" s="57">
        <f t="shared" si="17"/>
        <v>155.234</v>
      </c>
      <c r="X113" s="21">
        <f t="shared" si="18"/>
        <v>154.76</v>
      </c>
      <c r="Y113" s="21">
        <f t="shared" si="19"/>
        <v>0</v>
      </c>
      <c r="Z113" s="21">
        <f>200-I113</f>
        <v>44.766</v>
      </c>
      <c r="AA113" s="21">
        <f t="shared" si="20"/>
        <v>101.234</v>
      </c>
      <c r="AB113" s="21">
        <f t="shared" si="21"/>
        <v>50.617</v>
      </c>
      <c r="AC113" s="21">
        <f t="shared" si="22"/>
        <v>50.617</v>
      </c>
    </row>
    <row r="114" spans="1:29">
      <c r="A114" s="57">
        <v>112</v>
      </c>
      <c r="B114" s="8" t="s">
        <v>375</v>
      </c>
      <c r="C114" s="3" t="s">
        <v>376</v>
      </c>
      <c r="D114" s="3" t="s">
        <v>35</v>
      </c>
      <c r="E114" s="3" t="s">
        <v>37</v>
      </c>
      <c r="F114" s="3" t="s">
        <v>36</v>
      </c>
      <c r="G114" s="3" t="s">
        <v>38</v>
      </c>
      <c r="H114" s="3" t="s">
        <v>39</v>
      </c>
      <c r="I114" s="20">
        <v>155.234</v>
      </c>
      <c r="J114" s="5"/>
      <c r="K114" s="5">
        <v>11</v>
      </c>
      <c r="L114" s="21">
        <v>146</v>
      </c>
      <c r="M114" s="21">
        <v>0</v>
      </c>
      <c r="N114" s="5"/>
      <c r="O114" s="5"/>
      <c r="P114" s="21">
        <v>0</v>
      </c>
      <c r="Q114" s="5"/>
      <c r="R114" s="21">
        <f t="shared" si="12"/>
        <v>0</v>
      </c>
      <c r="S114" s="21">
        <f t="shared" si="13"/>
        <v>301.234</v>
      </c>
      <c r="T114" s="21">
        <f t="shared" si="14"/>
        <v>309.994</v>
      </c>
      <c r="U114" s="21">
        <f t="shared" si="15"/>
        <v>8.76</v>
      </c>
      <c r="V114" s="21">
        <f t="shared" si="16"/>
        <v>301.234</v>
      </c>
      <c r="W114" s="57">
        <f t="shared" si="17"/>
        <v>155.234</v>
      </c>
      <c r="X114" s="21">
        <f t="shared" si="18"/>
        <v>154.76</v>
      </c>
      <c r="Y114" s="21">
        <f t="shared" si="19"/>
        <v>0</v>
      </c>
      <c r="Z114" s="21">
        <f>200-I114</f>
        <v>44.766</v>
      </c>
      <c r="AA114" s="21">
        <f t="shared" si="20"/>
        <v>101.234</v>
      </c>
      <c r="AB114" s="21">
        <f t="shared" si="21"/>
        <v>50.617</v>
      </c>
      <c r="AC114" s="21">
        <f t="shared" si="22"/>
        <v>50.617</v>
      </c>
    </row>
    <row r="115" spans="1:29">
      <c r="A115" s="57">
        <v>113</v>
      </c>
      <c r="B115" s="8" t="s">
        <v>377</v>
      </c>
      <c r="C115" s="3" t="s">
        <v>378</v>
      </c>
      <c r="D115" s="3" t="s">
        <v>35</v>
      </c>
      <c r="E115" s="3" t="s">
        <v>37</v>
      </c>
      <c r="F115" s="3" t="s">
        <v>36</v>
      </c>
      <c r="G115" s="3" t="s">
        <v>38</v>
      </c>
      <c r="H115" s="3" t="s">
        <v>39</v>
      </c>
      <c r="I115" s="20">
        <v>155.234</v>
      </c>
      <c r="J115" s="5"/>
      <c r="K115" s="5">
        <v>11</v>
      </c>
      <c r="L115" s="21">
        <v>146</v>
      </c>
      <c r="M115" s="21">
        <v>0</v>
      </c>
      <c r="N115" s="5"/>
      <c r="O115" s="5"/>
      <c r="P115" s="21">
        <v>0</v>
      </c>
      <c r="Q115" s="5"/>
      <c r="R115" s="21">
        <f t="shared" si="12"/>
        <v>0</v>
      </c>
      <c r="S115" s="21">
        <f t="shared" si="13"/>
        <v>301.234</v>
      </c>
      <c r="T115" s="21">
        <f t="shared" si="14"/>
        <v>309.994</v>
      </c>
      <c r="U115" s="21">
        <f t="shared" si="15"/>
        <v>8.76</v>
      </c>
      <c r="V115" s="21">
        <f t="shared" si="16"/>
        <v>301.234</v>
      </c>
      <c r="W115" s="57">
        <f t="shared" si="17"/>
        <v>155.234</v>
      </c>
      <c r="X115" s="21">
        <f t="shared" si="18"/>
        <v>154.76</v>
      </c>
      <c r="Y115" s="21">
        <f t="shared" si="19"/>
        <v>0</v>
      </c>
      <c r="Z115" s="21">
        <f>200-I115</f>
        <v>44.766</v>
      </c>
      <c r="AA115" s="21">
        <f t="shared" si="20"/>
        <v>101.234</v>
      </c>
      <c r="AB115" s="21">
        <f t="shared" si="21"/>
        <v>50.617</v>
      </c>
      <c r="AC115" s="21">
        <f t="shared" si="22"/>
        <v>50.617</v>
      </c>
    </row>
    <row r="116" ht="19" customHeight="1" spans="1:29">
      <c r="A116" s="57">
        <v>114</v>
      </c>
      <c r="B116" s="8" t="s">
        <v>379</v>
      </c>
      <c r="C116" s="3" t="s">
        <v>380</v>
      </c>
      <c r="D116" s="3" t="s">
        <v>35</v>
      </c>
      <c r="E116" s="3" t="s">
        <v>37</v>
      </c>
      <c r="F116" s="3" t="s">
        <v>36</v>
      </c>
      <c r="G116" s="3" t="s">
        <v>64</v>
      </c>
      <c r="H116" s="3" t="s">
        <v>39</v>
      </c>
      <c r="I116" s="20">
        <v>0</v>
      </c>
      <c r="J116" s="5"/>
      <c r="K116" s="5"/>
      <c r="L116" s="21">
        <v>150</v>
      </c>
      <c r="M116" s="21">
        <v>15</v>
      </c>
      <c r="N116" s="57" t="s">
        <v>65</v>
      </c>
      <c r="O116" s="5"/>
      <c r="P116" s="21">
        <v>15</v>
      </c>
      <c r="Q116" s="5"/>
      <c r="R116" s="21">
        <f t="shared" si="12"/>
        <v>15.9</v>
      </c>
      <c r="S116" s="21">
        <f t="shared" si="13"/>
        <v>165.9</v>
      </c>
      <c r="T116" s="21">
        <f t="shared" si="14"/>
        <v>175.854</v>
      </c>
      <c r="U116" s="21">
        <f t="shared" si="15"/>
        <v>9.954</v>
      </c>
      <c r="V116" s="21">
        <f t="shared" si="16"/>
        <v>165.9</v>
      </c>
      <c r="W116" s="57">
        <f t="shared" si="17"/>
        <v>0</v>
      </c>
      <c r="X116" s="21">
        <f t="shared" si="18"/>
        <v>175.854</v>
      </c>
      <c r="Y116" s="21">
        <f t="shared" si="19"/>
        <v>15</v>
      </c>
      <c r="Z116" s="21">
        <v>50</v>
      </c>
      <c r="AA116" s="21">
        <f t="shared" si="20"/>
        <v>100.9</v>
      </c>
      <c r="AB116" s="21">
        <f t="shared" si="21"/>
        <v>50.45</v>
      </c>
      <c r="AC116" s="21">
        <f t="shared" si="22"/>
        <v>50.45</v>
      </c>
    </row>
    <row r="117" spans="1:29">
      <c r="A117" s="57">
        <v>115</v>
      </c>
      <c r="B117" s="8" t="s">
        <v>381</v>
      </c>
      <c r="C117" s="3" t="s">
        <v>382</v>
      </c>
      <c r="D117" s="3" t="s">
        <v>35</v>
      </c>
      <c r="E117" s="3" t="s">
        <v>37</v>
      </c>
      <c r="F117" s="3" t="s">
        <v>36</v>
      </c>
      <c r="G117" s="3" t="s">
        <v>38</v>
      </c>
      <c r="H117" s="3" t="s">
        <v>39</v>
      </c>
      <c r="I117" s="20">
        <v>155.234</v>
      </c>
      <c r="J117" s="5"/>
      <c r="K117" s="5">
        <v>11</v>
      </c>
      <c r="L117" s="21">
        <v>146</v>
      </c>
      <c r="M117" s="21">
        <v>0</v>
      </c>
      <c r="N117" s="5"/>
      <c r="O117" s="5"/>
      <c r="P117" s="21">
        <v>0</v>
      </c>
      <c r="Q117" s="5"/>
      <c r="R117" s="21">
        <f t="shared" si="12"/>
        <v>0</v>
      </c>
      <c r="S117" s="21">
        <f t="shared" si="13"/>
        <v>301.234</v>
      </c>
      <c r="T117" s="21">
        <f t="shared" si="14"/>
        <v>309.994</v>
      </c>
      <c r="U117" s="21">
        <f t="shared" si="15"/>
        <v>8.76</v>
      </c>
      <c r="V117" s="21">
        <f t="shared" si="16"/>
        <v>301.234</v>
      </c>
      <c r="W117" s="57">
        <f t="shared" si="17"/>
        <v>155.234</v>
      </c>
      <c r="X117" s="21">
        <f t="shared" si="18"/>
        <v>154.76</v>
      </c>
      <c r="Y117" s="21">
        <f t="shared" si="19"/>
        <v>0</v>
      </c>
      <c r="Z117" s="21">
        <f>200-I117</f>
        <v>44.766</v>
      </c>
      <c r="AA117" s="21">
        <f t="shared" si="20"/>
        <v>101.234</v>
      </c>
      <c r="AB117" s="21">
        <f t="shared" si="21"/>
        <v>50.617</v>
      </c>
      <c r="AC117" s="21">
        <f t="shared" si="22"/>
        <v>50.617</v>
      </c>
    </row>
    <row r="118" spans="1:29">
      <c r="A118" s="57">
        <v>116</v>
      </c>
      <c r="B118" s="8" t="s">
        <v>383</v>
      </c>
      <c r="C118" s="3" t="s">
        <v>384</v>
      </c>
      <c r="D118" s="3" t="s">
        <v>35</v>
      </c>
      <c r="E118" s="3" t="s">
        <v>37</v>
      </c>
      <c r="F118" s="3" t="s">
        <v>82</v>
      </c>
      <c r="G118" s="3" t="s">
        <v>38</v>
      </c>
      <c r="H118" s="3" t="s">
        <v>69</v>
      </c>
      <c r="I118" s="20">
        <v>594</v>
      </c>
      <c r="J118" s="5"/>
      <c r="K118" s="5"/>
      <c r="L118" s="21">
        <v>300</v>
      </c>
      <c r="M118" s="21">
        <v>814</v>
      </c>
      <c r="N118" s="57" t="s">
        <v>158</v>
      </c>
      <c r="O118" s="5"/>
      <c r="P118" s="21">
        <v>814</v>
      </c>
      <c r="Q118" s="5"/>
      <c r="R118" s="21">
        <f t="shared" si="12"/>
        <v>862.84</v>
      </c>
      <c r="S118" s="21">
        <f t="shared" si="13"/>
        <v>1756.84</v>
      </c>
      <c r="T118" s="21">
        <f t="shared" si="14"/>
        <v>1826.6104</v>
      </c>
      <c r="U118" s="21">
        <f t="shared" si="15"/>
        <v>69.7704</v>
      </c>
      <c r="V118" s="21">
        <f t="shared" si="16"/>
        <v>1756.84</v>
      </c>
      <c r="W118" s="57">
        <f t="shared" si="17"/>
        <v>594</v>
      </c>
      <c r="X118" s="21">
        <f t="shared" si="18"/>
        <v>1232.6104</v>
      </c>
      <c r="Y118" s="21">
        <f t="shared" si="19"/>
        <v>814</v>
      </c>
      <c r="Z118" s="21">
        <v>60</v>
      </c>
      <c r="AA118" s="21">
        <f t="shared" si="20"/>
        <v>288.84</v>
      </c>
      <c r="AB118" s="21">
        <f t="shared" si="21"/>
        <v>144.42</v>
      </c>
      <c r="AC118" s="21">
        <f t="shared" si="22"/>
        <v>144.42</v>
      </c>
    </row>
    <row r="119" spans="1:29">
      <c r="A119" s="57">
        <v>117</v>
      </c>
      <c r="B119" s="8" t="s">
        <v>385</v>
      </c>
      <c r="C119" s="3" t="s">
        <v>386</v>
      </c>
      <c r="D119" s="3" t="s">
        <v>35</v>
      </c>
      <c r="E119" s="3" t="s">
        <v>37</v>
      </c>
      <c r="F119" s="3" t="s">
        <v>196</v>
      </c>
      <c r="G119" s="3" t="s">
        <v>38</v>
      </c>
      <c r="H119" s="3" t="s">
        <v>69</v>
      </c>
      <c r="I119" s="20">
        <v>1184</v>
      </c>
      <c r="J119" s="5"/>
      <c r="K119" s="5"/>
      <c r="L119" s="21">
        <v>300</v>
      </c>
      <c r="M119" s="21">
        <v>0</v>
      </c>
      <c r="N119" s="57"/>
      <c r="O119" s="5"/>
      <c r="P119" s="21">
        <v>0</v>
      </c>
      <c r="Q119" s="5"/>
      <c r="R119" s="21">
        <f t="shared" si="12"/>
        <v>0</v>
      </c>
      <c r="S119" s="21">
        <f t="shared" si="13"/>
        <v>1484</v>
      </c>
      <c r="T119" s="21">
        <f t="shared" si="14"/>
        <v>1502</v>
      </c>
      <c r="U119" s="21">
        <f t="shared" si="15"/>
        <v>18</v>
      </c>
      <c r="V119" s="21">
        <f t="shared" si="16"/>
        <v>1484</v>
      </c>
      <c r="W119" s="57">
        <f t="shared" si="17"/>
        <v>1184</v>
      </c>
      <c r="X119" s="21">
        <f t="shared" si="18"/>
        <v>318</v>
      </c>
      <c r="Y119" s="21">
        <f t="shared" si="19"/>
        <v>0</v>
      </c>
      <c r="Z119" s="21">
        <v>60</v>
      </c>
      <c r="AA119" s="21">
        <f t="shared" si="20"/>
        <v>240</v>
      </c>
      <c r="AB119" s="21">
        <f t="shared" si="21"/>
        <v>120</v>
      </c>
      <c r="AC119" s="21">
        <f t="shared" si="22"/>
        <v>120</v>
      </c>
    </row>
    <row r="120" spans="1:29">
      <c r="A120" s="57">
        <v>118</v>
      </c>
      <c r="B120" s="8" t="s">
        <v>387</v>
      </c>
      <c r="C120" s="3" t="s">
        <v>388</v>
      </c>
      <c r="D120" s="3" t="s">
        <v>35</v>
      </c>
      <c r="E120" s="3" t="s">
        <v>37</v>
      </c>
      <c r="F120" s="3" t="s">
        <v>196</v>
      </c>
      <c r="G120" s="3" t="s">
        <v>38</v>
      </c>
      <c r="H120" s="3" t="s">
        <v>69</v>
      </c>
      <c r="I120" s="20">
        <v>1184</v>
      </c>
      <c r="J120" s="5"/>
      <c r="K120" s="5"/>
      <c r="L120" s="21">
        <v>300</v>
      </c>
      <c r="M120" s="21">
        <v>0</v>
      </c>
      <c r="N120" s="57"/>
      <c r="O120" s="5"/>
      <c r="P120" s="21">
        <v>0</v>
      </c>
      <c r="Q120" s="5"/>
      <c r="R120" s="21">
        <f t="shared" si="12"/>
        <v>0</v>
      </c>
      <c r="S120" s="21">
        <f t="shared" si="13"/>
        <v>1484</v>
      </c>
      <c r="T120" s="21">
        <f t="shared" si="14"/>
        <v>1502</v>
      </c>
      <c r="U120" s="21">
        <f t="shared" si="15"/>
        <v>18</v>
      </c>
      <c r="V120" s="21">
        <f t="shared" si="16"/>
        <v>1484</v>
      </c>
      <c r="W120" s="57">
        <f t="shared" si="17"/>
        <v>1184</v>
      </c>
      <c r="X120" s="21">
        <f t="shared" si="18"/>
        <v>318</v>
      </c>
      <c r="Y120" s="21">
        <f t="shared" si="19"/>
        <v>0</v>
      </c>
      <c r="Z120" s="21">
        <v>60</v>
      </c>
      <c r="AA120" s="21">
        <f t="shared" si="20"/>
        <v>240</v>
      </c>
      <c r="AB120" s="21">
        <f t="shared" si="21"/>
        <v>120</v>
      </c>
      <c r="AC120" s="21">
        <f t="shared" si="22"/>
        <v>120</v>
      </c>
    </row>
    <row r="121" spans="1:29">
      <c r="A121" s="57">
        <v>119</v>
      </c>
      <c r="B121" s="8" t="s">
        <v>389</v>
      </c>
      <c r="C121" s="3" t="s">
        <v>390</v>
      </c>
      <c r="D121" s="3" t="s">
        <v>35</v>
      </c>
      <c r="E121" s="3" t="s">
        <v>37</v>
      </c>
      <c r="F121" s="3" t="s">
        <v>196</v>
      </c>
      <c r="G121" s="3" t="s">
        <v>38</v>
      </c>
      <c r="H121" s="3" t="s">
        <v>69</v>
      </c>
      <c r="I121" s="20">
        <v>1184</v>
      </c>
      <c r="J121" s="5"/>
      <c r="K121" s="5"/>
      <c r="L121" s="21">
        <v>300</v>
      </c>
      <c r="M121" s="21">
        <v>0</v>
      </c>
      <c r="N121" s="57"/>
      <c r="O121" s="5"/>
      <c r="P121" s="21">
        <v>0</v>
      </c>
      <c r="Q121" s="5"/>
      <c r="R121" s="21">
        <f t="shared" si="12"/>
        <v>0</v>
      </c>
      <c r="S121" s="21">
        <f t="shared" si="13"/>
        <v>1484</v>
      </c>
      <c r="T121" s="21">
        <f t="shared" si="14"/>
        <v>1502</v>
      </c>
      <c r="U121" s="21">
        <f t="shared" si="15"/>
        <v>18</v>
      </c>
      <c r="V121" s="21">
        <f t="shared" si="16"/>
        <v>1484</v>
      </c>
      <c r="W121" s="57">
        <f t="shared" si="17"/>
        <v>1184</v>
      </c>
      <c r="X121" s="21">
        <f t="shared" si="18"/>
        <v>318</v>
      </c>
      <c r="Y121" s="21">
        <f t="shared" si="19"/>
        <v>0</v>
      </c>
      <c r="Z121" s="21">
        <v>60</v>
      </c>
      <c r="AA121" s="21">
        <f t="shared" si="20"/>
        <v>240</v>
      </c>
      <c r="AB121" s="21">
        <f t="shared" si="21"/>
        <v>120</v>
      </c>
      <c r="AC121" s="21">
        <f t="shared" si="22"/>
        <v>120</v>
      </c>
    </row>
    <row r="122" spans="1:29">
      <c r="A122" s="57">
        <v>120</v>
      </c>
      <c r="B122" s="8" t="s">
        <v>391</v>
      </c>
      <c r="C122" s="3" t="s">
        <v>392</v>
      </c>
      <c r="D122" s="3" t="s">
        <v>35</v>
      </c>
      <c r="E122" s="3" t="s">
        <v>37</v>
      </c>
      <c r="F122" s="3" t="s">
        <v>196</v>
      </c>
      <c r="G122" s="3" t="s">
        <v>38</v>
      </c>
      <c r="H122" s="3" t="s">
        <v>69</v>
      </c>
      <c r="I122" s="20">
        <v>1184</v>
      </c>
      <c r="J122" s="5"/>
      <c r="K122" s="5"/>
      <c r="L122" s="21">
        <v>300</v>
      </c>
      <c r="M122" s="21">
        <v>0</v>
      </c>
      <c r="N122" s="57"/>
      <c r="O122" s="5"/>
      <c r="P122" s="21">
        <v>0</v>
      </c>
      <c r="Q122" s="5"/>
      <c r="R122" s="21">
        <f t="shared" si="12"/>
        <v>0</v>
      </c>
      <c r="S122" s="21">
        <f t="shared" si="13"/>
        <v>1484</v>
      </c>
      <c r="T122" s="21">
        <f t="shared" si="14"/>
        <v>1502</v>
      </c>
      <c r="U122" s="21">
        <f t="shared" si="15"/>
        <v>18</v>
      </c>
      <c r="V122" s="21">
        <f t="shared" si="16"/>
        <v>1484</v>
      </c>
      <c r="W122" s="57">
        <f t="shared" si="17"/>
        <v>1184</v>
      </c>
      <c r="X122" s="21">
        <f t="shared" si="18"/>
        <v>318</v>
      </c>
      <c r="Y122" s="21">
        <f t="shared" si="19"/>
        <v>0</v>
      </c>
      <c r="Z122" s="21">
        <v>60</v>
      </c>
      <c r="AA122" s="21">
        <f t="shared" si="20"/>
        <v>240</v>
      </c>
      <c r="AB122" s="21">
        <f t="shared" si="21"/>
        <v>120</v>
      </c>
      <c r="AC122" s="21">
        <f t="shared" si="22"/>
        <v>120</v>
      </c>
    </row>
    <row r="123" spans="1:29">
      <c r="A123" s="57">
        <v>121</v>
      </c>
      <c r="B123" s="8" t="s">
        <v>393</v>
      </c>
      <c r="C123" s="3" t="s">
        <v>394</v>
      </c>
      <c r="D123" s="3" t="s">
        <v>35</v>
      </c>
      <c r="E123" s="3" t="s">
        <v>37</v>
      </c>
      <c r="F123" s="3" t="s">
        <v>196</v>
      </c>
      <c r="G123" s="3" t="s">
        <v>38</v>
      </c>
      <c r="H123" s="3" t="s">
        <v>69</v>
      </c>
      <c r="I123" s="20">
        <v>1184</v>
      </c>
      <c r="J123" s="5"/>
      <c r="K123" s="5"/>
      <c r="L123" s="21">
        <v>300</v>
      </c>
      <c r="M123" s="21">
        <v>0</v>
      </c>
      <c r="N123" s="57"/>
      <c r="O123" s="5"/>
      <c r="P123" s="21">
        <v>0</v>
      </c>
      <c r="Q123" s="5"/>
      <c r="R123" s="21">
        <f t="shared" si="12"/>
        <v>0</v>
      </c>
      <c r="S123" s="21">
        <f t="shared" si="13"/>
        <v>1484</v>
      </c>
      <c r="T123" s="21">
        <f t="shared" si="14"/>
        <v>1502</v>
      </c>
      <c r="U123" s="21">
        <f t="shared" si="15"/>
        <v>18</v>
      </c>
      <c r="V123" s="21">
        <f t="shared" si="16"/>
        <v>1484</v>
      </c>
      <c r="W123" s="57">
        <f t="shared" si="17"/>
        <v>1184</v>
      </c>
      <c r="X123" s="21">
        <f t="shared" si="18"/>
        <v>318</v>
      </c>
      <c r="Y123" s="21">
        <f t="shared" si="19"/>
        <v>0</v>
      </c>
      <c r="Z123" s="21">
        <v>60</v>
      </c>
      <c r="AA123" s="21">
        <f t="shared" si="20"/>
        <v>240</v>
      </c>
      <c r="AB123" s="21">
        <f t="shared" si="21"/>
        <v>120</v>
      </c>
      <c r="AC123" s="21">
        <f t="shared" si="22"/>
        <v>120</v>
      </c>
    </row>
    <row r="124" spans="1:29">
      <c r="A124" s="57">
        <v>122</v>
      </c>
      <c r="B124" s="8" t="s">
        <v>395</v>
      </c>
      <c r="C124" s="3" t="s">
        <v>396</v>
      </c>
      <c r="D124" s="3" t="s">
        <v>35</v>
      </c>
      <c r="E124" s="3" t="s">
        <v>37</v>
      </c>
      <c r="F124" s="3" t="s">
        <v>196</v>
      </c>
      <c r="G124" s="3" t="s">
        <v>38</v>
      </c>
      <c r="H124" s="3" t="s">
        <v>69</v>
      </c>
      <c r="I124" s="20">
        <v>1184</v>
      </c>
      <c r="J124" s="5"/>
      <c r="K124" s="5"/>
      <c r="L124" s="21">
        <v>300</v>
      </c>
      <c r="M124" s="21">
        <v>0</v>
      </c>
      <c r="N124" s="57"/>
      <c r="O124" s="5"/>
      <c r="P124" s="21">
        <v>0</v>
      </c>
      <c r="Q124" s="5"/>
      <c r="R124" s="21">
        <f t="shared" si="12"/>
        <v>0</v>
      </c>
      <c r="S124" s="21">
        <f t="shared" si="13"/>
        <v>1484</v>
      </c>
      <c r="T124" s="21">
        <f t="shared" si="14"/>
        <v>1502</v>
      </c>
      <c r="U124" s="21">
        <f t="shared" si="15"/>
        <v>18</v>
      </c>
      <c r="V124" s="21">
        <f t="shared" si="16"/>
        <v>1484</v>
      </c>
      <c r="W124" s="57">
        <f t="shared" si="17"/>
        <v>1184</v>
      </c>
      <c r="X124" s="21">
        <f t="shared" si="18"/>
        <v>318</v>
      </c>
      <c r="Y124" s="21">
        <f t="shared" si="19"/>
        <v>0</v>
      </c>
      <c r="Z124" s="21">
        <v>60</v>
      </c>
      <c r="AA124" s="21">
        <f t="shared" si="20"/>
        <v>240</v>
      </c>
      <c r="AB124" s="21">
        <f t="shared" si="21"/>
        <v>120</v>
      </c>
      <c r="AC124" s="21">
        <f t="shared" si="22"/>
        <v>120</v>
      </c>
    </row>
    <row r="125" spans="1:29">
      <c r="A125" s="57">
        <v>123</v>
      </c>
      <c r="B125" s="8" t="s">
        <v>397</v>
      </c>
      <c r="C125" s="3" t="s">
        <v>398</v>
      </c>
      <c r="D125" s="3" t="s">
        <v>35</v>
      </c>
      <c r="E125" s="3" t="s">
        <v>37</v>
      </c>
      <c r="F125" s="3" t="s">
        <v>196</v>
      </c>
      <c r="G125" s="3" t="s">
        <v>38</v>
      </c>
      <c r="H125" s="3" t="s">
        <v>69</v>
      </c>
      <c r="I125" s="20">
        <v>1184</v>
      </c>
      <c r="J125" s="5"/>
      <c r="K125" s="5"/>
      <c r="L125" s="21">
        <v>300</v>
      </c>
      <c r="M125" s="21">
        <v>0</v>
      </c>
      <c r="N125" s="57"/>
      <c r="O125" s="5"/>
      <c r="P125" s="21">
        <v>0</v>
      </c>
      <c r="Q125" s="5"/>
      <c r="R125" s="21">
        <f t="shared" si="12"/>
        <v>0</v>
      </c>
      <c r="S125" s="21">
        <f t="shared" si="13"/>
        <v>1484</v>
      </c>
      <c r="T125" s="21">
        <f t="shared" si="14"/>
        <v>1502</v>
      </c>
      <c r="U125" s="21">
        <f t="shared" si="15"/>
        <v>18</v>
      </c>
      <c r="V125" s="21">
        <f t="shared" si="16"/>
        <v>1484</v>
      </c>
      <c r="W125" s="57">
        <f t="shared" si="17"/>
        <v>1184</v>
      </c>
      <c r="X125" s="21">
        <f t="shared" si="18"/>
        <v>318</v>
      </c>
      <c r="Y125" s="21">
        <f t="shared" si="19"/>
        <v>0</v>
      </c>
      <c r="Z125" s="21">
        <v>60</v>
      </c>
      <c r="AA125" s="21">
        <f t="shared" si="20"/>
        <v>240</v>
      </c>
      <c r="AB125" s="21">
        <f t="shared" si="21"/>
        <v>120</v>
      </c>
      <c r="AC125" s="21">
        <f t="shared" si="22"/>
        <v>120</v>
      </c>
    </row>
    <row r="126" spans="1:29">
      <c r="A126" s="57">
        <v>124</v>
      </c>
      <c r="B126" s="8" t="s">
        <v>399</v>
      </c>
      <c r="C126" s="3" t="s">
        <v>400</v>
      </c>
      <c r="D126" s="3" t="s">
        <v>35</v>
      </c>
      <c r="E126" s="3" t="s">
        <v>37</v>
      </c>
      <c r="F126" s="3" t="s">
        <v>196</v>
      </c>
      <c r="G126" s="3" t="s">
        <v>38</v>
      </c>
      <c r="H126" s="3" t="s">
        <v>69</v>
      </c>
      <c r="I126" s="20">
        <v>1184</v>
      </c>
      <c r="J126" s="5"/>
      <c r="K126" s="5"/>
      <c r="L126" s="21">
        <v>300</v>
      </c>
      <c r="M126" s="21">
        <v>0</v>
      </c>
      <c r="N126" s="57"/>
      <c r="O126" s="5"/>
      <c r="P126" s="21">
        <v>0</v>
      </c>
      <c r="Q126" s="5"/>
      <c r="R126" s="21">
        <f t="shared" si="12"/>
        <v>0</v>
      </c>
      <c r="S126" s="21">
        <f t="shared" si="13"/>
        <v>1484</v>
      </c>
      <c r="T126" s="21">
        <f t="shared" si="14"/>
        <v>1502</v>
      </c>
      <c r="U126" s="21">
        <f t="shared" si="15"/>
        <v>18</v>
      </c>
      <c r="V126" s="21">
        <f t="shared" si="16"/>
        <v>1484</v>
      </c>
      <c r="W126" s="57">
        <f t="shared" si="17"/>
        <v>1184</v>
      </c>
      <c r="X126" s="21">
        <f t="shared" si="18"/>
        <v>318</v>
      </c>
      <c r="Y126" s="21">
        <f t="shared" si="19"/>
        <v>0</v>
      </c>
      <c r="Z126" s="21">
        <v>60</v>
      </c>
      <c r="AA126" s="21">
        <f t="shared" si="20"/>
        <v>240</v>
      </c>
      <c r="AB126" s="21">
        <f t="shared" si="21"/>
        <v>120</v>
      </c>
      <c r="AC126" s="21">
        <f t="shared" si="22"/>
        <v>120</v>
      </c>
    </row>
    <row r="127" spans="1:29">
      <c r="A127" s="57">
        <v>125</v>
      </c>
      <c r="B127" s="8" t="s">
        <v>401</v>
      </c>
      <c r="C127" s="3" t="s">
        <v>402</v>
      </c>
      <c r="D127" s="3" t="s">
        <v>35</v>
      </c>
      <c r="E127" s="3" t="s">
        <v>37</v>
      </c>
      <c r="F127" s="3" t="s">
        <v>196</v>
      </c>
      <c r="G127" s="3" t="s">
        <v>38</v>
      </c>
      <c r="H127" s="3" t="s">
        <v>69</v>
      </c>
      <c r="I127" s="20">
        <v>1184</v>
      </c>
      <c r="J127" s="5"/>
      <c r="K127" s="5"/>
      <c r="L127" s="21">
        <v>300</v>
      </c>
      <c r="M127" s="21">
        <v>0</v>
      </c>
      <c r="N127" s="57"/>
      <c r="O127" s="5"/>
      <c r="P127" s="21">
        <v>0</v>
      </c>
      <c r="Q127" s="5"/>
      <c r="R127" s="21">
        <f t="shared" si="12"/>
        <v>0</v>
      </c>
      <c r="S127" s="21">
        <f t="shared" si="13"/>
        <v>1484</v>
      </c>
      <c r="T127" s="21">
        <f t="shared" si="14"/>
        <v>1502</v>
      </c>
      <c r="U127" s="21">
        <f t="shared" si="15"/>
        <v>18</v>
      </c>
      <c r="V127" s="21">
        <f t="shared" si="16"/>
        <v>1484</v>
      </c>
      <c r="W127" s="57">
        <f t="shared" si="17"/>
        <v>1184</v>
      </c>
      <c r="X127" s="21">
        <f t="shared" si="18"/>
        <v>318</v>
      </c>
      <c r="Y127" s="21">
        <f t="shared" si="19"/>
        <v>0</v>
      </c>
      <c r="Z127" s="21">
        <v>60</v>
      </c>
      <c r="AA127" s="21">
        <f t="shared" si="20"/>
        <v>240</v>
      </c>
      <c r="AB127" s="21">
        <f t="shared" si="21"/>
        <v>120</v>
      </c>
      <c r="AC127" s="21">
        <f t="shared" si="22"/>
        <v>120</v>
      </c>
    </row>
    <row r="128" spans="1:29">
      <c r="A128" s="57">
        <v>126</v>
      </c>
      <c r="B128" s="8" t="s">
        <v>403</v>
      </c>
      <c r="C128" s="3" t="s">
        <v>404</v>
      </c>
      <c r="D128" s="3" t="s">
        <v>35</v>
      </c>
      <c r="E128" s="3" t="s">
        <v>37</v>
      </c>
      <c r="F128" s="3" t="s">
        <v>196</v>
      </c>
      <c r="G128" s="3" t="s">
        <v>38</v>
      </c>
      <c r="H128" s="3" t="s">
        <v>69</v>
      </c>
      <c r="I128" s="20">
        <v>1184</v>
      </c>
      <c r="J128" s="5"/>
      <c r="K128" s="5"/>
      <c r="L128" s="21">
        <v>300</v>
      </c>
      <c r="M128" s="21">
        <v>0</v>
      </c>
      <c r="N128" s="57"/>
      <c r="O128" s="5"/>
      <c r="P128" s="21">
        <v>0</v>
      </c>
      <c r="Q128" s="5"/>
      <c r="R128" s="21">
        <f t="shared" si="12"/>
        <v>0</v>
      </c>
      <c r="S128" s="21">
        <f t="shared" si="13"/>
        <v>1484</v>
      </c>
      <c r="T128" s="21">
        <f t="shared" si="14"/>
        <v>1502</v>
      </c>
      <c r="U128" s="21">
        <f t="shared" si="15"/>
        <v>18</v>
      </c>
      <c r="V128" s="21">
        <f t="shared" si="16"/>
        <v>1484</v>
      </c>
      <c r="W128" s="57">
        <f t="shared" si="17"/>
        <v>1184</v>
      </c>
      <c r="X128" s="21">
        <f t="shared" si="18"/>
        <v>318</v>
      </c>
      <c r="Y128" s="21">
        <f t="shared" si="19"/>
        <v>0</v>
      </c>
      <c r="Z128" s="21">
        <v>60</v>
      </c>
      <c r="AA128" s="21">
        <f t="shared" si="20"/>
        <v>240</v>
      </c>
      <c r="AB128" s="21">
        <f t="shared" si="21"/>
        <v>120</v>
      </c>
      <c r="AC128" s="21">
        <f t="shared" si="22"/>
        <v>120</v>
      </c>
    </row>
    <row r="129" spans="1:29">
      <c r="A129" s="57">
        <v>127</v>
      </c>
      <c r="B129" s="8" t="s">
        <v>405</v>
      </c>
      <c r="C129" s="3" t="s">
        <v>406</v>
      </c>
      <c r="D129" s="3" t="s">
        <v>35</v>
      </c>
      <c r="E129" s="3" t="s">
        <v>37</v>
      </c>
      <c r="F129" s="3" t="s">
        <v>196</v>
      </c>
      <c r="G129" s="3" t="s">
        <v>38</v>
      </c>
      <c r="H129" s="3" t="s">
        <v>69</v>
      </c>
      <c r="I129" s="20">
        <v>1184</v>
      </c>
      <c r="J129" s="5"/>
      <c r="K129" s="5"/>
      <c r="L129" s="21">
        <v>300</v>
      </c>
      <c r="M129" s="21">
        <v>0</v>
      </c>
      <c r="N129" s="57"/>
      <c r="O129" s="5"/>
      <c r="P129" s="21">
        <v>0</v>
      </c>
      <c r="Q129" s="5"/>
      <c r="R129" s="21">
        <f t="shared" si="12"/>
        <v>0</v>
      </c>
      <c r="S129" s="21">
        <f t="shared" si="13"/>
        <v>1484</v>
      </c>
      <c r="T129" s="21">
        <f t="shared" si="14"/>
        <v>1502</v>
      </c>
      <c r="U129" s="21">
        <f t="shared" si="15"/>
        <v>18</v>
      </c>
      <c r="V129" s="21">
        <f t="shared" si="16"/>
        <v>1484</v>
      </c>
      <c r="W129" s="57">
        <f t="shared" si="17"/>
        <v>1184</v>
      </c>
      <c r="X129" s="21">
        <f t="shared" si="18"/>
        <v>318</v>
      </c>
      <c r="Y129" s="21">
        <f t="shared" si="19"/>
        <v>0</v>
      </c>
      <c r="Z129" s="21">
        <v>60</v>
      </c>
      <c r="AA129" s="21">
        <f t="shared" si="20"/>
        <v>240</v>
      </c>
      <c r="AB129" s="21">
        <f t="shared" si="21"/>
        <v>120</v>
      </c>
      <c r="AC129" s="21">
        <f t="shared" si="22"/>
        <v>120</v>
      </c>
    </row>
    <row r="130" spans="1:29">
      <c r="A130" s="57">
        <v>128</v>
      </c>
      <c r="B130" s="8" t="s">
        <v>407</v>
      </c>
      <c r="C130" s="3" t="s">
        <v>408</v>
      </c>
      <c r="D130" s="3" t="s">
        <v>35</v>
      </c>
      <c r="E130" s="3" t="s">
        <v>37</v>
      </c>
      <c r="F130" s="3" t="s">
        <v>196</v>
      </c>
      <c r="G130" s="3" t="s">
        <v>38</v>
      </c>
      <c r="H130" s="3" t="s">
        <v>69</v>
      </c>
      <c r="I130" s="20">
        <v>1184</v>
      </c>
      <c r="J130" s="5"/>
      <c r="K130" s="5"/>
      <c r="L130" s="21">
        <v>300</v>
      </c>
      <c r="M130" s="21">
        <v>0</v>
      </c>
      <c r="N130" s="57"/>
      <c r="O130" s="5"/>
      <c r="P130" s="21">
        <v>0</v>
      </c>
      <c r="Q130" s="5"/>
      <c r="R130" s="21">
        <f t="shared" si="12"/>
        <v>0</v>
      </c>
      <c r="S130" s="21">
        <f t="shared" si="13"/>
        <v>1484</v>
      </c>
      <c r="T130" s="21">
        <f t="shared" si="14"/>
        <v>1502</v>
      </c>
      <c r="U130" s="21">
        <f t="shared" si="15"/>
        <v>18</v>
      </c>
      <c r="V130" s="21">
        <f t="shared" si="16"/>
        <v>1484</v>
      </c>
      <c r="W130" s="57">
        <f t="shared" si="17"/>
        <v>1184</v>
      </c>
      <c r="X130" s="21">
        <f t="shared" si="18"/>
        <v>318</v>
      </c>
      <c r="Y130" s="21">
        <f t="shared" si="19"/>
        <v>0</v>
      </c>
      <c r="Z130" s="21">
        <v>60</v>
      </c>
      <c r="AA130" s="21">
        <f t="shared" si="20"/>
        <v>240</v>
      </c>
      <c r="AB130" s="21">
        <f t="shared" si="21"/>
        <v>120</v>
      </c>
      <c r="AC130" s="21">
        <f t="shared" si="22"/>
        <v>120</v>
      </c>
    </row>
    <row r="131" spans="1:29">
      <c r="A131" s="57">
        <v>129</v>
      </c>
      <c r="B131" s="8" t="s">
        <v>409</v>
      </c>
      <c r="C131" s="3" t="s">
        <v>410</v>
      </c>
      <c r="D131" s="3" t="s">
        <v>35</v>
      </c>
      <c r="E131" s="3" t="s">
        <v>37</v>
      </c>
      <c r="F131" s="3" t="s">
        <v>196</v>
      </c>
      <c r="G131" s="3" t="s">
        <v>38</v>
      </c>
      <c r="H131" s="3" t="s">
        <v>69</v>
      </c>
      <c r="I131" s="20">
        <v>1184</v>
      </c>
      <c r="J131" s="5"/>
      <c r="K131" s="5"/>
      <c r="L131" s="21">
        <v>300</v>
      </c>
      <c r="M131" s="21">
        <v>0</v>
      </c>
      <c r="N131" s="57"/>
      <c r="O131" s="5"/>
      <c r="P131" s="21">
        <v>0</v>
      </c>
      <c r="Q131" s="5"/>
      <c r="R131" s="21">
        <f t="shared" ref="R131:R194" si="24">M131*1.06</f>
        <v>0</v>
      </c>
      <c r="S131" s="21">
        <f t="shared" ref="S131:S194" si="25">I131+L131+R131</f>
        <v>1484</v>
      </c>
      <c r="T131" s="21">
        <f t="shared" ref="T131:T194" si="26">I131+(L131+R131)*1.06</f>
        <v>1502</v>
      </c>
      <c r="U131" s="21">
        <f t="shared" ref="U131:U194" si="27">(R131+L131)*0.06</f>
        <v>18</v>
      </c>
      <c r="V131" s="21">
        <f t="shared" ref="V131:V194" si="28">T131-U131</f>
        <v>1484</v>
      </c>
      <c r="W131" s="57">
        <f t="shared" ref="W131:W194" si="29">I131</f>
        <v>1184</v>
      </c>
      <c r="X131" s="21">
        <f t="shared" ref="X131:X194" si="30">(R131+L131)*1.06</f>
        <v>318</v>
      </c>
      <c r="Y131" s="21">
        <f t="shared" ref="Y131:Y194" si="31">P131</f>
        <v>0</v>
      </c>
      <c r="Z131" s="21">
        <v>60</v>
      </c>
      <c r="AA131" s="21">
        <f t="shared" ref="AA131:AA194" si="32">(L131+R131)-Y131-Z131</f>
        <v>240</v>
      </c>
      <c r="AB131" s="21">
        <f t="shared" ref="AB131:AB194" si="33">AA131/2</f>
        <v>120</v>
      </c>
      <c r="AC131" s="21">
        <f t="shared" ref="AC131:AC194" si="34">AA131/2</f>
        <v>120</v>
      </c>
    </row>
    <row r="132" spans="1:29">
      <c r="A132" s="57">
        <v>130</v>
      </c>
      <c r="B132" s="8" t="s">
        <v>411</v>
      </c>
      <c r="C132" s="3" t="s">
        <v>412</v>
      </c>
      <c r="D132" s="3" t="s">
        <v>35</v>
      </c>
      <c r="E132" s="3" t="s">
        <v>37</v>
      </c>
      <c r="F132" s="3" t="s">
        <v>196</v>
      </c>
      <c r="G132" s="3" t="s">
        <v>38</v>
      </c>
      <c r="H132" s="3" t="s">
        <v>69</v>
      </c>
      <c r="I132" s="20">
        <v>1184</v>
      </c>
      <c r="J132" s="5"/>
      <c r="K132" s="5"/>
      <c r="L132" s="21">
        <v>300</v>
      </c>
      <c r="M132" s="21">
        <v>0</v>
      </c>
      <c r="N132" s="57"/>
      <c r="O132" s="5"/>
      <c r="P132" s="21">
        <v>0</v>
      </c>
      <c r="Q132" s="5"/>
      <c r="R132" s="21">
        <f t="shared" si="24"/>
        <v>0</v>
      </c>
      <c r="S132" s="21">
        <f t="shared" si="25"/>
        <v>1484</v>
      </c>
      <c r="T132" s="21">
        <f t="shared" si="26"/>
        <v>1502</v>
      </c>
      <c r="U132" s="21">
        <f t="shared" si="27"/>
        <v>18</v>
      </c>
      <c r="V132" s="21">
        <f t="shared" si="28"/>
        <v>1484</v>
      </c>
      <c r="W132" s="57">
        <f t="shared" si="29"/>
        <v>1184</v>
      </c>
      <c r="X132" s="21">
        <f t="shared" si="30"/>
        <v>318</v>
      </c>
      <c r="Y132" s="21">
        <f t="shared" si="31"/>
        <v>0</v>
      </c>
      <c r="Z132" s="21">
        <v>60</v>
      </c>
      <c r="AA132" s="21">
        <f t="shared" si="32"/>
        <v>240</v>
      </c>
      <c r="AB132" s="21">
        <f t="shared" si="33"/>
        <v>120</v>
      </c>
      <c r="AC132" s="21">
        <f t="shared" si="34"/>
        <v>120</v>
      </c>
    </row>
    <row r="133" spans="1:29">
      <c r="A133" s="57">
        <v>131</v>
      </c>
      <c r="B133" s="8" t="s">
        <v>413</v>
      </c>
      <c r="C133" s="3" t="s">
        <v>414</v>
      </c>
      <c r="D133" s="3" t="s">
        <v>35</v>
      </c>
      <c r="E133" s="3" t="s">
        <v>37</v>
      </c>
      <c r="F133" s="3" t="s">
        <v>196</v>
      </c>
      <c r="G133" s="3" t="s">
        <v>38</v>
      </c>
      <c r="H133" s="3" t="s">
        <v>69</v>
      </c>
      <c r="I133" s="20">
        <v>1184</v>
      </c>
      <c r="J133" s="5"/>
      <c r="K133" s="5"/>
      <c r="L133" s="21">
        <v>300</v>
      </c>
      <c r="M133" s="21">
        <v>0</v>
      </c>
      <c r="N133" s="57"/>
      <c r="O133" s="5"/>
      <c r="P133" s="21">
        <v>0</v>
      </c>
      <c r="Q133" s="5"/>
      <c r="R133" s="21">
        <f t="shared" si="24"/>
        <v>0</v>
      </c>
      <c r="S133" s="21">
        <f t="shared" si="25"/>
        <v>1484</v>
      </c>
      <c r="T133" s="21">
        <f t="shared" si="26"/>
        <v>1502</v>
      </c>
      <c r="U133" s="21">
        <f t="shared" si="27"/>
        <v>18</v>
      </c>
      <c r="V133" s="21">
        <f t="shared" si="28"/>
        <v>1484</v>
      </c>
      <c r="W133" s="57">
        <f t="shared" si="29"/>
        <v>1184</v>
      </c>
      <c r="X133" s="21">
        <f t="shared" si="30"/>
        <v>318</v>
      </c>
      <c r="Y133" s="21">
        <f t="shared" si="31"/>
        <v>0</v>
      </c>
      <c r="Z133" s="21">
        <v>60</v>
      </c>
      <c r="AA133" s="21">
        <f t="shared" si="32"/>
        <v>240</v>
      </c>
      <c r="AB133" s="21">
        <f t="shared" si="33"/>
        <v>120</v>
      </c>
      <c r="AC133" s="21">
        <f t="shared" si="34"/>
        <v>120</v>
      </c>
    </row>
    <row r="134" spans="1:29">
      <c r="A134" s="57">
        <v>132</v>
      </c>
      <c r="B134" s="8" t="s">
        <v>415</v>
      </c>
      <c r="C134" s="3" t="s">
        <v>416</v>
      </c>
      <c r="D134" s="3" t="s">
        <v>35</v>
      </c>
      <c r="E134" s="3" t="s">
        <v>37</v>
      </c>
      <c r="F134" s="3" t="s">
        <v>196</v>
      </c>
      <c r="G134" s="3" t="s">
        <v>38</v>
      </c>
      <c r="H134" s="3" t="s">
        <v>69</v>
      </c>
      <c r="I134" s="20">
        <v>1184</v>
      </c>
      <c r="J134" s="5"/>
      <c r="K134" s="5"/>
      <c r="L134" s="21">
        <v>300</v>
      </c>
      <c r="M134" s="21">
        <v>0</v>
      </c>
      <c r="N134" s="57"/>
      <c r="O134" s="5"/>
      <c r="P134" s="21">
        <v>0</v>
      </c>
      <c r="Q134" s="5"/>
      <c r="R134" s="21">
        <f t="shared" si="24"/>
        <v>0</v>
      </c>
      <c r="S134" s="21">
        <f t="shared" si="25"/>
        <v>1484</v>
      </c>
      <c r="T134" s="21">
        <f t="shared" si="26"/>
        <v>1502</v>
      </c>
      <c r="U134" s="21">
        <f t="shared" si="27"/>
        <v>18</v>
      </c>
      <c r="V134" s="21">
        <f t="shared" si="28"/>
        <v>1484</v>
      </c>
      <c r="W134" s="57">
        <f t="shared" si="29"/>
        <v>1184</v>
      </c>
      <c r="X134" s="21">
        <f t="shared" si="30"/>
        <v>318</v>
      </c>
      <c r="Y134" s="21">
        <f t="shared" si="31"/>
        <v>0</v>
      </c>
      <c r="Z134" s="21">
        <v>60</v>
      </c>
      <c r="AA134" s="21">
        <f t="shared" si="32"/>
        <v>240</v>
      </c>
      <c r="AB134" s="21">
        <f t="shared" si="33"/>
        <v>120</v>
      </c>
      <c r="AC134" s="21">
        <f t="shared" si="34"/>
        <v>120</v>
      </c>
    </row>
    <row r="135" spans="1:29">
      <c r="A135" s="57">
        <v>133</v>
      </c>
      <c r="B135" s="8" t="s">
        <v>417</v>
      </c>
      <c r="C135" s="3" t="s">
        <v>418</v>
      </c>
      <c r="D135" s="3" t="s">
        <v>35</v>
      </c>
      <c r="E135" s="3" t="s">
        <v>37</v>
      </c>
      <c r="F135" s="3" t="s">
        <v>196</v>
      </c>
      <c r="G135" s="3" t="s">
        <v>38</v>
      </c>
      <c r="H135" s="3" t="s">
        <v>69</v>
      </c>
      <c r="I135" s="20">
        <v>1184</v>
      </c>
      <c r="J135" s="5"/>
      <c r="K135" s="5"/>
      <c r="L135" s="21">
        <v>300</v>
      </c>
      <c r="M135" s="21">
        <v>0</v>
      </c>
      <c r="N135" s="57"/>
      <c r="O135" s="5"/>
      <c r="P135" s="21">
        <v>0</v>
      </c>
      <c r="Q135" s="5"/>
      <c r="R135" s="21">
        <f t="shared" si="24"/>
        <v>0</v>
      </c>
      <c r="S135" s="21">
        <f t="shared" si="25"/>
        <v>1484</v>
      </c>
      <c r="T135" s="21">
        <f t="shared" si="26"/>
        <v>1502</v>
      </c>
      <c r="U135" s="21">
        <f t="shared" si="27"/>
        <v>18</v>
      </c>
      <c r="V135" s="21">
        <f t="shared" si="28"/>
        <v>1484</v>
      </c>
      <c r="W135" s="57">
        <f t="shared" si="29"/>
        <v>1184</v>
      </c>
      <c r="X135" s="21">
        <f t="shared" si="30"/>
        <v>318</v>
      </c>
      <c r="Y135" s="21">
        <f t="shared" si="31"/>
        <v>0</v>
      </c>
      <c r="Z135" s="21">
        <v>60</v>
      </c>
      <c r="AA135" s="21">
        <f t="shared" si="32"/>
        <v>240</v>
      </c>
      <c r="AB135" s="21">
        <f t="shared" si="33"/>
        <v>120</v>
      </c>
      <c r="AC135" s="21">
        <f t="shared" si="34"/>
        <v>120</v>
      </c>
    </row>
    <row r="136" spans="1:29">
      <c r="A136" s="57">
        <v>134</v>
      </c>
      <c r="B136" s="8" t="s">
        <v>419</v>
      </c>
      <c r="C136" s="3" t="s">
        <v>420</v>
      </c>
      <c r="D136" s="3" t="s">
        <v>35</v>
      </c>
      <c r="E136" s="3" t="s">
        <v>37</v>
      </c>
      <c r="F136" s="3" t="s">
        <v>196</v>
      </c>
      <c r="G136" s="3" t="s">
        <v>38</v>
      </c>
      <c r="H136" s="3" t="s">
        <v>69</v>
      </c>
      <c r="I136" s="20">
        <v>1184</v>
      </c>
      <c r="J136" s="5"/>
      <c r="K136" s="5"/>
      <c r="L136" s="21">
        <v>300</v>
      </c>
      <c r="M136" s="21">
        <v>0</v>
      </c>
      <c r="N136" s="57"/>
      <c r="O136" s="5"/>
      <c r="P136" s="21">
        <v>0</v>
      </c>
      <c r="Q136" s="5"/>
      <c r="R136" s="21">
        <f t="shared" si="24"/>
        <v>0</v>
      </c>
      <c r="S136" s="21">
        <f t="shared" si="25"/>
        <v>1484</v>
      </c>
      <c r="T136" s="21">
        <f t="shared" si="26"/>
        <v>1502</v>
      </c>
      <c r="U136" s="21">
        <f t="shared" si="27"/>
        <v>18</v>
      </c>
      <c r="V136" s="21">
        <f t="shared" si="28"/>
        <v>1484</v>
      </c>
      <c r="W136" s="57">
        <f t="shared" si="29"/>
        <v>1184</v>
      </c>
      <c r="X136" s="21">
        <f t="shared" si="30"/>
        <v>318</v>
      </c>
      <c r="Y136" s="21">
        <f t="shared" si="31"/>
        <v>0</v>
      </c>
      <c r="Z136" s="21">
        <v>60</v>
      </c>
      <c r="AA136" s="21">
        <f t="shared" si="32"/>
        <v>240</v>
      </c>
      <c r="AB136" s="21">
        <f t="shared" si="33"/>
        <v>120</v>
      </c>
      <c r="AC136" s="21">
        <f t="shared" si="34"/>
        <v>120</v>
      </c>
    </row>
    <row r="137" spans="1:29">
      <c r="A137" s="57">
        <v>135</v>
      </c>
      <c r="B137" s="8" t="s">
        <v>421</v>
      </c>
      <c r="C137" s="3" t="s">
        <v>422</v>
      </c>
      <c r="D137" s="3" t="s">
        <v>35</v>
      </c>
      <c r="E137" s="3" t="s">
        <v>37</v>
      </c>
      <c r="F137" s="3" t="s">
        <v>196</v>
      </c>
      <c r="G137" s="3" t="s">
        <v>38</v>
      </c>
      <c r="H137" s="3" t="s">
        <v>69</v>
      </c>
      <c r="I137" s="20">
        <v>1184</v>
      </c>
      <c r="J137" s="5"/>
      <c r="K137" s="5"/>
      <c r="L137" s="21">
        <v>300</v>
      </c>
      <c r="M137" s="21">
        <v>0</v>
      </c>
      <c r="N137" s="57"/>
      <c r="O137" s="5"/>
      <c r="P137" s="21">
        <v>0</v>
      </c>
      <c r="Q137" s="5"/>
      <c r="R137" s="21">
        <f t="shared" si="24"/>
        <v>0</v>
      </c>
      <c r="S137" s="21">
        <f t="shared" si="25"/>
        <v>1484</v>
      </c>
      <c r="T137" s="21">
        <f t="shared" si="26"/>
        <v>1502</v>
      </c>
      <c r="U137" s="21">
        <f t="shared" si="27"/>
        <v>18</v>
      </c>
      <c r="V137" s="21">
        <f t="shared" si="28"/>
        <v>1484</v>
      </c>
      <c r="W137" s="57">
        <f t="shared" si="29"/>
        <v>1184</v>
      </c>
      <c r="X137" s="21">
        <f t="shared" si="30"/>
        <v>318</v>
      </c>
      <c r="Y137" s="21">
        <f t="shared" si="31"/>
        <v>0</v>
      </c>
      <c r="Z137" s="21">
        <v>60</v>
      </c>
      <c r="AA137" s="21">
        <f t="shared" si="32"/>
        <v>240</v>
      </c>
      <c r="AB137" s="21">
        <f t="shared" si="33"/>
        <v>120</v>
      </c>
      <c r="AC137" s="21">
        <f t="shared" si="34"/>
        <v>120</v>
      </c>
    </row>
    <row r="138" spans="1:29">
      <c r="A138" s="57">
        <v>136</v>
      </c>
      <c r="B138" s="8" t="s">
        <v>423</v>
      </c>
      <c r="C138" s="3" t="s">
        <v>424</v>
      </c>
      <c r="D138" s="3" t="s">
        <v>35</v>
      </c>
      <c r="E138" s="3" t="s">
        <v>37</v>
      </c>
      <c r="F138" s="3" t="s">
        <v>196</v>
      </c>
      <c r="G138" s="3" t="s">
        <v>38</v>
      </c>
      <c r="H138" s="3" t="s">
        <v>69</v>
      </c>
      <c r="I138" s="20">
        <v>1184</v>
      </c>
      <c r="J138" s="5"/>
      <c r="K138" s="5"/>
      <c r="L138" s="21">
        <v>300</v>
      </c>
      <c r="M138" s="21">
        <v>0</v>
      </c>
      <c r="N138" s="57"/>
      <c r="O138" s="5"/>
      <c r="P138" s="21">
        <v>0</v>
      </c>
      <c r="Q138" s="5"/>
      <c r="R138" s="21">
        <f t="shared" si="24"/>
        <v>0</v>
      </c>
      <c r="S138" s="21">
        <f t="shared" si="25"/>
        <v>1484</v>
      </c>
      <c r="T138" s="21">
        <f t="shared" si="26"/>
        <v>1502</v>
      </c>
      <c r="U138" s="21">
        <f t="shared" si="27"/>
        <v>18</v>
      </c>
      <c r="V138" s="21">
        <f t="shared" si="28"/>
        <v>1484</v>
      </c>
      <c r="W138" s="57">
        <f t="shared" si="29"/>
        <v>1184</v>
      </c>
      <c r="X138" s="21">
        <f t="shared" si="30"/>
        <v>318</v>
      </c>
      <c r="Y138" s="21">
        <f t="shared" si="31"/>
        <v>0</v>
      </c>
      <c r="Z138" s="21">
        <v>60</v>
      </c>
      <c r="AA138" s="21">
        <f t="shared" si="32"/>
        <v>240</v>
      </c>
      <c r="AB138" s="21">
        <f t="shared" si="33"/>
        <v>120</v>
      </c>
      <c r="AC138" s="21">
        <f t="shared" si="34"/>
        <v>120</v>
      </c>
    </row>
    <row r="139" spans="1:29">
      <c r="A139" s="57">
        <v>137</v>
      </c>
      <c r="B139" s="8" t="s">
        <v>425</v>
      </c>
      <c r="C139" s="3" t="s">
        <v>426</v>
      </c>
      <c r="D139" s="3" t="s">
        <v>35</v>
      </c>
      <c r="E139" s="3" t="s">
        <v>37</v>
      </c>
      <c r="F139" s="3" t="s">
        <v>196</v>
      </c>
      <c r="G139" s="3" t="s">
        <v>38</v>
      </c>
      <c r="H139" s="3" t="s">
        <v>69</v>
      </c>
      <c r="I139" s="20">
        <v>1184</v>
      </c>
      <c r="J139" s="5"/>
      <c r="K139" s="5"/>
      <c r="L139" s="21">
        <v>300</v>
      </c>
      <c r="M139" s="21">
        <v>0</v>
      </c>
      <c r="N139" s="57"/>
      <c r="O139" s="5"/>
      <c r="P139" s="21">
        <v>0</v>
      </c>
      <c r="Q139" s="5"/>
      <c r="R139" s="21">
        <f t="shared" si="24"/>
        <v>0</v>
      </c>
      <c r="S139" s="21">
        <f t="shared" si="25"/>
        <v>1484</v>
      </c>
      <c r="T139" s="21">
        <f t="shared" si="26"/>
        <v>1502</v>
      </c>
      <c r="U139" s="21">
        <f t="shared" si="27"/>
        <v>18</v>
      </c>
      <c r="V139" s="21">
        <f t="shared" si="28"/>
        <v>1484</v>
      </c>
      <c r="W139" s="57">
        <f t="shared" si="29"/>
        <v>1184</v>
      </c>
      <c r="X139" s="21">
        <f t="shared" si="30"/>
        <v>318</v>
      </c>
      <c r="Y139" s="21">
        <f t="shared" si="31"/>
        <v>0</v>
      </c>
      <c r="Z139" s="21">
        <v>60</v>
      </c>
      <c r="AA139" s="21">
        <f t="shared" si="32"/>
        <v>240</v>
      </c>
      <c r="AB139" s="21">
        <f t="shared" si="33"/>
        <v>120</v>
      </c>
      <c r="AC139" s="21">
        <f t="shared" si="34"/>
        <v>120</v>
      </c>
    </row>
    <row r="140" spans="1:29">
      <c r="A140" s="57">
        <v>138</v>
      </c>
      <c r="B140" s="8" t="s">
        <v>427</v>
      </c>
      <c r="C140" s="3" t="s">
        <v>428</v>
      </c>
      <c r="D140" s="3" t="s">
        <v>35</v>
      </c>
      <c r="E140" s="3" t="s">
        <v>37</v>
      </c>
      <c r="F140" s="3" t="s">
        <v>196</v>
      </c>
      <c r="G140" s="3" t="s">
        <v>38</v>
      </c>
      <c r="H140" s="3" t="s">
        <v>69</v>
      </c>
      <c r="I140" s="20">
        <v>1184</v>
      </c>
      <c r="J140" s="5"/>
      <c r="K140" s="5"/>
      <c r="L140" s="21">
        <v>300</v>
      </c>
      <c r="M140" s="21">
        <v>0</v>
      </c>
      <c r="N140" s="57"/>
      <c r="O140" s="5"/>
      <c r="P140" s="21">
        <v>0</v>
      </c>
      <c r="Q140" s="5"/>
      <c r="R140" s="21">
        <f t="shared" si="24"/>
        <v>0</v>
      </c>
      <c r="S140" s="21">
        <f t="shared" si="25"/>
        <v>1484</v>
      </c>
      <c r="T140" s="21">
        <f t="shared" si="26"/>
        <v>1502</v>
      </c>
      <c r="U140" s="21">
        <f t="shared" si="27"/>
        <v>18</v>
      </c>
      <c r="V140" s="21">
        <f t="shared" si="28"/>
        <v>1484</v>
      </c>
      <c r="W140" s="57">
        <f t="shared" si="29"/>
        <v>1184</v>
      </c>
      <c r="X140" s="21">
        <f t="shared" si="30"/>
        <v>318</v>
      </c>
      <c r="Y140" s="21">
        <f t="shared" si="31"/>
        <v>0</v>
      </c>
      <c r="Z140" s="21">
        <v>60</v>
      </c>
      <c r="AA140" s="21">
        <f t="shared" si="32"/>
        <v>240</v>
      </c>
      <c r="AB140" s="21">
        <f t="shared" si="33"/>
        <v>120</v>
      </c>
      <c r="AC140" s="21">
        <f t="shared" si="34"/>
        <v>120</v>
      </c>
    </row>
    <row r="141" spans="1:29">
      <c r="A141" s="57">
        <v>139</v>
      </c>
      <c r="B141" s="8" t="s">
        <v>429</v>
      </c>
      <c r="C141" s="3" t="s">
        <v>430</v>
      </c>
      <c r="D141" s="3" t="s">
        <v>35</v>
      </c>
      <c r="E141" s="3" t="s">
        <v>37</v>
      </c>
      <c r="F141" s="3" t="s">
        <v>196</v>
      </c>
      <c r="G141" s="3" t="s">
        <v>38</v>
      </c>
      <c r="H141" s="3" t="s">
        <v>69</v>
      </c>
      <c r="I141" s="20">
        <v>1184</v>
      </c>
      <c r="J141" s="5"/>
      <c r="K141" s="5"/>
      <c r="L141" s="21">
        <v>300</v>
      </c>
      <c r="M141" s="21">
        <v>0</v>
      </c>
      <c r="N141" s="57"/>
      <c r="O141" s="5"/>
      <c r="P141" s="21">
        <v>0</v>
      </c>
      <c r="Q141" s="5"/>
      <c r="R141" s="21">
        <f t="shared" si="24"/>
        <v>0</v>
      </c>
      <c r="S141" s="21">
        <f t="shared" si="25"/>
        <v>1484</v>
      </c>
      <c r="T141" s="21">
        <f t="shared" si="26"/>
        <v>1502</v>
      </c>
      <c r="U141" s="21">
        <f t="shared" si="27"/>
        <v>18</v>
      </c>
      <c r="V141" s="21">
        <f t="shared" si="28"/>
        <v>1484</v>
      </c>
      <c r="W141" s="57">
        <f t="shared" si="29"/>
        <v>1184</v>
      </c>
      <c r="X141" s="21">
        <f t="shared" si="30"/>
        <v>318</v>
      </c>
      <c r="Y141" s="21">
        <f t="shared" si="31"/>
        <v>0</v>
      </c>
      <c r="Z141" s="21">
        <v>60</v>
      </c>
      <c r="AA141" s="21">
        <f t="shared" si="32"/>
        <v>240</v>
      </c>
      <c r="AB141" s="21">
        <f t="shared" si="33"/>
        <v>120</v>
      </c>
      <c r="AC141" s="21">
        <f t="shared" si="34"/>
        <v>120</v>
      </c>
    </row>
    <row r="142" spans="1:29">
      <c r="A142" s="57">
        <v>140</v>
      </c>
      <c r="B142" s="8" t="s">
        <v>431</v>
      </c>
      <c r="C142" s="3" t="s">
        <v>432</v>
      </c>
      <c r="D142" s="3" t="s">
        <v>35</v>
      </c>
      <c r="E142" s="3" t="s">
        <v>37</v>
      </c>
      <c r="F142" s="3" t="s">
        <v>196</v>
      </c>
      <c r="G142" s="3" t="s">
        <v>38</v>
      </c>
      <c r="H142" s="3" t="s">
        <v>69</v>
      </c>
      <c r="I142" s="20">
        <v>1184</v>
      </c>
      <c r="J142" s="5"/>
      <c r="K142" s="5"/>
      <c r="L142" s="21">
        <v>300</v>
      </c>
      <c r="M142" s="21">
        <v>0</v>
      </c>
      <c r="N142" s="57"/>
      <c r="O142" s="5"/>
      <c r="P142" s="21">
        <v>0</v>
      </c>
      <c r="Q142" s="5"/>
      <c r="R142" s="21">
        <f t="shared" si="24"/>
        <v>0</v>
      </c>
      <c r="S142" s="21">
        <f t="shared" si="25"/>
        <v>1484</v>
      </c>
      <c r="T142" s="21">
        <f t="shared" si="26"/>
        <v>1502</v>
      </c>
      <c r="U142" s="21">
        <f t="shared" si="27"/>
        <v>18</v>
      </c>
      <c r="V142" s="21">
        <f t="shared" si="28"/>
        <v>1484</v>
      </c>
      <c r="W142" s="57">
        <f t="shared" si="29"/>
        <v>1184</v>
      </c>
      <c r="X142" s="21">
        <f t="shared" si="30"/>
        <v>318</v>
      </c>
      <c r="Y142" s="21">
        <f t="shared" si="31"/>
        <v>0</v>
      </c>
      <c r="Z142" s="21">
        <v>60</v>
      </c>
      <c r="AA142" s="21">
        <f t="shared" si="32"/>
        <v>240</v>
      </c>
      <c r="AB142" s="21">
        <f t="shared" si="33"/>
        <v>120</v>
      </c>
      <c r="AC142" s="21">
        <f t="shared" si="34"/>
        <v>120</v>
      </c>
    </row>
    <row r="143" spans="1:29">
      <c r="A143" s="57">
        <v>141</v>
      </c>
      <c r="B143" s="8" t="s">
        <v>433</v>
      </c>
      <c r="C143" s="3" t="s">
        <v>434</v>
      </c>
      <c r="D143" s="3" t="s">
        <v>35</v>
      </c>
      <c r="E143" s="3" t="s">
        <v>37</v>
      </c>
      <c r="F143" s="3" t="s">
        <v>196</v>
      </c>
      <c r="G143" s="3" t="s">
        <v>38</v>
      </c>
      <c r="H143" s="3" t="s">
        <v>69</v>
      </c>
      <c r="I143" s="20">
        <v>1184</v>
      </c>
      <c r="J143" s="5"/>
      <c r="K143" s="5"/>
      <c r="L143" s="21">
        <v>300</v>
      </c>
      <c r="M143" s="21">
        <v>0</v>
      </c>
      <c r="N143" s="57"/>
      <c r="O143" s="5"/>
      <c r="P143" s="21">
        <v>0</v>
      </c>
      <c r="Q143" s="5"/>
      <c r="R143" s="21">
        <f t="shared" si="24"/>
        <v>0</v>
      </c>
      <c r="S143" s="21">
        <f t="shared" si="25"/>
        <v>1484</v>
      </c>
      <c r="T143" s="21">
        <f t="shared" si="26"/>
        <v>1502</v>
      </c>
      <c r="U143" s="21">
        <f t="shared" si="27"/>
        <v>18</v>
      </c>
      <c r="V143" s="21">
        <f t="shared" si="28"/>
        <v>1484</v>
      </c>
      <c r="W143" s="57">
        <f t="shared" si="29"/>
        <v>1184</v>
      </c>
      <c r="X143" s="21">
        <f t="shared" si="30"/>
        <v>318</v>
      </c>
      <c r="Y143" s="21">
        <f t="shared" si="31"/>
        <v>0</v>
      </c>
      <c r="Z143" s="21">
        <v>60</v>
      </c>
      <c r="AA143" s="21">
        <f t="shared" si="32"/>
        <v>240</v>
      </c>
      <c r="AB143" s="21">
        <f t="shared" si="33"/>
        <v>120</v>
      </c>
      <c r="AC143" s="21">
        <f t="shared" si="34"/>
        <v>120</v>
      </c>
    </row>
    <row r="144" spans="1:29">
      <c r="A144" s="57">
        <v>142</v>
      </c>
      <c r="B144" s="8" t="s">
        <v>435</v>
      </c>
      <c r="C144" s="3" t="s">
        <v>436</v>
      </c>
      <c r="D144" s="3" t="s">
        <v>35</v>
      </c>
      <c r="E144" s="3" t="s">
        <v>37</v>
      </c>
      <c r="F144" s="3" t="s">
        <v>196</v>
      </c>
      <c r="G144" s="3" t="s">
        <v>38</v>
      </c>
      <c r="H144" s="3" t="s">
        <v>69</v>
      </c>
      <c r="I144" s="20">
        <v>1184</v>
      </c>
      <c r="J144" s="5"/>
      <c r="K144" s="5"/>
      <c r="L144" s="21">
        <v>300</v>
      </c>
      <c r="M144" s="21">
        <v>0</v>
      </c>
      <c r="N144" s="57"/>
      <c r="O144" s="5"/>
      <c r="P144" s="21">
        <v>0</v>
      </c>
      <c r="Q144" s="5"/>
      <c r="R144" s="21">
        <f t="shared" si="24"/>
        <v>0</v>
      </c>
      <c r="S144" s="21">
        <f t="shared" si="25"/>
        <v>1484</v>
      </c>
      <c r="T144" s="21">
        <f t="shared" si="26"/>
        <v>1502</v>
      </c>
      <c r="U144" s="21">
        <f t="shared" si="27"/>
        <v>18</v>
      </c>
      <c r="V144" s="21">
        <f t="shared" si="28"/>
        <v>1484</v>
      </c>
      <c r="W144" s="57">
        <f t="shared" si="29"/>
        <v>1184</v>
      </c>
      <c r="X144" s="21">
        <f t="shared" si="30"/>
        <v>318</v>
      </c>
      <c r="Y144" s="21">
        <f t="shared" si="31"/>
        <v>0</v>
      </c>
      <c r="Z144" s="21">
        <v>60</v>
      </c>
      <c r="AA144" s="21">
        <f t="shared" si="32"/>
        <v>240</v>
      </c>
      <c r="AB144" s="21">
        <f t="shared" si="33"/>
        <v>120</v>
      </c>
      <c r="AC144" s="21">
        <f t="shared" si="34"/>
        <v>120</v>
      </c>
    </row>
    <row r="145" spans="1:29">
      <c r="A145" s="57">
        <v>143</v>
      </c>
      <c r="B145" s="8" t="s">
        <v>437</v>
      </c>
      <c r="C145" s="3" t="s">
        <v>438</v>
      </c>
      <c r="D145" s="3" t="s">
        <v>35</v>
      </c>
      <c r="E145" s="3" t="s">
        <v>37</v>
      </c>
      <c r="F145" s="3" t="s">
        <v>196</v>
      </c>
      <c r="G145" s="3" t="s">
        <v>38</v>
      </c>
      <c r="H145" s="3" t="s">
        <v>69</v>
      </c>
      <c r="I145" s="20">
        <v>1184</v>
      </c>
      <c r="J145" s="5"/>
      <c r="K145" s="5"/>
      <c r="L145" s="21">
        <v>300</v>
      </c>
      <c r="M145" s="21">
        <v>0</v>
      </c>
      <c r="N145" s="57"/>
      <c r="O145" s="5"/>
      <c r="P145" s="21">
        <v>0</v>
      </c>
      <c r="Q145" s="5"/>
      <c r="R145" s="21">
        <f t="shared" si="24"/>
        <v>0</v>
      </c>
      <c r="S145" s="21">
        <f t="shared" si="25"/>
        <v>1484</v>
      </c>
      <c r="T145" s="21">
        <f t="shared" si="26"/>
        <v>1502</v>
      </c>
      <c r="U145" s="21">
        <f t="shared" si="27"/>
        <v>18</v>
      </c>
      <c r="V145" s="21">
        <f t="shared" si="28"/>
        <v>1484</v>
      </c>
      <c r="W145" s="57">
        <f t="shared" si="29"/>
        <v>1184</v>
      </c>
      <c r="X145" s="21">
        <f t="shared" si="30"/>
        <v>318</v>
      </c>
      <c r="Y145" s="21">
        <f t="shared" si="31"/>
        <v>0</v>
      </c>
      <c r="Z145" s="21">
        <v>60</v>
      </c>
      <c r="AA145" s="21">
        <f t="shared" si="32"/>
        <v>240</v>
      </c>
      <c r="AB145" s="21">
        <f t="shared" si="33"/>
        <v>120</v>
      </c>
      <c r="AC145" s="21">
        <f t="shared" si="34"/>
        <v>120</v>
      </c>
    </row>
    <row r="146" spans="1:29">
      <c r="A146" s="57">
        <v>144</v>
      </c>
      <c r="B146" s="8" t="s">
        <v>439</v>
      </c>
      <c r="C146" s="3" t="s">
        <v>440</v>
      </c>
      <c r="D146" s="3" t="s">
        <v>35</v>
      </c>
      <c r="E146" s="3" t="s">
        <v>37</v>
      </c>
      <c r="F146" s="3" t="s">
        <v>196</v>
      </c>
      <c r="G146" s="3" t="s">
        <v>38</v>
      </c>
      <c r="H146" s="3" t="s">
        <v>69</v>
      </c>
      <c r="I146" s="20">
        <v>1184</v>
      </c>
      <c r="J146" s="5"/>
      <c r="K146" s="5"/>
      <c r="L146" s="21">
        <v>300</v>
      </c>
      <c r="M146" s="21">
        <v>0</v>
      </c>
      <c r="N146" s="57"/>
      <c r="O146" s="5"/>
      <c r="P146" s="21">
        <v>0</v>
      </c>
      <c r="Q146" s="5"/>
      <c r="R146" s="21">
        <f t="shared" si="24"/>
        <v>0</v>
      </c>
      <c r="S146" s="21">
        <f t="shared" si="25"/>
        <v>1484</v>
      </c>
      <c r="T146" s="21">
        <f t="shared" si="26"/>
        <v>1502</v>
      </c>
      <c r="U146" s="21">
        <f t="shared" si="27"/>
        <v>18</v>
      </c>
      <c r="V146" s="21">
        <f t="shared" si="28"/>
        <v>1484</v>
      </c>
      <c r="W146" s="57">
        <f t="shared" si="29"/>
        <v>1184</v>
      </c>
      <c r="X146" s="21">
        <f t="shared" si="30"/>
        <v>318</v>
      </c>
      <c r="Y146" s="21">
        <f t="shared" si="31"/>
        <v>0</v>
      </c>
      <c r="Z146" s="21">
        <v>60</v>
      </c>
      <c r="AA146" s="21">
        <f t="shared" si="32"/>
        <v>240</v>
      </c>
      <c r="AB146" s="21">
        <f t="shared" si="33"/>
        <v>120</v>
      </c>
      <c r="AC146" s="21">
        <f t="shared" si="34"/>
        <v>120</v>
      </c>
    </row>
    <row r="147" spans="1:29">
      <c r="A147" s="57">
        <v>145</v>
      </c>
      <c r="B147" s="8" t="s">
        <v>441</v>
      </c>
      <c r="C147" s="3" t="s">
        <v>442</v>
      </c>
      <c r="D147" s="3" t="s">
        <v>35</v>
      </c>
      <c r="E147" s="3" t="s">
        <v>37</v>
      </c>
      <c r="F147" s="3" t="s">
        <v>196</v>
      </c>
      <c r="G147" s="3" t="s">
        <v>38</v>
      </c>
      <c r="H147" s="3" t="s">
        <v>69</v>
      </c>
      <c r="I147" s="20">
        <v>1184</v>
      </c>
      <c r="J147" s="5"/>
      <c r="K147" s="5"/>
      <c r="L147" s="21">
        <v>300</v>
      </c>
      <c r="M147" s="21">
        <v>0</v>
      </c>
      <c r="N147" s="57"/>
      <c r="O147" s="5"/>
      <c r="P147" s="21">
        <v>0</v>
      </c>
      <c r="Q147" s="5"/>
      <c r="R147" s="21">
        <f t="shared" si="24"/>
        <v>0</v>
      </c>
      <c r="S147" s="21">
        <f t="shared" si="25"/>
        <v>1484</v>
      </c>
      <c r="T147" s="21">
        <f t="shared" si="26"/>
        <v>1502</v>
      </c>
      <c r="U147" s="21">
        <f t="shared" si="27"/>
        <v>18</v>
      </c>
      <c r="V147" s="21">
        <f t="shared" si="28"/>
        <v>1484</v>
      </c>
      <c r="W147" s="57">
        <f t="shared" si="29"/>
        <v>1184</v>
      </c>
      <c r="X147" s="21">
        <f t="shared" si="30"/>
        <v>318</v>
      </c>
      <c r="Y147" s="21">
        <f t="shared" si="31"/>
        <v>0</v>
      </c>
      <c r="Z147" s="21">
        <v>60</v>
      </c>
      <c r="AA147" s="21">
        <f t="shared" si="32"/>
        <v>240</v>
      </c>
      <c r="AB147" s="21">
        <f t="shared" si="33"/>
        <v>120</v>
      </c>
      <c r="AC147" s="21">
        <f t="shared" si="34"/>
        <v>120</v>
      </c>
    </row>
    <row r="148" spans="1:29">
      <c r="A148" s="57">
        <v>146</v>
      </c>
      <c r="B148" s="8" t="s">
        <v>443</v>
      </c>
      <c r="C148" s="3" t="s">
        <v>444</v>
      </c>
      <c r="D148" s="3" t="s">
        <v>35</v>
      </c>
      <c r="E148" s="3" t="s">
        <v>37</v>
      </c>
      <c r="F148" s="3" t="s">
        <v>196</v>
      </c>
      <c r="G148" s="3" t="s">
        <v>38</v>
      </c>
      <c r="H148" s="3" t="s">
        <v>69</v>
      </c>
      <c r="I148" s="20">
        <v>1184</v>
      </c>
      <c r="J148" s="5"/>
      <c r="K148" s="5"/>
      <c r="L148" s="21">
        <v>300</v>
      </c>
      <c r="M148" s="21">
        <v>0</v>
      </c>
      <c r="N148" s="57"/>
      <c r="O148" s="5"/>
      <c r="P148" s="21">
        <v>0</v>
      </c>
      <c r="Q148" s="5"/>
      <c r="R148" s="21">
        <f t="shared" si="24"/>
        <v>0</v>
      </c>
      <c r="S148" s="21">
        <f t="shared" si="25"/>
        <v>1484</v>
      </c>
      <c r="T148" s="21">
        <f t="shared" si="26"/>
        <v>1502</v>
      </c>
      <c r="U148" s="21">
        <f t="shared" si="27"/>
        <v>18</v>
      </c>
      <c r="V148" s="21">
        <f t="shared" si="28"/>
        <v>1484</v>
      </c>
      <c r="W148" s="57">
        <f t="shared" si="29"/>
        <v>1184</v>
      </c>
      <c r="X148" s="21">
        <f t="shared" si="30"/>
        <v>318</v>
      </c>
      <c r="Y148" s="21">
        <f t="shared" si="31"/>
        <v>0</v>
      </c>
      <c r="Z148" s="21">
        <v>60</v>
      </c>
      <c r="AA148" s="21">
        <f t="shared" si="32"/>
        <v>240</v>
      </c>
      <c r="AB148" s="21">
        <f t="shared" si="33"/>
        <v>120</v>
      </c>
      <c r="AC148" s="21">
        <f t="shared" si="34"/>
        <v>120</v>
      </c>
    </row>
    <row r="149" spans="1:29">
      <c r="A149" s="57">
        <v>147</v>
      </c>
      <c r="B149" s="8" t="s">
        <v>445</v>
      </c>
      <c r="C149" s="3" t="s">
        <v>446</v>
      </c>
      <c r="D149" s="3" t="s">
        <v>35</v>
      </c>
      <c r="E149" s="3" t="s">
        <v>37</v>
      </c>
      <c r="F149" s="3" t="s">
        <v>196</v>
      </c>
      <c r="G149" s="3" t="s">
        <v>38</v>
      </c>
      <c r="H149" s="3" t="s">
        <v>69</v>
      </c>
      <c r="I149" s="20">
        <v>1184</v>
      </c>
      <c r="J149" s="5"/>
      <c r="K149" s="5"/>
      <c r="L149" s="21">
        <v>300</v>
      </c>
      <c r="M149" s="21">
        <v>0</v>
      </c>
      <c r="N149" s="57"/>
      <c r="O149" s="5"/>
      <c r="P149" s="21">
        <v>0</v>
      </c>
      <c r="Q149" s="5"/>
      <c r="R149" s="21">
        <f t="shared" si="24"/>
        <v>0</v>
      </c>
      <c r="S149" s="21">
        <f t="shared" si="25"/>
        <v>1484</v>
      </c>
      <c r="T149" s="21">
        <f t="shared" si="26"/>
        <v>1502</v>
      </c>
      <c r="U149" s="21">
        <f t="shared" si="27"/>
        <v>18</v>
      </c>
      <c r="V149" s="21">
        <f t="shared" si="28"/>
        <v>1484</v>
      </c>
      <c r="W149" s="57">
        <f t="shared" si="29"/>
        <v>1184</v>
      </c>
      <c r="X149" s="21">
        <f t="shared" si="30"/>
        <v>318</v>
      </c>
      <c r="Y149" s="21">
        <f t="shared" si="31"/>
        <v>0</v>
      </c>
      <c r="Z149" s="21">
        <v>60</v>
      </c>
      <c r="AA149" s="21">
        <f t="shared" si="32"/>
        <v>240</v>
      </c>
      <c r="AB149" s="21">
        <f t="shared" si="33"/>
        <v>120</v>
      </c>
      <c r="AC149" s="21">
        <f t="shared" si="34"/>
        <v>120</v>
      </c>
    </row>
    <row r="150" spans="1:29">
      <c r="A150" s="57">
        <v>148</v>
      </c>
      <c r="B150" s="8" t="s">
        <v>447</v>
      </c>
      <c r="C150" s="3" t="s">
        <v>448</v>
      </c>
      <c r="D150" s="3" t="s">
        <v>35</v>
      </c>
      <c r="E150" s="3" t="s">
        <v>37</v>
      </c>
      <c r="F150" s="3" t="s">
        <v>196</v>
      </c>
      <c r="G150" s="3" t="s">
        <v>38</v>
      </c>
      <c r="H150" s="3" t="s">
        <v>69</v>
      </c>
      <c r="I150" s="20">
        <v>1184</v>
      </c>
      <c r="J150" s="5"/>
      <c r="K150" s="5"/>
      <c r="L150" s="21">
        <v>300</v>
      </c>
      <c r="M150" s="21">
        <v>0</v>
      </c>
      <c r="N150" s="57"/>
      <c r="O150" s="5"/>
      <c r="P150" s="21">
        <v>0</v>
      </c>
      <c r="Q150" s="5"/>
      <c r="R150" s="21">
        <f t="shared" si="24"/>
        <v>0</v>
      </c>
      <c r="S150" s="21">
        <f t="shared" si="25"/>
        <v>1484</v>
      </c>
      <c r="T150" s="21">
        <f t="shared" si="26"/>
        <v>1502</v>
      </c>
      <c r="U150" s="21">
        <f t="shared" si="27"/>
        <v>18</v>
      </c>
      <c r="V150" s="21">
        <f t="shared" si="28"/>
        <v>1484</v>
      </c>
      <c r="W150" s="57">
        <f t="shared" si="29"/>
        <v>1184</v>
      </c>
      <c r="X150" s="21">
        <f t="shared" si="30"/>
        <v>318</v>
      </c>
      <c r="Y150" s="21">
        <f t="shared" si="31"/>
        <v>0</v>
      </c>
      <c r="Z150" s="21">
        <v>60</v>
      </c>
      <c r="AA150" s="21">
        <f t="shared" si="32"/>
        <v>240</v>
      </c>
      <c r="AB150" s="21">
        <f t="shared" si="33"/>
        <v>120</v>
      </c>
      <c r="AC150" s="21">
        <f t="shared" si="34"/>
        <v>120</v>
      </c>
    </row>
    <row r="151" spans="1:29">
      <c r="A151" s="57">
        <v>149</v>
      </c>
      <c r="B151" s="8" t="s">
        <v>449</v>
      </c>
      <c r="C151" s="3" t="s">
        <v>450</v>
      </c>
      <c r="D151" s="3" t="s">
        <v>35</v>
      </c>
      <c r="E151" s="3" t="s">
        <v>37</v>
      </c>
      <c r="F151" s="3" t="s">
        <v>196</v>
      </c>
      <c r="G151" s="3" t="s">
        <v>38</v>
      </c>
      <c r="H151" s="3" t="s">
        <v>69</v>
      </c>
      <c r="I151" s="20">
        <v>1184</v>
      </c>
      <c r="J151" s="5"/>
      <c r="K151" s="5"/>
      <c r="L151" s="21">
        <v>300</v>
      </c>
      <c r="M151" s="21">
        <v>0</v>
      </c>
      <c r="N151" s="57"/>
      <c r="O151" s="5"/>
      <c r="P151" s="21">
        <v>0</v>
      </c>
      <c r="Q151" s="5"/>
      <c r="R151" s="21">
        <f t="shared" si="24"/>
        <v>0</v>
      </c>
      <c r="S151" s="21">
        <f t="shared" si="25"/>
        <v>1484</v>
      </c>
      <c r="T151" s="21">
        <f t="shared" si="26"/>
        <v>1502</v>
      </c>
      <c r="U151" s="21">
        <f t="shared" si="27"/>
        <v>18</v>
      </c>
      <c r="V151" s="21">
        <f t="shared" si="28"/>
        <v>1484</v>
      </c>
      <c r="W151" s="57">
        <f t="shared" si="29"/>
        <v>1184</v>
      </c>
      <c r="X151" s="21">
        <f t="shared" si="30"/>
        <v>318</v>
      </c>
      <c r="Y151" s="21">
        <f t="shared" si="31"/>
        <v>0</v>
      </c>
      <c r="Z151" s="21">
        <v>60</v>
      </c>
      <c r="AA151" s="21">
        <f t="shared" si="32"/>
        <v>240</v>
      </c>
      <c r="AB151" s="21">
        <f t="shared" si="33"/>
        <v>120</v>
      </c>
      <c r="AC151" s="21">
        <f t="shared" si="34"/>
        <v>120</v>
      </c>
    </row>
    <row r="152" spans="1:29">
      <c r="A152" s="57">
        <v>150</v>
      </c>
      <c r="B152" s="8" t="s">
        <v>451</v>
      </c>
      <c r="C152" s="3" t="s">
        <v>452</v>
      </c>
      <c r="D152" s="3" t="s">
        <v>35</v>
      </c>
      <c r="E152" s="3" t="s">
        <v>37</v>
      </c>
      <c r="F152" s="3" t="s">
        <v>196</v>
      </c>
      <c r="G152" s="3" t="s">
        <v>38</v>
      </c>
      <c r="H152" s="3" t="s">
        <v>69</v>
      </c>
      <c r="I152" s="20">
        <v>1184</v>
      </c>
      <c r="J152" s="5"/>
      <c r="K152" s="5"/>
      <c r="L152" s="21">
        <v>300</v>
      </c>
      <c r="M152" s="21">
        <v>0</v>
      </c>
      <c r="N152" s="57"/>
      <c r="O152" s="5"/>
      <c r="P152" s="21">
        <v>0</v>
      </c>
      <c r="Q152" s="5"/>
      <c r="R152" s="21">
        <f t="shared" si="24"/>
        <v>0</v>
      </c>
      <c r="S152" s="21">
        <f t="shared" si="25"/>
        <v>1484</v>
      </c>
      <c r="T152" s="21">
        <f t="shared" si="26"/>
        <v>1502</v>
      </c>
      <c r="U152" s="21">
        <f t="shared" si="27"/>
        <v>18</v>
      </c>
      <c r="V152" s="21">
        <f t="shared" si="28"/>
        <v>1484</v>
      </c>
      <c r="W152" s="57">
        <f t="shared" si="29"/>
        <v>1184</v>
      </c>
      <c r="X152" s="21">
        <f t="shared" si="30"/>
        <v>318</v>
      </c>
      <c r="Y152" s="21">
        <f t="shared" si="31"/>
        <v>0</v>
      </c>
      <c r="Z152" s="21">
        <v>60</v>
      </c>
      <c r="AA152" s="21">
        <f t="shared" si="32"/>
        <v>240</v>
      </c>
      <c r="AB152" s="21">
        <f t="shared" si="33"/>
        <v>120</v>
      </c>
      <c r="AC152" s="21">
        <f t="shared" si="34"/>
        <v>120</v>
      </c>
    </row>
    <row r="153" spans="1:29">
      <c r="A153" s="57">
        <v>151</v>
      </c>
      <c r="B153" s="8" t="s">
        <v>453</v>
      </c>
      <c r="C153" s="3" t="s">
        <v>454</v>
      </c>
      <c r="D153" s="3" t="s">
        <v>35</v>
      </c>
      <c r="E153" s="3" t="s">
        <v>37</v>
      </c>
      <c r="F153" s="3" t="s">
        <v>196</v>
      </c>
      <c r="G153" s="3" t="s">
        <v>38</v>
      </c>
      <c r="H153" s="3" t="s">
        <v>69</v>
      </c>
      <c r="I153" s="20">
        <v>1184</v>
      </c>
      <c r="J153" s="5"/>
      <c r="K153" s="5"/>
      <c r="L153" s="21">
        <v>300</v>
      </c>
      <c r="M153" s="21">
        <v>0</v>
      </c>
      <c r="N153" s="57"/>
      <c r="O153" s="5"/>
      <c r="P153" s="21">
        <v>0</v>
      </c>
      <c r="Q153" s="5"/>
      <c r="R153" s="21">
        <f t="shared" si="24"/>
        <v>0</v>
      </c>
      <c r="S153" s="21">
        <f t="shared" si="25"/>
        <v>1484</v>
      </c>
      <c r="T153" s="21">
        <f t="shared" si="26"/>
        <v>1502</v>
      </c>
      <c r="U153" s="21">
        <f t="shared" si="27"/>
        <v>18</v>
      </c>
      <c r="V153" s="21">
        <f t="shared" si="28"/>
        <v>1484</v>
      </c>
      <c r="W153" s="57">
        <f t="shared" si="29"/>
        <v>1184</v>
      </c>
      <c r="X153" s="21">
        <f t="shared" si="30"/>
        <v>318</v>
      </c>
      <c r="Y153" s="21">
        <f t="shared" si="31"/>
        <v>0</v>
      </c>
      <c r="Z153" s="21">
        <v>60</v>
      </c>
      <c r="AA153" s="21">
        <f t="shared" si="32"/>
        <v>240</v>
      </c>
      <c r="AB153" s="21">
        <f t="shared" si="33"/>
        <v>120</v>
      </c>
      <c r="AC153" s="21">
        <f t="shared" si="34"/>
        <v>120</v>
      </c>
    </row>
    <row r="154" spans="1:29">
      <c r="A154" s="57">
        <v>152</v>
      </c>
      <c r="B154" s="8" t="s">
        <v>455</v>
      </c>
      <c r="C154" s="3" t="s">
        <v>456</v>
      </c>
      <c r="D154" s="3" t="s">
        <v>35</v>
      </c>
      <c r="E154" s="3" t="s">
        <v>37</v>
      </c>
      <c r="F154" s="3" t="s">
        <v>196</v>
      </c>
      <c r="G154" s="3" t="s">
        <v>38</v>
      </c>
      <c r="H154" s="3" t="s">
        <v>69</v>
      </c>
      <c r="I154" s="20">
        <v>1184</v>
      </c>
      <c r="J154" s="5"/>
      <c r="K154" s="5"/>
      <c r="L154" s="21">
        <v>300</v>
      </c>
      <c r="M154" s="21">
        <v>0</v>
      </c>
      <c r="N154" s="57"/>
      <c r="O154" s="5"/>
      <c r="P154" s="21">
        <v>0</v>
      </c>
      <c r="Q154" s="5"/>
      <c r="R154" s="21">
        <f t="shared" si="24"/>
        <v>0</v>
      </c>
      <c r="S154" s="21">
        <f t="shared" si="25"/>
        <v>1484</v>
      </c>
      <c r="T154" s="21">
        <f t="shared" si="26"/>
        <v>1502</v>
      </c>
      <c r="U154" s="21">
        <f t="shared" si="27"/>
        <v>18</v>
      </c>
      <c r="V154" s="21">
        <f t="shared" si="28"/>
        <v>1484</v>
      </c>
      <c r="W154" s="57">
        <f t="shared" si="29"/>
        <v>1184</v>
      </c>
      <c r="X154" s="21">
        <f t="shared" si="30"/>
        <v>318</v>
      </c>
      <c r="Y154" s="21">
        <f t="shared" si="31"/>
        <v>0</v>
      </c>
      <c r="Z154" s="21">
        <v>60</v>
      </c>
      <c r="AA154" s="21">
        <f t="shared" si="32"/>
        <v>240</v>
      </c>
      <c r="AB154" s="21">
        <f t="shared" si="33"/>
        <v>120</v>
      </c>
      <c r="AC154" s="21">
        <f t="shared" si="34"/>
        <v>120</v>
      </c>
    </row>
    <row r="155" spans="1:29">
      <c r="A155" s="57">
        <v>153</v>
      </c>
      <c r="B155" s="8" t="s">
        <v>457</v>
      </c>
      <c r="C155" s="3" t="s">
        <v>458</v>
      </c>
      <c r="D155" s="3" t="s">
        <v>35</v>
      </c>
      <c r="E155" s="3" t="s">
        <v>37</v>
      </c>
      <c r="F155" s="3" t="s">
        <v>196</v>
      </c>
      <c r="G155" s="3" t="s">
        <v>38</v>
      </c>
      <c r="H155" s="3" t="s">
        <v>69</v>
      </c>
      <c r="I155" s="20">
        <v>1184</v>
      </c>
      <c r="J155" s="5"/>
      <c r="K155" s="5"/>
      <c r="L155" s="21">
        <v>300</v>
      </c>
      <c r="M155" s="21">
        <v>0</v>
      </c>
      <c r="N155" s="57"/>
      <c r="O155" s="5"/>
      <c r="P155" s="21">
        <v>0</v>
      </c>
      <c r="Q155" s="5"/>
      <c r="R155" s="21">
        <f t="shared" si="24"/>
        <v>0</v>
      </c>
      <c r="S155" s="21">
        <f t="shared" si="25"/>
        <v>1484</v>
      </c>
      <c r="T155" s="21">
        <f t="shared" si="26"/>
        <v>1502</v>
      </c>
      <c r="U155" s="21">
        <f t="shared" si="27"/>
        <v>18</v>
      </c>
      <c r="V155" s="21">
        <f t="shared" si="28"/>
        <v>1484</v>
      </c>
      <c r="W155" s="57">
        <f t="shared" si="29"/>
        <v>1184</v>
      </c>
      <c r="X155" s="21">
        <f t="shared" si="30"/>
        <v>318</v>
      </c>
      <c r="Y155" s="21">
        <f t="shared" si="31"/>
        <v>0</v>
      </c>
      <c r="Z155" s="21">
        <v>60</v>
      </c>
      <c r="AA155" s="21">
        <f t="shared" si="32"/>
        <v>240</v>
      </c>
      <c r="AB155" s="21">
        <f t="shared" si="33"/>
        <v>120</v>
      </c>
      <c r="AC155" s="21">
        <f t="shared" si="34"/>
        <v>120</v>
      </c>
    </row>
    <row r="156" spans="1:29">
      <c r="A156" s="57">
        <v>154</v>
      </c>
      <c r="B156" s="8" t="s">
        <v>459</v>
      </c>
      <c r="C156" s="3" t="s">
        <v>460</v>
      </c>
      <c r="D156" s="3" t="s">
        <v>35</v>
      </c>
      <c r="E156" s="3" t="s">
        <v>37</v>
      </c>
      <c r="F156" s="3" t="s">
        <v>196</v>
      </c>
      <c r="G156" s="3" t="s">
        <v>38</v>
      </c>
      <c r="H156" s="3" t="s">
        <v>69</v>
      </c>
      <c r="I156" s="20">
        <v>1184</v>
      </c>
      <c r="J156" s="5"/>
      <c r="K156" s="5"/>
      <c r="L156" s="21">
        <v>300</v>
      </c>
      <c r="M156" s="21">
        <v>0</v>
      </c>
      <c r="N156" s="57"/>
      <c r="O156" s="5"/>
      <c r="P156" s="21">
        <v>0</v>
      </c>
      <c r="Q156" s="5"/>
      <c r="R156" s="21">
        <f t="shared" si="24"/>
        <v>0</v>
      </c>
      <c r="S156" s="21">
        <f t="shared" si="25"/>
        <v>1484</v>
      </c>
      <c r="T156" s="21">
        <f t="shared" si="26"/>
        <v>1502</v>
      </c>
      <c r="U156" s="21">
        <f t="shared" si="27"/>
        <v>18</v>
      </c>
      <c r="V156" s="21">
        <f t="shared" si="28"/>
        <v>1484</v>
      </c>
      <c r="W156" s="57">
        <f t="shared" si="29"/>
        <v>1184</v>
      </c>
      <c r="X156" s="21">
        <f t="shared" si="30"/>
        <v>318</v>
      </c>
      <c r="Y156" s="21">
        <f t="shared" si="31"/>
        <v>0</v>
      </c>
      <c r="Z156" s="21">
        <v>60</v>
      </c>
      <c r="AA156" s="21">
        <f t="shared" si="32"/>
        <v>240</v>
      </c>
      <c r="AB156" s="21">
        <f t="shared" si="33"/>
        <v>120</v>
      </c>
      <c r="AC156" s="21">
        <f t="shared" si="34"/>
        <v>120</v>
      </c>
    </row>
    <row r="157" spans="1:29">
      <c r="A157" s="57">
        <v>155</v>
      </c>
      <c r="B157" s="8" t="s">
        <v>461</v>
      </c>
      <c r="C157" s="3" t="s">
        <v>462</v>
      </c>
      <c r="D157" s="3" t="s">
        <v>35</v>
      </c>
      <c r="E157" s="3" t="s">
        <v>37</v>
      </c>
      <c r="F157" s="3" t="s">
        <v>196</v>
      </c>
      <c r="G157" s="3" t="s">
        <v>38</v>
      </c>
      <c r="H157" s="3" t="s">
        <v>69</v>
      </c>
      <c r="I157" s="20">
        <v>1184</v>
      </c>
      <c r="J157" s="5"/>
      <c r="K157" s="5"/>
      <c r="L157" s="21">
        <v>300</v>
      </c>
      <c r="M157" s="21">
        <v>0</v>
      </c>
      <c r="N157" s="57"/>
      <c r="O157" s="5"/>
      <c r="P157" s="21">
        <v>0</v>
      </c>
      <c r="Q157" s="5"/>
      <c r="R157" s="21">
        <f t="shared" si="24"/>
        <v>0</v>
      </c>
      <c r="S157" s="21">
        <f t="shared" si="25"/>
        <v>1484</v>
      </c>
      <c r="T157" s="21">
        <f t="shared" si="26"/>
        <v>1502</v>
      </c>
      <c r="U157" s="21">
        <f t="shared" si="27"/>
        <v>18</v>
      </c>
      <c r="V157" s="21">
        <f t="shared" si="28"/>
        <v>1484</v>
      </c>
      <c r="W157" s="57">
        <f t="shared" si="29"/>
        <v>1184</v>
      </c>
      <c r="X157" s="21">
        <f t="shared" si="30"/>
        <v>318</v>
      </c>
      <c r="Y157" s="21">
        <f t="shared" si="31"/>
        <v>0</v>
      </c>
      <c r="Z157" s="21">
        <v>60</v>
      </c>
      <c r="AA157" s="21">
        <f t="shared" si="32"/>
        <v>240</v>
      </c>
      <c r="AB157" s="21">
        <f t="shared" si="33"/>
        <v>120</v>
      </c>
      <c r="AC157" s="21">
        <f t="shared" si="34"/>
        <v>120</v>
      </c>
    </row>
    <row r="158" spans="1:29">
      <c r="A158" s="57">
        <v>156</v>
      </c>
      <c r="B158" s="8" t="s">
        <v>221</v>
      </c>
      <c r="C158" s="3" t="s">
        <v>463</v>
      </c>
      <c r="D158" s="3" t="s">
        <v>35</v>
      </c>
      <c r="E158" s="3" t="s">
        <v>37</v>
      </c>
      <c r="F158" s="3" t="s">
        <v>196</v>
      </c>
      <c r="G158" s="3" t="s">
        <v>38</v>
      </c>
      <c r="H158" s="3" t="s">
        <v>69</v>
      </c>
      <c r="I158" s="20">
        <v>1184</v>
      </c>
      <c r="J158" s="5"/>
      <c r="K158" s="5"/>
      <c r="L158" s="21">
        <v>300</v>
      </c>
      <c r="M158" s="21">
        <v>0</v>
      </c>
      <c r="N158" s="57"/>
      <c r="O158" s="5"/>
      <c r="P158" s="21">
        <v>0</v>
      </c>
      <c r="Q158" s="5"/>
      <c r="R158" s="21">
        <f t="shared" si="24"/>
        <v>0</v>
      </c>
      <c r="S158" s="21">
        <f t="shared" si="25"/>
        <v>1484</v>
      </c>
      <c r="T158" s="21">
        <f t="shared" si="26"/>
        <v>1502</v>
      </c>
      <c r="U158" s="21">
        <f t="shared" si="27"/>
        <v>18</v>
      </c>
      <c r="V158" s="21">
        <f t="shared" si="28"/>
        <v>1484</v>
      </c>
      <c r="W158" s="57">
        <f t="shared" si="29"/>
        <v>1184</v>
      </c>
      <c r="X158" s="21">
        <f t="shared" si="30"/>
        <v>318</v>
      </c>
      <c r="Y158" s="21">
        <f t="shared" si="31"/>
        <v>0</v>
      </c>
      <c r="Z158" s="21">
        <v>60</v>
      </c>
      <c r="AA158" s="21">
        <f t="shared" si="32"/>
        <v>240</v>
      </c>
      <c r="AB158" s="21">
        <f t="shared" si="33"/>
        <v>120</v>
      </c>
      <c r="AC158" s="21">
        <f t="shared" si="34"/>
        <v>120</v>
      </c>
    </row>
    <row r="159" spans="1:29">
      <c r="A159" s="57">
        <v>157</v>
      </c>
      <c r="B159" s="8" t="s">
        <v>464</v>
      </c>
      <c r="C159" s="3" t="s">
        <v>465</v>
      </c>
      <c r="D159" s="3" t="s">
        <v>35</v>
      </c>
      <c r="E159" s="3" t="s">
        <v>37</v>
      </c>
      <c r="F159" s="3" t="s">
        <v>196</v>
      </c>
      <c r="G159" s="3" t="s">
        <v>38</v>
      </c>
      <c r="H159" s="3" t="s">
        <v>69</v>
      </c>
      <c r="I159" s="20">
        <v>1184</v>
      </c>
      <c r="J159" s="5"/>
      <c r="K159" s="5"/>
      <c r="L159" s="21">
        <v>300</v>
      </c>
      <c r="M159" s="21">
        <v>0</v>
      </c>
      <c r="N159" s="57"/>
      <c r="O159" s="5"/>
      <c r="P159" s="21">
        <v>0</v>
      </c>
      <c r="Q159" s="5"/>
      <c r="R159" s="21">
        <f t="shared" si="24"/>
        <v>0</v>
      </c>
      <c r="S159" s="21">
        <f t="shared" si="25"/>
        <v>1484</v>
      </c>
      <c r="T159" s="21">
        <f t="shared" si="26"/>
        <v>1502</v>
      </c>
      <c r="U159" s="21">
        <f t="shared" si="27"/>
        <v>18</v>
      </c>
      <c r="V159" s="21">
        <f t="shared" si="28"/>
        <v>1484</v>
      </c>
      <c r="W159" s="57">
        <f t="shared" si="29"/>
        <v>1184</v>
      </c>
      <c r="X159" s="21">
        <f t="shared" si="30"/>
        <v>318</v>
      </c>
      <c r="Y159" s="21">
        <f t="shared" si="31"/>
        <v>0</v>
      </c>
      <c r="Z159" s="21">
        <v>60</v>
      </c>
      <c r="AA159" s="21">
        <f t="shared" si="32"/>
        <v>240</v>
      </c>
      <c r="AB159" s="21">
        <f t="shared" si="33"/>
        <v>120</v>
      </c>
      <c r="AC159" s="21">
        <f t="shared" si="34"/>
        <v>120</v>
      </c>
    </row>
    <row r="160" spans="1:29">
      <c r="A160" s="57">
        <v>158</v>
      </c>
      <c r="B160" s="8" t="s">
        <v>466</v>
      </c>
      <c r="C160" s="3" t="s">
        <v>467</v>
      </c>
      <c r="D160" s="3" t="s">
        <v>35</v>
      </c>
      <c r="E160" s="3" t="s">
        <v>37</v>
      </c>
      <c r="F160" s="3" t="s">
        <v>196</v>
      </c>
      <c r="G160" s="3" t="s">
        <v>38</v>
      </c>
      <c r="H160" s="3" t="s">
        <v>69</v>
      </c>
      <c r="I160" s="20">
        <v>1184</v>
      </c>
      <c r="J160" s="5"/>
      <c r="K160" s="5"/>
      <c r="L160" s="21">
        <v>300</v>
      </c>
      <c r="M160" s="21">
        <v>0</v>
      </c>
      <c r="N160" s="57"/>
      <c r="O160" s="5"/>
      <c r="P160" s="21">
        <v>0</v>
      </c>
      <c r="Q160" s="5"/>
      <c r="R160" s="21">
        <f t="shared" si="24"/>
        <v>0</v>
      </c>
      <c r="S160" s="21">
        <f t="shared" si="25"/>
        <v>1484</v>
      </c>
      <c r="T160" s="21">
        <f t="shared" si="26"/>
        <v>1502</v>
      </c>
      <c r="U160" s="21">
        <f t="shared" si="27"/>
        <v>18</v>
      </c>
      <c r="V160" s="21">
        <f t="shared" si="28"/>
        <v>1484</v>
      </c>
      <c r="W160" s="57">
        <f t="shared" si="29"/>
        <v>1184</v>
      </c>
      <c r="X160" s="21">
        <f t="shared" si="30"/>
        <v>318</v>
      </c>
      <c r="Y160" s="21">
        <f t="shared" si="31"/>
        <v>0</v>
      </c>
      <c r="Z160" s="21">
        <v>60</v>
      </c>
      <c r="AA160" s="21">
        <f t="shared" si="32"/>
        <v>240</v>
      </c>
      <c r="AB160" s="21">
        <f t="shared" si="33"/>
        <v>120</v>
      </c>
      <c r="AC160" s="21">
        <f t="shared" si="34"/>
        <v>120</v>
      </c>
    </row>
    <row r="161" spans="1:29">
      <c r="A161" s="57">
        <v>159</v>
      </c>
      <c r="B161" s="8" t="s">
        <v>468</v>
      </c>
      <c r="C161" s="3" t="s">
        <v>469</v>
      </c>
      <c r="D161" s="3" t="s">
        <v>35</v>
      </c>
      <c r="E161" s="3" t="s">
        <v>37</v>
      </c>
      <c r="F161" s="3" t="s">
        <v>196</v>
      </c>
      <c r="G161" s="3" t="s">
        <v>38</v>
      </c>
      <c r="H161" s="3" t="s">
        <v>69</v>
      </c>
      <c r="I161" s="20">
        <v>1184</v>
      </c>
      <c r="J161" s="5"/>
      <c r="K161" s="5"/>
      <c r="L161" s="21">
        <v>300</v>
      </c>
      <c r="M161" s="21">
        <v>0</v>
      </c>
      <c r="N161" s="57"/>
      <c r="O161" s="5"/>
      <c r="P161" s="21">
        <v>0</v>
      </c>
      <c r="Q161" s="5"/>
      <c r="R161" s="21">
        <f t="shared" si="24"/>
        <v>0</v>
      </c>
      <c r="S161" s="21">
        <f t="shared" si="25"/>
        <v>1484</v>
      </c>
      <c r="T161" s="21">
        <f t="shared" si="26"/>
        <v>1502</v>
      </c>
      <c r="U161" s="21">
        <f t="shared" si="27"/>
        <v>18</v>
      </c>
      <c r="V161" s="21">
        <f t="shared" si="28"/>
        <v>1484</v>
      </c>
      <c r="W161" s="57">
        <f t="shared" si="29"/>
        <v>1184</v>
      </c>
      <c r="X161" s="21">
        <f t="shared" si="30"/>
        <v>318</v>
      </c>
      <c r="Y161" s="21">
        <f t="shared" si="31"/>
        <v>0</v>
      </c>
      <c r="Z161" s="21">
        <v>60</v>
      </c>
      <c r="AA161" s="21">
        <f t="shared" si="32"/>
        <v>240</v>
      </c>
      <c r="AB161" s="21">
        <f t="shared" si="33"/>
        <v>120</v>
      </c>
      <c r="AC161" s="21">
        <f t="shared" si="34"/>
        <v>120</v>
      </c>
    </row>
    <row r="162" spans="1:29">
      <c r="A162" s="57">
        <v>160</v>
      </c>
      <c r="B162" s="8" t="s">
        <v>470</v>
      </c>
      <c r="C162" s="3" t="s">
        <v>471</v>
      </c>
      <c r="D162" s="3" t="s">
        <v>35</v>
      </c>
      <c r="E162" s="3" t="s">
        <v>37</v>
      </c>
      <c r="F162" s="3" t="s">
        <v>196</v>
      </c>
      <c r="G162" s="3" t="s">
        <v>38</v>
      </c>
      <c r="H162" s="3" t="s">
        <v>69</v>
      </c>
      <c r="I162" s="20">
        <v>1184</v>
      </c>
      <c r="J162" s="5"/>
      <c r="K162" s="5"/>
      <c r="L162" s="21">
        <v>300</v>
      </c>
      <c r="M162" s="21">
        <v>0</v>
      </c>
      <c r="N162" s="57"/>
      <c r="O162" s="5"/>
      <c r="P162" s="21">
        <v>0</v>
      </c>
      <c r="Q162" s="5"/>
      <c r="R162" s="21">
        <f t="shared" si="24"/>
        <v>0</v>
      </c>
      <c r="S162" s="21">
        <f t="shared" si="25"/>
        <v>1484</v>
      </c>
      <c r="T162" s="21">
        <f t="shared" si="26"/>
        <v>1502</v>
      </c>
      <c r="U162" s="21">
        <f t="shared" si="27"/>
        <v>18</v>
      </c>
      <c r="V162" s="21">
        <f t="shared" si="28"/>
        <v>1484</v>
      </c>
      <c r="W162" s="57">
        <f t="shared" si="29"/>
        <v>1184</v>
      </c>
      <c r="X162" s="21">
        <f t="shared" si="30"/>
        <v>318</v>
      </c>
      <c r="Y162" s="21">
        <f t="shared" si="31"/>
        <v>0</v>
      </c>
      <c r="Z162" s="21">
        <v>60</v>
      </c>
      <c r="AA162" s="21">
        <f t="shared" si="32"/>
        <v>240</v>
      </c>
      <c r="AB162" s="21">
        <f t="shared" si="33"/>
        <v>120</v>
      </c>
      <c r="AC162" s="21">
        <f t="shared" si="34"/>
        <v>120</v>
      </c>
    </row>
    <row r="163" spans="1:29">
      <c r="A163" s="57">
        <v>161</v>
      </c>
      <c r="B163" s="8" t="s">
        <v>472</v>
      </c>
      <c r="C163" s="3" t="s">
        <v>473</v>
      </c>
      <c r="D163" s="3" t="s">
        <v>35</v>
      </c>
      <c r="E163" s="3" t="s">
        <v>37</v>
      </c>
      <c r="F163" s="3" t="s">
        <v>196</v>
      </c>
      <c r="G163" s="3" t="s">
        <v>38</v>
      </c>
      <c r="H163" s="3" t="s">
        <v>69</v>
      </c>
      <c r="I163" s="20">
        <v>1184</v>
      </c>
      <c r="J163" s="5"/>
      <c r="K163" s="5"/>
      <c r="L163" s="21">
        <v>300</v>
      </c>
      <c r="M163" s="21">
        <v>0</v>
      </c>
      <c r="N163" s="57"/>
      <c r="O163" s="5"/>
      <c r="P163" s="21">
        <v>0</v>
      </c>
      <c r="Q163" s="5"/>
      <c r="R163" s="21">
        <f t="shared" si="24"/>
        <v>0</v>
      </c>
      <c r="S163" s="21">
        <f t="shared" si="25"/>
        <v>1484</v>
      </c>
      <c r="T163" s="21">
        <f t="shared" si="26"/>
        <v>1502</v>
      </c>
      <c r="U163" s="21">
        <f t="shared" si="27"/>
        <v>18</v>
      </c>
      <c r="V163" s="21">
        <f t="shared" si="28"/>
        <v>1484</v>
      </c>
      <c r="W163" s="57">
        <f t="shared" si="29"/>
        <v>1184</v>
      </c>
      <c r="X163" s="21">
        <f t="shared" si="30"/>
        <v>318</v>
      </c>
      <c r="Y163" s="21">
        <f t="shared" si="31"/>
        <v>0</v>
      </c>
      <c r="Z163" s="21">
        <v>60</v>
      </c>
      <c r="AA163" s="21">
        <f t="shared" si="32"/>
        <v>240</v>
      </c>
      <c r="AB163" s="21">
        <f t="shared" si="33"/>
        <v>120</v>
      </c>
      <c r="AC163" s="21">
        <f t="shared" si="34"/>
        <v>120</v>
      </c>
    </row>
    <row r="164" spans="1:29">
      <c r="A164" s="57">
        <v>162</v>
      </c>
      <c r="B164" s="8" t="s">
        <v>474</v>
      </c>
      <c r="C164" s="3" t="s">
        <v>475</v>
      </c>
      <c r="D164" s="3" t="s">
        <v>35</v>
      </c>
      <c r="E164" s="3" t="s">
        <v>37</v>
      </c>
      <c r="F164" s="3" t="s">
        <v>196</v>
      </c>
      <c r="G164" s="3" t="s">
        <v>38</v>
      </c>
      <c r="H164" s="3" t="s">
        <v>69</v>
      </c>
      <c r="I164" s="20">
        <v>1184</v>
      </c>
      <c r="J164" s="5"/>
      <c r="K164" s="5"/>
      <c r="L164" s="21">
        <v>300</v>
      </c>
      <c r="M164" s="21">
        <v>0</v>
      </c>
      <c r="N164" s="57"/>
      <c r="O164" s="5"/>
      <c r="P164" s="21">
        <v>0</v>
      </c>
      <c r="Q164" s="5"/>
      <c r="R164" s="21">
        <f t="shared" si="24"/>
        <v>0</v>
      </c>
      <c r="S164" s="21">
        <f t="shared" si="25"/>
        <v>1484</v>
      </c>
      <c r="T164" s="21">
        <f t="shared" si="26"/>
        <v>1502</v>
      </c>
      <c r="U164" s="21">
        <f t="shared" si="27"/>
        <v>18</v>
      </c>
      <c r="V164" s="21">
        <f t="shared" si="28"/>
        <v>1484</v>
      </c>
      <c r="W164" s="57">
        <f t="shared" si="29"/>
        <v>1184</v>
      </c>
      <c r="X164" s="21">
        <f t="shared" si="30"/>
        <v>318</v>
      </c>
      <c r="Y164" s="21">
        <f t="shared" si="31"/>
        <v>0</v>
      </c>
      <c r="Z164" s="21">
        <v>60</v>
      </c>
      <c r="AA164" s="21">
        <f t="shared" si="32"/>
        <v>240</v>
      </c>
      <c r="AB164" s="21">
        <f t="shared" si="33"/>
        <v>120</v>
      </c>
      <c r="AC164" s="21">
        <f t="shared" si="34"/>
        <v>120</v>
      </c>
    </row>
    <row r="165" spans="1:29">
      <c r="A165" s="57">
        <v>163</v>
      </c>
      <c r="B165" s="8" t="s">
        <v>476</v>
      </c>
      <c r="C165" s="3" t="s">
        <v>477</v>
      </c>
      <c r="D165" s="3" t="s">
        <v>35</v>
      </c>
      <c r="E165" s="3" t="s">
        <v>37</v>
      </c>
      <c r="F165" s="3" t="s">
        <v>196</v>
      </c>
      <c r="G165" s="3" t="s">
        <v>38</v>
      </c>
      <c r="H165" s="3" t="s">
        <v>69</v>
      </c>
      <c r="I165" s="20">
        <v>1184</v>
      </c>
      <c r="J165" s="5"/>
      <c r="K165" s="5"/>
      <c r="L165" s="21">
        <v>300</v>
      </c>
      <c r="M165" s="21">
        <v>0</v>
      </c>
      <c r="N165" s="57"/>
      <c r="O165" s="5"/>
      <c r="P165" s="21">
        <v>0</v>
      </c>
      <c r="Q165" s="5"/>
      <c r="R165" s="21">
        <f t="shared" si="24"/>
        <v>0</v>
      </c>
      <c r="S165" s="21">
        <f t="shared" si="25"/>
        <v>1484</v>
      </c>
      <c r="T165" s="21">
        <f t="shared" si="26"/>
        <v>1502</v>
      </c>
      <c r="U165" s="21">
        <f t="shared" si="27"/>
        <v>18</v>
      </c>
      <c r="V165" s="21">
        <f t="shared" si="28"/>
        <v>1484</v>
      </c>
      <c r="W165" s="57">
        <f t="shared" si="29"/>
        <v>1184</v>
      </c>
      <c r="X165" s="21">
        <f t="shared" si="30"/>
        <v>318</v>
      </c>
      <c r="Y165" s="21">
        <f t="shared" si="31"/>
        <v>0</v>
      </c>
      <c r="Z165" s="21">
        <v>60</v>
      </c>
      <c r="AA165" s="21">
        <f t="shared" si="32"/>
        <v>240</v>
      </c>
      <c r="AB165" s="21">
        <f t="shared" si="33"/>
        <v>120</v>
      </c>
      <c r="AC165" s="21">
        <f t="shared" si="34"/>
        <v>120</v>
      </c>
    </row>
    <row r="166" spans="1:29">
      <c r="A166" s="57">
        <v>164</v>
      </c>
      <c r="B166" s="8" t="s">
        <v>478</v>
      </c>
      <c r="C166" s="3" t="s">
        <v>479</v>
      </c>
      <c r="D166" s="3" t="s">
        <v>35</v>
      </c>
      <c r="E166" s="3" t="s">
        <v>37</v>
      </c>
      <c r="F166" s="3" t="s">
        <v>196</v>
      </c>
      <c r="G166" s="3" t="s">
        <v>38</v>
      </c>
      <c r="H166" s="3" t="s">
        <v>69</v>
      </c>
      <c r="I166" s="20">
        <v>1184</v>
      </c>
      <c r="J166" s="5"/>
      <c r="K166" s="5"/>
      <c r="L166" s="21">
        <v>300</v>
      </c>
      <c r="M166" s="21">
        <v>0</v>
      </c>
      <c r="N166" s="57"/>
      <c r="O166" s="5"/>
      <c r="P166" s="21">
        <v>0</v>
      </c>
      <c r="Q166" s="5"/>
      <c r="R166" s="21">
        <f t="shared" si="24"/>
        <v>0</v>
      </c>
      <c r="S166" s="21">
        <f t="shared" si="25"/>
        <v>1484</v>
      </c>
      <c r="T166" s="21">
        <f t="shared" si="26"/>
        <v>1502</v>
      </c>
      <c r="U166" s="21">
        <f t="shared" si="27"/>
        <v>18</v>
      </c>
      <c r="V166" s="21">
        <f t="shared" si="28"/>
        <v>1484</v>
      </c>
      <c r="W166" s="57">
        <f t="shared" si="29"/>
        <v>1184</v>
      </c>
      <c r="X166" s="21">
        <f t="shared" si="30"/>
        <v>318</v>
      </c>
      <c r="Y166" s="21">
        <f t="shared" si="31"/>
        <v>0</v>
      </c>
      <c r="Z166" s="21">
        <v>60</v>
      </c>
      <c r="AA166" s="21">
        <f t="shared" si="32"/>
        <v>240</v>
      </c>
      <c r="AB166" s="21">
        <f t="shared" si="33"/>
        <v>120</v>
      </c>
      <c r="AC166" s="21">
        <f t="shared" si="34"/>
        <v>120</v>
      </c>
    </row>
    <row r="167" spans="1:29">
      <c r="A167" s="57">
        <v>165</v>
      </c>
      <c r="B167" s="8" t="s">
        <v>480</v>
      </c>
      <c r="C167" s="3" t="s">
        <v>481</v>
      </c>
      <c r="D167" s="3" t="s">
        <v>35</v>
      </c>
      <c r="E167" s="3" t="s">
        <v>37</v>
      </c>
      <c r="F167" s="3" t="s">
        <v>196</v>
      </c>
      <c r="G167" s="3" t="s">
        <v>38</v>
      </c>
      <c r="H167" s="3" t="s">
        <v>69</v>
      </c>
      <c r="I167" s="20">
        <v>1184</v>
      </c>
      <c r="J167" s="5"/>
      <c r="K167" s="5"/>
      <c r="L167" s="21">
        <v>300</v>
      </c>
      <c r="M167" s="21">
        <v>0</v>
      </c>
      <c r="N167" s="57"/>
      <c r="O167" s="5"/>
      <c r="P167" s="21">
        <v>0</v>
      </c>
      <c r="Q167" s="5"/>
      <c r="R167" s="21">
        <f t="shared" si="24"/>
        <v>0</v>
      </c>
      <c r="S167" s="21">
        <f t="shared" si="25"/>
        <v>1484</v>
      </c>
      <c r="T167" s="21">
        <f t="shared" si="26"/>
        <v>1502</v>
      </c>
      <c r="U167" s="21">
        <f t="shared" si="27"/>
        <v>18</v>
      </c>
      <c r="V167" s="21">
        <f t="shared" si="28"/>
        <v>1484</v>
      </c>
      <c r="W167" s="57">
        <f t="shared" si="29"/>
        <v>1184</v>
      </c>
      <c r="X167" s="21">
        <f t="shared" si="30"/>
        <v>318</v>
      </c>
      <c r="Y167" s="21">
        <f t="shared" si="31"/>
        <v>0</v>
      </c>
      <c r="Z167" s="21">
        <v>60</v>
      </c>
      <c r="AA167" s="21">
        <f t="shared" si="32"/>
        <v>240</v>
      </c>
      <c r="AB167" s="21">
        <f t="shared" si="33"/>
        <v>120</v>
      </c>
      <c r="AC167" s="21">
        <f t="shared" si="34"/>
        <v>120</v>
      </c>
    </row>
    <row r="168" spans="1:29">
      <c r="A168" s="57">
        <v>166</v>
      </c>
      <c r="B168" s="8" t="s">
        <v>377</v>
      </c>
      <c r="C168" s="3" t="s">
        <v>482</v>
      </c>
      <c r="D168" s="3" t="s">
        <v>35</v>
      </c>
      <c r="E168" s="3" t="s">
        <v>37</v>
      </c>
      <c r="F168" s="3" t="s">
        <v>196</v>
      </c>
      <c r="G168" s="3" t="s">
        <v>38</v>
      </c>
      <c r="H168" s="3" t="s">
        <v>69</v>
      </c>
      <c r="I168" s="20">
        <v>1184</v>
      </c>
      <c r="J168" s="5"/>
      <c r="K168" s="5"/>
      <c r="L168" s="21">
        <v>300</v>
      </c>
      <c r="M168" s="21">
        <v>0</v>
      </c>
      <c r="N168" s="57"/>
      <c r="O168" s="5"/>
      <c r="P168" s="21">
        <v>0</v>
      </c>
      <c r="Q168" s="5"/>
      <c r="R168" s="21">
        <f t="shared" si="24"/>
        <v>0</v>
      </c>
      <c r="S168" s="21">
        <f t="shared" si="25"/>
        <v>1484</v>
      </c>
      <c r="T168" s="21">
        <f t="shared" si="26"/>
        <v>1502</v>
      </c>
      <c r="U168" s="21">
        <f t="shared" si="27"/>
        <v>18</v>
      </c>
      <c r="V168" s="21">
        <f t="shared" si="28"/>
        <v>1484</v>
      </c>
      <c r="W168" s="57">
        <f t="shared" si="29"/>
        <v>1184</v>
      </c>
      <c r="X168" s="21">
        <f t="shared" si="30"/>
        <v>318</v>
      </c>
      <c r="Y168" s="21">
        <f t="shared" si="31"/>
        <v>0</v>
      </c>
      <c r="Z168" s="21">
        <v>60</v>
      </c>
      <c r="AA168" s="21">
        <f t="shared" si="32"/>
        <v>240</v>
      </c>
      <c r="AB168" s="21">
        <f t="shared" si="33"/>
        <v>120</v>
      </c>
      <c r="AC168" s="21">
        <f t="shared" si="34"/>
        <v>120</v>
      </c>
    </row>
    <row r="169" spans="1:29">
      <c r="A169" s="57">
        <v>167</v>
      </c>
      <c r="B169" s="8" t="s">
        <v>483</v>
      </c>
      <c r="C169" s="3" t="s">
        <v>484</v>
      </c>
      <c r="D169" s="3" t="s">
        <v>35</v>
      </c>
      <c r="E169" s="3" t="s">
        <v>37</v>
      </c>
      <c r="F169" s="3" t="s">
        <v>196</v>
      </c>
      <c r="G169" s="3" t="s">
        <v>38</v>
      </c>
      <c r="H169" s="3" t="s">
        <v>69</v>
      </c>
      <c r="I169" s="20">
        <v>1184</v>
      </c>
      <c r="J169" s="5"/>
      <c r="K169" s="5"/>
      <c r="L169" s="21">
        <v>300</v>
      </c>
      <c r="M169" s="21">
        <v>0</v>
      </c>
      <c r="N169" s="57"/>
      <c r="O169" s="5"/>
      <c r="P169" s="21">
        <v>0</v>
      </c>
      <c r="Q169" s="5"/>
      <c r="R169" s="21">
        <f t="shared" si="24"/>
        <v>0</v>
      </c>
      <c r="S169" s="21">
        <f t="shared" si="25"/>
        <v>1484</v>
      </c>
      <c r="T169" s="21">
        <f t="shared" si="26"/>
        <v>1502</v>
      </c>
      <c r="U169" s="21">
        <f t="shared" si="27"/>
        <v>18</v>
      </c>
      <c r="V169" s="21">
        <f t="shared" si="28"/>
        <v>1484</v>
      </c>
      <c r="W169" s="57">
        <f t="shared" si="29"/>
        <v>1184</v>
      </c>
      <c r="X169" s="21">
        <f t="shared" si="30"/>
        <v>318</v>
      </c>
      <c r="Y169" s="21">
        <f t="shared" si="31"/>
        <v>0</v>
      </c>
      <c r="Z169" s="21">
        <v>60</v>
      </c>
      <c r="AA169" s="21">
        <f t="shared" si="32"/>
        <v>240</v>
      </c>
      <c r="AB169" s="21">
        <f t="shared" si="33"/>
        <v>120</v>
      </c>
      <c r="AC169" s="21">
        <f t="shared" si="34"/>
        <v>120</v>
      </c>
    </row>
    <row r="170" ht="19" customHeight="1" spans="1:29">
      <c r="A170" s="57">
        <v>168</v>
      </c>
      <c r="B170" s="8" t="s">
        <v>485</v>
      </c>
      <c r="C170" s="3" t="s">
        <v>486</v>
      </c>
      <c r="D170" s="3" t="s">
        <v>35</v>
      </c>
      <c r="E170" s="3" t="s">
        <v>37</v>
      </c>
      <c r="F170" s="3" t="s">
        <v>36</v>
      </c>
      <c r="G170" s="3" t="s">
        <v>38</v>
      </c>
      <c r="H170" s="3" t="s">
        <v>39</v>
      </c>
      <c r="I170" s="20">
        <v>155.099</v>
      </c>
      <c r="J170" s="5"/>
      <c r="K170" s="5">
        <v>12</v>
      </c>
      <c r="L170" s="21">
        <v>146</v>
      </c>
      <c r="M170" s="21">
        <v>0</v>
      </c>
      <c r="N170" s="5"/>
      <c r="O170" s="5"/>
      <c r="P170" s="21">
        <v>0</v>
      </c>
      <c r="Q170" s="5"/>
      <c r="R170" s="21">
        <f t="shared" si="24"/>
        <v>0</v>
      </c>
      <c r="S170" s="21">
        <f t="shared" si="25"/>
        <v>301.099</v>
      </c>
      <c r="T170" s="21">
        <f t="shared" si="26"/>
        <v>309.859</v>
      </c>
      <c r="U170" s="21">
        <f t="shared" si="27"/>
        <v>8.76</v>
      </c>
      <c r="V170" s="21">
        <f t="shared" si="28"/>
        <v>301.099</v>
      </c>
      <c r="W170" s="57">
        <f t="shared" si="29"/>
        <v>155.099</v>
      </c>
      <c r="X170" s="21">
        <f t="shared" si="30"/>
        <v>154.76</v>
      </c>
      <c r="Y170" s="21">
        <f t="shared" si="31"/>
        <v>0</v>
      </c>
      <c r="Z170" s="21">
        <f t="shared" ref="Z170:Z184" si="35">200-I170</f>
        <v>44.901</v>
      </c>
      <c r="AA170" s="21">
        <f t="shared" si="32"/>
        <v>101.099</v>
      </c>
      <c r="AB170" s="21">
        <f t="shared" si="33"/>
        <v>50.5495</v>
      </c>
      <c r="AC170" s="21">
        <f t="shared" si="34"/>
        <v>50.5495</v>
      </c>
    </row>
    <row r="171" ht="19" customHeight="1" spans="1:29">
      <c r="A171" s="57">
        <v>169</v>
      </c>
      <c r="B171" s="8" t="s">
        <v>487</v>
      </c>
      <c r="C171" s="3" t="s">
        <v>488</v>
      </c>
      <c r="D171" s="3" t="s">
        <v>35</v>
      </c>
      <c r="E171" s="3" t="s">
        <v>37</v>
      </c>
      <c r="F171" s="3" t="s">
        <v>36</v>
      </c>
      <c r="G171" s="3" t="s">
        <v>38</v>
      </c>
      <c r="H171" s="3" t="s">
        <v>39</v>
      </c>
      <c r="I171" s="20">
        <v>155.099</v>
      </c>
      <c r="J171" s="5"/>
      <c r="K171" s="5">
        <v>12</v>
      </c>
      <c r="L171" s="21">
        <v>146</v>
      </c>
      <c r="M171" s="21">
        <v>0</v>
      </c>
      <c r="N171" s="5"/>
      <c r="O171" s="5"/>
      <c r="P171" s="21">
        <v>0</v>
      </c>
      <c r="Q171" s="5"/>
      <c r="R171" s="21">
        <f t="shared" si="24"/>
        <v>0</v>
      </c>
      <c r="S171" s="21">
        <f t="shared" si="25"/>
        <v>301.099</v>
      </c>
      <c r="T171" s="21">
        <f t="shared" si="26"/>
        <v>309.859</v>
      </c>
      <c r="U171" s="21">
        <f t="shared" si="27"/>
        <v>8.76</v>
      </c>
      <c r="V171" s="21">
        <f t="shared" si="28"/>
        <v>301.099</v>
      </c>
      <c r="W171" s="57">
        <f t="shared" si="29"/>
        <v>155.099</v>
      </c>
      <c r="X171" s="21">
        <f t="shared" si="30"/>
        <v>154.76</v>
      </c>
      <c r="Y171" s="21">
        <f t="shared" si="31"/>
        <v>0</v>
      </c>
      <c r="Z171" s="21">
        <f t="shared" si="35"/>
        <v>44.901</v>
      </c>
      <c r="AA171" s="21">
        <f t="shared" si="32"/>
        <v>101.099</v>
      </c>
      <c r="AB171" s="21">
        <f t="shared" si="33"/>
        <v>50.5495</v>
      </c>
      <c r="AC171" s="21">
        <f t="shared" si="34"/>
        <v>50.5495</v>
      </c>
    </row>
    <row r="172" ht="19" customHeight="1" spans="1:29">
      <c r="A172" s="57">
        <v>170</v>
      </c>
      <c r="B172" s="6" t="s">
        <v>489</v>
      </c>
      <c r="C172" s="3" t="s">
        <v>490</v>
      </c>
      <c r="D172" s="3" t="s">
        <v>35</v>
      </c>
      <c r="E172" s="3" t="s">
        <v>37</v>
      </c>
      <c r="F172" s="3" t="s">
        <v>36</v>
      </c>
      <c r="G172" s="3" t="s">
        <v>38</v>
      </c>
      <c r="H172" s="3" t="s">
        <v>39</v>
      </c>
      <c r="I172" s="20">
        <v>156.25</v>
      </c>
      <c r="J172" s="5"/>
      <c r="K172" s="5">
        <v>16</v>
      </c>
      <c r="L172" s="21">
        <v>146</v>
      </c>
      <c r="M172" s="21">
        <v>0</v>
      </c>
      <c r="N172" s="5"/>
      <c r="O172" s="5"/>
      <c r="P172" s="21">
        <v>0</v>
      </c>
      <c r="Q172" s="5"/>
      <c r="R172" s="21">
        <f t="shared" si="24"/>
        <v>0</v>
      </c>
      <c r="S172" s="21">
        <f t="shared" si="25"/>
        <v>302.25</v>
      </c>
      <c r="T172" s="21">
        <f t="shared" si="26"/>
        <v>311.01</v>
      </c>
      <c r="U172" s="21">
        <f t="shared" si="27"/>
        <v>8.76</v>
      </c>
      <c r="V172" s="21">
        <f t="shared" si="28"/>
        <v>302.25</v>
      </c>
      <c r="W172" s="57">
        <f t="shared" si="29"/>
        <v>156.25</v>
      </c>
      <c r="X172" s="21">
        <f t="shared" si="30"/>
        <v>154.76</v>
      </c>
      <c r="Y172" s="21">
        <f t="shared" si="31"/>
        <v>0</v>
      </c>
      <c r="Z172" s="21">
        <f t="shared" si="35"/>
        <v>43.75</v>
      </c>
      <c r="AA172" s="21">
        <f t="shared" si="32"/>
        <v>102.25</v>
      </c>
      <c r="AB172" s="21">
        <f t="shared" si="33"/>
        <v>51.125</v>
      </c>
      <c r="AC172" s="21">
        <f t="shared" si="34"/>
        <v>51.125</v>
      </c>
    </row>
    <row r="173" ht="19" customHeight="1" spans="1:29">
      <c r="A173" s="57">
        <v>171</v>
      </c>
      <c r="B173" s="8" t="s">
        <v>491</v>
      </c>
      <c r="C173" s="3" t="s">
        <v>492</v>
      </c>
      <c r="D173" s="3" t="s">
        <v>35</v>
      </c>
      <c r="E173" s="3" t="s">
        <v>37</v>
      </c>
      <c r="F173" s="3" t="s">
        <v>36</v>
      </c>
      <c r="G173" s="3" t="s">
        <v>38</v>
      </c>
      <c r="H173" s="3" t="s">
        <v>39</v>
      </c>
      <c r="I173" s="20">
        <v>156.656</v>
      </c>
      <c r="J173" s="5"/>
      <c r="K173" s="5">
        <v>17</v>
      </c>
      <c r="L173" s="21">
        <v>146</v>
      </c>
      <c r="M173" s="21">
        <v>0</v>
      </c>
      <c r="N173" s="5"/>
      <c r="O173" s="5"/>
      <c r="P173" s="21">
        <v>0</v>
      </c>
      <c r="Q173" s="5"/>
      <c r="R173" s="21">
        <f t="shared" si="24"/>
        <v>0</v>
      </c>
      <c r="S173" s="21">
        <f t="shared" si="25"/>
        <v>302.656</v>
      </c>
      <c r="T173" s="21">
        <f t="shared" si="26"/>
        <v>311.416</v>
      </c>
      <c r="U173" s="21">
        <f t="shared" si="27"/>
        <v>8.76</v>
      </c>
      <c r="V173" s="21">
        <f t="shared" si="28"/>
        <v>302.656</v>
      </c>
      <c r="W173" s="57">
        <f t="shared" si="29"/>
        <v>156.656</v>
      </c>
      <c r="X173" s="21">
        <f t="shared" si="30"/>
        <v>154.76</v>
      </c>
      <c r="Y173" s="21">
        <f t="shared" si="31"/>
        <v>0</v>
      </c>
      <c r="Z173" s="21">
        <f t="shared" si="35"/>
        <v>43.344</v>
      </c>
      <c r="AA173" s="21">
        <f t="shared" si="32"/>
        <v>102.656</v>
      </c>
      <c r="AB173" s="21">
        <f t="shared" si="33"/>
        <v>51.328</v>
      </c>
      <c r="AC173" s="21">
        <f t="shared" si="34"/>
        <v>51.328</v>
      </c>
    </row>
    <row r="174" ht="19" customHeight="1" spans="1:29">
      <c r="A174" s="57">
        <v>172</v>
      </c>
      <c r="B174" s="8" t="s">
        <v>493</v>
      </c>
      <c r="C174" s="3" t="s">
        <v>494</v>
      </c>
      <c r="D174" s="3" t="s">
        <v>35</v>
      </c>
      <c r="E174" s="3" t="s">
        <v>37</v>
      </c>
      <c r="F174" s="3" t="s">
        <v>36</v>
      </c>
      <c r="G174" s="3" t="s">
        <v>38</v>
      </c>
      <c r="H174" s="3" t="s">
        <v>39</v>
      </c>
      <c r="I174" s="20">
        <v>155.911</v>
      </c>
      <c r="J174" s="5"/>
      <c r="K174" s="5">
        <v>13</v>
      </c>
      <c r="L174" s="21">
        <v>146</v>
      </c>
      <c r="M174" s="21">
        <v>0</v>
      </c>
      <c r="N174" s="5"/>
      <c r="O174" s="5"/>
      <c r="P174" s="21">
        <v>0</v>
      </c>
      <c r="Q174" s="5"/>
      <c r="R174" s="21">
        <f t="shared" si="24"/>
        <v>0</v>
      </c>
      <c r="S174" s="21">
        <f t="shared" si="25"/>
        <v>301.911</v>
      </c>
      <c r="T174" s="21">
        <f t="shared" si="26"/>
        <v>310.671</v>
      </c>
      <c r="U174" s="21">
        <f t="shared" si="27"/>
        <v>8.76</v>
      </c>
      <c r="V174" s="21">
        <f t="shared" si="28"/>
        <v>301.911</v>
      </c>
      <c r="W174" s="57">
        <f t="shared" si="29"/>
        <v>155.911</v>
      </c>
      <c r="X174" s="21">
        <f t="shared" si="30"/>
        <v>154.76</v>
      </c>
      <c r="Y174" s="21">
        <f t="shared" si="31"/>
        <v>0</v>
      </c>
      <c r="Z174" s="21">
        <f t="shared" si="35"/>
        <v>44.089</v>
      </c>
      <c r="AA174" s="21">
        <f t="shared" si="32"/>
        <v>101.911</v>
      </c>
      <c r="AB174" s="21">
        <f t="shared" si="33"/>
        <v>50.9555</v>
      </c>
      <c r="AC174" s="21">
        <f t="shared" si="34"/>
        <v>50.9555</v>
      </c>
    </row>
    <row r="175" ht="19" customHeight="1" spans="1:29">
      <c r="A175" s="57">
        <v>173</v>
      </c>
      <c r="B175" s="6" t="s">
        <v>495</v>
      </c>
      <c r="C175" s="3" t="s">
        <v>496</v>
      </c>
      <c r="D175" s="3" t="s">
        <v>35</v>
      </c>
      <c r="E175" s="3" t="s">
        <v>37</v>
      </c>
      <c r="F175" s="3" t="s">
        <v>36</v>
      </c>
      <c r="G175" s="3" t="s">
        <v>38</v>
      </c>
      <c r="H175" s="3" t="s">
        <v>39</v>
      </c>
      <c r="I175" s="20">
        <v>156.656</v>
      </c>
      <c r="J175" s="5"/>
      <c r="K175" s="5">
        <v>17</v>
      </c>
      <c r="L175" s="21">
        <v>146</v>
      </c>
      <c r="M175" s="21">
        <v>0</v>
      </c>
      <c r="N175" s="5"/>
      <c r="O175" s="5"/>
      <c r="P175" s="21">
        <v>0</v>
      </c>
      <c r="Q175" s="5"/>
      <c r="R175" s="21">
        <f t="shared" si="24"/>
        <v>0</v>
      </c>
      <c r="S175" s="21">
        <f t="shared" si="25"/>
        <v>302.656</v>
      </c>
      <c r="T175" s="21">
        <f t="shared" si="26"/>
        <v>311.416</v>
      </c>
      <c r="U175" s="21">
        <f t="shared" si="27"/>
        <v>8.76</v>
      </c>
      <c r="V175" s="21">
        <f t="shared" si="28"/>
        <v>302.656</v>
      </c>
      <c r="W175" s="57">
        <f t="shared" si="29"/>
        <v>156.656</v>
      </c>
      <c r="X175" s="21">
        <f t="shared" si="30"/>
        <v>154.76</v>
      </c>
      <c r="Y175" s="21">
        <f t="shared" si="31"/>
        <v>0</v>
      </c>
      <c r="Z175" s="21">
        <f t="shared" si="35"/>
        <v>43.344</v>
      </c>
      <c r="AA175" s="21">
        <f t="shared" si="32"/>
        <v>102.656</v>
      </c>
      <c r="AB175" s="21">
        <f t="shared" si="33"/>
        <v>51.328</v>
      </c>
      <c r="AC175" s="21">
        <f t="shared" si="34"/>
        <v>51.328</v>
      </c>
    </row>
    <row r="176" ht="19" customHeight="1" spans="1:29">
      <c r="A176" s="57">
        <v>174</v>
      </c>
      <c r="B176" s="8" t="s">
        <v>497</v>
      </c>
      <c r="C176" s="3" t="s">
        <v>498</v>
      </c>
      <c r="D176" s="3" t="s">
        <v>35</v>
      </c>
      <c r="E176" s="3" t="s">
        <v>37</v>
      </c>
      <c r="F176" s="3" t="s">
        <v>36</v>
      </c>
      <c r="G176" s="3" t="s">
        <v>38</v>
      </c>
      <c r="H176" s="3" t="s">
        <v>39</v>
      </c>
      <c r="I176" s="20">
        <v>156.25</v>
      </c>
      <c r="J176" s="5"/>
      <c r="K176" s="5">
        <v>16</v>
      </c>
      <c r="L176" s="21">
        <v>146</v>
      </c>
      <c r="M176" s="21">
        <v>0</v>
      </c>
      <c r="N176" s="5"/>
      <c r="O176" s="5"/>
      <c r="P176" s="21">
        <v>0</v>
      </c>
      <c r="Q176" s="5"/>
      <c r="R176" s="21">
        <f t="shared" si="24"/>
        <v>0</v>
      </c>
      <c r="S176" s="21">
        <f t="shared" si="25"/>
        <v>302.25</v>
      </c>
      <c r="T176" s="21">
        <f t="shared" si="26"/>
        <v>311.01</v>
      </c>
      <c r="U176" s="21">
        <f t="shared" si="27"/>
        <v>8.76</v>
      </c>
      <c r="V176" s="21">
        <f t="shared" si="28"/>
        <v>302.25</v>
      </c>
      <c r="W176" s="57">
        <f t="shared" si="29"/>
        <v>156.25</v>
      </c>
      <c r="X176" s="21">
        <f t="shared" si="30"/>
        <v>154.76</v>
      </c>
      <c r="Y176" s="21">
        <f t="shared" si="31"/>
        <v>0</v>
      </c>
      <c r="Z176" s="21">
        <f t="shared" si="35"/>
        <v>43.75</v>
      </c>
      <c r="AA176" s="21">
        <f t="shared" si="32"/>
        <v>102.25</v>
      </c>
      <c r="AB176" s="21">
        <f t="shared" si="33"/>
        <v>51.125</v>
      </c>
      <c r="AC176" s="21">
        <f t="shared" si="34"/>
        <v>51.125</v>
      </c>
    </row>
    <row r="177" ht="19" customHeight="1" spans="1:29">
      <c r="A177" s="57">
        <v>175</v>
      </c>
      <c r="B177" s="8" t="s">
        <v>499</v>
      </c>
      <c r="C177" s="3" t="s">
        <v>500</v>
      </c>
      <c r="D177" s="3" t="s">
        <v>35</v>
      </c>
      <c r="E177" s="3" t="s">
        <v>37</v>
      </c>
      <c r="F177" s="3" t="s">
        <v>36</v>
      </c>
      <c r="G177" s="3" t="s">
        <v>38</v>
      </c>
      <c r="H177" s="3" t="s">
        <v>39</v>
      </c>
      <c r="I177" s="20">
        <v>156.656</v>
      </c>
      <c r="J177" s="5"/>
      <c r="K177" s="5">
        <v>17</v>
      </c>
      <c r="L177" s="21">
        <v>146</v>
      </c>
      <c r="M177" s="21">
        <v>0</v>
      </c>
      <c r="N177" s="5"/>
      <c r="O177" s="5"/>
      <c r="P177" s="21">
        <v>0</v>
      </c>
      <c r="Q177" s="5"/>
      <c r="R177" s="21">
        <f t="shared" si="24"/>
        <v>0</v>
      </c>
      <c r="S177" s="21">
        <f t="shared" si="25"/>
        <v>302.656</v>
      </c>
      <c r="T177" s="21">
        <f t="shared" si="26"/>
        <v>311.416</v>
      </c>
      <c r="U177" s="21">
        <f t="shared" si="27"/>
        <v>8.76</v>
      </c>
      <c r="V177" s="21">
        <f t="shared" si="28"/>
        <v>302.656</v>
      </c>
      <c r="W177" s="57">
        <f t="shared" si="29"/>
        <v>156.656</v>
      </c>
      <c r="X177" s="21">
        <f t="shared" si="30"/>
        <v>154.76</v>
      </c>
      <c r="Y177" s="21">
        <f t="shared" si="31"/>
        <v>0</v>
      </c>
      <c r="Z177" s="21">
        <f t="shared" si="35"/>
        <v>43.344</v>
      </c>
      <c r="AA177" s="21">
        <f t="shared" si="32"/>
        <v>102.656</v>
      </c>
      <c r="AB177" s="21">
        <f t="shared" si="33"/>
        <v>51.328</v>
      </c>
      <c r="AC177" s="21">
        <f t="shared" si="34"/>
        <v>51.328</v>
      </c>
    </row>
    <row r="178" ht="19" customHeight="1" spans="1:29">
      <c r="A178" s="57">
        <v>176</v>
      </c>
      <c r="B178" s="8" t="s">
        <v>221</v>
      </c>
      <c r="C178" s="3" t="s">
        <v>501</v>
      </c>
      <c r="D178" s="3" t="s">
        <v>35</v>
      </c>
      <c r="E178" s="3" t="s">
        <v>37</v>
      </c>
      <c r="F178" s="3" t="s">
        <v>36</v>
      </c>
      <c r="G178" s="3" t="s">
        <v>38</v>
      </c>
      <c r="H178" s="3" t="s">
        <v>39</v>
      </c>
      <c r="I178" s="20">
        <v>156.25</v>
      </c>
      <c r="J178" s="5"/>
      <c r="K178" s="5">
        <v>16</v>
      </c>
      <c r="L178" s="21">
        <v>146</v>
      </c>
      <c r="M178" s="21">
        <v>0</v>
      </c>
      <c r="N178" s="5"/>
      <c r="O178" s="5"/>
      <c r="P178" s="21">
        <v>0</v>
      </c>
      <c r="Q178" s="5"/>
      <c r="R178" s="21">
        <f t="shared" si="24"/>
        <v>0</v>
      </c>
      <c r="S178" s="21">
        <f t="shared" si="25"/>
        <v>302.25</v>
      </c>
      <c r="T178" s="21">
        <f t="shared" si="26"/>
        <v>311.01</v>
      </c>
      <c r="U178" s="21">
        <f t="shared" si="27"/>
        <v>8.76</v>
      </c>
      <c r="V178" s="21">
        <f t="shared" si="28"/>
        <v>302.25</v>
      </c>
      <c r="W178" s="57">
        <f t="shared" si="29"/>
        <v>156.25</v>
      </c>
      <c r="X178" s="21">
        <f t="shared" si="30"/>
        <v>154.76</v>
      </c>
      <c r="Y178" s="21">
        <f t="shared" si="31"/>
        <v>0</v>
      </c>
      <c r="Z178" s="21">
        <f t="shared" si="35"/>
        <v>43.75</v>
      </c>
      <c r="AA178" s="21">
        <f t="shared" si="32"/>
        <v>102.25</v>
      </c>
      <c r="AB178" s="21">
        <f t="shared" si="33"/>
        <v>51.125</v>
      </c>
      <c r="AC178" s="21">
        <f t="shared" si="34"/>
        <v>51.125</v>
      </c>
    </row>
    <row r="179" ht="19" customHeight="1" spans="1:29">
      <c r="A179" s="57">
        <v>177</v>
      </c>
      <c r="B179" s="8" t="s">
        <v>433</v>
      </c>
      <c r="C179" s="3" t="s">
        <v>502</v>
      </c>
      <c r="D179" s="3" t="s">
        <v>35</v>
      </c>
      <c r="E179" s="3" t="s">
        <v>37</v>
      </c>
      <c r="F179" s="3" t="s">
        <v>36</v>
      </c>
      <c r="G179" s="3" t="s">
        <v>38</v>
      </c>
      <c r="H179" s="3" t="s">
        <v>39</v>
      </c>
      <c r="I179" s="20">
        <v>156.926</v>
      </c>
      <c r="J179" s="5"/>
      <c r="K179" s="5">
        <v>19</v>
      </c>
      <c r="L179" s="21">
        <v>146</v>
      </c>
      <c r="M179" s="21">
        <v>0</v>
      </c>
      <c r="N179" s="5"/>
      <c r="O179" s="5"/>
      <c r="P179" s="21">
        <v>0</v>
      </c>
      <c r="Q179" s="5"/>
      <c r="R179" s="21">
        <f t="shared" si="24"/>
        <v>0</v>
      </c>
      <c r="S179" s="21">
        <f t="shared" si="25"/>
        <v>302.926</v>
      </c>
      <c r="T179" s="21">
        <f t="shared" si="26"/>
        <v>311.686</v>
      </c>
      <c r="U179" s="21">
        <f t="shared" si="27"/>
        <v>8.76</v>
      </c>
      <c r="V179" s="21">
        <f t="shared" si="28"/>
        <v>302.926</v>
      </c>
      <c r="W179" s="57">
        <f t="shared" si="29"/>
        <v>156.926</v>
      </c>
      <c r="X179" s="21">
        <f t="shared" si="30"/>
        <v>154.76</v>
      </c>
      <c r="Y179" s="21">
        <f t="shared" si="31"/>
        <v>0</v>
      </c>
      <c r="Z179" s="21">
        <f t="shared" si="35"/>
        <v>43.074</v>
      </c>
      <c r="AA179" s="21">
        <f t="shared" si="32"/>
        <v>102.926</v>
      </c>
      <c r="AB179" s="21">
        <f t="shared" si="33"/>
        <v>51.463</v>
      </c>
      <c r="AC179" s="21">
        <f t="shared" si="34"/>
        <v>51.463</v>
      </c>
    </row>
    <row r="180" spans="1:29">
      <c r="A180" s="57">
        <v>178</v>
      </c>
      <c r="B180" s="8" t="s">
        <v>503</v>
      </c>
      <c r="C180" s="3" t="s">
        <v>504</v>
      </c>
      <c r="D180" s="3" t="s">
        <v>35</v>
      </c>
      <c r="E180" s="3" t="s">
        <v>37</v>
      </c>
      <c r="F180" s="3" t="s">
        <v>36</v>
      </c>
      <c r="G180" s="3" t="s">
        <v>38</v>
      </c>
      <c r="H180" s="3" t="s">
        <v>39</v>
      </c>
      <c r="I180" s="20">
        <v>156.25</v>
      </c>
      <c r="J180" s="5"/>
      <c r="K180" s="5">
        <v>16</v>
      </c>
      <c r="L180" s="21">
        <v>146</v>
      </c>
      <c r="M180" s="21">
        <v>0</v>
      </c>
      <c r="N180" s="5"/>
      <c r="O180" s="5"/>
      <c r="P180" s="21">
        <v>0</v>
      </c>
      <c r="Q180" s="5"/>
      <c r="R180" s="21">
        <f t="shared" si="24"/>
        <v>0</v>
      </c>
      <c r="S180" s="21">
        <f t="shared" si="25"/>
        <v>302.25</v>
      </c>
      <c r="T180" s="21">
        <f t="shared" si="26"/>
        <v>311.01</v>
      </c>
      <c r="U180" s="21">
        <f t="shared" si="27"/>
        <v>8.76</v>
      </c>
      <c r="V180" s="21">
        <f t="shared" si="28"/>
        <v>302.25</v>
      </c>
      <c r="W180" s="57">
        <f t="shared" si="29"/>
        <v>156.25</v>
      </c>
      <c r="X180" s="21">
        <f t="shared" si="30"/>
        <v>154.76</v>
      </c>
      <c r="Y180" s="21">
        <f t="shared" si="31"/>
        <v>0</v>
      </c>
      <c r="Z180" s="21">
        <f t="shared" si="35"/>
        <v>43.75</v>
      </c>
      <c r="AA180" s="21">
        <f t="shared" si="32"/>
        <v>102.25</v>
      </c>
      <c r="AB180" s="21">
        <f t="shared" si="33"/>
        <v>51.125</v>
      </c>
      <c r="AC180" s="21">
        <f t="shared" si="34"/>
        <v>51.125</v>
      </c>
    </row>
    <row r="181" spans="1:29">
      <c r="A181" s="57">
        <v>179</v>
      </c>
      <c r="B181" s="8" t="s">
        <v>505</v>
      </c>
      <c r="C181" s="3" t="s">
        <v>506</v>
      </c>
      <c r="D181" s="3" t="s">
        <v>35</v>
      </c>
      <c r="E181" s="3" t="s">
        <v>37</v>
      </c>
      <c r="F181" s="3" t="s">
        <v>36</v>
      </c>
      <c r="G181" s="3" t="s">
        <v>38</v>
      </c>
      <c r="H181" s="3" t="s">
        <v>39</v>
      </c>
      <c r="I181" s="20">
        <v>156.25</v>
      </c>
      <c r="J181" s="5"/>
      <c r="K181" s="5">
        <v>16</v>
      </c>
      <c r="L181" s="21">
        <v>146</v>
      </c>
      <c r="M181" s="21">
        <v>0</v>
      </c>
      <c r="N181" s="5"/>
      <c r="O181" s="5"/>
      <c r="P181" s="21">
        <v>0</v>
      </c>
      <c r="Q181" s="5"/>
      <c r="R181" s="21">
        <f t="shared" si="24"/>
        <v>0</v>
      </c>
      <c r="S181" s="21">
        <f t="shared" si="25"/>
        <v>302.25</v>
      </c>
      <c r="T181" s="21">
        <f t="shared" si="26"/>
        <v>311.01</v>
      </c>
      <c r="U181" s="21">
        <f t="shared" si="27"/>
        <v>8.76</v>
      </c>
      <c r="V181" s="21">
        <f t="shared" si="28"/>
        <v>302.25</v>
      </c>
      <c r="W181" s="57">
        <f t="shared" si="29"/>
        <v>156.25</v>
      </c>
      <c r="X181" s="21">
        <f t="shared" si="30"/>
        <v>154.76</v>
      </c>
      <c r="Y181" s="21">
        <f t="shared" si="31"/>
        <v>0</v>
      </c>
      <c r="Z181" s="21">
        <f t="shared" si="35"/>
        <v>43.75</v>
      </c>
      <c r="AA181" s="21">
        <f t="shared" si="32"/>
        <v>102.25</v>
      </c>
      <c r="AB181" s="21">
        <f t="shared" si="33"/>
        <v>51.125</v>
      </c>
      <c r="AC181" s="21">
        <f t="shared" si="34"/>
        <v>51.125</v>
      </c>
    </row>
    <row r="182" spans="1:29">
      <c r="A182" s="57">
        <v>180</v>
      </c>
      <c r="B182" s="8" t="s">
        <v>507</v>
      </c>
      <c r="C182" s="3" t="s">
        <v>508</v>
      </c>
      <c r="D182" s="3" t="s">
        <v>35</v>
      </c>
      <c r="E182" s="3" t="s">
        <v>37</v>
      </c>
      <c r="F182" s="3" t="s">
        <v>36</v>
      </c>
      <c r="G182" s="3" t="s">
        <v>38</v>
      </c>
      <c r="H182" s="3" t="s">
        <v>39</v>
      </c>
      <c r="I182" s="20">
        <v>156.25</v>
      </c>
      <c r="J182" s="5"/>
      <c r="K182" s="5">
        <v>16</v>
      </c>
      <c r="L182" s="21">
        <v>146</v>
      </c>
      <c r="M182" s="21">
        <v>0</v>
      </c>
      <c r="N182" s="5"/>
      <c r="O182" s="5"/>
      <c r="P182" s="21">
        <v>0</v>
      </c>
      <c r="Q182" s="5"/>
      <c r="R182" s="21">
        <f t="shared" si="24"/>
        <v>0</v>
      </c>
      <c r="S182" s="21">
        <f t="shared" si="25"/>
        <v>302.25</v>
      </c>
      <c r="T182" s="21">
        <f t="shared" si="26"/>
        <v>311.01</v>
      </c>
      <c r="U182" s="21">
        <f t="shared" si="27"/>
        <v>8.76</v>
      </c>
      <c r="V182" s="21">
        <f t="shared" si="28"/>
        <v>302.25</v>
      </c>
      <c r="W182" s="57">
        <f t="shared" si="29"/>
        <v>156.25</v>
      </c>
      <c r="X182" s="21">
        <f t="shared" si="30"/>
        <v>154.76</v>
      </c>
      <c r="Y182" s="21">
        <f t="shared" si="31"/>
        <v>0</v>
      </c>
      <c r="Z182" s="21">
        <f t="shared" si="35"/>
        <v>43.75</v>
      </c>
      <c r="AA182" s="21">
        <f t="shared" si="32"/>
        <v>102.25</v>
      </c>
      <c r="AB182" s="21">
        <f t="shared" si="33"/>
        <v>51.125</v>
      </c>
      <c r="AC182" s="21">
        <f t="shared" si="34"/>
        <v>51.125</v>
      </c>
    </row>
    <row r="183" spans="1:29">
      <c r="A183" s="57">
        <v>181</v>
      </c>
      <c r="B183" s="8" t="s">
        <v>509</v>
      </c>
      <c r="C183" s="3" t="s">
        <v>510</v>
      </c>
      <c r="D183" s="3" t="s">
        <v>35</v>
      </c>
      <c r="E183" s="3" t="s">
        <v>37</v>
      </c>
      <c r="F183" s="3" t="s">
        <v>36</v>
      </c>
      <c r="G183" s="3" t="s">
        <v>38</v>
      </c>
      <c r="H183" s="3" t="s">
        <v>39</v>
      </c>
      <c r="I183" s="20">
        <v>156.25</v>
      </c>
      <c r="J183" s="5"/>
      <c r="K183" s="5">
        <v>16</v>
      </c>
      <c r="L183" s="21">
        <v>146</v>
      </c>
      <c r="M183" s="21">
        <v>0</v>
      </c>
      <c r="N183" s="5"/>
      <c r="O183" s="5"/>
      <c r="P183" s="21">
        <v>0</v>
      </c>
      <c r="Q183" s="5"/>
      <c r="R183" s="21">
        <f t="shared" si="24"/>
        <v>0</v>
      </c>
      <c r="S183" s="21">
        <f t="shared" si="25"/>
        <v>302.25</v>
      </c>
      <c r="T183" s="21">
        <f t="shared" si="26"/>
        <v>311.01</v>
      </c>
      <c r="U183" s="21">
        <f t="shared" si="27"/>
        <v>8.76</v>
      </c>
      <c r="V183" s="21">
        <f t="shared" si="28"/>
        <v>302.25</v>
      </c>
      <c r="W183" s="57">
        <f t="shared" si="29"/>
        <v>156.25</v>
      </c>
      <c r="X183" s="21">
        <f t="shared" si="30"/>
        <v>154.76</v>
      </c>
      <c r="Y183" s="21">
        <f t="shared" si="31"/>
        <v>0</v>
      </c>
      <c r="Z183" s="21">
        <f t="shared" si="35"/>
        <v>43.75</v>
      </c>
      <c r="AA183" s="21">
        <f t="shared" si="32"/>
        <v>102.25</v>
      </c>
      <c r="AB183" s="21">
        <f t="shared" si="33"/>
        <v>51.125</v>
      </c>
      <c r="AC183" s="21">
        <f t="shared" si="34"/>
        <v>51.125</v>
      </c>
    </row>
    <row r="184" spans="1:29">
      <c r="A184" s="57">
        <v>182</v>
      </c>
      <c r="B184" s="8" t="s">
        <v>511</v>
      </c>
      <c r="C184" s="3" t="s">
        <v>512</v>
      </c>
      <c r="D184" s="3" t="s">
        <v>35</v>
      </c>
      <c r="E184" s="3" t="s">
        <v>37</v>
      </c>
      <c r="F184" s="3" t="s">
        <v>36</v>
      </c>
      <c r="G184" s="3" t="s">
        <v>38</v>
      </c>
      <c r="H184" s="3" t="s">
        <v>39</v>
      </c>
      <c r="I184" s="20">
        <v>156.656</v>
      </c>
      <c r="J184" s="5"/>
      <c r="K184" s="5">
        <v>17</v>
      </c>
      <c r="L184" s="21">
        <v>146</v>
      </c>
      <c r="M184" s="21">
        <v>15</v>
      </c>
      <c r="N184" s="57" t="s">
        <v>148</v>
      </c>
      <c r="O184" s="5"/>
      <c r="P184" s="21">
        <v>10</v>
      </c>
      <c r="Q184" s="5"/>
      <c r="R184" s="21">
        <f t="shared" si="24"/>
        <v>15.9</v>
      </c>
      <c r="S184" s="21">
        <f t="shared" si="25"/>
        <v>318.556</v>
      </c>
      <c r="T184" s="21">
        <f t="shared" si="26"/>
        <v>328.27</v>
      </c>
      <c r="U184" s="21">
        <f t="shared" si="27"/>
        <v>9.714</v>
      </c>
      <c r="V184" s="21">
        <f t="shared" si="28"/>
        <v>318.556</v>
      </c>
      <c r="W184" s="57">
        <f t="shared" si="29"/>
        <v>156.656</v>
      </c>
      <c r="X184" s="21">
        <f t="shared" si="30"/>
        <v>171.614</v>
      </c>
      <c r="Y184" s="21">
        <f t="shared" si="31"/>
        <v>10</v>
      </c>
      <c r="Z184" s="21">
        <f t="shared" si="35"/>
        <v>43.344</v>
      </c>
      <c r="AA184" s="21">
        <f t="shared" si="32"/>
        <v>108.556</v>
      </c>
      <c r="AB184" s="21">
        <f t="shared" si="33"/>
        <v>54.278</v>
      </c>
      <c r="AC184" s="21">
        <f t="shared" si="34"/>
        <v>54.278</v>
      </c>
    </row>
    <row r="185" ht="19" customHeight="1" spans="1:29">
      <c r="A185" s="57">
        <v>183</v>
      </c>
      <c r="B185" s="8" t="s">
        <v>513</v>
      </c>
      <c r="C185" s="3" t="s">
        <v>514</v>
      </c>
      <c r="D185" s="3" t="s">
        <v>35</v>
      </c>
      <c r="E185" s="3" t="s">
        <v>37</v>
      </c>
      <c r="F185" s="3" t="s">
        <v>36</v>
      </c>
      <c r="G185" s="3" t="s">
        <v>64</v>
      </c>
      <c r="H185" s="3" t="s">
        <v>39</v>
      </c>
      <c r="I185" s="20">
        <v>0</v>
      </c>
      <c r="J185" s="5"/>
      <c r="K185" s="5"/>
      <c r="L185" s="21">
        <v>150</v>
      </c>
      <c r="M185" s="21">
        <v>15</v>
      </c>
      <c r="N185" s="57" t="s">
        <v>65</v>
      </c>
      <c r="O185" s="5"/>
      <c r="P185" s="21">
        <v>15</v>
      </c>
      <c r="Q185" s="5"/>
      <c r="R185" s="21">
        <f t="shared" si="24"/>
        <v>15.9</v>
      </c>
      <c r="S185" s="21">
        <f t="shared" si="25"/>
        <v>165.9</v>
      </c>
      <c r="T185" s="21">
        <f t="shared" si="26"/>
        <v>175.854</v>
      </c>
      <c r="U185" s="21">
        <f t="shared" si="27"/>
        <v>9.954</v>
      </c>
      <c r="V185" s="21">
        <f t="shared" si="28"/>
        <v>165.9</v>
      </c>
      <c r="W185" s="57">
        <f t="shared" si="29"/>
        <v>0</v>
      </c>
      <c r="X185" s="21">
        <f t="shared" si="30"/>
        <v>175.854</v>
      </c>
      <c r="Y185" s="21">
        <f t="shared" si="31"/>
        <v>15</v>
      </c>
      <c r="Z185" s="21">
        <v>50</v>
      </c>
      <c r="AA185" s="21">
        <f t="shared" si="32"/>
        <v>100.9</v>
      </c>
      <c r="AB185" s="21">
        <f t="shared" si="33"/>
        <v>50.45</v>
      </c>
      <c r="AC185" s="21">
        <f t="shared" si="34"/>
        <v>50.45</v>
      </c>
    </row>
    <row r="186" spans="1:29">
      <c r="A186" s="57">
        <v>184</v>
      </c>
      <c r="B186" s="8" t="s">
        <v>515</v>
      </c>
      <c r="C186" s="3" t="s">
        <v>516</v>
      </c>
      <c r="D186" s="3" t="s">
        <v>35</v>
      </c>
      <c r="E186" s="3" t="s">
        <v>37</v>
      </c>
      <c r="F186" s="3" t="s">
        <v>36</v>
      </c>
      <c r="G186" s="3" t="s">
        <v>38</v>
      </c>
      <c r="H186" s="3" t="s">
        <v>39</v>
      </c>
      <c r="I186" s="20">
        <v>155.099</v>
      </c>
      <c r="J186" s="5"/>
      <c r="K186" s="5">
        <v>12</v>
      </c>
      <c r="L186" s="21">
        <v>146</v>
      </c>
      <c r="M186" s="21">
        <v>0</v>
      </c>
      <c r="N186" s="5"/>
      <c r="O186" s="5"/>
      <c r="P186" s="21">
        <v>0</v>
      </c>
      <c r="Q186" s="5"/>
      <c r="R186" s="21">
        <f t="shared" si="24"/>
        <v>0</v>
      </c>
      <c r="S186" s="21">
        <f t="shared" si="25"/>
        <v>301.099</v>
      </c>
      <c r="T186" s="21">
        <f t="shared" si="26"/>
        <v>309.859</v>
      </c>
      <c r="U186" s="21">
        <f t="shared" si="27"/>
        <v>8.76</v>
      </c>
      <c r="V186" s="21">
        <f t="shared" si="28"/>
        <v>301.099</v>
      </c>
      <c r="W186" s="57">
        <f t="shared" si="29"/>
        <v>155.099</v>
      </c>
      <c r="X186" s="21">
        <f t="shared" si="30"/>
        <v>154.76</v>
      </c>
      <c r="Y186" s="21">
        <f t="shared" si="31"/>
        <v>0</v>
      </c>
      <c r="Z186" s="21">
        <f>200-I186</f>
        <v>44.901</v>
      </c>
      <c r="AA186" s="21">
        <f t="shared" si="32"/>
        <v>101.099</v>
      </c>
      <c r="AB186" s="21">
        <f t="shared" si="33"/>
        <v>50.5495</v>
      </c>
      <c r="AC186" s="21">
        <f t="shared" si="34"/>
        <v>50.5495</v>
      </c>
    </row>
    <row r="187" spans="1:29">
      <c r="A187" s="57">
        <v>185</v>
      </c>
      <c r="B187" s="8" t="s">
        <v>517</v>
      </c>
      <c r="C187" s="3" t="s">
        <v>518</v>
      </c>
      <c r="D187" s="3" t="s">
        <v>35</v>
      </c>
      <c r="E187" s="3" t="s">
        <v>37</v>
      </c>
      <c r="F187" s="3" t="s">
        <v>36</v>
      </c>
      <c r="G187" s="3" t="s">
        <v>38</v>
      </c>
      <c r="H187" s="3" t="s">
        <v>39</v>
      </c>
      <c r="I187" s="20">
        <v>155.099</v>
      </c>
      <c r="J187" s="5"/>
      <c r="K187" s="5">
        <v>12</v>
      </c>
      <c r="L187" s="21">
        <v>146</v>
      </c>
      <c r="M187" s="21">
        <v>0</v>
      </c>
      <c r="N187" s="5"/>
      <c r="O187" s="5"/>
      <c r="P187" s="21">
        <v>0</v>
      </c>
      <c r="Q187" s="5"/>
      <c r="R187" s="21">
        <f t="shared" si="24"/>
        <v>0</v>
      </c>
      <c r="S187" s="21">
        <f t="shared" si="25"/>
        <v>301.099</v>
      </c>
      <c r="T187" s="21">
        <f t="shared" si="26"/>
        <v>309.859</v>
      </c>
      <c r="U187" s="21">
        <f t="shared" si="27"/>
        <v>8.76</v>
      </c>
      <c r="V187" s="21">
        <f t="shared" si="28"/>
        <v>301.099</v>
      </c>
      <c r="W187" s="57">
        <f t="shared" si="29"/>
        <v>155.099</v>
      </c>
      <c r="X187" s="21">
        <f t="shared" si="30"/>
        <v>154.76</v>
      </c>
      <c r="Y187" s="21">
        <f t="shared" si="31"/>
        <v>0</v>
      </c>
      <c r="Z187" s="21">
        <f>200-I187</f>
        <v>44.901</v>
      </c>
      <c r="AA187" s="21">
        <f t="shared" si="32"/>
        <v>101.099</v>
      </c>
      <c r="AB187" s="21">
        <f t="shared" si="33"/>
        <v>50.5495</v>
      </c>
      <c r="AC187" s="21">
        <f t="shared" si="34"/>
        <v>50.5495</v>
      </c>
    </row>
    <row r="188" spans="1:29">
      <c r="A188" s="57">
        <v>186</v>
      </c>
      <c r="B188" s="8" t="s">
        <v>519</v>
      </c>
      <c r="C188" s="3" t="s">
        <v>520</v>
      </c>
      <c r="D188" s="3" t="s">
        <v>35</v>
      </c>
      <c r="E188" s="3" t="s">
        <v>137</v>
      </c>
      <c r="F188" s="3" t="s">
        <v>58</v>
      </c>
      <c r="G188" s="3" t="s">
        <v>38</v>
      </c>
      <c r="H188" s="3" t="s">
        <v>69</v>
      </c>
      <c r="I188" s="20">
        <v>857</v>
      </c>
      <c r="J188" s="5"/>
      <c r="K188" s="5"/>
      <c r="L188" s="21">
        <v>400</v>
      </c>
      <c r="M188" s="21">
        <v>1024</v>
      </c>
      <c r="N188" s="57" t="s">
        <v>521</v>
      </c>
      <c r="O188" s="5"/>
      <c r="P188" s="21">
        <v>1024</v>
      </c>
      <c r="Q188" s="5"/>
      <c r="R188" s="21">
        <f t="shared" si="24"/>
        <v>1085.44</v>
      </c>
      <c r="S188" s="21">
        <f t="shared" si="25"/>
        <v>2342.44</v>
      </c>
      <c r="T188" s="21">
        <f t="shared" si="26"/>
        <v>2431.5664</v>
      </c>
      <c r="U188" s="21">
        <f t="shared" si="27"/>
        <v>89.1264</v>
      </c>
      <c r="V188" s="21">
        <f t="shared" si="28"/>
        <v>2342.44</v>
      </c>
      <c r="W188" s="57">
        <f t="shared" si="29"/>
        <v>857</v>
      </c>
      <c r="X188" s="21">
        <f t="shared" si="30"/>
        <v>1574.5664</v>
      </c>
      <c r="Y188" s="21">
        <f t="shared" si="31"/>
        <v>1024</v>
      </c>
      <c r="Z188" s="21">
        <v>60</v>
      </c>
      <c r="AA188" s="21">
        <f t="shared" si="32"/>
        <v>401.44</v>
      </c>
      <c r="AB188" s="21">
        <f t="shared" si="33"/>
        <v>200.72</v>
      </c>
      <c r="AC188" s="21">
        <f t="shared" si="34"/>
        <v>200.72</v>
      </c>
    </row>
    <row r="189" spans="1:29">
      <c r="A189" s="57">
        <v>187</v>
      </c>
      <c r="B189" s="8" t="s">
        <v>522</v>
      </c>
      <c r="C189" s="3" t="s">
        <v>523</v>
      </c>
      <c r="D189" s="3" t="s">
        <v>35</v>
      </c>
      <c r="E189" s="3" t="s">
        <v>137</v>
      </c>
      <c r="F189" s="3" t="s">
        <v>58</v>
      </c>
      <c r="G189" s="3" t="s">
        <v>38</v>
      </c>
      <c r="H189" s="3" t="s">
        <v>69</v>
      </c>
      <c r="I189" s="20">
        <v>857</v>
      </c>
      <c r="J189" s="5"/>
      <c r="K189" s="5"/>
      <c r="L189" s="21">
        <v>400</v>
      </c>
      <c r="M189" s="21">
        <v>8288</v>
      </c>
      <c r="N189" s="57" t="s">
        <v>372</v>
      </c>
      <c r="O189" s="5"/>
      <c r="P189" s="21">
        <v>8288</v>
      </c>
      <c r="Q189" s="5"/>
      <c r="R189" s="21">
        <f t="shared" si="24"/>
        <v>8785.28</v>
      </c>
      <c r="S189" s="21">
        <f t="shared" si="25"/>
        <v>10042.28</v>
      </c>
      <c r="T189" s="21">
        <f t="shared" si="26"/>
        <v>10593.3968</v>
      </c>
      <c r="U189" s="21">
        <f t="shared" si="27"/>
        <v>551.1168</v>
      </c>
      <c r="V189" s="21">
        <f t="shared" si="28"/>
        <v>10042.28</v>
      </c>
      <c r="W189" s="57">
        <f t="shared" si="29"/>
        <v>857</v>
      </c>
      <c r="X189" s="21">
        <f t="shared" si="30"/>
        <v>9736.3968</v>
      </c>
      <c r="Y189" s="21">
        <f t="shared" si="31"/>
        <v>8288</v>
      </c>
      <c r="Z189" s="21">
        <v>60</v>
      </c>
      <c r="AA189" s="21">
        <f t="shared" si="32"/>
        <v>837.280000000001</v>
      </c>
      <c r="AB189" s="21">
        <f t="shared" si="33"/>
        <v>418.64</v>
      </c>
      <c r="AC189" s="21">
        <f t="shared" si="34"/>
        <v>418.64</v>
      </c>
    </row>
    <row r="190" spans="1:29">
      <c r="A190" s="57">
        <v>188</v>
      </c>
      <c r="B190" s="8" t="s">
        <v>524</v>
      </c>
      <c r="C190" s="3" t="s">
        <v>525</v>
      </c>
      <c r="D190" s="3" t="s">
        <v>35</v>
      </c>
      <c r="E190" s="3" t="s">
        <v>142</v>
      </c>
      <c r="F190" s="3" t="s">
        <v>58</v>
      </c>
      <c r="G190" s="3" t="s">
        <v>38</v>
      </c>
      <c r="H190" s="3" t="s">
        <v>69</v>
      </c>
      <c r="I190" s="20">
        <v>857</v>
      </c>
      <c r="J190" s="5"/>
      <c r="K190" s="5"/>
      <c r="L190" s="21">
        <v>400</v>
      </c>
      <c r="M190" s="21">
        <v>8288</v>
      </c>
      <c r="N190" s="57" t="s">
        <v>372</v>
      </c>
      <c r="O190" s="5"/>
      <c r="P190" s="21">
        <v>8288</v>
      </c>
      <c r="Q190" s="5"/>
      <c r="R190" s="21">
        <f t="shared" si="24"/>
        <v>8785.28</v>
      </c>
      <c r="S190" s="21">
        <f t="shared" si="25"/>
        <v>10042.28</v>
      </c>
      <c r="T190" s="21">
        <f t="shared" si="26"/>
        <v>10593.3968</v>
      </c>
      <c r="U190" s="21">
        <f t="shared" si="27"/>
        <v>551.1168</v>
      </c>
      <c r="V190" s="21">
        <f t="shared" si="28"/>
        <v>10042.28</v>
      </c>
      <c r="W190" s="57">
        <f t="shared" si="29"/>
        <v>857</v>
      </c>
      <c r="X190" s="21">
        <f t="shared" si="30"/>
        <v>9736.3968</v>
      </c>
      <c r="Y190" s="21">
        <f t="shared" si="31"/>
        <v>8288</v>
      </c>
      <c r="Z190" s="21">
        <v>60</v>
      </c>
      <c r="AA190" s="21">
        <f t="shared" si="32"/>
        <v>837.280000000001</v>
      </c>
      <c r="AB190" s="21">
        <f t="shared" si="33"/>
        <v>418.64</v>
      </c>
      <c r="AC190" s="21">
        <f t="shared" si="34"/>
        <v>418.64</v>
      </c>
    </row>
    <row r="191" spans="1:29">
      <c r="A191" s="57">
        <v>189</v>
      </c>
      <c r="B191" s="8" t="s">
        <v>526</v>
      </c>
      <c r="C191" s="3" t="s">
        <v>527</v>
      </c>
      <c r="D191" s="3" t="s">
        <v>35</v>
      </c>
      <c r="E191" s="3" t="s">
        <v>137</v>
      </c>
      <c r="F191" s="3" t="s">
        <v>58</v>
      </c>
      <c r="G191" s="3" t="s">
        <v>38</v>
      </c>
      <c r="H191" s="3" t="s">
        <v>69</v>
      </c>
      <c r="I191" s="20">
        <v>857</v>
      </c>
      <c r="J191" s="5"/>
      <c r="K191" s="5"/>
      <c r="L191" s="21">
        <v>400</v>
      </c>
      <c r="M191" s="21">
        <v>667</v>
      </c>
      <c r="N191" s="57" t="s">
        <v>161</v>
      </c>
      <c r="O191" s="5"/>
      <c r="P191" s="21">
        <v>667</v>
      </c>
      <c r="Q191" s="5"/>
      <c r="R191" s="21">
        <f t="shared" si="24"/>
        <v>707.02</v>
      </c>
      <c r="S191" s="21">
        <f t="shared" si="25"/>
        <v>1964.02</v>
      </c>
      <c r="T191" s="21">
        <f t="shared" si="26"/>
        <v>2030.4412</v>
      </c>
      <c r="U191" s="21">
        <f t="shared" si="27"/>
        <v>66.4212</v>
      </c>
      <c r="V191" s="21">
        <f t="shared" si="28"/>
        <v>1964.02</v>
      </c>
      <c r="W191" s="57">
        <f t="shared" si="29"/>
        <v>857</v>
      </c>
      <c r="X191" s="21">
        <f t="shared" si="30"/>
        <v>1173.4412</v>
      </c>
      <c r="Y191" s="21">
        <f t="shared" si="31"/>
        <v>667</v>
      </c>
      <c r="Z191" s="21">
        <v>60</v>
      </c>
      <c r="AA191" s="21">
        <f t="shared" si="32"/>
        <v>380.02</v>
      </c>
      <c r="AB191" s="21">
        <f t="shared" si="33"/>
        <v>190.01</v>
      </c>
      <c r="AC191" s="21">
        <f t="shared" si="34"/>
        <v>190.01</v>
      </c>
    </row>
    <row r="192" spans="1:29">
      <c r="A192" s="57">
        <v>190</v>
      </c>
      <c r="B192" s="8" t="s">
        <v>528</v>
      </c>
      <c r="C192" s="3" t="s">
        <v>529</v>
      </c>
      <c r="D192" s="3" t="s">
        <v>35</v>
      </c>
      <c r="E192" s="3" t="s">
        <v>247</v>
      </c>
      <c r="F192" s="3" t="s">
        <v>58</v>
      </c>
      <c r="G192" s="3" t="s">
        <v>38</v>
      </c>
      <c r="H192" s="3" t="s">
        <v>69</v>
      </c>
      <c r="I192" s="20">
        <v>857</v>
      </c>
      <c r="J192" s="5"/>
      <c r="K192" s="5"/>
      <c r="L192" s="21">
        <v>400</v>
      </c>
      <c r="M192" s="21">
        <v>667</v>
      </c>
      <c r="N192" s="57" t="s">
        <v>161</v>
      </c>
      <c r="O192" s="5"/>
      <c r="P192" s="21">
        <v>667</v>
      </c>
      <c r="Q192" s="5"/>
      <c r="R192" s="21">
        <f t="shared" si="24"/>
        <v>707.02</v>
      </c>
      <c r="S192" s="21">
        <f t="shared" si="25"/>
        <v>1964.02</v>
      </c>
      <c r="T192" s="21">
        <f t="shared" si="26"/>
        <v>2030.4412</v>
      </c>
      <c r="U192" s="21">
        <f t="shared" si="27"/>
        <v>66.4212</v>
      </c>
      <c r="V192" s="21">
        <f t="shared" si="28"/>
        <v>1964.02</v>
      </c>
      <c r="W192" s="57">
        <f t="shared" si="29"/>
        <v>857</v>
      </c>
      <c r="X192" s="21">
        <f t="shared" si="30"/>
        <v>1173.4412</v>
      </c>
      <c r="Y192" s="21">
        <f t="shared" si="31"/>
        <v>667</v>
      </c>
      <c r="Z192" s="21">
        <v>60</v>
      </c>
      <c r="AA192" s="21">
        <f t="shared" si="32"/>
        <v>380.02</v>
      </c>
      <c r="AB192" s="21">
        <f t="shared" si="33"/>
        <v>190.01</v>
      </c>
      <c r="AC192" s="21">
        <f t="shared" si="34"/>
        <v>190.01</v>
      </c>
    </row>
    <row r="193" spans="1:29">
      <c r="A193" s="57">
        <v>191</v>
      </c>
      <c r="B193" s="8" t="s">
        <v>530</v>
      </c>
      <c r="C193" s="3" t="s">
        <v>531</v>
      </c>
      <c r="D193" s="3" t="s">
        <v>35</v>
      </c>
      <c r="E193" s="3" t="s">
        <v>142</v>
      </c>
      <c r="F193" s="3" t="s">
        <v>58</v>
      </c>
      <c r="G193" s="3" t="s">
        <v>38</v>
      </c>
      <c r="H193" s="3" t="s">
        <v>69</v>
      </c>
      <c r="I193" s="20">
        <v>865</v>
      </c>
      <c r="J193" s="5"/>
      <c r="K193" s="5"/>
      <c r="L193" s="21">
        <v>400</v>
      </c>
      <c r="M193" s="21">
        <v>8266</v>
      </c>
      <c r="N193" s="57" t="s">
        <v>372</v>
      </c>
      <c r="O193" s="5"/>
      <c r="P193" s="21">
        <v>8266</v>
      </c>
      <c r="Q193" s="5"/>
      <c r="R193" s="21">
        <f t="shared" si="24"/>
        <v>8761.96</v>
      </c>
      <c r="S193" s="21">
        <f t="shared" si="25"/>
        <v>10026.96</v>
      </c>
      <c r="T193" s="21">
        <f t="shared" si="26"/>
        <v>10576.6776</v>
      </c>
      <c r="U193" s="21">
        <f t="shared" si="27"/>
        <v>549.7176</v>
      </c>
      <c r="V193" s="21">
        <f t="shared" si="28"/>
        <v>10026.96</v>
      </c>
      <c r="W193" s="57">
        <f t="shared" si="29"/>
        <v>865</v>
      </c>
      <c r="X193" s="21">
        <f t="shared" si="30"/>
        <v>9711.6776</v>
      </c>
      <c r="Y193" s="21">
        <f t="shared" si="31"/>
        <v>8266</v>
      </c>
      <c r="Z193" s="21">
        <v>60</v>
      </c>
      <c r="AA193" s="21">
        <f t="shared" si="32"/>
        <v>835.960000000001</v>
      </c>
      <c r="AB193" s="21">
        <f t="shared" si="33"/>
        <v>417.98</v>
      </c>
      <c r="AC193" s="21">
        <f t="shared" si="34"/>
        <v>417.98</v>
      </c>
    </row>
    <row r="194" spans="1:29">
      <c r="A194" s="57">
        <v>192</v>
      </c>
      <c r="B194" s="8" t="s">
        <v>532</v>
      </c>
      <c r="C194" s="3" t="s">
        <v>533</v>
      </c>
      <c r="D194" s="3" t="s">
        <v>35</v>
      </c>
      <c r="E194" s="3" t="s">
        <v>37</v>
      </c>
      <c r="F194" s="3" t="s">
        <v>113</v>
      </c>
      <c r="G194" s="3" t="s">
        <v>38</v>
      </c>
      <c r="H194" s="3" t="s">
        <v>98</v>
      </c>
      <c r="I194" s="20">
        <v>594</v>
      </c>
      <c r="J194" s="5"/>
      <c r="K194" s="5"/>
      <c r="L194" s="21">
        <v>300</v>
      </c>
      <c r="M194" s="21">
        <v>815</v>
      </c>
      <c r="N194" s="57" t="s">
        <v>534</v>
      </c>
      <c r="O194" s="5"/>
      <c r="P194" s="21">
        <v>715</v>
      </c>
      <c r="Q194" s="5"/>
      <c r="R194" s="21">
        <f t="shared" si="24"/>
        <v>863.9</v>
      </c>
      <c r="S194" s="21">
        <f t="shared" si="25"/>
        <v>1757.9</v>
      </c>
      <c r="T194" s="21">
        <f t="shared" si="26"/>
        <v>1827.734</v>
      </c>
      <c r="U194" s="21">
        <f t="shared" si="27"/>
        <v>69.834</v>
      </c>
      <c r="V194" s="21">
        <f t="shared" si="28"/>
        <v>1757.9</v>
      </c>
      <c r="W194" s="57">
        <f t="shared" si="29"/>
        <v>594</v>
      </c>
      <c r="X194" s="21">
        <f t="shared" si="30"/>
        <v>1233.734</v>
      </c>
      <c r="Y194" s="21">
        <f t="shared" si="31"/>
        <v>715</v>
      </c>
      <c r="Z194" s="20">
        <v>60</v>
      </c>
      <c r="AA194" s="21">
        <f t="shared" si="32"/>
        <v>388.9</v>
      </c>
      <c r="AB194" s="21">
        <f t="shared" si="33"/>
        <v>194.45</v>
      </c>
      <c r="AC194" s="21">
        <f t="shared" si="34"/>
        <v>194.45</v>
      </c>
    </row>
    <row r="195" spans="1:29">
      <c r="A195" s="57">
        <v>193</v>
      </c>
      <c r="B195" s="8" t="s">
        <v>535</v>
      </c>
      <c r="C195" s="3" t="s">
        <v>536</v>
      </c>
      <c r="D195" s="3" t="s">
        <v>35</v>
      </c>
      <c r="E195" s="3" t="s">
        <v>37</v>
      </c>
      <c r="F195" s="3" t="s">
        <v>82</v>
      </c>
      <c r="G195" s="3" t="s">
        <v>38</v>
      </c>
      <c r="H195" s="3" t="s">
        <v>69</v>
      </c>
      <c r="I195" s="20">
        <v>1782</v>
      </c>
      <c r="J195" s="5"/>
      <c r="K195" s="5"/>
      <c r="L195" s="21">
        <v>300</v>
      </c>
      <c r="M195" s="21">
        <v>2510</v>
      </c>
      <c r="N195" s="57" t="s">
        <v>537</v>
      </c>
      <c r="O195" s="5"/>
      <c r="P195" s="21">
        <v>2510</v>
      </c>
      <c r="Q195" s="5"/>
      <c r="R195" s="21">
        <f t="shared" ref="R195:R258" si="36">M195*1.06</f>
        <v>2660.6</v>
      </c>
      <c r="S195" s="21">
        <f t="shared" ref="S195:S258" si="37">I195+L195+R195</f>
        <v>4742.6</v>
      </c>
      <c r="T195" s="21">
        <f t="shared" ref="T195:T258" si="38">I195+(L195+R195)*1.06</f>
        <v>4920.236</v>
      </c>
      <c r="U195" s="21">
        <f t="shared" ref="U195:U258" si="39">(R195+L195)*0.06</f>
        <v>177.636</v>
      </c>
      <c r="V195" s="21">
        <f t="shared" ref="V195:V258" si="40">T195-U195</f>
        <v>4742.6</v>
      </c>
      <c r="W195" s="57">
        <f t="shared" ref="W195:W258" si="41">I195</f>
        <v>1782</v>
      </c>
      <c r="X195" s="21">
        <f t="shared" ref="X195:X258" si="42">(R195+L195)*1.06</f>
        <v>3138.236</v>
      </c>
      <c r="Y195" s="21">
        <f t="shared" ref="Y195:Y258" si="43">P195</f>
        <v>2510</v>
      </c>
      <c r="Z195" s="21">
        <v>60</v>
      </c>
      <c r="AA195" s="21">
        <f t="shared" ref="AA195:AA258" si="44">(L195+R195)-Y195-Z195</f>
        <v>390.6</v>
      </c>
      <c r="AB195" s="21">
        <f t="shared" ref="AB195:AB258" si="45">AA195/2</f>
        <v>195.3</v>
      </c>
      <c r="AC195" s="21">
        <f t="shared" ref="AC195:AC258" si="46">AA195/2</f>
        <v>195.3</v>
      </c>
    </row>
    <row r="196" spans="1:29">
      <c r="A196" s="57">
        <v>194</v>
      </c>
      <c r="B196" s="8" t="s">
        <v>368</v>
      </c>
      <c r="C196" s="3" t="s">
        <v>369</v>
      </c>
      <c r="D196" s="3" t="s">
        <v>35</v>
      </c>
      <c r="E196" s="3" t="s">
        <v>37</v>
      </c>
      <c r="F196" s="3" t="s">
        <v>82</v>
      </c>
      <c r="G196" s="3" t="s">
        <v>38</v>
      </c>
      <c r="H196" s="3" t="s">
        <v>69</v>
      </c>
      <c r="I196" s="20"/>
      <c r="J196" s="5"/>
      <c r="K196" s="5"/>
      <c r="L196" s="21">
        <v>300</v>
      </c>
      <c r="M196" s="21"/>
      <c r="N196" s="57"/>
      <c r="O196" s="57"/>
      <c r="P196" s="21"/>
      <c r="Q196" s="5"/>
      <c r="R196" s="21">
        <f t="shared" si="36"/>
        <v>0</v>
      </c>
      <c r="S196" s="21">
        <f t="shared" si="37"/>
        <v>300</v>
      </c>
      <c r="T196" s="21">
        <f t="shared" si="38"/>
        <v>318</v>
      </c>
      <c r="U196" s="21">
        <f t="shared" si="39"/>
        <v>18</v>
      </c>
      <c r="V196" s="21">
        <f t="shared" si="40"/>
        <v>300</v>
      </c>
      <c r="W196" s="57">
        <f t="shared" si="41"/>
        <v>0</v>
      </c>
      <c r="X196" s="21">
        <f t="shared" si="42"/>
        <v>318</v>
      </c>
      <c r="Y196" s="21">
        <f t="shared" si="43"/>
        <v>0</v>
      </c>
      <c r="Z196" s="21">
        <v>60</v>
      </c>
      <c r="AA196" s="21">
        <f t="shared" si="44"/>
        <v>240</v>
      </c>
      <c r="AB196" s="21">
        <f t="shared" si="45"/>
        <v>120</v>
      </c>
      <c r="AC196" s="21">
        <f t="shared" si="46"/>
        <v>120</v>
      </c>
    </row>
    <row r="197" spans="1:29">
      <c r="A197" s="57">
        <v>195</v>
      </c>
      <c r="B197" s="8" t="s">
        <v>524</v>
      </c>
      <c r="C197" s="3" t="s">
        <v>538</v>
      </c>
      <c r="D197" s="3" t="s">
        <v>35</v>
      </c>
      <c r="E197" s="3" t="s">
        <v>37</v>
      </c>
      <c r="F197" s="3" t="s">
        <v>82</v>
      </c>
      <c r="G197" s="3" t="s">
        <v>38</v>
      </c>
      <c r="H197" s="3" t="s">
        <v>69</v>
      </c>
      <c r="I197" s="20"/>
      <c r="J197" s="5"/>
      <c r="K197" s="5"/>
      <c r="L197" s="21">
        <v>300</v>
      </c>
      <c r="M197" s="21"/>
      <c r="N197" s="57"/>
      <c r="O197" s="57"/>
      <c r="P197" s="21"/>
      <c r="Q197" s="5"/>
      <c r="R197" s="21">
        <f t="shared" si="36"/>
        <v>0</v>
      </c>
      <c r="S197" s="21">
        <f t="shared" si="37"/>
        <v>300</v>
      </c>
      <c r="T197" s="21">
        <f t="shared" si="38"/>
        <v>318</v>
      </c>
      <c r="U197" s="21">
        <f t="shared" si="39"/>
        <v>18</v>
      </c>
      <c r="V197" s="21">
        <f t="shared" si="40"/>
        <v>300</v>
      </c>
      <c r="W197" s="57">
        <f t="shared" si="41"/>
        <v>0</v>
      </c>
      <c r="X197" s="21">
        <f t="shared" si="42"/>
        <v>318</v>
      </c>
      <c r="Y197" s="21">
        <f t="shared" si="43"/>
        <v>0</v>
      </c>
      <c r="Z197" s="21">
        <v>60</v>
      </c>
      <c r="AA197" s="21">
        <f t="shared" si="44"/>
        <v>240</v>
      </c>
      <c r="AB197" s="21">
        <f t="shared" si="45"/>
        <v>120</v>
      </c>
      <c r="AC197" s="21">
        <f t="shared" si="46"/>
        <v>120</v>
      </c>
    </row>
    <row r="198" ht="21" customHeight="1" spans="1:29">
      <c r="A198" s="57">
        <v>196</v>
      </c>
      <c r="B198" s="8" t="s">
        <v>539</v>
      </c>
      <c r="C198" s="3" t="s">
        <v>540</v>
      </c>
      <c r="D198" s="3" t="s">
        <v>35</v>
      </c>
      <c r="E198" s="3" t="s">
        <v>37</v>
      </c>
      <c r="F198" s="3" t="s">
        <v>82</v>
      </c>
      <c r="G198" s="3" t="s">
        <v>38</v>
      </c>
      <c r="H198" s="3" t="s">
        <v>69</v>
      </c>
      <c r="I198" s="20">
        <v>594</v>
      </c>
      <c r="J198" s="57"/>
      <c r="K198" s="57" t="s">
        <v>355</v>
      </c>
      <c r="L198" s="21">
        <v>300</v>
      </c>
      <c r="M198" s="21">
        <v>846</v>
      </c>
      <c r="N198" s="57" t="s">
        <v>541</v>
      </c>
      <c r="O198" s="5"/>
      <c r="P198" s="21">
        <v>846</v>
      </c>
      <c r="Q198" s="5"/>
      <c r="R198" s="21">
        <f t="shared" si="36"/>
        <v>896.76</v>
      </c>
      <c r="S198" s="21">
        <f t="shared" si="37"/>
        <v>1790.76</v>
      </c>
      <c r="T198" s="21">
        <f t="shared" si="38"/>
        <v>1862.5656</v>
      </c>
      <c r="U198" s="21">
        <f t="shared" si="39"/>
        <v>71.8056</v>
      </c>
      <c r="V198" s="21">
        <f t="shared" si="40"/>
        <v>1790.76</v>
      </c>
      <c r="W198" s="57">
        <f t="shared" si="41"/>
        <v>594</v>
      </c>
      <c r="X198" s="21">
        <f t="shared" si="42"/>
        <v>1268.5656</v>
      </c>
      <c r="Y198" s="21">
        <f t="shared" si="43"/>
        <v>846</v>
      </c>
      <c r="Z198" s="21">
        <v>60</v>
      </c>
      <c r="AA198" s="21">
        <f t="shared" si="44"/>
        <v>290.76</v>
      </c>
      <c r="AB198" s="21">
        <f t="shared" si="45"/>
        <v>145.38</v>
      </c>
      <c r="AC198" s="21">
        <f t="shared" si="46"/>
        <v>145.38</v>
      </c>
    </row>
    <row r="199" spans="1:29">
      <c r="A199" s="57">
        <v>197</v>
      </c>
      <c r="B199" s="8" t="s">
        <v>519</v>
      </c>
      <c r="C199" s="3" t="s">
        <v>542</v>
      </c>
      <c r="D199" s="3" t="s">
        <v>35</v>
      </c>
      <c r="E199" s="3" t="s">
        <v>37</v>
      </c>
      <c r="F199" s="3" t="s">
        <v>82</v>
      </c>
      <c r="G199" s="3" t="s">
        <v>38</v>
      </c>
      <c r="H199" s="3" t="s">
        <v>69</v>
      </c>
      <c r="I199" s="20">
        <v>594</v>
      </c>
      <c r="J199" s="57"/>
      <c r="K199" s="57"/>
      <c r="L199" s="21">
        <v>300</v>
      </c>
      <c r="M199" s="21">
        <v>832</v>
      </c>
      <c r="N199" s="57" t="s">
        <v>543</v>
      </c>
      <c r="O199" s="5"/>
      <c r="P199" s="21">
        <v>832</v>
      </c>
      <c r="Q199" s="5"/>
      <c r="R199" s="21">
        <f t="shared" si="36"/>
        <v>881.92</v>
      </c>
      <c r="S199" s="21">
        <f t="shared" si="37"/>
        <v>1775.92</v>
      </c>
      <c r="T199" s="21">
        <f t="shared" si="38"/>
        <v>1846.8352</v>
      </c>
      <c r="U199" s="21">
        <f t="shared" si="39"/>
        <v>70.9152</v>
      </c>
      <c r="V199" s="21">
        <f t="shared" si="40"/>
        <v>1775.92</v>
      </c>
      <c r="W199" s="57">
        <f t="shared" si="41"/>
        <v>594</v>
      </c>
      <c r="X199" s="21">
        <f t="shared" si="42"/>
        <v>1252.8352</v>
      </c>
      <c r="Y199" s="21">
        <f t="shared" si="43"/>
        <v>832</v>
      </c>
      <c r="Z199" s="21">
        <v>60</v>
      </c>
      <c r="AA199" s="21">
        <f t="shared" si="44"/>
        <v>289.92</v>
      </c>
      <c r="AB199" s="21">
        <f t="shared" si="45"/>
        <v>144.96</v>
      </c>
      <c r="AC199" s="21">
        <f t="shared" si="46"/>
        <v>144.96</v>
      </c>
    </row>
    <row r="200" spans="1:29">
      <c r="A200" s="57">
        <v>198</v>
      </c>
      <c r="B200" s="8" t="s">
        <v>366</v>
      </c>
      <c r="C200" s="3" t="s">
        <v>544</v>
      </c>
      <c r="D200" s="3" t="s">
        <v>35</v>
      </c>
      <c r="E200" s="3" t="s">
        <v>37</v>
      </c>
      <c r="F200" s="3" t="s">
        <v>82</v>
      </c>
      <c r="G200" s="3" t="s">
        <v>38</v>
      </c>
      <c r="H200" s="3" t="s">
        <v>69</v>
      </c>
      <c r="I200" s="20">
        <v>594</v>
      </c>
      <c r="J200" s="57"/>
      <c r="K200" s="57"/>
      <c r="L200" s="21">
        <v>300</v>
      </c>
      <c r="M200" s="21">
        <v>814</v>
      </c>
      <c r="N200" s="57" t="s">
        <v>158</v>
      </c>
      <c r="O200" s="5"/>
      <c r="P200" s="21">
        <v>814</v>
      </c>
      <c r="Q200" s="5"/>
      <c r="R200" s="21">
        <f t="shared" si="36"/>
        <v>862.84</v>
      </c>
      <c r="S200" s="21">
        <f t="shared" si="37"/>
        <v>1756.84</v>
      </c>
      <c r="T200" s="21">
        <f t="shared" si="38"/>
        <v>1826.6104</v>
      </c>
      <c r="U200" s="21">
        <f t="shared" si="39"/>
        <v>69.7704</v>
      </c>
      <c r="V200" s="21">
        <f t="shared" si="40"/>
        <v>1756.84</v>
      </c>
      <c r="W200" s="57">
        <f t="shared" si="41"/>
        <v>594</v>
      </c>
      <c r="X200" s="21">
        <f t="shared" si="42"/>
        <v>1232.6104</v>
      </c>
      <c r="Y200" s="21">
        <f t="shared" si="43"/>
        <v>814</v>
      </c>
      <c r="Z200" s="21">
        <v>60</v>
      </c>
      <c r="AA200" s="21">
        <f t="shared" si="44"/>
        <v>288.84</v>
      </c>
      <c r="AB200" s="21">
        <f t="shared" si="45"/>
        <v>144.42</v>
      </c>
      <c r="AC200" s="21">
        <f t="shared" si="46"/>
        <v>144.42</v>
      </c>
    </row>
    <row r="201" spans="1:29">
      <c r="A201" s="57">
        <v>199</v>
      </c>
      <c r="B201" s="8" t="s">
        <v>364</v>
      </c>
      <c r="C201" s="3" t="s">
        <v>545</v>
      </c>
      <c r="D201" s="3" t="s">
        <v>35</v>
      </c>
      <c r="E201" s="3" t="s">
        <v>37</v>
      </c>
      <c r="F201" s="3" t="s">
        <v>82</v>
      </c>
      <c r="G201" s="3" t="s">
        <v>38</v>
      </c>
      <c r="H201" s="3" t="s">
        <v>69</v>
      </c>
      <c r="I201" s="20">
        <v>594</v>
      </c>
      <c r="J201" s="57"/>
      <c r="K201" s="57"/>
      <c r="L201" s="21">
        <v>300</v>
      </c>
      <c r="M201" s="21">
        <v>814</v>
      </c>
      <c r="N201" s="57" t="s">
        <v>158</v>
      </c>
      <c r="O201" s="5"/>
      <c r="P201" s="21">
        <v>814</v>
      </c>
      <c r="Q201" s="5"/>
      <c r="R201" s="21">
        <f t="shared" si="36"/>
        <v>862.84</v>
      </c>
      <c r="S201" s="21">
        <f t="shared" si="37"/>
        <v>1756.84</v>
      </c>
      <c r="T201" s="21">
        <f t="shared" si="38"/>
        <v>1826.6104</v>
      </c>
      <c r="U201" s="21">
        <f t="shared" si="39"/>
        <v>69.7704</v>
      </c>
      <c r="V201" s="21">
        <f t="shared" si="40"/>
        <v>1756.84</v>
      </c>
      <c r="W201" s="57">
        <f t="shared" si="41"/>
        <v>594</v>
      </c>
      <c r="X201" s="21">
        <f t="shared" si="42"/>
        <v>1232.6104</v>
      </c>
      <c r="Y201" s="21">
        <f t="shared" si="43"/>
        <v>814</v>
      </c>
      <c r="Z201" s="21">
        <v>60</v>
      </c>
      <c r="AA201" s="21">
        <f t="shared" si="44"/>
        <v>288.84</v>
      </c>
      <c r="AB201" s="21">
        <f t="shared" si="45"/>
        <v>144.42</v>
      </c>
      <c r="AC201" s="21">
        <f t="shared" si="46"/>
        <v>144.42</v>
      </c>
    </row>
    <row r="202" spans="1:29">
      <c r="A202" s="57">
        <v>200</v>
      </c>
      <c r="B202" s="8" t="s">
        <v>546</v>
      </c>
      <c r="C202" s="3" t="s">
        <v>547</v>
      </c>
      <c r="D202" s="3" t="s">
        <v>35</v>
      </c>
      <c r="E202" s="3" t="s">
        <v>37</v>
      </c>
      <c r="F202" s="3" t="s">
        <v>82</v>
      </c>
      <c r="G202" s="3" t="s">
        <v>38</v>
      </c>
      <c r="H202" s="3" t="s">
        <v>69</v>
      </c>
      <c r="I202" s="20">
        <v>594</v>
      </c>
      <c r="J202" s="57"/>
      <c r="K202" s="57"/>
      <c r="L202" s="21">
        <v>300</v>
      </c>
      <c r="M202" s="21">
        <v>814</v>
      </c>
      <c r="N202" s="57" t="s">
        <v>158</v>
      </c>
      <c r="O202" s="5"/>
      <c r="P202" s="21">
        <v>814</v>
      </c>
      <c r="Q202" s="5"/>
      <c r="R202" s="21">
        <f t="shared" si="36"/>
        <v>862.84</v>
      </c>
      <c r="S202" s="21">
        <f t="shared" si="37"/>
        <v>1756.84</v>
      </c>
      <c r="T202" s="21">
        <f t="shared" si="38"/>
        <v>1826.6104</v>
      </c>
      <c r="U202" s="21">
        <f t="shared" si="39"/>
        <v>69.7704</v>
      </c>
      <c r="V202" s="21">
        <f t="shared" si="40"/>
        <v>1756.84</v>
      </c>
      <c r="W202" s="57">
        <f t="shared" si="41"/>
        <v>594</v>
      </c>
      <c r="X202" s="21">
        <f t="shared" si="42"/>
        <v>1232.6104</v>
      </c>
      <c r="Y202" s="21">
        <f t="shared" si="43"/>
        <v>814</v>
      </c>
      <c r="Z202" s="21">
        <v>60</v>
      </c>
      <c r="AA202" s="21">
        <f t="shared" si="44"/>
        <v>288.84</v>
      </c>
      <c r="AB202" s="21">
        <f t="shared" si="45"/>
        <v>144.42</v>
      </c>
      <c r="AC202" s="21">
        <f t="shared" si="46"/>
        <v>144.42</v>
      </c>
    </row>
    <row r="203" spans="1:29">
      <c r="A203" s="57">
        <v>201</v>
      </c>
      <c r="B203" s="8" t="s">
        <v>548</v>
      </c>
      <c r="C203" s="3" t="s">
        <v>549</v>
      </c>
      <c r="D203" s="3" t="s">
        <v>35</v>
      </c>
      <c r="E203" s="3" t="s">
        <v>37</v>
      </c>
      <c r="F203" s="3" t="s">
        <v>82</v>
      </c>
      <c r="G203" s="3" t="s">
        <v>38</v>
      </c>
      <c r="H203" s="3" t="s">
        <v>69</v>
      </c>
      <c r="I203" s="20">
        <v>594</v>
      </c>
      <c r="J203" s="57"/>
      <c r="K203" s="57"/>
      <c r="L203" s="21">
        <v>300</v>
      </c>
      <c r="M203" s="21">
        <v>814</v>
      </c>
      <c r="N203" s="57" t="s">
        <v>158</v>
      </c>
      <c r="O203" s="5"/>
      <c r="P203" s="21">
        <v>814</v>
      </c>
      <c r="Q203" s="5"/>
      <c r="R203" s="21">
        <f t="shared" si="36"/>
        <v>862.84</v>
      </c>
      <c r="S203" s="21">
        <f t="shared" si="37"/>
        <v>1756.84</v>
      </c>
      <c r="T203" s="21">
        <f t="shared" si="38"/>
        <v>1826.6104</v>
      </c>
      <c r="U203" s="21">
        <f t="shared" si="39"/>
        <v>69.7704</v>
      </c>
      <c r="V203" s="21">
        <f t="shared" si="40"/>
        <v>1756.84</v>
      </c>
      <c r="W203" s="57">
        <f t="shared" si="41"/>
        <v>594</v>
      </c>
      <c r="X203" s="21">
        <f t="shared" si="42"/>
        <v>1232.6104</v>
      </c>
      <c r="Y203" s="21">
        <f t="shared" si="43"/>
        <v>814</v>
      </c>
      <c r="Z203" s="21">
        <v>60</v>
      </c>
      <c r="AA203" s="21">
        <f t="shared" si="44"/>
        <v>288.84</v>
      </c>
      <c r="AB203" s="21">
        <f t="shared" si="45"/>
        <v>144.42</v>
      </c>
      <c r="AC203" s="21">
        <f t="shared" si="46"/>
        <v>144.42</v>
      </c>
    </row>
    <row r="204" spans="1:29">
      <c r="A204" s="57">
        <v>202</v>
      </c>
      <c r="B204" s="8" t="s">
        <v>550</v>
      </c>
      <c r="C204" s="3" t="s">
        <v>551</v>
      </c>
      <c r="D204" s="3" t="s">
        <v>35</v>
      </c>
      <c r="E204" s="3" t="s">
        <v>37</v>
      </c>
      <c r="F204" s="3" t="s">
        <v>113</v>
      </c>
      <c r="G204" s="3" t="s">
        <v>38</v>
      </c>
      <c r="H204" s="3" t="s">
        <v>98</v>
      </c>
      <c r="I204" s="20">
        <v>594</v>
      </c>
      <c r="J204" s="5"/>
      <c r="K204" s="5"/>
      <c r="L204" s="21">
        <v>300</v>
      </c>
      <c r="M204" s="21">
        <v>875</v>
      </c>
      <c r="N204" s="57" t="s">
        <v>552</v>
      </c>
      <c r="O204" s="5"/>
      <c r="P204" s="21">
        <v>775</v>
      </c>
      <c r="Q204" s="5"/>
      <c r="R204" s="21">
        <f t="shared" si="36"/>
        <v>927.5</v>
      </c>
      <c r="S204" s="21">
        <f t="shared" si="37"/>
        <v>1821.5</v>
      </c>
      <c r="T204" s="21">
        <f t="shared" si="38"/>
        <v>1895.15</v>
      </c>
      <c r="U204" s="21">
        <f t="shared" si="39"/>
        <v>73.65</v>
      </c>
      <c r="V204" s="21">
        <f t="shared" si="40"/>
        <v>1821.5</v>
      </c>
      <c r="W204" s="57">
        <f t="shared" si="41"/>
        <v>594</v>
      </c>
      <c r="X204" s="21">
        <f t="shared" si="42"/>
        <v>1301.15</v>
      </c>
      <c r="Y204" s="21">
        <f t="shared" si="43"/>
        <v>775</v>
      </c>
      <c r="Z204" s="20">
        <v>60</v>
      </c>
      <c r="AA204" s="21">
        <f t="shared" si="44"/>
        <v>392.5</v>
      </c>
      <c r="AB204" s="21">
        <f t="shared" si="45"/>
        <v>196.25</v>
      </c>
      <c r="AC204" s="21">
        <f t="shared" si="46"/>
        <v>196.25</v>
      </c>
    </row>
    <row r="205" spans="1:29">
      <c r="A205" s="57">
        <v>203</v>
      </c>
      <c r="B205" s="8" t="s">
        <v>553</v>
      </c>
      <c r="C205" s="3" t="s">
        <v>554</v>
      </c>
      <c r="D205" s="3" t="s">
        <v>35</v>
      </c>
      <c r="E205" s="3" t="s">
        <v>142</v>
      </c>
      <c r="F205" s="3" t="s">
        <v>58</v>
      </c>
      <c r="G205" s="3" t="s">
        <v>38</v>
      </c>
      <c r="H205" s="3" t="s">
        <v>69</v>
      </c>
      <c r="I205" s="20">
        <v>854</v>
      </c>
      <c r="J205" s="5"/>
      <c r="K205" s="5"/>
      <c r="L205" s="21">
        <v>400</v>
      </c>
      <c r="M205" s="21">
        <v>8288</v>
      </c>
      <c r="N205" s="57" t="s">
        <v>555</v>
      </c>
      <c r="O205" s="7"/>
      <c r="P205" s="21">
        <v>8288</v>
      </c>
      <c r="Q205" s="5"/>
      <c r="R205" s="21">
        <f t="shared" si="36"/>
        <v>8785.28</v>
      </c>
      <c r="S205" s="21">
        <f t="shared" si="37"/>
        <v>10039.28</v>
      </c>
      <c r="T205" s="21">
        <f t="shared" si="38"/>
        <v>10590.3968</v>
      </c>
      <c r="U205" s="21">
        <f t="shared" si="39"/>
        <v>551.1168</v>
      </c>
      <c r="V205" s="21">
        <f t="shared" si="40"/>
        <v>10039.28</v>
      </c>
      <c r="W205" s="57">
        <f t="shared" si="41"/>
        <v>854</v>
      </c>
      <c r="X205" s="21">
        <f t="shared" si="42"/>
        <v>9736.3968</v>
      </c>
      <c r="Y205" s="21">
        <f t="shared" si="43"/>
        <v>8288</v>
      </c>
      <c r="Z205" s="20">
        <v>60</v>
      </c>
      <c r="AA205" s="21">
        <f t="shared" si="44"/>
        <v>837.280000000001</v>
      </c>
      <c r="AB205" s="21">
        <f t="shared" si="45"/>
        <v>418.64</v>
      </c>
      <c r="AC205" s="21">
        <f t="shared" si="46"/>
        <v>418.64</v>
      </c>
    </row>
    <row r="206" spans="1:29">
      <c r="A206" s="57">
        <v>204</v>
      </c>
      <c r="B206" s="8" t="s">
        <v>556</v>
      </c>
      <c r="C206" s="3" t="s">
        <v>557</v>
      </c>
      <c r="D206" s="3" t="s">
        <v>35</v>
      </c>
      <c r="E206" s="3" t="s">
        <v>247</v>
      </c>
      <c r="F206" s="3" t="s">
        <v>58</v>
      </c>
      <c r="G206" s="3" t="s">
        <v>38</v>
      </c>
      <c r="H206" s="3" t="s">
        <v>69</v>
      </c>
      <c r="I206" s="20">
        <v>854</v>
      </c>
      <c r="J206" s="5"/>
      <c r="K206" s="5"/>
      <c r="L206" s="21">
        <v>400</v>
      </c>
      <c r="M206" s="21">
        <v>667</v>
      </c>
      <c r="N206" s="57" t="s">
        <v>161</v>
      </c>
      <c r="O206" s="5"/>
      <c r="P206" s="21">
        <v>667</v>
      </c>
      <c r="Q206" s="5"/>
      <c r="R206" s="21">
        <f t="shared" si="36"/>
        <v>707.02</v>
      </c>
      <c r="S206" s="21">
        <f t="shared" si="37"/>
        <v>1961.02</v>
      </c>
      <c r="T206" s="21">
        <f t="shared" si="38"/>
        <v>2027.4412</v>
      </c>
      <c r="U206" s="21">
        <f t="shared" si="39"/>
        <v>66.4212</v>
      </c>
      <c r="V206" s="21">
        <f t="shared" si="40"/>
        <v>1961.02</v>
      </c>
      <c r="W206" s="57">
        <f t="shared" si="41"/>
        <v>854</v>
      </c>
      <c r="X206" s="21">
        <f t="shared" si="42"/>
        <v>1173.4412</v>
      </c>
      <c r="Y206" s="21">
        <f t="shared" si="43"/>
        <v>667</v>
      </c>
      <c r="Z206" s="20">
        <v>60</v>
      </c>
      <c r="AA206" s="21">
        <f t="shared" si="44"/>
        <v>380.02</v>
      </c>
      <c r="AB206" s="21">
        <f t="shared" si="45"/>
        <v>190.01</v>
      </c>
      <c r="AC206" s="21">
        <f t="shared" si="46"/>
        <v>190.01</v>
      </c>
    </row>
    <row r="207" spans="1:29">
      <c r="A207" s="57">
        <v>205</v>
      </c>
      <c r="B207" s="6" t="s">
        <v>558</v>
      </c>
      <c r="C207" s="3" t="s">
        <v>559</v>
      </c>
      <c r="D207" s="3" t="s">
        <v>35</v>
      </c>
      <c r="E207" s="3" t="s">
        <v>37</v>
      </c>
      <c r="F207" s="3" t="s">
        <v>36</v>
      </c>
      <c r="G207" s="3" t="s">
        <v>38</v>
      </c>
      <c r="H207" s="3" t="s">
        <v>39</v>
      </c>
      <c r="I207" s="20">
        <v>156.656</v>
      </c>
      <c r="J207" s="5"/>
      <c r="K207" s="5">
        <v>17</v>
      </c>
      <c r="L207" s="21">
        <v>146</v>
      </c>
      <c r="M207" s="21">
        <v>0</v>
      </c>
      <c r="N207" s="5"/>
      <c r="O207" s="5"/>
      <c r="P207" s="21">
        <v>0</v>
      </c>
      <c r="Q207" s="5"/>
      <c r="R207" s="21">
        <f t="shared" si="36"/>
        <v>0</v>
      </c>
      <c r="S207" s="21">
        <f t="shared" si="37"/>
        <v>302.656</v>
      </c>
      <c r="T207" s="21">
        <f t="shared" si="38"/>
        <v>311.416</v>
      </c>
      <c r="U207" s="21">
        <f t="shared" si="39"/>
        <v>8.76</v>
      </c>
      <c r="V207" s="21">
        <f t="shared" si="40"/>
        <v>302.656</v>
      </c>
      <c r="W207" s="57">
        <f t="shared" si="41"/>
        <v>156.656</v>
      </c>
      <c r="X207" s="21">
        <f t="shared" si="42"/>
        <v>154.76</v>
      </c>
      <c r="Y207" s="21">
        <f t="shared" si="43"/>
        <v>0</v>
      </c>
      <c r="Z207" s="21">
        <f>200-I207</f>
        <v>43.344</v>
      </c>
      <c r="AA207" s="21">
        <f t="shared" si="44"/>
        <v>102.656</v>
      </c>
      <c r="AB207" s="21">
        <f t="shared" si="45"/>
        <v>51.328</v>
      </c>
      <c r="AC207" s="21">
        <f t="shared" si="46"/>
        <v>51.328</v>
      </c>
    </row>
    <row r="208" spans="1:29">
      <c r="A208" s="57">
        <v>206</v>
      </c>
      <c r="B208" s="8" t="s">
        <v>560</v>
      </c>
      <c r="C208" s="3" t="s">
        <v>561</v>
      </c>
      <c r="D208" s="3" t="s">
        <v>35</v>
      </c>
      <c r="E208" s="3" t="s">
        <v>37</v>
      </c>
      <c r="F208" s="3" t="s">
        <v>196</v>
      </c>
      <c r="G208" s="3" t="s">
        <v>38</v>
      </c>
      <c r="H208" s="3" t="s">
        <v>69</v>
      </c>
      <c r="I208" s="20">
        <v>1184</v>
      </c>
      <c r="J208" s="5"/>
      <c r="K208" s="5"/>
      <c r="L208" s="21">
        <v>300</v>
      </c>
      <c r="M208" s="21">
        <v>0</v>
      </c>
      <c r="N208" s="5"/>
      <c r="O208" s="5"/>
      <c r="P208" s="21">
        <v>0</v>
      </c>
      <c r="Q208" s="5"/>
      <c r="R208" s="21">
        <f t="shared" si="36"/>
        <v>0</v>
      </c>
      <c r="S208" s="21">
        <f t="shared" si="37"/>
        <v>1484</v>
      </c>
      <c r="T208" s="21">
        <f t="shared" si="38"/>
        <v>1502</v>
      </c>
      <c r="U208" s="21">
        <f t="shared" si="39"/>
        <v>18</v>
      </c>
      <c r="V208" s="21">
        <f t="shared" si="40"/>
        <v>1484</v>
      </c>
      <c r="W208" s="57">
        <f t="shared" si="41"/>
        <v>1184</v>
      </c>
      <c r="X208" s="21">
        <f t="shared" si="42"/>
        <v>318</v>
      </c>
      <c r="Y208" s="21">
        <f t="shared" si="43"/>
        <v>0</v>
      </c>
      <c r="Z208" s="20">
        <v>60</v>
      </c>
      <c r="AA208" s="21">
        <f t="shared" si="44"/>
        <v>240</v>
      </c>
      <c r="AB208" s="21">
        <f t="shared" si="45"/>
        <v>120</v>
      </c>
      <c r="AC208" s="21">
        <f t="shared" si="46"/>
        <v>120</v>
      </c>
    </row>
    <row r="209" spans="1:29">
      <c r="A209" s="57">
        <v>207</v>
      </c>
      <c r="B209" s="8" t="s">
        <v>562</v>
      </c>
      <c r="C209" s="3" t="s">
        <v>563</v>
      </c>
      <c r="D209" s="3" t="s">
        <v>35</v>
      </c>
      <c r="E209" s="3" t="s">
        <v>37</v>
      </c>
      <c r="F209" s="3" t="s">
        <v>196</v>
      </c>
      <c r="G209" s="3" t="s">
        <v>38</v>
      </c>
      <c r="H209" s="3" t="s">
        <v>69</v>
      </c>
      <c r="I209" s="20">
        <v>1184</v>
      </c>
      <c r="J209" s="5"/>
      <c r="K209" s="5"/>
      <c r="L209" s="21">
        <v>300</v>
      </c>
      <c r="M209" s="21">
        <v>0</v>
      </c>
      <c r="N209" s="5"/>
      <c r="O209" s="5"/>
      <c r="P209" s="21">
        <v>0</v>
      </c>
      <c r="Q209" s="5"/>
      <c r="R209" s="21">
        <f t="shared" si="36"/>
        <v>0</v>
      </c>
      <c r="S209" s="21">
        <f t="shared" si="37"/>
        <v>1484</v>
      </c>
      <c r="T209" s="21">
        <f t="shared" si="38"/>
        <v>1502</v>
      </c>
      <c r="U209" s="21">
        <f t="shared" si="39"/>
        <v>18</v>
      </c>
      <c r="V209" s="21">
        <f t="shared" si="40"/>
        <v>1484</v>
      </c>
      <c r="W209" s="57">
        <f t="shared" si="41"/>
        <v>1184</v>
      </c>
      <c r="X209" s="21">
        <f t="shared" si="42"/>
        <v>318</v>
      </c>
      <c r="Y209" s="21">
        <f t="shared" si="43"/>
        <v>0</v>
      </c>
      <c r="Z209" s="20">
        <v>60</v>
      </c>
      <c r="AA209" s="21">
        <f t="shared" si="44"/>
        <v>240</v>
      </c>
      <c r="AB209" s="21">
        <f t="shared" si="45"/>
        <v>120</v>
      </c>
      <c r="AC209" s="21">
        <f t="shared" si="46"/>
        <v>120</v>
      </c>
    </row>
    <row r="210" spans="1:29">
      <c r="A210" s="57">
        <v>208</v>
      </c>
      <c r="B210" s="8" t="s">
        <v>564</v>
      </c>
      <c r="C210" s="3" t="s">
        <v>565</v>
      </c>
      <c r="D210" s="3" t="s">
        <v>35</v>
      </c>
      <c r="E210" s="3" t="s">
        <v>37</v>
      </c>
      <c r="F210" s="3" t="s">
        <v>196</v>
      </c>
      <c r="G210" s="3" t="s">
        <v>38</v>
      </c>
      <c r="H210" s="3" t="s">
        <v>69</v>
      </c>
      <c r="I210" s="20">
        <v>1184</v>
      </c>
      <c r="J210" s="5"/>
      <c r="K210" s="5"/>
      <c r="L210" s="21">
        <v>300</v>
      </c>
      <c r="M210" s="21">
        <v>0</v>
      </c>
      <c r="N210" s="5"/>
      <c r="O210" s="5"/>
      <c r="P210" s="21">
        <v>0</v>
      </c>
      <c r="Q210" s="5"/>
      <c r="R210" s="21">
        <f t="shared" si="36"/>
        <v>0</v>
      </c>
      <c r="S210" s="21">
        <f t="shared" si="37"/>
        <v>1484</v>
      </c>
      <c r="T210" s="21">
        <f t="shared" si="38"/>
        <v>1502</v>
      </c>
      <c r="U210" s="21">
        <f t="shared" si="39"/>
        <v>18</v>
      </c>
      <c r="V210" s="21">
        <f t="shared" si="40"/>
        <v>1484</v>
      </c>
      <c r="W210" s="57">
        <f t="shared" si="41"/>
        <v>1184</v>
      </c>
      <c r="X210" s="21">
        <f t="shared" si="42"/>
        <v>318</v>
      </c>
      <c r="Y210" s="21">
        <f t="shared" si="43"/>
        <v>0</v>
      </c>
      <c r="Z210" s="20">
        <v>60</v>
      </c>
      <c r="AA210" s="21">
        <f t="shared" si="44"/>
        <v>240</v>
      </c>
      <c r="AB210" s="21">
        <f t="shared" si="45"/>
        <v>120</v>
      </c>
      <c r="AC210" s="21">
        <f t="shared" si="46"/>
        <v>120</v>
      </c>
    </row>
    <row r="211" spans="1:29">
      <c r="A211" s="57">
        <v>209</v>
      </c>
      <c r="B211" s="8" t="s">
        <v>566</v>
      </c>
      <c r="C211" s="3" t="s">
        <v>567</v>
      </c>
      <c r="D211" s="3" t="s">
        <v>35</v>
      </c>
      <c r="E211" s="3" t="s">
        <v>37</v>
      </c>
      <c r="F211" s="3" t="s">
        <v>196</v>
      </c>
      <c r="G211" s="3" t="s">
        <v>38</v>
      </c>
      <c r="H211" s="3" t="s">
        <v>69</v>
      </c>
      <c r="I211" s="20">
        <v>1184</v>
      </c>
      <c r="J211" s="5"/>
      <c r="K211" s="5"/>
      <c r="L211" s="21">
        <v>300</v>
      </c>
      <c r="M211" s="21">
        <v>0</v>
      </c>
      <c r="N211" s="5"/>
      <c r="O211" s="5"/>
      <c r="P211" s="21">
        <v>0</v>
      </c>
      <c r="Q211" s="5"/>
      <c r="R211" s="21">
        <f t="shared" si="36"/>
        <v>0</v>
      </c>
      <c r="S211" s="21">
        <f t="shared" si="37"/>
        <v>1484</v>
      </c>
      <c r="T211" s="21">
        <f t="shared" si="38"/>
        <v>1502</v>
      </c>
      <c r="U211" s="21">
        <f t="shared" si="39"/>
        <v>18</v>
      </c>
      <c r="V211" s="21">
        <f t="shared" si="40"/>
        <v>1484</v>
      </c>
      <c r="W211" s="57">
        <f t="shared" si="41"/>
        <v>1184</v>
      </c>
      <c r="X211" s="21">
        <f t="shared" si="42"/>
        <v>318</v>
      </c>
      <c r="Y211" s="21">
        <f t="shared" si="43"/>
        <v>0</v>
      </c>
      <c r="Z211" s="20">
        <v>60</v>
      </c>
      <c r="AA211" s="21">
        <f t="shared" si="44"/>
        <v>240</v>
      </c>
      <c r="AB211" s="21">
        <f t="shared" si="45"/>
        <v>120</v>
      </c>
      <c r="AC211" s="21">
        <f t="shared" si="46"/>
        <v>120</v>
      </c>
    </row>
    <row r="212" spans="1:29">
      <c r="A212" s="57">
        <v>210</v>
      </c>
      <c r="B212" s="8" t="s">
        <v>568</v>
      </c>
      <c r="C212" s="3" t="s">
        <v>569</v>
      </c>
      <c r="D212" s="3" t="s">
        <v>35</v>
      </c>
      <c r="E212" s="3" t="s">
        <v>37</v>
      </c>
      <c r="F212" s="3" t="s">
        <v>196</v>
      </c>
      <c r="G212" s="3" t="s">
        <v>38</v>
      </c>
      <c r="H212" s="3" t="s">
        <v>69</v>
      </c>
      <c r="I212" s="20">
        <v>1184</v>
      </c>
      <c r="J212" s="5"/>
      <c r="K212" s="5"/>
      <c r="L212" s="21">
        <v>300</v>
      </c>
      <c r="M212" s="21">
        <v>0</v>
      </c>
      <c r="N212" s="5"/>
      <c r="O212" s="5"/>
      <c r="P212" s="21">
        <v>0</v>
      </c>
      <c r="Q212" s="5"/>
      <c r="R212" s="21">
        <f t="shared" si="36"/>
        <v>0</v>
      </c>
      <c r="S212" s="21">
        <f t="shared" si="37"/>
        <v>1484</v>
      </c>
      <c r="T212" s="21">
        <f t="shared" si="38"/>
        <v>1502</v>
      </c>
      <c r="U212" s="21">
        <f t="shared" si="39"/>
        <v>18</v>
      </c>
      <c r="V212" s="21">
        <f t="shared" si="40"/>
        <v>1484</v>
      </c>
      <c r="W212" s="57">
        <f t="shared" si="41"/>
        <v>1184</v>
      </c>
      <c r="X212" s="21">
        <f t="shared" si="42"/>
        <v>318</v>
      </c>
      <c r="Y212" s="21">
        <f t="shared" si="43"/>
        <v>0</v>
      </c>
      <c r="Z212" s="20">
        <v>60</v>
      </c>
      <c r="AA212" s="21">
        <f t="shared" si="44"/>
        <v>240</v>
      </c>
      <c r="AB212" s="21">
        <f t="shared" si="45"/>
        <v>120</v>
      </c>
      <c r="AC212" s="21">
        <f t="shared" si="46"/>
        <v>120</v>
      </c>
    </row>
    <row r="213" spans="1:29">
      <c r="A213" s="57">
        <v>211</v>
      </c>
      <c r="B213" s="8" t="s">
        <v>570</v>
      </c>
      <c r="C213" s="3" t="s">
        <v>571</v>
      </c>
      <c r="D213" s="3" t="s">
        <v>35</v>
      </c>
      <c r="E213" s="3" t="s">
        <v>37</v>
      </c>
      <c r="F213" s="3" t="s">
        <v>196</v>
      </c>
      <c r="G213" s="3" t="s">
        <v>38</v>
      </c>
      <c r="H213" s="3" t="s">
        <v>69</v>
      </c>
      <c r="I213" s="20">
        <v>1184</v>
      </c>
      <c r="J213" s="5"/>
      <c r="K213" s="5"/>
      <c r="L213" s="21">
        <v>300</v>
      </c>
      <c r="M213" s="21">
        <v>0</v>
      </c>
      <c r="N213" s="5"/>
      <c r="O213" s="5"/>
      <c r="P213" s="21">
        <v>0</v>
      </c>
      <c r="Q213" s="5"/>
      <c r="R213" s="21">
        <f t="shared" si="36"/>
        <v>0</v>
      </c>
      <c r="S213" s="21">
        <f t="shared" si="37"/>
        <v>1484</v>
      </c>
      <c r="T213" s="21">
        <f t="shared" si="38"/>
        <v>1502</v>
      </c>
      <c r="U213" s="21">
        <f t="shared" si="39"/>
        <v>18</v>
      </c>
      <c r="V213" s="21">
        <f t="shared" si="40"/>
        <v>1484</v>
      </c>
      <c r="W213" s="57">
        <f t="shared" si="41"/>
        <v>1184</v>
      </c>
      <c r="X213" s="21">
        <f t="shared" si="42"/>
        <v>318</v>
      </c>
      <c r="Y213" s="21">
        <f t="shared" si="43"/>
        <v>0</v>
      </c>
      <c r="Z213" s="20">
        <v>60</v>
      </c>
      <c r="AA213" s="21">
        <f t="shared" si="44"/>
        <v>240</v>
      </c>
      <c r="AB213" s="21">
        <f t="shared" si="45"/>
        <v>120</v>
      </c>
      <c r="AC213" s="21">
        <f t="shared" si="46"/>
        <v>120</v>
      </c>
    </row>
    <row r="214" spans="1:29">
      <c r="A214" s="57">
        <v>212</v>
      </c>
      <c r="B214" s="8" t="s">
        <v>572</v>
      </c>
      <c r="C214" s="3" t="s">
        <v>573</v>
      </c>
      <c r="D214" s="3" t="s">
        <v>35</v>
      </c>
      <c r="E214" s="3" t="s">
        <v>37</v>
      </c>
      <c r="F214" s="3" t="s">
        <v>196</v>
      </c>
      <c r="G214" s="3" t="s">
        <v>38</v>
      </c>
      <c r="H214" s="3" t="s">
        <v>69</v>
      </c>
      <c r="I214" s="20">
        <v>1184</v>
      </c>
      <c r="J214" s="5"/>
      <c r="K214" s="5"/>
      <c r="L214" s="21">
        <v>300</v>
      </c>
      <c r="M214" s="21">
        <v>0</v>
      </c>
      <c r="N214" s="5"/>
      <c r="O214" s="5"/>
      <c r="P214" s="21">
        <v>0</v>
      </c>
      <c r="Q214" s="5"/>
      <c r="R214" s="21">
        <f t="shared" si="36"/>
        <v>0</v>
      </c>
      <c r="S214" s="21">
        <f t="shared" si="37"/>
        <v>1484</v>
      </c>
      <c r="T214" s="21">
        <f t="shared" si="38"/>
        <v>1502</v>
      </c>
      <c r="U214" s="21">
        <f t="shared" si="39"/>
        <v>18</v>
      </c>
      <c r="V214" s="21">
        <f t="shared" si="40"/>
        <v>1484</v>
      </c>
      <c r="W214" s="57">
        <f t="shared" si="41"/>
        <v>1184</v>
      </c>
      <c r="X214" s="21">
        <f t="shared" si="42"/>
        <v>318</v>
      </c>
      <c r="Y214" s="21">
        <f t="shared" si="43"/>
        <v>0</v>
      </c>
      <c r="Z214" s="20">
        <v>60</v>
      </c>
      <c r="AA214" s="21">
        <f t="shared" si="44"/>
        <v>240</v>
      </c>
      <c r="AB214" s="21">
        <f t="shared" si="45"/>
        <v>120</v>
      </c>
      <c r="AC214" s="21">
        <f t="shared" si="46"/>
        <v>120</v>
      </c>
    </row>
    <row r="215" spans="1:29">
      <c r="A215" s="57">
        <v>213</v>
      </c>
      <c r="B215" s="8" t="s">
        <v>574</v>
      </c>
      <c r="C215" s="3" t="s">
        <v>575</v>
      </c>
      <c r="D215" s="3" t="s">
        <v>35</v>
      </c>
      <c r="E215" s="3" t="s">
        <v>37</v>
      </c>
      <c r="F215" s="3" t="s">
        <v>196</v>
      </c>
      <c r="G215" s="3" t="s">
        <v>38</v>
      </c>
      <c r="H215" s="3" t="s">
        <v>69</v>
      </c>
      <c r="I215" s="20">
        <v>1184</v>
      </c>
      <c r="J215" s="5"/>
      <c r="K215" s="5"/>
      <c r="L215" s="21">
        <v>300</v>
      </c>
      <c r="M215" s="21">
        <v>0</v>
      </c>
      <c r="N215" s="5"/>
      <c r="O215" s="5"/>
      <c r="P215" s="21">
        <v>0</v>
      </c>
      <c r="Q215" s="5"/>
      <c r="R215" s="21">
        <f t="shared" si="36"/>
        <v>0</v>
      </c>
      <c r="S215" s="21">
        <f t="shared" si="37"/>
        <v>1484</v>
      </c>
      <c r="T215" s="21">
        <f t="shared" si="38"/>
        <v>1502</v>
      </c>
      <c r="U215" s="21">
        <f t="shared" si="39"/>
        <v>18</v>
      </c>
      <c r="V215" s="21">
        <f t="shared" si="40"/>
        <v>1484</v>
      </c>
      <c r="W215" s="57">
        <f t="shared" si="41"/>
        <v>1184</v>
      </c>
      <c r="X215" s="21">
        <f t="shared" si="42"/>
        <v>318</v>
      </c>
      <c r="Y215" s="21">
        <f t="shared" si="43"/>
        <v>0</v>
      </c>
      <c r="Z215" s="20">
        <v>60</v>
      </c>
      <c r="AA215" s="21">
        <f t="shared" si="44"/>
        <v>240</v>
      </c>
      <c r="AB215" s="21">
        <f t="shared" si="45"/>
        <v>120</v>
      </c>
      <c r="AC215" s="21">
        <f t="shared" si="46"/>
        <v>120</v>
      </c>
    </row>
    <row r="216" spans="1:29">
      <c r="A216" s="57">
        <v>214</v>
      </c>
      <c r="B216" s="8" t="s">
        <v>576</v>
      </c>
      <c r="C216" s="3" t="s">
        <v>577</v>
      </c>
      <c r="D216" s="3" t="s">
        <v>35</v>
      </c>
      <c r="E216" s="3" t="s">
        <v>37</v>
      </c>
      <c r="F216" s="3" t="s">
        <v>196</v>
      </c>
      <c r="G216" s="3" t="s">
        <v>38</v>
      </c>
      <c r="H216" s="3" t="s">
        <v>69</v>
      </c>
      <c r="I216" s="20">
        <v>1184</v>
      </c>
      <c r="J216" s="5"/>
      <c r="K216" s="5"/>
      <c r="L216" s="21">
        <v>300</v>
      </c>
      <c r="M216" s="21">
        <v>0</v>
      </c>
      <c r="N216" s="5"/>
      <c r="O216" s="5"/>
      <c r="P216" s="21">
        <v>0</v>
      </c>
      <c r="Q216" s="5"/>
      <c r="R216" s="21">
        <f t="shared" si="36"/>
        <v>0</v>
      </c>
      <c r="S216" s="21">
        <f t="shared" si="37"/>
        <v>1484</v>
      </c>
      <c r="T216" s="21">
        <f t="shared" si="38"/>
        <v>1502</v>
      </c>
      <c r="U216" s="21">
        <f t="shared" si="39"/>
        <v>18</v>
      </c>
      <c r="V216" s="21">
        <f t="shared" si="40"/>
        <v>1484</v>
      </c>
      <c r="W216" s="57">
        <f t="shared" si="41"/>
        <v>1184</v>
      </c>
      <c r="X216" s="21">
        <f t="shared" si="42"/>
        <v>318</v>
      </c>
      <c r="Y216" s="21">
        <f t="shared" si="43"/>
        <v>0</v>
      </c>
      <c r="Z216" s="20">
        <v>60</v>
      </c>
      <c r="AA216" s="21">
        <f t="shared" si="44"/>
        <v>240</v>
      </c>
      <c r="AB216" s="21">
        <f t="shared" si="45"/>
        <v>120</v>
      </c>
      <c r="AC216" s="21">
        <f t="shared" si="46"/>
        <v>120</v>
      </c>
    </row>
    <row r="217" spans="1:29">
      <c r="A217" s="57">
        <v>215</v>
      </c>
      <c r="B217" s="8" t="s">
        <v>578</v>
      </c>
      <c r="C217" s="3" t="s">
        <v>579</v>
      </c>
      <c r="D217" s="3" t="s">
        <v>35</v>
      </c>
      <c r="E217" s="3" t="s">
        <v>37</v>
      </c>
      <c r="F217" s="3" t="s">
        <v>196</v>
      </c>
      <c r="G217" s="3" t="s">
        <v>38</v>
      </c>
      <c r="H217" s="3" t="s">
        <v>69</v>
      </c>
      <c r="I217" s="20">
        <v>1184</v>
      </c>
      <c r="J217" s="5"/>
      <c r="K217" s="5"/>
      <c r="L217" s="21">
        <v>300</v>
      </c>
      <c r="M217" s="21">
        <v>0</v>
      </c>
      <c r="N217" s="5"/>
      <c r="O217" s="5"/>
      <c r="P217" s="21">
        <v>0</v>
      </c>
      <c r="Q217" s="5"/>
      <c r="R217" s="21">
        <f t="shared" si="36"/>
        <v>0</v>
      </c>
      <c r="S217" s="21">
        <f t="shared" si="37"/>
        <v>1484</v>
      </c>
      <c r="T217" s="21">
        <f t="shared" si="38"/>
        <v>1502</v>
      </c>
      <c r="U217" s="21">
        <f t="shared" si="39"/>
        <v>18</v>
      </c>
      <c r="V217" s="21">
        <f t="shared" si="40"/>
        <v>1484</v>
      </c>
      <c r="W217" s="57">
        <f t="shared" si="41"/>
        <v>1184</v>
      </c>
      <c r="X217" s="21">
        <f t="shared" si="42"/>
        <v>318</v>
      </c>
      <c r="Y217" s="21">
        <f t="shared" si="43"/>
        <v>0</v>
      </c>
      <c r="Z217" s="20">
        <v>60</v>
      </c>
      <c r="AA217" s="21">
        <f t="shared" si="44"/>
        <v>240</v>
      </c>
      <c r="AB217" s="21">
        <f t="shared" si="45"/>
        <v>120</v>
      </c>
      <c r="AC217" s="21">
        <f t="shared" si="46"/>
        <v>120</v>
      </c>
    </row>
    <row r="218" spans="1:29">
      <c r="A218" s="57">
        <v>216</v>
      </c>
      <c r="B218" s="8" t="s">
        <v>580</v>
      </c>
      <c r="C218" s="3" t="s">
        <v>581</v>
      </c>
      <c r="D218" s="3" t="s">
        <v>35</v>
      </c>
      <c r="E218" s="3" t="s">
        <v>37</v>
      </c>
      <c r="F218" s="3" t="s">
        <v>196</v>
      </c>
      <c r="G218" s="3" t="s">
        <v>38</v>
      </c>
      <c r="H218" s="3" t="s">
        <v>69</v>
      </c>
      <c r="I218" s="20">
        <v>1184</v>
      </c>
      <c r="J218" s="5"/>
      <c r="K218" s="5"/>
      <c r="L218" s="21">
        <v>300</v>
      </c>
      <c r="M218" s="21">
        <v>0</v>
      </c>
      <c r="N218" s="5"/>
      <c r="O218" s="5"/>
      <c r="P218" s="21">
        <v>0</v>
      </c>
      <c r="Q218" s="5"/>
      <c r="R218" s="21">
        <f t="shared" si="36"/>
        <v>0</v>
      </c>
      <c r="S218" s="21">
        <f t="shared" si="37"/>
        <v>1484</v>
      </c>
      <c r="T218" s="21">
        <f t="shared" si="38"/>
        <v>1502</v>
      </c>
      <c r="U218" s="21">
        <f t="shared" si="39"/>
        <v>18</v>
      </c>
      <c r="V218" s="21">
        <f t="shared" si="40"/>
        <v>1484</v>
      </c>
      <c r="W218" s="57">
        <f t="shared" si="41"/>
        <v>1184</v>
      </c>
      <c r="X218" s="21">
        <f t="shared" si="42"/>
        <v>318</v>
      </c>
      <c r="Y218" s="21">
        <f t="shared" si="43"/>
        <v>0</v>
      </c>
      <c r="Z218" s="20">
        <v>60</v>
      </c>
      <c r="AA218" s="21">
        <f t="shared" si="44"/>
        <v>240</v>
      </c>
      <c r="AB218" s="21">
        <f t="shared" si="45"/>
        <v>120</v>
      </c>
      <c r="AC218" s="21">
        <f t="shared" si="46"/>
        <v>120</v>
      </c>
    </row>
    <row r="219" spans="1:29">
      <c r="A219" s="57">
        <v>217</v>
      </c>
      <c r="B219" s="8" t="s">
        <v>582</v>
      </c>
      <c r="C219" s="3" t="s">
        <v>583</v>
      </c>
      <c r="D219" s="3" t="s">
        <v>35</v>
      </c>
      <c r="E219" s="3" t="s">
        <v>37</v>
      </c>
      <c r="F219" s="3" t="s">
        <v>196</v>
      </c>
      <c r="G219" s="3" t="s">
        <v>38</v>
      </c>
      <c r="H219" s="3" t="s">
        <v>69</v>
      </c>
      <c r="I219" s="20">
        <v>1184</v>
      </c>
      <c r="J219" s="5"/>
      <c r="K219" s="5"/>
      <c r="L219" s="21">
        <v>300</v>
      </c>
      <c r="M219" s="21">
        <v>0</v>
      </c>
      <c r="N219" s="5"/>
      <c r="O219" s="5"/>
      <c r="P219" s="21">
        <v>0</v>
      </c>
      <c r="Q219" s="5"/>
      <c r="R219" s="21">
        <f t="shared" si="36"/>
        <v>0</v>
      </c>
      <c r="S219" s="21">
        <f t="shared" si="37"/>
        <v>1484</v>
      </c>
      <c r="T219" s="21">
        <f t="shared" si="38"/>
        <v>1502</v>
      </c>
      <c r="U219" s="21">
        <f t="shared" si="39"/>
        <v>18</v>
      </c>
      <c r="V219" s="21">
        <f t="shared" si="40"/>
        <v>1484</v>
      </c>
      <c r="W219" s="57">
        <f t="shared" si="41"/>
        <v>1184</v>
      </c>
      <c r="X219" s="21">
        <f t="shared" si="42"/>
        <v>318</v>
      </c>
      <c r="Y219" s="21">
        <f t="shared" si="43"/>
        <v>0</v>
      </c>
      <c r="Z219" s="20">
        <v>60</v>
      </c>
      <c r="AA219" s="21">
        <f t="shared" si="44"/>
        <v>240</v>
      </c>
      <c r="AB219" s="21">
        <f t="shared" si="45"/>
        <v>120</v>
      </c>
      <c r="AC219" s="21">
        <f t="shared" si="46"/>
        <v>120</v>
      </c>
    </row>
    <row r="220" spans="1:29">
      <c r="A220" s="57">
        <v>218</v>
      </c>
      <c r="B220" s="8" t="s">
        <v>584</v>
      </c>
      <c r="C220" s="3" t="s">
        <v>585</v>
      </c>
      <c r="D220" s="3" t="s">
        <v>35</v>
      </c>
      <c r="E220" s="3" t="s">
        <v>37</v>
      </c>
      <c r="F220" s="3" t="s">
        <v>196</v>
      </c>
      <c r="G220" s="3" t="s">
        <v>38</v>
      </c>
      <c r="H220" s="3" t="s">
        <v>69</v>
      </c>
      <c r="I220" s="20">
        <v>1184</v>
      </c>
      <c r="J220" s="5"/>
      <c r="K220" s="5"/>
      <c r="L220" s="21">
        <v>300</v>
      </c>
      <c r="M220" s="21">
        <v>0</v>
      </c>
      <c r="N220" s="5"/>
      <c r="O220" s="5"/>
      <c r="P220" s="21">
        <v>0</v>
      </c>
      <c r="Q220" s="5"/>
      <c r="R220" s="21">
        <f t="shared" si="36"/>
        <v>0</v>
      </c>
      <c r="S220" s="21">
        <f t="shared" si="37"/>
        <v>1484</v>
      </c>
      <c r="T220" s="21">
        <f t="shared" si="38"/>
        <v>1502</v>
      </c>
      <c r="U220" s="21">
        <f t="shared" si="39"/>
        <v>18</v>
      </c>
      <c r="V220" s="21">
        <f t="shared" si="40"/>
        <v>1484</v>
      </c>
      <c r="W220" s="57">
        <f t="shared" si="41"/>
        <v>1184</v>
      </c>
      <c r="X220" s="21">
        <f t="shared" si="42"/>
        <v>318</v>
      </c>
      <c r="Y220" s="21">
        <f t="shared" si="43"/>
        <v>0</v>
      </c>
      <c r="Z220" s="20">
        <v>60</v>
      </c>
      <c r="AA220" s="21">
        <f t="shared" si="44"/>
        <v>240</v>
      </c>
      <c r="AB220" s="21">
        <f t="shared" si="45"/>
        <v>120</v>
      </c>
      <c r="AC220" s="21">
        <f t="shared" si="46"/>
        <v>120</v>
      </c>
    </row>
    <row r="221" spans="1:29">
      <c r="A221" s="57">
        <v>219</v>
      </c>
      <c r="B221" s="8" t="s">
        <v>586</v>
      </c>
      <c r="C221" s="3" t="s">
        <v>587</v>
      </c>
      <c r="D221" s="3" t="s">
        <v>35</v>
      </c>
      <c r="E221" s="3" t="s">
        <v>37</v>
      </c>
      <c r="F221" s="3" t="s">
        <v>196</v>
      </c>
      <c r="G221" s="3" t="s">
        <v>38</v>
      </c>
      <c r="H221" s="3" t="s">
        <v>69</v>
      </c>
      <c r="I221" s="20">
        <v>1184</v>
      </c>
      <c r="J221" s="5"/>
      <c r="K221" s="5"/>
      <c r="L221" s="21">
        <v>300</v>
      </c>
      <c r="M221" s="21">
        <v>0</v>
      </c>
      <c r="N221" s="5"/>
      <c r="O221" s="5"/>
      <c r="P221" s="21">
        <v>0</v>
      </c>
      <c r="Q221" s="5"/>
      <c r="R221" s="21">
        <f t="shared" si="36"/>
        <v>0</v>
      </c>
      <c r="S221" s="21">
        <f t="shared" si="37"/>
        <v>1484</v>
      </c>
      <c r="T221" s="21">
        <f t="shared" si="38"/>
        <v>1502</v>
      </c>
      <c r="U221" s="21">
        <f t="shared" si="39"/>
        <v>18</v>
      </c>
      <c r="V221" s="21">
        <f t="shared" si="40"/>
        <v>1484</v>
      </c>
      <c r="W221" s="57">
        <f t="shared" si="41"/>
        <v>1184</v>
      </c>
      <c r="X221" s="21">
        <f t="shared" si="42"/>
        <v>318</v>
      </c>
      <c r="Y221" s="21">
        <f t="shared" si="43"/>
        <v>0</v>
      </c>
      <c r="Z221" s="20">
        <v>60</v>
      </c>
      <c r="AA221" s="21">
        <f t="shared" si="44"/>
        <v>240</v>
      </c>
      <c r="AB221" s="21">
        <f t="shared" si="45"/>
        <v>120</v>
      </c>
      <c r="AC221" s="21">
        <f t="shared" si="46"/>
        <v>120</v>
      </c>
    </row>
    <row r="222" spans="1:29">
      <c r="A222" s="57">
        <v>220</v>
      </c>
      <c r="B222" s="8" t="s">
        <v>588</v>
      </c>
      <c r="C222" s="3" t="s">
        <v>589</v>
      </c>
      <c r="D222" s="3" t="s">
        <v>35</v>
      </c>
      <c r="E222" s="3" t="s">
        <v>37</v>
      </c>
      <c r="F222" s="3" t="s">
        <v>196</v>
      </c>
      <c r="G222" s="3" t="s">
        <v>38</v>
      </c>
      <c r="H222" s="3" t="s">
        <v>69</v>
      </c>
      <c r="I222" s="20">
        <v>1184</v>
      </c>
      <c r="J222" s="5"/>
      <c r="K222" s="5"/>
      <c r="L222" s="21">
        <v>300</v>
      </c>
      <c r="M222" s="21">
        <v>0</v>
      </c>
      <c r="N222" s="5"/>
      <c r="O222" s="5"/>
      <c r="P222" s="21">
        <v>0</v>
      </c>
      <c r="Q222" s="5"/>
      <c r="R222" s="21">
        <f t="shared" si="36"/>
        <v>0</v>
      </c>
      <c r="S222" s="21">
        <f t="shared" si="37"/>
        <v>1484</v>
      </c>
      <c r="T222" s="21">
        <f t="shared" si="38"/>
        <v>1502</v>
      </c>
      <c r="U222" s="21">
        <f t="shared" si="39"/>
        <v>18</v>
      </c>
      <c r="V222" s="21">
        <f t="shared" si="40"/>
        <v>1484</v>
      </c>
      <c r="W222" s="57">
        <f t="shared" si="41"/>
        <v>1184</v>
      </c>
      <c r="X222" s="21">
        <f t="shared" si="42"/>
        <v>318</v>
      </c>
      <c r="Y222" s="21">
        <f t="shared" si="43"/>
        <v>0</v>
      </c>
      <c r="Z222" s="20">
        <v>60</v>
      </c>
      <c r="AA222" s="21">
        <f t="shared" si="44"/>
        <v>240</v>
      </c>
      <c r="AB222" s="21">
        <f t="shared" si="45"/>
        <v>120</v>
      </c>
      <c r="AC222" s="21">
        <f t="shared" si="46"/>
        <v>120</v>
      </c>
    </row>
    <row r="223" spans="1:29">
      <c r="A223" s="57">
        <v>221</v>
      </c>
      <c r="B223" s="8" t="s">
        <v>590</v>
      </c>
      <c r="C223" s="3" t="s">
        <v>591</v>
      </c>
      <c r="D223" s="3" t="s">
        <v>35</v>
      </c>
      <c r="E223" s="3" t="s">
        <v>37</v>
      </c>
      <c r="F223" s="3" t="s">
        <v>36</v>
      </c>
      <c r="G223" s="3" t="s">
        <v>38</v>
      </c>
      <c r="H223" s="3" t="s">
        <v>39</v>
      </c>
      <c r="I223" s="20">
        <v>156.656</v>
      </c>
      <c r="J223" s="5"/>
      <c r="K223" s="5">
        <v>17</v>
      </c>
      <c r="L223" s="21">
        <v>146</v>
      </c>
      <c r="M223" s="21">
        <v>0</v>
      </c>
      <c r="N223" s="5"/>
      <c r="O223" s="5"/>
      <c r="P223" s="21">
        <v>0</v>
      </c>
      <c r="Q223" s="5"/>
      <c r="R223" s="21">
        <f t="shared" si="36"/>
        <v>0</v>
      </c>
      <c r="S223" s="21">
        <f t="shared" si="37"/>
        <v>302.656</v>
      </c>
      <c r="T223" s="21">
        <f t="shared" si="38"/>
        <v>311.416</v>
      </c>
      <c r="U223" s="21">
        <f t="shared" si="39"/>
        <v>8.76</v>
      </c>
      <c r="V223" s="21">
        <f t="shared" si="40"/>
        <v>302.656</v>
      </c>
      <c r="W223" s="57">
        <f t="shared" si="41"/>
        <v>156.656</v>
      </c>
      <c r="X223" s="21">
        <f t="shared" si="42"/>
        <v>154.76</v>
      </c>
      <c r="Y223" s="21">
        <f t="shared" si="43"/>
        <v>0</v>
      </c>
      <c r="Z223" s="21">
        <f t="shared" ref="Z223:Z229" si="47">200-I223</f>
        <v>43.344</v>
      </c>
      <c r="AA223" s="21">
        <f t="shared" si="44"/>
        <v>102.656</v>
      </c>
      <c r="AB223" s="21">
        <f t="shared" si="45"/>
        <v>51.328</v>
      </c>
      <c r="AC223" s="21">
        <f t="shared" si="46"/>
        <v>51.328</v>
      </c>
    </row>
    <row r="224" spans="1:29">
      <c r="A224" s="57">
        <v>222</v>
      </c>
      <c r="B224" s="8" t="s">
        <v>592</v>
      </c>
      <c r="C224" s="3" t="s">
        <v>593</v>
      </c>
      <c r="D224" s="3" t="s">
        <v>35</v>
      </c>
      <c r="E224" s="3" t="s">
        <v>37</v>
      </c>
      <c r="F224" s="3" t="s">
        <v>36</v>
      </c>
      <c r="G224" s="3" t="s">
        <v>38</v>
      </c>
      <c r="H224" s="3" t="s">
        <v>39</v>
      </c>
      <c r="I224" s="20">
        <v>156.656</v>
      </c>
      <c r="J224" s="5"/>
      <c r="K224" s="5">
        <v>17</v>
      </c>
      <c r="L224" s="21">
        <v>146</v>
      </c>
      <c r="M224" s="21">
        <v>0</v>
      </c>
      <c r="N224" s="5"/>
      <c r="O224" s="5"/>
      <c r="P224" s="21">
        <v>0</v>
      </c>
      <c r="Q224" s="5"/>
      <c r="R224" s="21">
        <f t="shared" si="36"/>
        <v>0</v>
      </c>
      <c r="S224" s="21">
        <f t="shared" si="37"/>
        <v>302.656</v>
      </c>
      <c r="T224" s="21">
        <f t="shared" si="38"/>
        <v>311.416</v>
      </c>
      <c r="U224" s="21">
        <f t="shared" si="39"/>
        <v>8.76</v>
      </c>
      <c r="V224" s="21">
        <f t="shared" si="40"/>
        <v>302.656</v>
      </c>
      <c r="W224" s="57">
        <f t="shared" si="41"/>
        <v>156.656</v>
      </c>
      <c r="X224" s="21">
        <f t="shared" si="42"/>
        <v>154.76</v>
      </c>
      <c r="Y224" s="21">
        <f t="shared" si="43"/>
        <v>0</v>
      </c>
      <c r="Z224" s="21">
        <f t="shared" si="47"/>
        <v>43.344</v>
      </c>
      <c r="AA224" s="21">
        <f t="shared" si="44"/>
        <v>102.656</v>
      </c>
      <c r="AB224" s="21">
        <f t="shared" si="45"/>
        <v>51.328</v>
      </c>
      <c r="AC224" s="21">
        <f t="shared" si="46"/>
        <v>51.328</v>
      </c>
    </row>
    <row r="225" spans="1:29">
      <c r="A225" s="57">
        <v>223</v>
      </c>
      <c r="B225" s="8" t="s">
        <v>594</v>
      </c>
      <c r="C225" s="3" t="s">
        <v>595</v>
      </c>
      <c r="D225" s="3" t="s">
        <v>35</v>
      </c>
      <c r="E225" s="3" t="s">
        <v>37</v>
      </c>
      <c r="F225" s="3" t="s">
        <v>36</v>
      </c>
      <c r="G225" s="3" t="s">
        <v>38</v>
      </c>
      <c r="H225" s="3" t="s">
        <v>39</v>
      </c>
      <c r="I225" s="20">
        <v>156.25</v>
      </c>
      <c r="J225" s="5"/>
      <c r="K225" s="5">
        <v>16</v>
      </c>
      <c r="L225" s="21">
        <v>146</v>
      </c>
      <c r="M225" s="21">
        <v>0</v>
      </c>
      <c r="N225" s="5"/>
      <c r="O225" s="5"/>
      <c r="P225" s="21">
        <v>0</v>
      </c>
      <c r="Q225" s="5"/>
      <c r="R225" s="21">
        <f t="shared" si="36"/>
        <v>0</v>
      </c>
      <c r="S225" s="21">
        <f t="shared" si="37"/>
        <v>302.25</v>
      </c>
      <c r="T225" s="21">
        <f t="shared" si="38"/>
        <v>311.01</v>
      </c>
      <c r="U225" s="21">
        <f t="shared" si="39"/>
        <v>8.76</v>
      </c>
      <c r="V225" s="21">
        <f t="shared" si="40"/>
        <v>302.25</v>
      </c>
      <c r="W225" s="57">
        <f t="shared" si="41"/>
        <v>156.25</v>
      </c>
      <c r="X225" s="21">
        <f t="shared" si="42"/>
        <v>154.76</v>
      </c>
      <c r="Y225" s="21">
        <f t="shared" si="43"/>
        <v>0</v>
      </c>
      <c r="Z225" s="21">
        <f t="shared" si="47"/>
        <v>43.75</v>
      </c>
      <c r="AA225" s="21">
        <f t="shared" si="44"/>
        <v>102.25</v>
      </c>
      <c r="AB225" s="21">
        <f t="shared" si="45"/>
        <v>51.125</v>
      </c>
      <c r="AC225" s="21">
        <f t="shared" si="46"/>
        <v>51.125</v>
      </c>
    </row>
    <row r="226" spans="1:29">
      <c r="A226" s="57">
        <v>224</v>
      </c>
      <c r="B226" s="8" t="s">
        <v>596</v>
      </c>
      <c r="C226" s="3" t="s">
        <v>597</v>
      </c>
      <c r="D226" s="3" t="s">
        <v>35</v>
      </c>
      <c r="E226" s="3" t="s">
        <v>37</v>
      </c>
      <c r="F226" s="3" t="s">
        <v>36</v>
      </c>
      <c r="G226" s="3" t="s">
        <v>38</v>
      </c>
      <c r="H226" s="3" t="s">
        <v>39</v>
      </c>
      <c r="I226" s="20">
        <v>156.926</v>
      </c>
      <c r="J226" s="5"/>
      <c r="K226" s="5">
        <v>19</v>
      </c>
      <c r="L226" s="21">
        <v>146</v>
      </c>
      <c r="M226" s="21">
        <v>0</v>
      </c>
      <c r="N226" s="5"/>
      <c r="O226" s="5"/>
      <c r="P226" s="21">
        <v>0</v>
      </c>
      <c r="Q226" s="5"/>
      <c r="R226" s="21">
        <f t="shared" si="36"/>
        <v>0</v>
      </c>
      <c r="S226" s="21">
        <f t="shared" si="37"/>
        <v>302.926</v>
      </c>
      <c r="T226" s="21">
        <f t="shared" si="38"/>
        <v>311.686</v>
      </c>
      <c r="U226" s="21">
        <f t="shared" si="39"/>
        <v>8.76</v>
      </c>
      <c r="V226" s="21">
        <f t="shared" si="40"/>
        <v>302.926</v>
      </c>
      <c r="W226" s="57">
        <f t="shared" si="41"/>
        <v>156.926</v>
      </c>
      <c r="X226" s="21">
        <f t="shared" si="42"/>
        <v>154.76</v>
      </c>
      <c r="Y226" s="21">
        <f t="shared" si="43"/>
        <v>0</v>
      </c>
      <c r="Z226" s="21">
        <f t="shared" si="47"/>
        <v>43.074</v>
      </c>
      <c r="AA226" s="21">
        <f t="shared" si="44"/>
        <v>102.926</v>
      </c>
      <c r="AB226" s="21">
        <f t="shared" si="45"/>
        <v>51.463</v>
      </c>
      <c r="AC226" s="21">
        <f t="shared" si="46"/>
        <v>51.463</v>
      </c>
    </row>
    <row r="227" spans="1:29">
      <c r="A227" s="57">
        <v>225</v>
      </c>
      <c r="B227" s="8" t="s">
        <v>598</v>
      </c>
      <c r="C227" s="3" t="s">
        <v>599</v>
      </c>
      <c r="D227" s="3" t="s">
        <v>35</v>
      </c>
      <c r="E227" s="3" t="s">
        <v>37</v>
      </c>
      <c r="F227" s="3" t="s">
        <v>36</v>
      </c>
      <c r="G227" s="3" t="s">
        <v>38</v>
      </c>
      <c r="H227" s="3" t="s">
        <v>39</v>
      </c>
      <c r="I227" s="20">
        <v>156.926</v>
      </c>
      <c r="J227" s="5"/>
      <c r="K227" s="5">
        <v>19</v>
      </c>
      <c r="L227" s="21">
        <v>146</v>
      </c>
      <c r="M227" s="21">
        <v>0</v>
      </c>
      <c r="N227" s="5"/>
      <c r="O227" s="5"/>
      <c r="P227" s="21">
        <v>0</v>
      </c>
      <c r="Q227" s="5"/>
      <c r="R227" s="21">
        <f t="shared" si="36"/>
        <v>0</v>
      </c>
      <c r="S227" s="21">
        <f t="shared" si="37"/>
        <v>302.926</v>
      </c>
      <c r="T227" s="21">
        <f t="shared" si="38"/>
        <v>311.686</v>
      </c>
      <c r="U227" s="21">
        <f t="shared" si="39"/>
        <v>8.76</v>
      </c>
      <c r="V227" s="21">
        <f t="shared" si="40"/>
        <v>302.926</v>
      </c>
      <c r="W227" s="57">
        <f t="shared" si="41"/>
        <v>156.926</v>
      </c>
      <c r="X227" s="21">
        <f t="shared" si="42"/>
        <v>154.76</v>
      </c>
      <c r="Y227" s="21">
        <f t="shared" si="43"/>
        <v>0</v>
      </c>
      <c r="Z227" s="21">
        <f t="shared" si="47"/>
        <v>43.074</v>
      </c>
      <c r="AA227" s="21">
        <f t="shared" si="44"/>
        <v>102.926</v>
      </c>
      <c r="AB227" s="21">
        <f t="shared" si="45"/>
        <v>51.463</v>
      </c>
      <c r="AC227" s="21">
        <f t="shared" si="46"/>
        <v>51.463</v>
      </c>
    </row>
    <row r="228" spans="1:29">
      <c r="A228" s="57">
        <v>226</v>
      </c>
      <c r="B228" s="8" t="s">
        <v>600</v>
      </c>
      <c r="C228" s="3" t="s">
        <v>601</v>
      </c>
      <c r="D228" s="3" t="s">
        <v>35</v>
      </c>
      <c r="E228" s="3" t="s">
        <v>37</v>
      </c>
      <c r="F228" s="3" t="s">
        <v>36</v>
      </c>
      <c r="G228" s="3" t="s">
        <v>38</v>
      </c>
      <c r="H228" s="3" t="s">
        <v>39</v>
      </c>
      <c r="I228" s="20">
        <v>156.926</v>
      </c>
      <c r="J228" s="5"/>
      <c r="K228" s="5">
        <v>19</v>
      </c>
      <c r="L228" s="21">
        <v>146</v>
      </c>
      <c r="M228" s="21">
        <v>0</v>
      </c>
      <c r="N228" s="5"/>
      <c r="O228" s="5"/>
      <c r="P228" s="21">
        <v>0</v>
      </c>
      <c r="Q228" s="5"/>
      <c r="R228" s="21">
        <f t="shared" si="36"/>
        <v>0</v>
      </c>
      <c r="S228" s="21">
        <f t="shared" si="37"/>
        <v>302.926</v>
      </c>
      <c r="T228" s="21">
        <f t="shared" si="38"/>
        <v>311.686</v>
      </c>
      <c r="U228" s="21">
        <f t="shared" si="39"/>
        <v>8.76</v>
      </c>
      <c r="V228" s="21">
        <f t="shared" si="40"/>
        <v>302.926</v>
      </c>
      <c r="W228" s="57">
        <f t="shared" si="41"/>
        <v>156.926</v>
      </c>
      <c r="X228" s="21">
        <f t="shared" si="42"/>
        <v>154.76</v>
      </c>
      <c r="Y228" s="21">
        <f t="shared" si="43"/>
        <v>0</v>
      </c>
      <c r="Z228" s="21">
        <f t="shared" si="47"/>
        <v>43.074</v>
      </c>
      <c r="AA228" s="21">
        <f t="shared" si="44"/>
        <v>102.926</v>
      </c>
      <c r="AB228" s="21">
        <f t="shared" si="45"/>
        <v>51.463</v>
      </c>
      <c r="AC228" s="21">
        <f t="shared" si="46"/>
        <v>51.463</v>
      </c>
    </row>
    <row r="229" spans="1:29">
      <c r="A229" s="57">
        <v>227</v>
      </c>
      <c r="B229" s="8" t="s">
        <v>602</v>
      </c>
      <c r="C229" s="3" t="s">
        <v>603</v>
      </c>
      <c r="D229" s="3" t="s">
        <v>35</v>
      </c>
      <c r="E229" s="3" t="s">
        <v>37</v>
      </c>
      <c r="F229" s="3" t="s">
        <v>36</v>
      </c>
      <c r="G229" s="3" t="s">
        <v>38</v>
      </c>
      <c r="H229" s="3" t="s">
        <v>39</v>
      </c>
      <c r="I229" s="20">
        <v>156.926</v>
      </c>
      <c r="J229" s="5"/>
      <c r="K229" s="5">
        <v>19</v>
      </c>
      <c r="L229" s="21">
        <v>146</v>
      </c>
      <c r="M229" s="21">
        <v>0</v>
      </c>
      <c r="N229" s="5"/>
      <c r="O229" s="5"/>
      <c r="P229" s="21">
        <v>0</v>
      </c>
      <c r="Q229" s="5"/>
      <c r="R229" s="21">
        <f t="shared" si="36"/>
        <v>0</v>
      </c>
      <c r="S229" s="21">
        <f t="shared" si="37"/>
        <v>302.926</v>
      </c>
      <c r="T229" s="21">
        <f t="shared" si="38"/>
        <v>311.686</v>
      </c>
      <c r="U229" s="21">
        <f t="shared" si="39"/>
        <v>8.76</v>
      </c>
      <c r="V229" s="21">
        <f t="shared" si="40"/>
        <v>302.926</v>
      </c>
      <c r="W229" s="57">
        <f t="shared" si="41"/>
        <v>156.926</v>
      </c>
      <c r="X229" s="21">
        <f t="shared" si="42"/>
        <v>154.76</v>
      </c>
      <c r="Y229" s="21">
        <f t="shared" si="43"/>
        <v>0</v>
      </c>
      <c r="Z229" s="21">
        <f t="shared" si="47"/>
        <v>43.074</v>
      </c>
      <c r="AA229" s="21">
        <f t="shared" si="44"/>
        <v>102.926</v>
      </c>
      <c r="AB229" s="21">
        <f t="shared" si="45"/>
        <v>51.463</v>
      </c>
      <c r="AC229" s="21">
        <f t="shared" si="46"/>
        <v>51.463</v>
      </c>
    </row>
    <row r="230" spans="1:29">
      <c r="A230" s="57">
        <v>228</v>
      </c>
      <c r="B230" s="8" t="s">
        <v>604</v>
      </c>
      <c r="C230" s="3" t="s">
        <v>605</v>
      </c>
      <c r="D230" s="3" t="s">
        <v>35</v>
      </c>
      <c r="E230" s="3" t="s">
        <v>137</v>
      </c>
      <c r="F230" s="3" t="s">
        <v>58</v>
      </c>
      <c r="G230" s="3" t="s">
        <v>38</v>
      </c>
      <c r="H230" s="3" t="s">
        <v>69</v>
      </c>
      <c r="I230" s="20">
        <v>854</v>
      </c>
      <c r="J230" s="5"/>
      <c r="K230" s="5"/>
      <c r="L230" s="21">
        <v>400</v>
      </c>
      <c r="M230" s="21">
        <v>92</v>
      </c>
      <c r="N230" s="57" t="s">
        <v>65</v>
      </c>
      <c r="O230" s="5"/>
      <c r="P230" s="21">
        <v>92</v>
      </c>
      <c r="Q230" s="5"/>
      <c r="R230" s="21">
        <f t="shared" si="36"/>
        <v>97.52</v>
      </c>
      <c r="S230" s="21">
        <f t="shared" si="37"/>
        <v>1351.52</v>
      </c>
      <c r="T230" s="21">
        <f t="shared" si="38"/>
        <v>1381.3712</v>
      </c>
      <c r="U230" s="21">
        <f t="shared" si="39"/>
        <v>29.8512</v>
      </c>
      <c r="V230" s="21">
        <f t="shared" si="40"/>
        <v>1351.52</v>
      </c>
      <c r="W230" s="57">
        <f t="shared" si="41"/>
        <v>854</v>
      </c>
      <c r="X230" s="21">
        <f t="shared" si="42"/>
        <v>527.3712</v>
      </c>
      <c r="Y230" s="21">
        <f t="shared" si="43"/>
        <v>92</v>
      </c>
      <c r="Z230" s="20">
        <v>60</v>
      </c>
      <c r="AA230" s="21">
        <f t="shared" si="44"/>
        <v>345.52</v>
      </c>
      <c r="AB230" s="21">
        <f t="shared" si="45"/>
        <v>172.76</v>
      </c>
      <c r="AC230" s="21">
        <f t="shared" si="46"/>
        <v>172.76</v>
      </c>
    </row>
    <row r="231" spans="1:29">
      <c r="A231" s="57">
        <v>229</v>
      </c>
      <c r="B231" s="8" t="s">
        <v>606</v>
      </c>
      <c r="C231" s="3" t="s">
        <v>607</v>
      </c>
      <c r="D231" s="3" t="s">
        <v>35</v>
      </c>
      <c r="E231" s="3" t="s">
        <v>137</v>
      </c>
      <c r="F231" s="3" t="s">
        <v>58</v>
      </c>
      <c r="G231" s="3" t="s">
        <v>38</v>
      </c>
      <c r="H231" s="3" t="s">
        <v>69</v>
      </c>
      <c r="I231" s="20">
        <v>854</v>
      </c>
      <c r="J231" s="5"/>
      <c r="K231" s="5"/>
      <c r="L231" s="21">
        <v>400</v>
      </c>
      <c r="M231" s="21">
        <v>667</v>
      </c>
      <c r="N231" s="57" t="s">
        <v>161</v>
      </c>
      <c r="O231" s="5"/>
      <c r="P231" s="21">
        <v>667</v>
      </c>
      <c r="Q231" s="5"/>
      <c r="R231" s="21">
        <f t="shared" si="36"/>
        <v>707.02</v>
      </c>
      <c r="S231" s="21">
        <f t="shared" si="37"/>
        <v>1961.02</v>
      </c>
      <c r="T231" s="21">
        <f t="shared" si="38"/>
        <v>2027.4412</v>
      </c>
      <c r="U231" s="21">
        <f t="shared" si="39"/>
        <v>66.4212</v>
      </c>
      <c r="V231" s="21">
        <f t="shared" si="40"/>
        <v>1961.02</v>
      </c>
      <c r="W231" s="57">
        <f t="shared" si="41"/>
        <v>854</v>
      </c>
      <c r="X231" s="21">
        <f t="shared" si="42"/>
        <v>1173.4412</v>
      </c>
      <c r="Y231" s="21">
        <f t="shared" si="43"/>
        <v>667</v>
      </c>
      <c r="Z231" s="20">
        <v>60</v>
      </c>
      <c r="AA231" s="21">
        <f t="shared" si="44"/>
        <v>380.02</v>
      </c>
      <c r="AB231" s="21">
        <f t="shared" si="45"/>
        <v>190.01</v>
      </c>
      <c r="AC231" s="21">
        <f t="shared" si="46"/>
        <v>190.01</v>
      </c>
    </row>
    <row r="232" spans="1:29">
      <c r="A232" s="57">
        <v>230</v>
      </c>
      <c r="B232" s="8" t="s">
        <v>608</v>
      </c>
      <c r="C232" s="3" t="s">
        <v>609</v>
      </c>
      <c r="D232" s="3" t="s">
        <v>35</v>
      </c>
      <c r="E232" s="3" t="s">
        <v>37</v>
      </c>
      <c r="F232" s="3" t="s">
        <v>58</v>
      </c>
      <c r="G232" s="3" t="s">
        <v>38</v>
      </c>
      <c r="H232" s="3" t="s">
        <v>69</v>
      </c>
      <c r="I232" s="20">
        <v>854</v>
      </c>
      <c r="J232" s="5"/>
      <c r="K232" s="5"/>
      <c r="L232" s="21">
        <v>400</v>
      </c>
      <c r="M232" s="21">
        <v>667</v>
      </c>
      <c r="N232" s="57" t="s">
        <v>161</v>
      </c>
      <c r="O232" s="5"/>
      <c r="P232" s="21">
        <v>667</v>
      </c>
      <c r="Q232" s="5"/>
      <c r="R232" s="21">
        <f t="shared" si="36"/>
        <v>707.02</v>
      </c>
      <c r="S232" s="21">
        <f t="shared" si="37"/>
        <v>1961.02</v>
      </c>
      <c r="T232" s="21">
        <f t="shared" si="38"/>
        <v>2027.4412</v>
      </c>
      <c r="U232" s="21">
        <f t="shared" si="39"/>
        <v>66.4212</v>
      </c>
      <c r="V232" s="21">
        <f t="shared" si="40"/>
        <v>1961.02</v>
      </c>
      <c r="W232" s="57">
        <f t="shared" si="41"/>
        <v>854</v>
      </c>
      <c r="X232" s="21">
        <f t="shared" si="42"/>
        <v>1173.4412</v>
      </c>
      <c r="Y232" s="21">
        <f t="shared" si="43"/>
        <v>667</v>
      </c>
      <c r="Z232" s="20">
        <v>60</v>
      </c>
      <c r="AA232" s="21">
        <f t="shared" si="44"/>
        <v>380.02</v>
      </c>
      <c r="AB232" s="21">
        <f t="shared" si="45"/>
        <v>190.01</v>
      </c>
      <c r="AC232" s="21">
        <f t="shared" si="46"/>
        <v>190.01</v>
      </c>
    </row>
    <row r="233" spans="1:29">
      <c r="A233" s="57">
        <v>231</v>
      </c>
      <c r="B233" s="8" t="s">
        <v>610</v>
      </c>
      <c r="C233" s="3" t="s">
        <v>611</v>
      </c>
      <c r="D233" s="3" t="s">
        <v>35</v>
      </c>
      <c r="E233" s="3" t="s">
        <v>142</v>
      </c>
      <c r="F233" s="3" t="s">
        <v>58</v>
      </c>
      <c r="G233" s="3" t="s">
        <v>38</v>
      </c>
      <c r="H233" s="3" t="s">
        <v>69</v>
      </c>
      <c r="I233" s="20">
        <v>854</v>
      </c>
      <c r="J233" s="5"/>
      <c r="K233" s="5"/>
      <c r="L233" s="21">
        <v>400</v>
      </c>
      <c r="M233" s="21">
        <v>8255</v>
      </c>
      <c r="N233" s="57" t="s">
        <v>372</v>
      </c>
      <c r="O233" s="5"/>
      <c r="P233" s="21">
        <v>8255</v>
      </c>
      <c r="Q233" s="5"/>
      <c r="R233" s="21">
        <f t="shared" si="36"/>
        <v>8750.3</v>
      </c>
      <c r="S233" s="21">
        <f t="shared" si="37"/>
        <v>10004.3</v>
      </c>
      <c r="T233" s="21">
        <f t="shared" si="38"/>
        <v>10553.318</v>
      </c>
      <c r="U233" s="21">
        <f t="shared" si="39"/>
        <v>549.018</v>
      </c>
      <c r="V233" s="21">
        <f t="shared" si="40"/>
        <v>10004.3</v>
      </c>
      <c r="W233" s="57">
        <f t="shared" si="41"/>
        <v>854</v>
      </c>
      <c r="X233" s="21">
        <f t="shared" si="42"/>
        <v>9699.318</v>
      </c>
      <c r="Y233" s="21">
        <f t="shared" si="43"/>
        <v>8255</v>
      </c>
      <c r="Z233" s="20">
        <v>60</v>
      </c>
      <c r="AA233" s="21">
        <f t="shared" si="44"/>
        <v>835.300000000001</v>
      </c>
      <c r="AB233" s="21">
        <f t="shared" si="45"/>
        <v>417.650000000001</v>
      </c>
      <c r="AC233" s="21">
        <f t="shared" si="46"/>
        <v>417.650000000001</v>
      </c>
    </row>
    <row r="234" spans="1:29">
      <c r="A234" s="57">
        <v>232</v>
      </c>
      <c r="B234" s="8" t="s">
        <v>612</v>
      </c>
      <c r="C234" s="3" t="s">
        <v>613</v>
      </c>
      <c r="D234" s="3" t="s">
        <v>35</v>
      </c>
      <c r="E234" s="3" t="s">
        <v>137</v>
      </c>
      <c r="F234" s="3" t="s">
        <v>58</v>
      </c>
      <c r="G234" s="3" t="s">
        <v>38</v>
      </c>
      <c r="H234" s="3" t="s">
        <v>69</v>
      </c>
      <c r="I234" s="20">
        <v>854</v>
      </c>
      <c r="J234" s="5"/>
      <c r="K234" s="5"/>
      <c r="L234" s="21">
        <v>400</v>
      </c>
      <c r="M234" s="21">
        <v>575</v>
      </c>
      <c r="N234" s="57" t="s">
        <v>248</v>
      </c>
      <c r="O234" s="5"/>
      <c r="P234" s="21">
        <v>575</v>
      </c>
      <c r="Q234" s="5"/>
      <c r="R234" s="21">
        <f t="shared" si="36"/>
        <v>609.5</v>
      </c>
      <c r="S234" s="21">
        <f t="shared" si="37"/>
        <v>1863.5</v>
      </c>
      <c r="T234" s="21">
        <f t="shared" si="38"/>
        <v>1924.07</v>
      </c>
      <c r="U234" s="21">
        <f t="shared" si="39"/>
        <v>60.57</v>
      </c>
      <c r="V234" s="21">
        <f t="shared" si="40"/>
        <v>1863.5</v>
      </c>
      <c r="W234" s="57">
        <f t="shared" si="41"/>
        <v>854</v>
      </c>
      <c r="X234" s="21">
        <f t="shared" si="42"/>
        <v>1070.07</v>
      </c>
      <c r="Y234" s="21">
        <f t="shared" si="43"/>
        <v>575</v>
      </c>
      <c r="Z234" s="20">
        <v>60</v>
      </c>
      <c r="AA234" s="21">
        <f t="shared" si="44"/>
        <v>374.5</v>
      </c>
      <c r="AB234" s="21">
        <f t="shared" si="45"/>
        <v>187.25</v>
      </c>
      <c r="AC234" s="21">
        <f t="shared" si="46"/>
        <v>187.25</v>
      </c>
    </row>
    <row r="235" spans="1:29">
      <c r="A235" s="57">
        <v>233</v>
      </c>
      <c r="B235" s="8" t="s">
        <v>535</v>
      </c>
      <c r="C235" s="3" t="s">
        <v>614</v>
      </c>
      <c r="D235" s="3" t="s">
        <v>35</v>
      </c>
      <c r="E235" s="3" t="s">
        <v>37</v>
      </c>
      <c r="F235" s="3" t="s">
        <v>58</v>
      </c>
      <c r="G235" s="3" t="s">
        <v>38</v>
      </c>
      <c r="H235" s="3" t="s">
        <v>69</v>
      </c>
      <c r="I235" s="20">
        <v>854</v>
      </c>
      <c r="J235" s="5"/>
      <c r="K235" s="5"/>
      <c r="L235" s="21">
        <v>400</v>
      </c>
      <c r="M235" s="21">
        <v>0</v>
      </c>
      <c r="N235" s="5"/>
      <c r="O235" s="5"/>
      <c r="P235" s="21">
        <v>0</v>
      </c>
      <c r="Q235" s="5"/>
      <c r="R235" s="21">
        <f t="shared" si="36"/>
        <v>0</v>
      </c>
      <c r="S235" s="21">
        <f t="shared" si="37"/>
        <v>1254</v>
      </c>
      <c r="T235" s="21">
        <f t="shared" si="38"/>
        <v>1278</v>
      </c>
      <c r="U235" s="21">
        <f t="shared" si="39"/>
        <v>24</v>
      </c>
      <c r="V235" s="21">
        <f t="shared" si="40"/>
        <v>1254</v>
      </c>
      <c r="W235" s="57">
        <f t="shared" si="41"/>
        <v>854</v>
      </c>
      <c r="X235" s="21">
        <f t="shared" si="42"/>
        <v>424</v>
      </c>
      <c r="Y235" s="21">
        <f t="shared" si="43"/>
        <v>0</v>
      </c>
      <c r="Z235" s="20">
        <v>60</v>
      </c>
      <c r="AA235" s="21">
        <f t="shared" si="44"/>
        <v>340</v>
      </c>
      <c r="AB235" s="21">
        <f t="shared" si="45"/>
        <v>170</v>
      </c>
      <c r="AC235" s="21">
        <f t="shared" si="46"/>
        <v>170</v>
      </c>
    </row>
    <row r="236" spans="1:29">
      <c r="A236" s="57">
        <v>234</v>
      </c>
      <c r="B236" s="8" t="s">
        <v>615</v>
      </c>
      <c r="C236" s="3" t="s">
        <v>616</v>
      </c>
      <c r="D236" s="3" t="s">
        <v>35</v>
      </c>
      <c r="E236" s="3" t="s">
        <v>142</v>
      </c>
      <c r="F236" s="3" t="s">
        <v>58</v>
      </c>
      <c r="G236" s="3" t="s">
        <v>38</v>
      </c>
      <c r="H236" s="3" t="s">
        <v>69</v>
      </c>
      <c r="I236" s="20">
        <v>854</v>
      </c>
      <c r="J236" s="5"/>
      <c r="K236" s="5"/>
      <c r="L236" s="21">
        <v>400</v>
      </c>
      <c r="M236" s="21">
        <v>8355</v>
      </c>
      <c r="N236" s="57" t="s">
        <v>372</v>
      </c>
      <c r="O236" s="5"/>
      <c r="P236" s="21">
        <v>8355</v>
      </c>
      <c r="Q236" s="5"/>
      <c r="R236" s="21">
        <f t="shared" si="36"/>
        <v>8856.3</v>
      </c>
      <c r="S236" s="21">
        <f t="shared" si="37"/>
        <v>10110.3</v>
      </c>
      <c r="T236" s="21">
        <f t="shared" si="38"/>
        <v>10665.678</v>
      </c>
      <c r="U236" s="21">
        <f t="shared" si="39"/>
        <v>555.378</v>
      </c>
      <c r="V236" s="21">
        <f t="shared" si="40"/>
        <v>10110.3</v>
      </c>
      <c r="W236" s="57">
        <f t="shared" si="41"/>
        <v>854</v>
      </c>
      <c r="X236" s="21">
        <f t="shared" si="42"/>
        <v>9811.678</v>
      </c>
      <c r="Y236" s="21">
        <f t="shared" si="43"/>
        <v>8355</v>
      </c>
      <c r="Z236" s="20">
        <v>60</v>
      </c>
      <c r="AA236" s="21">
        <f t="shared" si="44"/>
        <v>841.300000000001</v>
      </c>
      <c r="AB236" s="21">
        <f t="shared" si="45"/>
        <v>420.650000000001</v>
      </c>
      <c r="AC236" s="21">
        <f t="shared" si="46"/>
        <v>420.650000000001</v>
      </c>
    </row>
    <row r="237" spans="1:29">
      <c r="A237" s="57">
        <v>235</v>
      </c>
      <c r="B237" s="8" t="s">
        <v>617</v>
      </c>
      <c r="C237" s="3" t="s">
        <v>618</v>
      </c>
      <c r="D237" s="3" t="s">
        <v>35</v>
      </c>
      <c r="E237" s="3" t="s">
        <v>137</v>
      </c>
      <c r="F237" s="3" t="s">
        <v>58</v>
      </c>
      <c r="G237" s="3" t="s">
        <v>38</v>
      </c>
      <c r="H237" s="3" t="s">
        <v>69</v>
      </c>
      <c r="I237" s="20">
        <v>854</v>
      </c>
      <c r="J237" s="5"/>
      <c r="K237" s="5"/>
      <c r="L237" s="21">
        <v>400</v>
      </c>
      <c r="M237" s="21">
        <v>667</v>
      </c>
      <c r="N237" s="57" t="s">
        <v>161</v>
      </c>
      <c r="O237" s="5"/>
      <c r="P237" s="21">
        <v>667</v>
      </c>
      <c r="Q237" s="5"/>
      <c r="R237" s="21">
        <f t="shared" si="36"/>
        <v>707.02</v>
      </c>
      <c r="S237" s="21">
        <f t="shared" si="37"/>
        <v>1961.02</v>
      </c>
      <c r="T237" s="21">
        <f t="shared" si="38"/>
        <v>2027.4412</v>
      </c>
      <c r="U237" s="21">
        <f t="shared" si="39"/>
        <v>66.4212</v>
      </c>
      <c r="V237" s="21">
        <f t="shared" si="40"/>
        <v>1961.02</v>
      </c>
      <c r="W237" s="57">
        <f t="shared" si="41"/>
        <v>854</v>
      </c>
      <c r="X237" s="21">
        <f t="shared" si="42"/>
        <v>1173.4412</v>
      </c>
      <c r="Y237" s="21">
        <f t="shared" si="43"/>
        <v>667</v>
      </c>
      <c r="Z237" s="20">
        <v>60</v>
      </c>
      <c r="AA237" s="21">
        <f t="shared" si="44"/>
        <v>380.02</v>
      </c>
      <c r="AB237" s="21">
        <f t="shared" si="45"/>
        <v>190.01</v>
      </c>
      <c r="AC237" s="21">
        <f t="shared" si="46"/>
        <v>190.01</v>
      </c>
    </row>
    <row r="238" spans="1:29">
      <c r="A238" s="57">
        <v>236</v>
      </c>
      <c r="B238" s="8" t="s">
        <v>619</v>
      </c>
      <c r="C238" s="3" t="s">
        <v>620</v>
      </c>
      <c r="D238" s="3" t="s">
        <v>35</v>
      </c>
      <c r="E238" s="3" t="s">
        <v>68</v>
      </c>
      <c r="F238" s="3" t="s">
        <v>58</v>
      </c>
      <c r="G238" s="3" t="s">
        <v>38</v>
      </c>
      <c r="H238" s="3" t="s">
        <v>69</v>
      </c>
      <c r="I238" s="20">
        <v>854</v>
      </c>
      <c r="J238" s="5"/>
      <c r="K238" s="5"/>
      <c r="L238" s="21">
        <v>400</v>
      </c>
      <c r="M238" s="21">
        <v>667</v>
      </c>
      <c r="N238" s="57" t="s">
        <v>161</v>
      </c>
      <c r="O238" s="5"/>
      <c r="P238" s="21">
        <v>667</v>
      </c>
      <c r="Q238" s="5"/>
      <c r="R238" s="21">
        <f t="shared" si="36"/>
        <v>707.02</v>
      </c>
      <c r="S238" s="21">
        <f t="shared" si="37"/>
        <v>1961.02</v>
      </c>
      <c r="T238" s="21">
        <f t="shared" si="38"/>
        <v>2027.4412</v>
      </c>
      <c r="U238" s="21">
        <f t="shared" si="39"/>
        <v>66.4212</v>
      </c>
      <c r="V238" s="21">
        <f t="shared" si="40"/>
        <v>1961.02</v>
      </c>
      <c r="W238" s="57">
        <f t="shared" si="41"/>
        <v>854</v>
      </c>
      <c r="X238" s="21">
        <f t="shared" si="42"/>
        <v>1173.4412</v>
      </c>
      <c r="Y238" s="21">
        <f t="shared" si="43"/>
        <v>667</v>
      </c>
      <c r="Z238" s="20">
        <v>60</v>
      </c>
      <c r="AA238" s="21">
        <f t="shared" si="44"/>
        <v>380.02</v>
      </c>
      <c r="AB238" s="21">
        <f t="shared" si="45"/>
        <v>190.01</v>
      </c>
      <c r="AC238" s="21">
        <f t="shared" si="46"/>
        <v>190.01</v>
      </c>
    </row>
    <row r="239" spans="1:29">
      <c r="A239" s="57">
        <v>237</v>
      </c>
      <c r="B239" s="8" t="s">
        <v>393</v>
      </c>
      <c r="C239" s="3" t="s">
        <v>621</v>
      </c>
      <c r="D239" s="3" t="s">
        <v>35</v>
      </c>
      <c r="E239" s="3" t="s">
        <v>37</v>
      </c>
      <c r="F239" s="3" t="s">
        <v>113</v>
      </c>
      <c r="G239" s="3" t="s">
        <v>38</v>
      </c>
      <c r="H239" s="3" t="s">
        <v>98</v>
      </c>
      <c r="I239" s="20">
        <v>594</v>
      </c>
      <c r="J239" s="5"/>
      <c r="K239" s="5"/>
      <c r="L239" s="21">
        <v>300</v>
      </c>
      <c r="M239" s="21">
        <v>875</v>
      </c>
      <c r="N239" s="57" t="s">
        <v>552</v>
      </c>
      <c r="O239" s="5"/>
      <c r="P239" s="21">
        <v>775</v>
      </c>
      <c r="Q239" s="5"/>
      <c r="R239" s="21">
        <f t="shared" si="36"/>
        <v>927.5</v>
      </c>
      <c r="S239" s="21">
        <f t="shared" si="37"/>
        <v>1821.5</v>
      </c>
      <c r="T239" s="21">
        <f t="shared" si="38"/>
        <v>1895.15</v>
      </c>
      <c r="U239" s="21">
        <f t="shared" si="39"/>
        <v>73.65</v>
      </c>
      <c r="V239" s="21">
        <f t="shared" si="40"/>
        <v>1821.5</v>
      </c>
      <c r="W239" s="57">
        <f t="shared" si="41"/>
        <v>594</v>
      </c>
      <c r="X239" s="21">
        <f t="shared" si="42"/>
        <v>1301.15</v>
      </c>
      <c r="Y239" s="21">
        <f t="shared" si="43"/>
        <v>775</v>
      </c>
      <c r="Z239" s="20">
        <v>60</v>
      </c>
      <c r="AA239" s="21">
        <f t="shared" si="44"/>
        <v>392.5</v>
      </c>
      <c r="AB239" s="21">
        <f t="shared" si="45"/>
        <v>196.25</v>
      </c>
      <c r="AC239" s="21">
        <f t="shared" si="46"/>
        <v>196.25</v>
      </c>
    </row>
    <row r="240" spans="1:29">
      <c r="A240" s="57">
        <v>238</v>
      </c>
      <c r="B240" s="8" t="s">
        <v>622</v>
      </c>
      <c r="C240" s="3" t="s">
        <v>623</v>
      </c>
      <c r="D240" s="3" t="s">
        <v>35</v>
      </c>
      <c r="E240" s="3" t="s">
        <v>37</v>
      </c>
      <c r="F240" s="3" t="s">
        <v>113</v>
      </c>
      <c r="G240" s="3" t="s">
        <v>38</v>
      </c>
      <c r="H240" s="3" t="s">
        <v>98</v>
      </c>
      <c r="I240" s="20">
        <v>594</v>
      </c>
      <c r="J240" s="5"/>
      <c r="K240" s="5"/>
      <c r="L240" s="21">
        <v>300</v>
      </c>
      <c r="M240" s="21">
        <v>875</v>
      </c>
      <c r="N240" s="57" t="s">
        <v>552</v>
      </c>
      <c r="O240" s="5"/>
      <c r="P240" s="21">
        <v>775</v>
      </c>
      <c r="Q240" s="5"/>
      <c r="R240" s="21">
        <f t="shared" si="36"/>
        <v>927.5</v>
      </c>
      <c r="S240" s="21">
        <f t="shared" si="37"/>
        <v>1821.5</v>
      </c>
      <c r="T240" s="21">
        <f t="shared" si="38"/>
        <v>1895.15</v>
      </c>
      <c r="U240" s="21">
        <f t="shared" si="39"/>
        <v>73.65</v>
      </c>
      <c r="V240" s="21">
        <f t="shared" si="40"/>
        <v>1821.5</v>
      </c>
      <c r="W240" s="57">
        <f t="shared" si="41"/>
        <v>594</v>
      </c>
      <c r="X240" s="21">
        <f t="shared" si="42"/>
        <v>1301.15</v>
      </c>
      <c r="Y240" s="21">
        <f t="shared" si="43"/>
        <v>775</v>
      </c>
      <c r="Z240" s="20">
        <v>60</v>
      </c>
      <c r="AA240" s="21">
        <f t="shared" si="44"/>
        <v>392.5</v>
      </c>
      <c r="AB240" s="21">
        <f t="shared" si="45"/>
        <v>196.25</v>
      </c>
      <c r="AC240" s="21">
        <f t="shared" si="46"/>
        <v>196.25</v>
      </c>
    </row>
    <row r="241" spans="1:29">
      <c r="A241" s="57">
        <v>239</v>
      </c>
      <c r="B241" s="8" t="s">
        <v>624</v>
      </c>
      <c r="C241" s="3" t="s">
        <v>625</v>
      </c>
      <c r="D241" s="3" t="s">
        <v>35</v>
      </c>
      <c r="E241" s="3" t="s">
        <v>37</v>
      </c>
      <c r="F241" s="3" t="s">
        <v>113</v>
      </c>
      <c r="G241" s="3" t="s">
        <v>38</v>
      </c>
      <c r="H241" s="3" t="s">
        <v>98</v>
      </c>
      <c r="I241" s="20">
        <v>594</v>
      </c>
      <c r="J241" s="5"/>
      <c r="K241" s="5"/>
      <c r="L241" s="21">
        <v>300</v>
      </c>
      <c r="M241" s="21">
        <v>875</v>
      </c>
      <c r="N241" s="57" t="s">
        <v>552</v>
      </c>
      <c r="O241" s="5"/>
      <c r="P241" s="21">
        <v>775</v>
      </c>
      <c r="Q241" s="5"/>
      <c r="R241" s="21">
        <f t="shared" si="36"/>
        <v>927.5</v>
      </c>
      <c r="S241" s="21">
        <f t="shared" si="37"/>
        <v>1821.5</v>
      </c>
      <c r="T241" s="21">
        <f t="shared" si="38"/>
        <v>1895.15</v>
      </c>
      <c r="U241" s="21">
        <f t="shared" si="39"/>
        <v>73.65</v>
      </c>
      <c r="V241" s="21">
        <f t="shared" si="40"/>
        <v>1821.5</v>
      </c>
      <c r="W241" s="57">
        <f t="shared" si="41"/>
        <v>594</v>
      </c>
      <c r="X241" s="21">
        <f t="shared" si="42"/>
        <v>1301.15</v>
      </c>
      <c r="Y241" s="21">
        <f t="shared" si="43"/>
        <v>775</v>
      </c>
      <c r="Z241" s="20">
        <v>60</v>
      </c>
      <c r="AA241" s="21">
        <f t="shared" si="44"/>
        <v>392.5</v>
      </c>
      <c r="AB241" s="21">
        <f t="shared" si="45"/>
        <v>196.25</v>
      </c>
      <c r="AC241" s="21">
        <f t="shared" si="46"/>
        <v>196.25</v>
      </c>
    </row>
    <row r="242" spans="1:29">
      <c r="A242" s="57">
        <v>240</v>
      </c>
      <c r="B242" s="8" t="s">
        <v>626</v>
      </c>
      <c r="C242" s="136" t="s">
        <v>627</v>
      </c>
      <c r="D242" s="3" t="s">
        <v>35</v>
      </c>
      <c r="E242" s="3" t="s">
        <v>37</v>
      </c>
      <c r="F242" s="3" t="s">
        <v>113</v>
      </c>
      <c r="G242" s="3" t="s">
        <v>38</v>
      </c>
      <c r="H242" s="3" t="s">
        <v>98</v>
      </c>
      <c r="I242" s="20">
        <v>594</v>
      </c>
      <c r="J242" s="5"/>
      <c r="K242" s="5"/>
      <c r="L242" s="21">
        <v>300</v>
      </c>
      <c r="M242" s="21">
        <v>875</v>
      </c>
      <c r="N242" s="57" t="s">
        <v>552</v>
      </c>
      <c r="O242" s="5"/>
      <c r="P242" s="21">
        <v>775</v>
      </c>
      <c r="Q242" s="5"/>
      <c r="R242" s="21">
        <f t="shared" si="36"/>
        <v>927.5</v>
      </c>
      <c r="S242" s="21">
        <f t="shared" si="37"/>
        <v>1821.5</v>
      </c>
      <c r="T242" s="21">
        <f t="shared" si="38"/>
        <v>1895.15</v>
      </c>
      <c r="U242" s="21">
        <f t="shared" si="39"/>
        <v>73.65</v>
      </c>
      <c r="V242" s="21">
        <f t="shared" si="40"/>
        <v>1821.5</v>
      </c>
      <c r="W242" s="57">
        <f t="shared" si="41"/>
        <v>594</v>
      </c>
      <c r="X242" s="21">
        <f t="shared" si="42"/>
        <v>1301.15</v>
      </c>
      <c r="Y242" s="21">
        <f t="shared" si="43"/>
        <v>775</v>
      </c>
      <c r="Z242" s="20">
        <v>60</v>
      </c>
      <c r="AA242" s="21">
        <f t="shared" si="44"/>
        <v>392.5</v>
      </c>
      <c r="AB242" s="21">
        <f t="shared" si="45"/>
        <v>196.25</v>
      </c>
      <c r="AC242" s="21">
        <f t="shared" si="46"/>
        <v>196.25</v>
      </c>
    </row>
    <row r="243" spans="1:29">
      <c r="A243" s="57">
        <v>241</v>
      </c>
      <c r="B243" s="8" t="s">
        <v>628</v>
      </c>
      <c r="C243" s="3" t="s">
        <v>629</v>
      </c>
      <c r="D243" s="3" t="s">
        <v>35</v>
      </c>
      <c r="E243" s="3" t="s">
        <v>37</v>
      </c>
      <c r="F243" s="3" t="s">
        <v>196</v>
      </c>
      <c r="G243" s="3" t="s">
        <v>38</v>
      </c>
      <c r="H243" s="3" t="s">
        <v>69</v>
      </c>
      <c r="I243" s="20">
        <v>1184</v>
      </c>
      <c r="J243" s="5"/>
      <c r="K243" s="5"/>
      <c r="L243" s="21">
        <v>300</v>
      </c>
      <c r="M243" s="21">
        <v>0</v>
      </c>
      <c r="N243" s="5"/>
      <c r="O243" s="5"/>
      <c r="P243" s="21">
        <v>0</v>
      </c>
      <c r="Q243" s="5"/>
      <c r="R243" s="21">
        <f t="shared" si="36"/>
        <v>0</v>
      </c>
      <c r="S243" s="21">
        <f t="shared" si="37"/>
        <v>1484</v>
      </c>
      <c r="T243" s="21">
        <f t="shared" si="38"/>
        <v>1502</v>
      </c>
      <c r="U243" s="21">
        <f t="shared" si="39"/>
        <v>18</v>
      </c>
      <c r="V243" s="21">
        <f t="shared" si="40"/>
        <v>1484</v>
      </c>
      <c r="W243" s="57">
        <f t="shared" si="41"/>
        <v>1184</v>
      </c>
      <c r="X243" s="21">
        <f t="shared" si="42"/>
        <v>318</v>
      </c>
      <c r="Y243" s="21">
        <f t="shared" si="43"/>
        <v>0</v>
      </c>
      <c r="Z243" s="20">
        <v>60</v>
      </c>
      <c r="AA243" s="21">
        <f t="shared" si="44"/>
        <v>240</v>
      </c>
      <c r="AB243" s="21">
        <f t="shared" si="45"/>
        <v>120</v>
      </c>
      <c r="AC243" s="21">
        <f t="shared" si="46"/>
        <v>120</v>
      </c>
    </row>
    <row r="244" spans="1:29">
      <c r="A244" s="57">
        <v>242</v>
      </c>
      <c r="B244" s="8" t="s">
        <v>630</v>
      </c>
      <c r="C244" s="3" t="s">
        <v>631</v>
      </c>
      <c r="D244" s="3" t="s">
        <v>35</v>
      </c>
      <c r="E244" s="3" t="s">
        <v>37</v>
      </c>
      <c r="F244" s="3" t="s">
        <v>196</v>
      </c>
      <c r="G244" s="3" t="s">
        <v>38</v>
      </c>
      <c r="H244" s="3" t="s">
        <v>69</v>
      </c>
      <c r="I244" s="20">
        <v>1184</v>
      </c>
      <c r="J244" s="5"/>
      <c r="K244" s="5"/>
      <c r="L244" s="21">
        <v>300</v>
      </c>
      <c r="M244" s="21">
        <v>0</v>
      </c>
      <c r="N244" s="5"/>
      <c r="O244" s="5"/>
      <c r="P244" s="21">
        <v>0</v>
      </c>
      <c r="Q244" s="5"/>
      <c r="R244" s="21">
        <f t="shared" si="36"/>
        <v>0</v>
      </c>
      <c r="S244" s="21">
        <f t="shared" si="37"/>
        <v>1484</v>
      </c>
      <c r="T244" s="21">
        <f t="shared" si="38"/>
        <v>1502</v>
      </c>
      <c r="U244" s="21">
        <f t="shared" si="39"/>
        <v>18</v>
      </c>
      <c r="V244" s="21">
        <f t="shared" si="40"/>
        <v>1484</v>
      </c>
      <c r="W244" s="57">
        <f t="shared" si="41"/>
        <v>1184</v>
      </c>
      <c r="X244" s="21">
        <f t="shared" si="42"/>
        <v>318</v>
      </c>
      <c r="Y244" s="21">
        <f t="shared" si="43"/>
        <v>0</v>
      </c>
      <c r="Z244" s="20">
        <v>60</v>
      </c>
      <c r="AA244" s="21">
        <f t="shared" si="44"/>
        <v>240</v>
      </c>
      <c r="AB244" s="21">
        <f t="shared" si="45"/>
        <v>120</v>
      </c>
      <c r="AC244" s="21">
        <f t="shared" si="46"/>
        <v>120</v>
      </c>
    </row>
    <row r="245" spans="1:29">
      <c r="A245" s="57">
        <v>243</v>
      </c>
      <c r="B245" s="8" t="s">
        <v>632</v>
      </c>
      <c r="C245" s="3" t="s">
        <v>633</v>
      </c>
      <c r="D245" s="3" t="s">
        <v>35</v>
      </c>
      <c r="E245" s="3" t="s">
        <v>37</v>
      </c>
      <c r="F245" s="3" t="s">
        <v>196</v>
      </c>
      <c r="G245" s="3" t="s">
        <v>38</v>
      </c>
      <c r="H245" s="3" t="s">
        <v>69</v>
      </c>
      <c r="I245" s="20">
        <v>1184</v>
      </c>
      <c r="J245" s="5"/>
      <c r="K245" s="5"/>
      <c r="L245" s="21">
        <v>300</v>
      </c>
      <c r="M245" s="21">
        <v>0</v>
      </c>
      <c r="N245" s="5"/>
      <c r="O245" s="5"/>
      <c r="P245" s="21">
        <v>0</v>
      </c>
      <c r="Q245" s="5"/>
      <c r="R245" s="21">
        <f t="shared" si="36"/>
        <v>0</v>
      </c>
      <c r="S245" s="21">
        <f t="shared" si="37"/>
        <v>1484</v>
      </c>
      <c r="T245" s="21">
        <f t="shared" si="38"/>
        <v>1502</v>
      </c>
      <c r="U245" s="21">
        <f t="shared" si="39"/>
        <v>18</v>
      </c>
      <c r="V245" s="21">
        <f t="shared" si="40"/>
        <v>1484</v>
      </c>
      <c r="W245" s="57">
        <f t="shared" si="41"/>
        <v>1184</v>
      </c>
      <c r="X245" s="21">
        <f t="shared" si="42"/>
        <v>318</v>
      </c>
      <c r="Y245" s="21">
        <f t="shared" si="43"/>
        <v>0</v>
      </c>
      <c r="Z245" s="20">
        <v>60</v>
      </c>
      <c r="AA245" s="21">
        <f t="shared" si="44"/>
        <v>240</v>
      </c>
      <c r="AB245" s="21">
        <f t="shared" si="45"/>
        <v>120</v>
      </c>
      <c r="AC245" s="21">
        <f t="shared" si="46"/>
        <v>120</v>
      </c>
    </row>
    <row r="246" spans="1:29">
      <c r="A246" s="57">
        <v>244</v>
      </c>
      <c r="B246" s="8" t="s">
        <v>634</v>
      </c>
      <c r="C246" s="3" t="s">
        <v>635</v>
      </c>
      <c r="D246" s="3" t="s">
        <v>35</v>
      </c>
      <c r="E246" s="3" t="s">
        <v>37</v>
      </c>
      <c r="F246" s="3" t="s">
        <v>196</v>
      </c>
      <c r="G246" s="3" t="s">
        <v>38</v>
      </c>
      <c r="H246" s="3" t="s">
        <v>69</v>
      </c>
      <c r="I246" s="20">
        <v>1184</v>
      </c>
      <c r="J246" s="5"/>
      <c r="K246" s="5"/>
      <c r="L246" s="21">
        <v>300</v>
      </c>
      <c r="M246" s="21">
        <v>0</v>
      </c>
      <c r="N246" s="5"/>
      <c r="O246" s="5"/>
      <c r="P246" s="21">
        <v>0</v>
      </c>
      <c r="Q246" s="5"/>
      <c r="R246" s="21">
        <f t="shared" si="36"/>
        <v>0</v>
      </c>
      <c r="S246" s="21">
        <f t="shared" si="37"/>
        <v>1484</v>
      </c>
      <c r="T246" s="21">
        <f t="shared" si="38"/>
        <v>1502</v>
      </c>
      <c r="U246" s="21">
        <f t="shared" si="39"/>
        <v>18</v>
      </c>
      <c r="V246" s="21">
        <f t="shared" si="40"/>
        <v>1484</v>
      </c>
      <c r="W246" s="57">
        <f t="shared" si="41"/>
        <v>1184</v>
      </c>
      <c r="X246" s="21">
        <f t="shared" si="42"/>
        <v>318</v>
      </c>
      <c r="Y246" s="21">
        <f t="shared" si="43"/>
        <v>0</v>
      </c>
      <c r="Z246" s="20">
        <v>60</v>
      </c>
      <c r="AA246" s="21">
        <f t="shared" si="44"/>
        <v>240</v>
      </c>
      <c r="AB246" s="21">
        <f t="shared" si="45"/>
        <v>120</v>
      </c>
      <c r="AC246" s="21">
        <f t="shared" si="46"/>
        <v>120</v>
      </c>
    </row>
    <row r="247" spans="1:29">
      <c r="A247" s="57">
        <v>245</v>
      </c>
      <c r="B247" s="8" t="s">
        <v>636</v>
      </c>
      <c r="C247" s="3" t="s">
        <v>637</v>
      </c>
      <c r="D247" s="3" t="s">
        <v>35</v>
      </c>
      <c r="E247" s="3" t="s">
        <v>37</v>
      </c>
      <c r="F247" s="3" t="s">
        <v>196</v>
      </c>
      <c r="G247" s="3" t="s">
        <v>38</v>
      </c>
      <c r="H247" s="3" t="s">
        <v>69</v>
      </c>
      <c r="I247" s="20">
        <v>1184</v>
      </c>
      <c r="J247" s="5"/>
      <c r="K247" s="5"/>
      <c r="L247" s="21">
        <v>300</v>
      </c>
      <c r="M247" s="21">
        <v>0</v>
      </c>
      <c r="N247" s="5"/>
      <c r="O247" s="5"/>
      <c r="P247" s="21">
        <v>0</v>
      </c>
      <c r="Q247" s="5"/>
      <c r="R247" s="21">
        <f t="shared" si="36"/>
        <v>0</v>
      </c>
      <c r="S247" s="21">
        <f t="shared" si="37"/>
        <v>1484</v>
      </c>
      <c r="T247" s="21">
        <f t="shared" si="38"/>
        <v>1502</v>
      </c>
      <c r="U247" s="21">
        <f t="shared" si="39"/>
        <v>18</v>
      </c>
      <c r="V247" s="21">
        <f t="shared" si="40"/>
        <v>1484</v>
      </c>
      <c r="W247" s="57">
        <f t="shared" si="41"/>
        <v>1184</v>
      </c>
      <c r="X247" s="21">
        <f t="shared" si="42"/>
        <v>318</v>
      </c>
      <c r="Y247" s="21">
        <f t="shared" si="43"/>
        <v>0</v>
      </c>
      <c r="Z247" s="20">
        <v>60</v>
      </c>
      <c r="AA247" s="21">
        <f t="shared" si="44"/>
        <v>240</v>
      </c>
      <c r="AB247" s="21">
        <f t="shared" si="45"/>
        <v>120</v>
      </c>
      <c r="AC247" s="21">
        <f t="shared" si="46"/>
        <v>120</v>
      </c>
    </row>
    <row r="248" spans="1:29">
      <c r="A248" s="57">
        <v>246</v>
      </c>
      <c r="B248" s="8" t="s">
        <v>638</v>
      </c>
      <c r="C248" s="3" t="s">
        <v>639</v>
      </c>
      <c r="D248" s="3" t="s">
        <v>35</v>
      </c>
      <c r="E248" s="3" t="s">
        <v>37</v>
      </c>
      <c r="F248" s="3" t="s">
        <v>196</v>
      </c>
      <c r="G248" s="3" t="s">
        <v>38</v>
      </c>
      <c r="H248" s="3" t="s">
        <v>69</v>
      </c>
      <c r="I248" s="20">
        <v>1184</v>
      </c>
      <c r="J248" s="5"/>
      <c r="K248" s="5"/>
      <c r="L248" s="21">
        <v>300</v>
      </c>
      <c r="M248" s="21">
        <v>0</v>
      </c>
      <c r="N248" s="5"/>
      <c r="O248" s="5"/>
      <c r="P248" s="21">
        <v>0</v>
      </c>
      <c r="Q248" s="5"/>
      <c r="R248" s="21">
        <f t="shared" si="36"/>
        <v>0</v>
      </c>
      <c r="S248" s="21">
        <f t="shared" si="37"/>
        <v>1484</v>
      </c>
      <c r="T248" s="21">
        <f t="shared" si="38"/>
        <v>1502</v>
      </c>
      <c r="U248" s="21">
        <f t="shared" si="39"/>
        <v>18</v>
      </c>
      <c r="V248" s="21">
        <f t="shared" si="40"/>
        <v>1484</v>
      </c>
      <c r="W248" s="57">
        <f t="shared" si="41"/>
        <v>1184</v>
      </c>
      <c r="X248" s="21">
        <f t="shared" si="42"/>
        <v>318</v>
      </c>
      <c r="Y248" s="21">
        <f t="shared" si="43"/>
        <v>0</v>
      </c>
      <c r="Z248" s="20">
        <v>60</v>
      </c>
      <c r="AA248" s="21">
        <f t="shared" si="44"/>
        <v>240</v>
      </c>
      <c r="AB248" s="21">
        <f t="shared" si="45"/>
        <v>120</v>
      </c>
      <c r="AC248" s="21">
        <f t="shared" si="46"/>
        <v>120</v>
      </c>
    </row>
    <row r="249" spans="1:29">
      <c r="A249" s="57">
        <v>247</v>
      </c>
      <c r="B249" s="8" t="s">
        <v>640</v>
      </c>
      <c r="C249" s="3" t="s">
        <v>641</v>
      </c>
      <c r="D249" s="3" t="s">
        <v>35</v>
      </c>
      <c r="E249" s="3" t="s">
        <v>37</v>
      </c>
      <c r="F249" s="3" t="s">
        <v>196</v>
      </c>
      <c r="G249" s="3" t="s">
        <v>38</v>
      </c>
      <c r="H249" s="3" t="s">
        <v>69</v>
      </c>
      <c r="I249" s="20">
        <v>1184</v>
      </c>
      <c r="J249" s="5"/>
      <c r="K249" s="5"/>
      <c r="L249" s="21">
        <v>300</v>
      </c>
      <c r="M249" s="21">
        <v>0</v>
      </c>
      <c r="N249" s="5"/>
      <c r="O249" s="5"/>
      <c r="P249" s="21">
        <v>0</v>
      </c>
      <c r="Q249" s="5"/>
      <c r="R249" s="21">
        <f t="shared" si="36"/>
        <v>0</v>
      </c>
      <c r="S249" s="21">
        <f t="shared" si="37"/>
        <v>1484</v>
      </c>
      <c r="T249" s="21">
        <f t="shared" si="38"/>
        <v>1502</v>
      </c>
      <c r="U249" s="21">
        <f t="shared" si="39"/>
        <v>18</v>
      </c>
      <c r="V249" s="21">
        <f t="shared" si="40"/>
        <v>1484</v>
      </c>
      <c r="W249" s="57">
        <f t="shared" si="41"/>
        <v>1184</v>
      </c>
      <c r="X249" s="21">
        <f t="shared" si="42"/>
        <v>318</v>
      </c>
      <c r="Y249" s="21">
        <f t="shared" si="43"/>
        <v>0</v>
      </c>
      <c r="Z249" s="20">
        <v>60</v>
      </c>
      <c r="AA249" s="21">
        <f t="shared" si="44"/>
        <v>240</v>
      </c>
      <c r="AB249" s="21">
        <f t="shared" si="45"/>
        <v>120</v>
      </c>
      <c r="AC249" s="21">
        <f t="shared" si="46"/>
        <v>120</v>
      </c>
    </row>
    <row r="250" spans="1:29">
      <c r="A250" s="57">
        <v>248</v>
      </c>
      <c r="B250" s="8" t="s">
        <v>211</v>
      </c>
      <c r="C250" s="3" t="s">
        <v>212</v>
      </c>
      <c r="D250" s="3" t="s">
        <v>35</v>
      </c>
      <c r="E250" s="3" t="s">
        <v>37</v>
      </c>
      <c r="F250" s="3" t="s">
        <v>196</v>
      </c>
      <c r="G250" s="3" t="s">
        <v>38</v>
      </c>
      <c r="H250" s="3" t="s">
        <v>69</v>
      </c>
      <c r="I250" s="20">
        <v>1184</v>
      </c>
      <c r="J250" s="5"/>
      <c r="K250" s="5"/>
      <c r="L250" s="21">
        <v>300</v>
      </c>
      <c r="M250" s="21">
        <v>0</v>
      </c>
      <c r="N250" s="5"/>
      <c r="O250" s="5"/>
      <c r="P250" s="21">
        <v>0</v>
      </c>
      <c r="Q250" s="5"/>
      <c r="R250" s="21">
        <f t="shared" si="36"/>
        <v>0</v>
      </c>
      <c r="S250" s="21">
        <f t="shared" si="37"/>
        <v>1484</v>
      </c>
      <c r="T250" s="21">
        <f t="shared" si="38"/>
        <v>1502</v>
      </c>
      <c r="U250" s="21">
        <f t="shared" si="39"/>
        <v>18</v>
      </c>
      <c r="V250" s="21">
        <f t="shared" si="40"/>
        <v>1484</v>
      </c>
      <c r="W250" s="57">
        <f t="shared" si="41"/>
        <v>1184</v>
      </c>
      <c r="X250" s="21">
        <f t="shared" si="42"/>
        <v>318</v>
      </c>
      <c r="Y250" s="21">
        <f t="shared" si="43"/>
        <v>0</v>
      </c>
      <c r="Z250" s="20">
        <v>60</v>
      </c>
      <c r="AA250" s="21">
        <f t="shared" si="44"/>
        <v>240</v>
      </c>
      <c r="AB250" s="21">
        <f t="shared" si="45"/>
        <v>120</v>
      </c>
      <c r="AC250" s="21">
        <f t="shared" si="46"/>
        <v>120</v>
      </c>
    </row>
    <row r="251" spans="1:29">
      <c r="A251" s="57">
        <v>249</v>
      </c>
      <c r="B251" s="8" t="s">
        <v>642</v>
      </c>
      <c r="C251" s="3" t="s">
        <v>643</v>
      </c>
      <c r="D251" s="3" t="s">
        <v>35</v>
      </c>
      <c r="E251" s="3" t="s">
        <v>37</v>
      </c>
      <c r="F251" s="3" t="s">
        <v>196</v>
      </c>
      <c r="G251" s="3" t="s">
        <v>38</v>
      </c>
      <c r="H251" s="3" t="s">
        <v>69</v>
      </c>
      <c r="I251" s="20">
        <v>1184</v>
      </c>
      <c r="J251" s="5"/>
      <c r="K251" s="5"/>
      <c r="L251" s="21">
        <v>300</v>
      </c>
      <c r="M251" s="21">
        <v>0</v>
      </c>
      <c r="N251" s="5"/>
      <c r="O251" s="5"/>
      <c r="P251" s="21">
        <v>0</v>
      </c>
      <c r="Q251" s="5"/>
      <c r="R251" s="21">
        <f t="shared" si="36"/>
        <v>0</v>
      </c>
      <c r="S251" s="21">
        <f t="shared" si="37"/>
        <v>1484</v>
      </c>
      <c r="T251" s="21">
        <f t="shared" si="38"/>
        <v>1502</v>
      </c>
      <c r="U251" s="21">
        <f t="shared" si="39"/>
        <v>18</v>
      </c>
      <c r="V251" s="21">
        <f t="shared" si="40"/>
        <v>1484</v>
      </c>
      <c r="W251" s="57">
        <f t="shared" si="41"/>
        <v>1184</v>
      </c>
      <c r="X251" s="21">
        <f t="shared" si="42"/>
        <v>318</v>
      </c>
      <c r="Y251" s="21">
        <f t="shared" si="43"/>
        <v>0</v>
      </c>
      <c r="Z251" s="20">
        <v>60</v>
      </c>
      <c r="AA251" s="21">
        <f t="shared" si="44"/>
        <v>240</v>
      </c>
      <c r="AB251" s="21">
        <f t="shared" si="45"/>
        <v>120</v>
      </c>
      <c r="AC251" s="21">
        <f t="shared" si="46"/>
        <v>120</v>
      </c>
    </row>
    <row r="252" spans="1:29">
      <c r="A252" s="57">
        <v>250</v>
      </c>
      <c r="B252" s="8" t="s">
        <v>644</v>
      </c>
      <c r="C252" s="3" t="s">
        <v>645</v>
      </c>
      <c r="D252" s="3" t="s">
        <v>35</v>
      </c>
      <c r="E252" s="3" t="s">
        <v>37</v>
      </c>
      <c r="F252" s="3" t="s">
        <v>196</v>
      </c>
      <c r="G252" s="3" t="s">
        <v>38</v>
      </c>
      <c r="H252" s="3" t="s">
        <v>69</v>
      </c>
      <c r="I252" s="20">
        <v>1184</v>
      </c>
      <c r="J252" s="5"/>
      <c r="K252" s="5"/>
      <c r="L252" s="21">
        <v>300</v>
      </c>
      <c r="M252" s="21">
        <v>0</v>
      </c>
      <c r="N252" s="5"/>
      <c r="O252" s="5"/>
      <c r="P252" s="21">
        <v>0</v>
      </c>
      <c r="Q252" s="5"/>
      <c r="R252" s="21">
        <f t="shared" si="36"/>
        <v>0</v>
      </c>
      <c r="S252" s="21">
        <f t="shared" si="37"/>
        <v>1484</v>
      </c>
      <c r="T252" s="21">
        <f t="shared" si="38"/>
        <v>1502</v>
      </c>
      <c r="U252" s="21">
        <f t="shared" si="39"/>
        <v>18</v>
      </c>
      <c r="V252" s="21">
        <f t="shared" si="40"/>
        <v>1484</v>
      </c>
      <c r="W252" s="57">
        <f t="shared" si="41"/>
        <v>1184</v>
      </c>
      <c r="X252" s="21">
        <f t="shared" si="42"/>
        <v>318</v>
      </c>
      <c r="Y252" s="21">
        <f t="shared" si="43"/>
        <v>0</v>
      </c>
      <c r="Z252" s="20">
        <v>60</v>
      </c>
      <c r="AA252" s="21">
        <f t="shared" si="44"/>
        <v>240</v>
      </c>
      <c r="AB252" s="21">
        <f t="shared" si="45"/>
        <v>120</v>
      </c>
      <c r="AC252" s="21">
        <f t="shared" si="46"/>
        <v>120</v>
      </c>
    </row>
    <row r="253" ht="19" customHeight="1" spans="1:29">
      <c r="A253" s="57">
        <v>251</v>
      </c>
      <c r="B253" s="8" t="s">
        <v>646</v>
      </c>
      <c r="C253" s="3" t="s">
        <v>647</v>
      </c>
      <c r="D253" s="3" t="s">
        <v>35</v>
      </c>
      <c r="E253" s="3" t="s">
        <v>37</v>
      </c>
      <c r="F253" s="3" t="s">
        <v>196</v>
      </c>
      <c r="G253" s="3" t="s">
        <v>38</v>
      </c>
      <c r="H253" s="3" t="s">
        <v>69</v>
      </c>
      <c r="I253" s="20">
        <v>1184</v>
      </c>
      <c r="J253" s="5"/>
      <c r="K253" s="5"/>
      <c r="L253" s="21">
        <v>300</v>
      </c>
      <c r="M253" s="21">
        <v>0</v>
      </c>
      <c r="N253" s="5"/>
      <c r="O253" s="5"/>
      <c r="P253" s="21">
        <v>0</v>
      </c>
      <c r="Q253" s="5"/>
      <c r="R253" s="21">
        <f t="shared" si="36"/>
        <v>0</v>
      </c>
      <c r="S253" s="21">
        <f t="shared" si="37"/>
        <v>1484</v>
      </c>
      <c r="T253" s="21">
        <f t="shared" si="38"/>
        <v>1502</v>
      </c>
      <c r="U253" s="21">
        <f t="shared" si="39"/>
        <v>18</v>
      </c>
      <c r="V253" s="21">
        <f t="shared" si="40"/>
        <v>1484</v>
      </c>
      <c r="W253" s="57">
        <f t="shared" si="41"/>
        <v>1184</v>
      </c>
      <c r="X253" s="21">
        <f t="shared" si="42"/>
        <v>318</v>
      </c>
      <c r="Y253" s="21">
        <f t="shared" si="43"/>
        <v>0</v>
      </c>
      <c r="Z253" s="20">
        <v>60</v>
      </c>
      <c r="AA253" s="21">
        <f t="shared" si="44"/>
        <v>240</v>
      </c>
      <c r="AB253" s="21">
        <f t="shared" si="45"/>
        <v>120</v>
      </c>
      <c r="AC253" s="21">
        <f t="shared" si="46"/>
        <v>120</v>
      </c>
    </row>
    <row r="254" ht="19" customHeight="1" spans="1:29">
      <c r="A254" s="57">
        <v>252</v>
      </c>
      <c r="B254" s="8" t="s">
        <v>648</v>
      </c>
      <c r="C254" s="3" t="s">
        <v>649</v>
      </c>
      <c r="D254" s="3" t="s">
        <v>35</v>
      </c>
      <c r="E254" s="3" t="s">
        <v>37</v>
      </c>
      <c r="F254" s="3" t="s">
        <v>196</v>
      </c>
      <c r="G254" s="3" t="s">
        <v>38</v>
      </c>
      <c r="H254" s="3" t="s">
        <v>69</v>
      </c>
      <c r="I254" s="20">
        <v>1184</v>
      </c>
      <c r="J254" s="5"/>
      <c r="K254" s="5"/>
      <c r="L254" s="21">
        <v>300</v>
      </c>
      <c r="M254" s="21">
        <v>0</v>
      </c>
      <c r="N254" s="5"/>
      <c r="O254" s="5"/>
      <c r="P254" s="21">
        <v>0</v>
      </c>
      <c r="Q254" s="5"/>
      <c r="R254" s="21">
        <f t="shared" si="36"/>
        <v>0</v>
      </c>
      <c r="S254" s="21">
        <f t="shared" si="37"/>
        <v>1484</v>
      </c>
      <c r="T254" s="21">
        <f t="shared" si="38"/>
        <v>1502</v>
      </c>
      <c r="U254" s="21">
        <f t="shared" si="39"/>
        <v>18</v>
      </c>
      <c r="V254" s="21">
        <f t="shared" si="40"/>
        <v>1484</v>
      </c>
      <c r="W254" s="57">
        <f t="shared" si="41"/>
        <v>1184</v>
      </c>
      <c r="X254" s="21">
        <f t="shared" si="42"/>
        <v>318</v>
      </c>
      <c r="Y254" s="21">
        <f t="shared" si="43"/>
        <v>0</v>
      </c>
      <c r="Z254" s="20">
        <v>60</v>
      </c>
      <c r="AA254" s="21">
        <f t="shared" si="44"/>
        <v>240</v>
      </c>
      <c r="AB254" s="21">
        <f t="shared" si="45"/>
        <v>120</v>
      </c>
      <c r="AC254" s="21">
        <f t="shared" si="46"/>
        <v>120</v>
      </c>
    </row>
    <row r="255" ht="19" customHeight="1" spans="1:29">
      <c r="A255" s="57">
        <v>253</v>
      </c>
      <c r="B255" s="8" t="s">
        <v>650</v>
      </c>
      <c r="C255" s="3" t="s">
        <v>651</v>
      </c>
      <c r="D255" s="3" t="s">
        <v>35</v>
      </c>
      <c r="E255" s="3" t="s">
        <v>37</v>
      </c>
      <c r="F255" s="3" t="s">
        <v>196</v>
      </c>
      <c r="G255" s="3" t="s">
        <v>38</v>
      </c>
      <c r="H255" s="3" t="s">
        <v>69</v>
      </c>
      <c r="I255" s="20">
        <v>1184</v>
      </c>
      <c r="J255" s="5"/>
      <c r="K255" s="5"/>
      <c r="L255" s="21">
        <v>300</v>
      </c>
      <c r="M255" s="21">
        <v>0</v>
      </c>
      <c r="N255" s="5"/>
      <c r="O255" s="5"/>
      <c r="P255" s="21">
        <v>0</v>
      </c>
      <c r="Q255" s="5"/>
      <c r="R255" s="21">
        <f t="shared" si="36"/>
        <v>0</v>
      </c>
      <c r="S255" s="21">
        <f t="shared" si="37"/>
        <v>1484</v>
      </c>
      <c r="T255" s="21">
        <f t="shared" si="38"/>
        <v>1502</v>
      </c>
      <c r="U255" s="21">
        <f t="shared" si="39"/>
        <v>18</v>
      </c>
      <c r="V255" s="21">
        <f t="shared" si="40"/>
        <v>1484</v>
      </c>
      <c r="W255" s="57">
        <f t="shared" si="41"/>
        <v>1184</v>
      </c>
      <c r="X255" s="21">
        <f t="shared" si="42"/>
        <v>318</v>
      </c>
      <c r="Y255" s="21">
        <f t="shared" si="43"/>
        <v>0</v>
      </c>
      <c r="Z255" s="20">
        <v>60</v>
      </c>
      <c r="AA255" s="21">
        <f t="shared" si="44"/>
        <v>240</v>
      </c>
      <c r="AB255" s="21">
        <f t="shared" si="45"/>
        <v>120</v>
      </c>
      <c r="AC255" s="21">
        <f t="shared" si="46"/>
        <v>120</v>
      </c>
    </row>
    <row r="256" ht="19" customHeight="1" spans="1:29">
      <c r="A256" s="57">
        <v>254</v>
      </c>
      <c r="B256" s="8" t="s">
        <v>652</v>
      </c>
      <c r="C256" s="3" t="s">
        <v>653</v>
      </c>
      <c r="D256" s="3" t="s">
        <v>35</v>
      </c>
      <c r="E256" s="3" t="s">
        <v>37</v>
      </c>
      <c r="F256" s="3" t="s">
        <v>196</v>
      </c>
      <c r="G256" s="3" t="s">
        <v>38</v>
      </c>
      <c r="H256" s="3" t="s">
        <v>69</v>
      </c>
      <c r="I256" s="20">
        <v>1184</v>
      </c>
      <c r="J256" s="5"/>
      <c r="K256" s="5"/>
      <c r="L256" s="21">
        <v>300</v>
      </c>
      <c r="M256" s="21">
        <v>0</v>
      </c>
      <c r="N256" s="5"/>
      <c r="O256" s="5"/>
      <c r="P256" s="21">
        <v>0</v>
      </c>
      <c r="Q256" s="5"/>
      <c r="R256" s="21">
        <f t="shared" si="36"/>
        <v>0</v>
      </c>
      <c r="S256" s="21">
        <f t="shared" si="37"/>
        <v>1484</v>
      </c>
      <c r="T256" s="21">
        <f t="shared" si="38"/>
        <v>1502</v>
      </c>
      <c r="U256" s="21">
        <f t="shared" si="39"/>
        <v>18</v>
      </c>
      <c r="V256" s="21">
        <f t="shared" si="40"/>
        <v>1484</v>
      </c>
      <c r="W256" s="57">
        <f t="shared" si="41"/>
        <v>1184</v>
      </c>
      <c r="X256" s="21">
        <f t="shared" si="42"/>
        <v>318</v>
      </c>
      <c r="Y256" s="21">
        <f t="shared" si="43"/>
        <v>0</v>
      </c>
      <c r="Z256" s="20">
        <v>60</v>
      </c>
      <c r="AA256" s="21">
        <f t="shared" si="44"/>
        <v>240</v>
      </c>
      <c r="AB256" s="21">
        <f t="shared" si="45"/>
        <v>120</v>
      </c>
      <c r="AC256" s="21">
        <f t="shared" si="46"/>
        <v>120</v>
      </c>
    </row>
    <row r="257" ht="19" customHeight="1" spans="1:29">
      <c r="A257" s="57">
        <v>255</v>
      </c>
      <c r="B257" s="8" t="s">
        <v>654</v>
      </c>
      <c r="C257" s="3" t="s">
        <v>655</v>
      </c>
      <c r="D257" s="3" t="s">
        <v>35</v>
      </c>
      <c r="E257" s="3" t="s">
        <v>37</v>
      </c>
      <c r="F257" s="3" t="s">
        <v>196</v>
      </c>
      <c r="G257" s="3" t="s">
        <v>38</v>
      </c>
      <c r="H257" s="3" t="s">
        <v>69</v>
      </c>
      <c r="I257" s="20">
        <v>0</v>
      </c>
      <c r="J257" s="5"/>
      <c r="K257" s="5"/>
      <c r="L257" s="21">
        <v>300</v>
      </c>
      <c r="M257" s="21">
        <v>0</v>
      </c>
      <c r="N257" s="5"/>
      <c r="O257" s="5"/>
      <c r="P257" s="21">
        <v>0</v>
      </c>
      <c r="Q257" s="5"/>
      <c r="R257" s="21">
        <f t="shared" si="36"/>
        <v>0</v>
      </c>
      <c r="S257" s="21">
        <f t="shared" si="37"/>
        <v>300</v>
      </c>
      <c r="T257" s="21">
        <f t="shared" si="38"/>
        <v>318</v>
      </c>
      <c r="U257" s="21">
        <f t="shared" si="39"/>
        <v>18</v>
      </c>
      <c r="V257" s="21">
        <f t="shared" si="40"/>
        <v>300</v>
      </c>
      <c r="W257" s="57">
        <f t="shared" si="41"/>
        <v>0</v>
      </c>
      <c r="X257" s="21">
        <f t="shared" si="42"/>
        <v>318</v>
      </c>
      <c r="Y257" s="21">
        <f t="shared" si="43"/>
        <v>0</v>
      </c>
      <c r="Z257" s="20">
        <v>60</v>
      </c>
      <c r="AA257" s="21">
        <f t="shared" si="44"/>
        <v>240</v>
      </c>
      <c r="AB257" s="21">
        <f t="shared" si="45"/>
        <v>120</v>
      </c>
      <c r="AC257" s="21">
        <f t="shared" si="46"/>
        <v>120</v>
      </c>
    </row>
    <row r="258" ht="19" customHeight="1" spans="1:29">
      <c r="A258" s="57">
        <v>256</v>
      </c>
      <c r="B258" s="8" t="s">
        <v>656</v>
      </c>
      <c r="C258" s="3" t="s">
        <v>657</v>
      </c>
      <c r="D258" s="3" t="s">
        <v>35</v>
      </c>
      <c r="E258" s="3" t="s">
        <v>37</v>
      </c>
      <c r="F258" s="3" t="s">
        <v>196</v>
      </c>
      <c r="G258" s="3" t="s">
        <v>38</v>
      </c>
      <c r="H258" s="3" t="s">
        <v>69</v>
      </c>
      <c r="I258" s="20">
        <v>1184</v>
      </c>
      <c r="J258" s="5"/>
      <c r="K258" s="5"/>
      <c r="L258" s="21">
        <v>300</v>
      </c>
      <c r="M258" s="21">
        <v>0</v>
      </c>
      <c r="N258" s="5"/>
      <c r="O258" s="5"/>
      <c r="P258" s="21">
        <v>0</v>
      </c>
      <c r="Q258" s="5"/>
      <c r="R258" s="21">
        <f t="shared" si="36"/>
        <v>0</v>
      </c>
      <c r="S258" s="21">
        <f t="shared" si="37"/>
        <v>1484</v>
      </c>
      <c r="T258" s="21">
        <f t="shared" si="38"/>
        <v>1502</v>
      </c>
      <c r="U258" s="21">
        <f t="shared" si="39"/>
        <v>18</v>
      </c>
      <c r="V258" s="21">
        <f t="shared" si="40"/>
        <v>1484</v>
      </c>
      <c r="W258" s="57">
        <f t="shared" si="41"/>
        <v>1184</v>
      </c>
      <c r="X258" s="21">
        <f t="shared" si="42"/>
        <v>318</v>
      </c>
      <c r="Y258" s="21">
        <f t="shared" si="43"/>
        <v>0</v>
      </c>
      <c r="Z258" s="20">
        <v>60</v>
      </c>
      <c r="AA258" s="21">
        <f t="shared" si="44"/>
        <v>240</v>
      </c>
      <c r="AB258" s="21">
        <f t="shared" si="45"/>
        <v>120</v>
      </c>
      <c r="AC258" s="21">
        <f t="shared" si="46"/>
        <v>120</v>
      </c>
    </row>
    <row r="259" ht="19" customHeight="1" spans="1:29">
      <c r="A259" s="57">
        <v>257</v>
      </c>
      <c r="B259" s="8" t="s">
        <v>658</v>
      </c>
      <c r="C259" s="3" t="s">
        <v>659</v>
      </c>
      <c r="D259" s="3" t="s">
        <v>35</v>
      </c>
      <c r="E259" s="3" t="s">
        <v>37</v>
      </c>
      <c r="F259" s="3" t="s">
        <v>196</v>
      </c>
      <c r="G259" s="3" t="s">
        <v>38</v>
      </c>
      <c r="H259" s="3" t="s">
        <v>69</v>
      </c>
      <c r="I259" s="20">
        <v>1184</v>
      </c>
      <c r="J259" s="5"/>
      <c r="K259" s="5"/>
      <c r="L259" s="21">
        <v>300</v>
      </c>
      <c r="M259" s="21">
        <v>0</v>
      </c>
      <c r="N259" s="5"/>
      <c r="O259" s="5"/>
      <c r="P259" s="21">
        <v>0</v>
      </c>
      <c r="Q259" s="5"/>
      <c r="R259" s="21">
        <f t="shared" ref="R259:R322" si="48">M259*1.06</f>
        <v>0</v>
      </c>
      <c r="S259" s="21">
        <f t="shared" ref="S259:S322" si="49">I259+L259+R259</f>
        <v>1484</v>
      </c>
      <c r="T259" s="21">
        <f t="shared" ref="T259:T322" si="50">I259+(L259+R259)*1.06</f>
        <v>1502</v>
      </c>
      <c r="U259" s="21">
        <f t="shared" ref="U259:U322" si="51">(R259+L259)*0.06</f>
        <v>18</v>
      </c>
      <c r="V259" s="21">
        <f t="shared" ref="V259:V322" si="52">T259-U259</f>
        <v>1484</v>
      </c>
      <c r="W259" s="57">
        <f t="shared" ref="W259:W322" si="53">I259</f>
        <v>1184</v>
      </c>
      <c r="X259" s="21">
        <f t="shared" ref="X259:X322" si="54">(R259+L259)*1.06</f>
        <v>318</v>
      </c>
      <c r="Y259" s="21">
        <f t="shared" ref="Y259:Y322" si="55">P259</f>
        <v>0</v>
      </c>
      <c r="Z259" s="20">
        <v>60</v>
      </c>
      <c r="AA259" s="21">
        <f t="shared" ref="AA259:AA322" si="56">(L259+R259)-Y259-Z259</f>
        <v>240</v>
      </c>
      <c r="AB259" s="21">
        <f t="shared" ref="AB259:AB322" si="57">AA259/2</f>
        <v>120</v>
      </c>
      <c r="AC259" s="21">
        <f t="shared" ref="AC259:AC322" si="58">AA259/2</f>
        <v>120</v>
      </c>
    </row>
    <row r="260" ht="19" customHeight="1" spans="1:29">
      <c r="A260" s="57">
        <v>258</v>
      </c>
      <c r="B260" s="8" t="s">
        <v>660</v>
      </c>
      <c r="C260" s="3" t="s">
        <v>661</v>
      </c>
      <c r="D260" s="3" t="s">
        <v>35</v>
      </c>
      <c r="E260" s="3" t="s">
        <v>37</v>
      </c>
      <c r="F260" s="3" t="s">
        <v>196</v>
      </c>
      <c r="G260" s="3" t="s">
        <v>38</v>
      </c>
      <c r="H260" s="3" t="s">
        <v>69</v>
      </c>
      <c r="I260" s="20">
        <v>1184</v>
      </c>
      <c r="J260" s="5"/>
      <c r="K260" s="5"/>
      <c r="L260" s="21">
        <v>300</v>
      </c>
      <c r="M260" s="21">
        <v>0</v>
      </c>
      <c r="N260" s="5"/>
      <c r="O260" s="5"/>
      <c r="P260" s="21">
        <v>0</v>
      </c>
      <c r="Q260" s="5"/>
      <c r="R260" s="21">
        <f t="shared" si="48"/>
        <v>0</v>
      </c>
      <c r="S260" s="21">
        <f t="shared" si="49"/>
        <v>1484</v>
      </c>
      <c r="T260" s="21">
        <f t="shared" si="50"/>
        <v>1502</v>
      </c>
      <c r="U260" s="21">
        <f t="shared" si="51"/>
        <v>18</v>
      </c>
      <c r="V260" s="21">
        <f t="shared" si="52"/>
        <v>1484</v>
      </c>
      <c r="W260" s="57">
        <f t="shared" si="53"/>
        <v>1184</v>
      </c>
      <c r="X260" s="21">
        <f t="shared" si="54"/>
        <v>318</v>
      </c>
      <c r="Y260" s="21">
        <f t="shared" si="55"/>
        <v>0</v>
      </c>
      <c r="Z260" s="20">
        <v>60</v>
      </c>
      <c r="AA260" s="21">
        <f t="shared" si="56"/>
        <v>240</v>
      </c>
      <c r="AB260" s="21">
        <f t="shared" si="57"/>
        <v>120</v>
      </c>
      <c r="AC260" s="21">
        <f t="shared" si="58"/>
        <v>120</v>
      </c>
    </row>
    <row r="261" spans="1:29">
      <c r="A261" s="57">
        <v>259</v>
      </c>
      <c r="B261" s="8" t="s">
        <v>662</v>
      </c>
      <c r="C261" s="3" t="s">
        <v>663</v>
      </c>
      <c r="D261" s="3" t="s">
        <v>35</v>
      </c>
      <c r="E261" s="3" t="s">
        <v>37</v>
      </c>
      <c r="F261" s="3" t="s">
        <v>196</v>
      </c>
      <c r="G261" s="3" t="s">
        <v>38</v>
      </c>
      <c r="H261" s="3" t="s">
        <v>69</v>
      </c>
      <c r="I261" s="20">
        <v>1184</v>
      </c>
      <c r="J261" s="5"/>
      <c r="K261" s="5"/>
      <c r="L261" s="21">
        <v>300</v>
      </c>
      <c r="M261" s="21">
        <v>0</v>
      </c>
      <c r="N261" s="5"/>
      <c r="O261" s="5"/>
      <c r="P261" s="21">
        <v>0</v>
      </c>
      <c r="Q261" s="5"/>
      <c r="R261" s="21">
        <f t="shared" si="48"/>
        <v>0</v>
      </c>
      <c r="S261" s="21">
        <f t="shared" si="49"/>
        <v>1484</v>
      </c>
      <c r="T261" s="21">
        <f t="shared" si="50"/>
        <v>1502</v>
      </c>
      <c r="U261" s="21">
        <f t="shared" si="51"/>
        <v>18</v>
      </c>
      <c r="V261" s="21">
        <f t="shared" si="52"/>
        <v>1484</v>
      </c>
      <c r="W261" s="57">
        <f t="shared" si="53"/>
        <v>1184</v>
      </c>
      <c r="X261" s="21">
        <f t="shared" si="54"/>
        <v>318</v>
      </c>
      <c r="Y261" s="21">
        <f t="shared" si="55"/>
        <v>0</v>
      </c>
      <c r="Z261" s="20">
        <v>60</v>
      </c>
      <c r="AA261" s="21">
        <f t="shared" si="56"/>
        <v>240</v>
      </c>
      <c r="AB261" s="21">
        <f t="shared" si="57"/>
        <v>120</v>
      </c>
      <c r="AC261" s="21">
        <f t="shared" si="58"/>
        <v>120</v>
      </c>
    </row>
    <row r="262" spans="1:29">
      <c r="A262" s="57">
        <v>260</v>
      </c>
      <c r="B262" s="8" t="s">
        <v>664</v>
      </c>
      <c r="C262" s="3" t="s">
        <v>665</v>
      </c>
      <c r="D262" s="3" t="s">
        <v>35</v>
      </c>
      <c r="E262" s="3" t="s">
        <v>37</v>
      </c>
      <c r="F262" s="3" t="s">
        <v>196</v>
      </c>
      <c r="G262" s="3" t="s">
        <v>38</v>
      </c>
      <c r="H262" s="3" t="s">
        <v>69</v>
      </c>
      <c r="I262" s="20">
        <v>1184</v>
      </c>
      <c r="J262" s="5"/>
      <c r="K262" s="5"/>
      <c r="L262" s="21">
        <v>300</v>
      </c>
      <c r="M262" s="21">
        <v>0</v>
      </c>
      <c r="N262" s="5"/>
      <c r="O262" s="5"/>
      <c r="P262" s="21">
        <v>0</v>
      </c>
      <c r="Q262" s="5"/>
      <c r="R262" s="21">
        <f t="shared" si="48"/>
        <v>0</v>
      </c>
      <c r="S262" s="21">
        <f t="shared" si="49"/>
        <v>1484</v>
      </c>
      <c r="T262" s="21">
        <f t="shared" si="50"/>
        <v>1502</v>
      </c>
      <c r="U262" s="21">
        <f t="shared" si="51"/>
        <v>18</v>
      </c>
      <c r="V262" s="21">
        <f t="shared" si="52"/>
        <v>1484</v>
      </c>
      <c r="W262" s="57">
        <f t="shared" si="53"/>
        <v>1184</v>
      </c>
      <c r="X262" s="21">
        <f t="shared" si="54"/>
        <v>318</v>
      </c>
      <c r="Y262" s="21">
        <f t="shared" si="55"/>
        <v>0</v>
      </c>
      <c r="Z262" s="20">
        <v>60</v>
      </c>
      <c r="AA262" s="21">
        <f t="shared" si="56"/>
        <v>240</v>
      </c>
      <c r="AB262" s="21">
        <f t="shared" si="57"/>
        <v>120</v>
      </c>
      <c r="AC262" s="21">
        <f t="shared" si="58"/>
        <v>120</v>
      </c>
    </row>
    <row r="263" ht="19" customHeight="1" spans="1:29">
      <c r="A263" s="57">
        <v>261</v>
      </c>
      <c r="B263" s="8" t="s">
        <v>666</v>
      </c>
      <c r="C263" s="3" t="s">
        <v>667</v>
      </c>
      <c r="D263" s="3" t="s">
        <v>35</v>
      </c>
      <c r="E263" s="3" t="s">
        <v>37</v>
      </c>
      <c r="F263" s="3" t="s">
        <v>196</v>
      </c>
      <c r="G263" s="3" t="s">
        <v>38</v>
      </c>
      <c r="H263" s="3" t="s">
        <v>69</v>
      </c>
      <c r="I263" s="20">
        <v>1184</v>
      </c>
      <c r="J263" s="5"/>
      <c r="K263" s="5"/>
      <c r="L263" s="21">
        <v>300</v>
      </c>
      <c r="M263" s="21">
        <v>0</v>
      </c>
      <c r="N263" s="5"/>
      <c r="O263" s="5"/>
      <c r="P263" s="21">
        <v>0</v>
      </c>
      <c r="Q263" s="5"/>
      <c r="R263" s="21">
        <f t="shared" si="48"/>
        <v>0</v>
      </c>
      <c r="S263" s="21">
        <f t="shared" si="49"/>
        <v>1484</v>
      </c>
      <c r="T263" s="21">
        <f t="shared" si="50"/>
        <v>1502</v>
      </c>
      <c r="U263" s="21">
        <f t="shared" si="51"/>
        <v>18</v>
      </c>
      <c r="V263" s="21">
        <f t="shared" si="52"/>
        <v>1484</v>
      </c>
      <c r="W263" s="57">
        <f t="shared" si="53"/>
        <v>1184</v>
      </c>
      <c r="X263" s="21">
        <f t="shared" si="54"/>
        <v>318</v>
      </c>
      <c r="Y263" s="21">
        <f t="shared" si="55"/>
        <v>0</v>
      </c>
      <c r="Z263" s="20">
        <v>60</v>
      </c>
      <c r="AA263" s="21">
        <f t="shared" si="56"/>
        <v>240</v>
      </c>
      <c r="AB263" s="21">
        <f t="shared" si="57"/>
        <v>120</v>
      </c>
      <c r="AC263" s="21">
        <f t="shared" si="58"/>
        <v>120</v>
      </c>
    </row>
    <row r="264" ht="19" customHeight="1" spans="1:29">
      <c r="A264" s="57">
        <v>262</v>
      </c>
      <c r="B264" s="8" t="s">
        <v>668</v>
      </c>
      <c r="C264" s="3" t="s">
        <v>669</v>
      </c>
      <c r="D264" s="3" t="s">
        <v>35</v>
      </c>
      <c r="E264" s="3" t="s">
        <v>37</v>
      </c>
      <c r="F264" s="3" t="s">
        <v>196</v>
      </c>
      <c r="G264" s="3" t="s">
        <v>38</v>
      </c>
      <c r="H264" s="3" t="s">
        <v>69</v>
      </c>
      <c r="I264" s="20">
        <v>1184</v>
      </c>
      <c r="J264" s="5"/>
      <c r="K264" s="5"/>
      <c r="L264" s="21">
        <v>300</v>
      </c>
      <c r="M264" s="21">
        <v>0</v>
      </c>
      <c r="N264" s="5"/>
      <c r="O264" s="5"/>
      <c r="P264" s="21">
        <v>0</v>
      </c>
      <c r="Q264" s="5"/>
      <c r="R264" s="21">
        <f t="shared" si="48"/>
        <v>0</v>
      </c>
      <c r="S264" s="21">
        <f t="shared" si="49"/>
        <v>1484</v>
      </c>
      <c r="T264" s="21">
        <f t="shared" si="50"/>
        <v>1502</v>
      </c>
      <c r="U264" s="21">
        <f t="shared" si="51"/>
        <v>18</v>
      </c>
      <c r="V264" s="21">
        <f t="shared" si="52"/>
        <v>1484</v>
      </c>
      <c r="W264" s="57">
        <f t="shared" si="53"/>
        <v>1184</v>
      </c>
      <c r="X264" s="21">
        <f t="shared" si="54"/>
        <v>318</v>
      </c>
      <c r="Y264" s="21">
        <f t="shared" si="55"/>
        <v>0</v>
      </c>
      <c r="Z264" s="20">
        <v>60</v>
      </c>
      <c r="AA264" s="21">
        <f t="shared" si="56"/>
        <v>240</v>
      </c>
      <c r="AB264" s="21">
        <f t="shared" si="57"/>
        <v>120</v>
      </c>
      <c r="AC264" s="21">
        <f t="shared" si="58"/>
        <v>120</v>
      </c>
    </row>
    <row r="265" ht="19" customHeight="1" spans="1:29">
      <c r="A265" s="57">
        <v>263</v>
      </c>
      <c r="B265" s="8" t="s">
        <v>670</v>
      </c>
      <c r="C265" s="3" t="s">
        <v>671</v>
      </c>
      <c r="D265" s="3" t="s">
        <v>35</v>
      </c>
      <c r="E265" s="3" t="s">
        <v>37</v>
      </c>
      <c r="F265" s="3" t="s">
        <v>196</v>
      </c>
      <c r="G265" s="3" t="s">
        <v>38</v>
      </c>
      <c r="H265" s="3" t="s">
        <v>69</v>
      </c>
      <c r="I265" s="20">
        <v>1184</v>
      </c>
      <c r="J265" s="5"/>
      <c r="K265" s="5"/>
      <c r="L265" s="21">
        <v>300</v>
      </c>
      <c r="M265" s="21">
        <v>0</v>
      </c>
      <c r="N265" s="5"/>
      <c r="O265" s="5"/>
      <c r="P265" s="21">
        <v>0</v>
      </c>
      <c r="Q265" s="5"/>
      <c r="R265" s="21">
        <f t="shared" si="48"/>
        <v>0</v>
      </c>
      <c r="S265" s="21">
        <f t="shared" si="49"/>
        <v>1484</v>
      </c>
      <c r="T265" s="21">
        <f t="shared" si="50"/>
        <v>1502</v>
      </c>
      <c r="U265" s="21">
        <f t="shared" si="51"/>
        <v>18</v>
      </c>
      <c r="V265" s="21">
        <f t="shared" si="52"/>
        <v>1484</v>
      </c>
      <c r="W265" s="57">
        <f t="shared" si="53"/>
        <v>1184</v>
      </c>
      <c r="X265" s="21">
        <f t="shared" si="54"/>
        <v>318</v>
      </c>
      <c r="Y265" s="21">
        <f t="shared" si="55"/>
        <v>0</v>
      </c>
      <c r="Z265" s="20">
        <v>60</v>
      </c>
      <c r="AA265" s="21">
        <f t="shared" si="56"/>
        <v>240</v>
      </c>
      <c r="AB265" s="21">
        <f t="shared" si="57"/>
        <v>120</v>
      </c>
      <c r="AC265" s="21">
        <f t="shared" si="58"/>
        <v>120</v>
      </c>
    </row>
    <row r="266" ht="19" customHeight="1" spans="1:29">
      <c r="A266" s="57">
        <v>264</v>
      </c>
      <c r="B266" s="8" t="s">
        <v>672</v>
      </c>
      <c r="C266" s="3" t="s">
        <v>673</v>
      </c>
      <c r="D266" s="3" t="s">
        <v>35</v>
      </c>
      <c r="E266" s="3" t="s">
        <v>37</v>
      </c>
      <c r="F266" s="3" t="s">
        <v>196</v>
      </c>
      <c r="G266" s="3" t="s">
        <v>38</v>
      </c>
      <c r="H266" s="3" t="s">
        <v>69</v>
      </c>
      <c r="I266" s="20">
        <v>1184</v>
      </c>
      <c r="J266" s="5"/>
      <c r="K266" s="5"/>
      <c r="L266" s="21">
        <v>300</v>
      </c>
      <c r="M266" s="21">
        <v>0</v>
      </c>
      <c r="N266" s="5"/>
      <c r="O266" s="5"/>
      <c r="P266" s="21">
        <v>0</v>
      </c>
      <c r="Q266" s="5"/>
      <c r="R266" s="21">
        <f t="shared" si="48"/>
        <v>0</v>
      </c>
      <c r="S266" s="21">
        <f t="shared" si="49"/>
        <v>1484</v>
      </c>
      <c r="T266" s="21">
        <f t="shared" si="50"/>
        <v>1502</v>
      </c>
      <c r="U266" s="21">
        <f t="shared" si="51"/>
        <v>18</v>
      </c>
      <c r="V266" s="21">
        <f t="shared" si="52"/>
        <v>1484</v>
      </c>
      <c r="W266" s="57">
        <f t="shared" si="53"/>
        <v>1184</v>
      </c>
      <c r="X266" s="21">
        <f t="shared" si="54"/>
        <v>318</v>
      </c>
      <c r="Y266" s="21">
        <f t="shared" si="55"/>
        <v>0</v>
      </c>
      <c r="Z266" s="20">
        <v>60</v>
      </c>
      <c r="AA266" s="21">
        <f t="shared" si="56"/>
        <v>240</v>
      </c>
      <c r="AB266" s="21">
        <f t="shared" si="57"/>
        <v>120</v>
      </c>
      <c r="AC266" s="21">
        <f t="shared" si="58"/>
        <v>120</v>
      </c>
    </row>
    <row r="267" ht="19" customHeight="1" spans="1:29">
      <c r="A267" s="57">
        <v>265</v>
      </c>
      <c r="B267" s="8" t="s">
        <v>674</v>
      </c>
      <c r="C267" s="3" t="s">
        <v>675</v>
      </c>
      <c r="D267" s="3" t="s">
        <v>35</v>
      </c>
      <c r="E267" s="3" t="s">
        <v>37</v>
      </c>
      <c r="F267" s="3" t="s">
        <v>196</v>
      </c>
      <c r="G267" s="3" t="s">
        <v>38</v>
      </c>
      <c r="H267" s="3" t="s">
        <v>69</v>
      </c>
      <c r="I267" s="20">
        <v>1184</v>
      </c>
      <c r="J267" s="5"/>
      <c r="K267" s="5"/>
      <c r="L267" s="21">
        <v>300</v>
      </c>
      <c r="M267" s="21">
        <v>0</v>
      </c>
      <c r="N267" s="5"/>
      <c r="O267" s="5"/>
      <c r="P267" s="21">
        <v>0</v>
      </c>
      <c r="Q267" s="5"/>
      <c r="R267" s="21">
        <f t="shared" si="48"/>
        <v>0</v>
      </c>
      <c r="S267" s="21">
        <f t="shared" si="49"/>
        <v>1484</v>
      </c>
      <c r="T267" s="21">
        <f t="shared" si="50"/>
        <v>1502</v>
      </c>
      <c r="U267" s="21">
        <f t="shared" si="51"/>
        <v>18</v>
      </c>
      <c r="V267" s="21">
        <f t="shared" si="52"/>
        <v>1484</v>
      </c>
      <c r="W267" s="57">
        <f t="shared" si="53"/>
        <v>1184</v>
      </c>
      <c r="X267" s="21">
        <f t="shared" si="54"/>
        <v>318</v>
      </c>
      <c r="Y267" s="21">
        <f t="shared" si="55"/>
        <v>0</v>
      </c>
      <c r="Z267" s="20">
        <v>60</v>
      </c>
      <c r="AA267" s="21">
        <f t="shared" si="56"/>
        <v>240</v>
      </c>
      <c r="AB267" s="21">
        <f t="shared" si="57"/>
        <v>120</v>
      </c>
      <c r="AC267" s="21">
        <f t="shared" si="58"/>
        <v>120</v>
      </c>
    </row>
    <row r="268" ht="240.25" customHeight="1" spans="1:29">
      <c r="A268" s="57">
        <v>266</v>
      </c>
      <c r="B268" s="8" t="s">
        <v>676</v>
      </c>
      <c r="C268" s="3" t="s">
        <v>677</v>
      </c>
      <c r="D268" s="3" t="s">
        <v>35</v>
      </c>
      <c r="E268" s="3" t="s">
        <v>37</v>
      </c>
      <c r="F268" s="3" t="s">
        <v>678</v>
      </c>
      <c r="G268" s="3" t="s">
        <v>38</v>
      </c>
      <c r="H268" s="3" t="s">
        <v>69</v>
      </c>
      <c r="I268" s="20">
        <v>508.84</v>
      </c>
      <c r="J268" s="5"/>
      <c r="K268" s="5"/>
      <c r="L268" s="21">
        <v>300</v>
      </c>
      <c r="M268" s="21">
        <v>0</v>
      </c>
      <c r="N268" s="5"/>
      <c r="O268" s="5"/>
      <c r="P268" s="21">
        <v>0</v>
      </c>
      <c r="Q268" s="5"/>
      <c r="R268" s="21">
        <f t="shared" si="48"/>
        <v>0</v>
      </c>
      <c r="S268" s="21">
        <f t="shared" si="49"/>
        <v>808.84</v>
      </c>
      <c r="T268" s="21">
        <f t="shared" si="50"/>
        <v>826.84</v>
      </c>
      <c r="U268" s="21">
        <f t="shared" si="51"/>
        <v>18</v>
      </c>
      <c r="V268" s="21">
        <f t="shared" si="52"/>
        <v>808.84</v>
      </c>
      <c r="W268" s="57">
        <f t="shared" si="53"/>
        <v>508.84</v>
      </c>
      <c r="X268" s="21">
        <f t="shared" si="54"/>
        <v>318</v>
      </c>
      <c r="Y268" s="21">
        <f t="shared" si="55"/>
        <v>0</v>
      </c>
      <c r="Z268" s="20">
        <v>60</v>
      </c>
      <c r="AA268" s="21">
        <f t="shared" si="56"/>
        <v>240</v>
      </c>
      <c r="AB268" s="21">
        <f t="shared" si="57"/>
        <v>120</v>
      </c>
      <c r="AC268" s="21">
        <f t="shared" si="58"/>
        <v>120</v>
      </c>
    </row>
    <row r="269" ht="19" customHeight="1" spans="1:29">
      <c r="A269" s="57">
        <v>267</v>
      </c>
      <c r="B269" s="8" t="s">
        <v>40</v>
      </c>
      <c r="C269" s="3" t="s">
        <v>41</v>
      </c>
      <c r="D269" s="3" t="s">
        <v>35</v>
      </c>
      <c r="E269" s="3" t="s">
        <v>37</v>
      </c>
      <c r="F269" s="3" t="s">
        <v>36</v>
      </c>
      <c r="G269" s="3" t="s">
        <v>38</v>
      </c>
      <c r="H269" s="3" t="s">
        <v>39</v>
      </c>
      <c r="I269" s="20">
        <v>0</v>
      </c>
      <c r="J269" s="5"/>
      <c r="K269" s="5"/>
      <c r="L269" s="21">
        <v>0</v>
      </c>
      <c r="M269" s="21">
        <v>15</v>
      </c>
      <c r="N269" s="57" t="s">
        <v>148</v>
      </c>
      <c r="O269" s="5"/>
      <c r="P269" s="21">
        <v>10</v>
      </c>
      <c r="Q269" s="5"/>
      <c r="R269" s="21">
        <f t="shared" si="48"/>
        <v>15.9</v>
      </c>
      <c r="S269" s="21">
        <f t="shared" si="49"/>
        <v>15.9</v>
      </c>
      <c r="T269" s="21">
        <f t="shared" si="50"/>
        <v>16.854</v>
      </c>
      <c r="U269" s="21">
        <f t="shared" si="51"/>
        <v>0.954</v>
      </c>
      <c r="V269" s="21">
        <f t="shared" si="52"/>
        <v>15.9</v>
      </c>
      <c r="W269" s="57">
        <f t="shared" si="53"/>
        <v>0</v>
      </c>
      <c r="X269" s="21">
        <f t="shared" si="54"/>
        <v>16.854</v>
      </c>
      <c r="Y269" s="21">
        <f t="shared" si="55"/>
        <v>10</v>
      </c>
      <c r="Z269" s="21">
        <v>0</v>
      </c>
      <c r="AA269" s="21">
        <f t="shared" si="56"/>
        <v>5.9</v>
      </c>
      <c r="AB269" s="21">
        <f t="shared" si="57"/>
        <v>2.95</v>
      </c>
      <c r="AC269" s="21">
        <f t="shared" si="58"/>
        <v>2.95</v>
      </c>
    </row>
    <row r="270" spans="1:29">
      <c r="A270" s="57">
        <v>268</v>
      </c>
      <c r="B270" s="8" t="s">
        <v>679</v>
      </c>
      <c r="C270" s="3" t="s">
        <v>680</v>
      </c>
      <c r="D270" s="3" t="s">
        <v>35</v>
      </c>
      <c r="E270" s="3" t="s">
        <v>37</v>
      </c>
      <c r="F270" s="3" t="s">
        <v>36</v>
      </c>
      <c r="G270" s="3" t="s">
        <v>38</v>
      </c>
      <c r="H270" s="3" t="s">
        <v>39</v>
      </c>
      <c r="I270" s="20">
        <v>155.911</v>
      </c>
      <c r="J270" s="5"/>
      <c r="K270" s="5">
        <v>13</v>
      </c>
      <c r="L270" s="21">
        <v>146</v>
      </c>
      <c r="M270" s="21">
        <v>0</v>
      </c>
      <c r="N270" s="5"/>
      <c r="O270" s="5"/>
      <c r="P270" s="21">
        <v>0</v>
      </c>
      <c r="Q270" s="5"/>
      <c r="R270" s="21">
        <f t="shared" si="48"/>
        <v>0</v>
      </c>
      <c r="S270" s="21">
        <f t="shared" si="49"/>
        <v>301.911</v>
      </c>
      <c r="T270" s="21">
        <f t="shared" si="50"/>
        <v>310.671</v>
      </c>
      <c r="U270" s="21">
        <f t="shared" si="51"/>
        <v>8.76</v>
      </c>
      <c r="V270" s="21">
        <f t="shared" si="52"/>
        <v>301.911</v>
      </c>
      <c r="W270" s="57">
        <f t="shared" si="53"/>
        <v>155.911</v>
      </c>
      <c r="X270" s="21">
        <f t="shared" si="54"/>
        <v>154.76</v>
      </c>
      <c r="Y270" s="21">
        <f t="shared" si="55"/>
        <v>0</v>
      </c>
      <c r="Z270" s="21">
        <f t="shared" ref="Z270:Z277" si="59">200-I270</f>
        <v>44.089</v>
      </c>
      <c r="AA270" s="21">
        <f t="shared" si="56"/>
        <v>101.911</v>
      </c>
      <c r="AB270" s="21">
        <f t="shared" si="57"/>
        <v>50.9555</v>
      </c>
      <c r="AC270" s="21">
        <f t="shared" si="58"/>
        <v>50.9555</v>
      </c>
    </row>
    <row r="271" spans="1:29">
      <c r="A271" s="57">
        <v>269</v>
      </c>
      <c r="B271" s="8" t="s">
        <v>681</v>
      </c>
      <c r="C271" s="3" t="s">
        <v>682</v>
      </c>
      <c r="D271" s="3" t="s">
        <v>35</v>
      </c>
      <c r="E271" s="3" t="s">
        <v>37</v>
      </c>
      <c r="F271" s="3" t="s">
        <v>36</v>
      </c>
      <c r="G271" s="3" t="s">
        <v>38</v>
      </c>
      <c r="H271" s="3" t="s">
        <v>39</v>
      </c>
      <c r="I271" s="20">
        <v>156.926</v>
      </c>
      <c r="J271" s="5"/>
      <c r="K271" s="5">
        <v>19</v>
      </c>
      <c r="L271" s="21">
        <v>146</v>
      </c>
      <c r="M271" s="21">
        <v>0</v>
      </c>
      <c r="N271" s="5"/>
      <c r="O271" s="5"/>
      <c r="P271" s="21">
        <v>0</v>
      </c>
      <c r="Q271" s="5"/>
      <c r="R271" s="21">
        <f t="shared" si="48"/>
        <v>0</v>
      </c>
      <c r="S271" s="21">
        <f t="shared" si="49"/>
        <v>302.926</v>
      </c>
      <c r="T271" s="21">
        <f t="shared" si="50"/>
        <v>311.686</v>
      </c>
      <c r="U271" s="21">
        <f t="shared" si="51"/>
        <v>8.76</v>
      </c>
      <c r="V271" s="21">
        <f t="shared" si="52"/>
        <v>302.926</v>
      </c>
      <c r="W271" s="57">
        <f t="shared" si="53"/>
        <v>156.926</v>
      </c>
      <c r="X271" s="21">
        <f t="shared" si="54"/>
        <v>154.76</v>
      </c>
      <c r="Y271" s="21">
        <f t="shared" si="55"/>
        <v>0</v>
      </c>
      <c r="Z271" s="21">
        <f t="shared" si="59"/>
        <v>43.074</v>
      </c>
      <c r="AA271" s="21">
        <f t="shared" si="56"/>
        <v>102.926</v>
      </c>
      <c r="AB271" s="21">
        <f t="shared" si="57"/>
        <v>51.463</v>
      </c>
      <c r="AC271" s="21">
        <f t="shared" si="58"/>
        <v>51.463</v>
      </c>
    </row>
    <row r="272" spans="1:29">
      <c r="A272" s="57">
        <v>270</v>
      </c>
      <c r="B272" s="8" t="s">
        <v>683</v>
      </c>
      <c r="C272" s="3" t="s">
        <v>684</v>
      </c>
      <c r="D272" s="3" t="s">
        <v>35</v>
      </c>
      <c r="E272" s="3" t="s">
        <v>37</v>
      </c>
      <c r="F272" s="3" t="s">
        <v>36</v>
      </c>
      <c r="G272" s="3" t="s">
        <v>38</v>
      </c>
      <c r="H272" s="3" t="s">
        <v>39</v>
      </c>
      <c r="I272" s="20">
        <v>156.926</v>
      </c>
      <c r="J272" s="5"/>
      <c r="K272" s="5">
        <v>19</v>
      </c>
      <c r="L272" s="21">
        <v>146</v>
      </c>
      <c r="M272" s="21">
        <v>0</v>
      </c>
      <c r="N272" s="5"/>
      <c r="O272" s="5"/>
      <c r="P272" s="21">
        <v>0</v>
      </c>
      <c r="Q272" s="5"/>
      <c r="R272" s="21">
        <f t="shared" si="48"/>
        <v>0</v>
      </c>
      <c r="S272" s="21">
        <f t="shared" si="49"/>
        <v>302.926</v>
      </c>
      <c r="T272" s="21">
        <f t="shared" si="50"/>
        <v>311.686</v>
      </c>
      <c r="U272" s="21">
        <f t="shared" si="51"/>
        <v>8.76</v>
      </c>
      <c r="V272" s="21">
        <f t="shared" si="52"/>
        <v>302.926</v>
      </c>
      <c r="W272" s="57">
        <f t="shared" si="53"/>
        <v>156.926</v>
      </c>
      <c r="X272" s="21">
        <f t="shared" si="54"/>
        <v>154.76</v>
      </c>
      <c r="Y272" s="21">
        <f t="shared" si="55"/>
        <v>0</v>
      </c>
      <c r="Z272" s="21">
        <f t="shared" si="59"/>
        <v>43.074</v>
      </c>
      <c r="AA272" s="21">
        <f t="shared" si="56"/>
        <v>102.926</v>
      </c>
      <c r="AB272" s="21">
        <f t="shared" si="57"/>
        <v>51.463</v>
      </c>
      <c r="AC272" s="21">
        <f t="shared" si="58"/>
        <v>51.463</v>
      </c>
    </row>
    <row r="273" spans="1:29">
      <c r="A273" s="57">
        <v>271</v>
      </c>
      <c r="B273" s="8" t="s">
        <v>685</v>
      </c>
      <c r="C273" s="3" t="s">
        <v>686</v>
      </c>
      <c r="D273" s="3" t="s">
        <v>35</v>
      </c>
      <c r="E273" s="3" t="s">
        <v>37</v>
      </c>
      <c r="F273" s="3" t="s">
        <v>36</v>
      </c>
      <c r="G273" s="3" t="s">
        <v>38</v>
      </c>
      <c r="H273" s="3" t="s">
        <v>39</v>
      </c>
      <c r="I273" s="20">
        <v>156.926</v>
      </c>
      <c r="J273" s="5"/>
      <c r="K273" s="5">
        <v>19</v>
      </c>
      <c r="L273" s="21">
        <v>146</v>
      </c>
      <c r="M273" s="21">
        <v>0</v>
      </c>
      <c r="N273" s="5"/>
      <c r="O273" s="5"/>
      <c r="P273" s="21">
        <v>0</v>
      </c>
      <c r="Q273" s="5"/>
      <c r="R273" s="21">
        <f t="shared" si="48"/>
        <v>0</v>
      </c>
      <c r="S273" s="21">
        <f t="shared" si="49"/>
        <v>302.926</v>
      </c>
      <c r="T273" s="21">
        <f t="shared" si="50"/>
        <v>311.686</v>
      </c>
      <c r="U273" s="21">
        <f t="shared" si="51"/>
        <v>8.76</v>
      </c>
      <c r="V273" s="21">
        <f t="shared" si="52"/>
        <v>302.926</v>
      </c>
      <c r="W273" s="57">
        <f t="shared" si="53"/>
        <v>156.926</v>
      </c>
      <c r="X273" s="21">
        <f t="shared" si="54"/>
        <v>154.76</v>
      </c>
      <c r="Y273" s="21">
        <f t="shared" si="55"/>
        <v>0</v>
      </c>
      <c r="Z273" s="21">
        <f t="shared" si="59"/>
        <v>43.074</v>
      </c>
      <c r="AA273" s="21">
        <f t="shared" si="56"/>
        <v>102.926</v>
      </c>
      <c r="AB273" s="21">
        <f t="shared" si="57"/>
        <v>51.463</v>
      </c>
      <c r="AC273" s="21">
        <f t="shared" si="58"/>
        <v>51.463</v>
      </c>
    </row>
    <row r="274" spans="1:29">
      <c r="A274" s="57">
        <v>272</v>
      </c>
      <c r="B274" s="8" t="s">
        <v>687</v>
      </c>
      <c r="C274" s="3" t="s">
        <v>688</v>
      </c>
      <c r="D274" s="3" t="s">
        <v>35</v>
      </c>
      <c r="E274" s="3" t="s">
        <v>37</v>
      </c>
      <c r="F274" s="3" t="s">
        <v>36</v>
      </c>
      <c r="G274" s="3" t="s">
        <v>38</v>
      </c>
      <c r="H274" s="3" t="s">
        <v>39</v>
      </c>
      <c r="I274" s="20">
        <v>156.926</v>
      </c>
      <c r="J274" s="5"/>
      <c r="K274" s="5">
        <v>19</v>
      </c>
      <c r="L274" s="21">
        <v>146</v>
      </c>
      <c r="M274" s="21">
        <v>0</v>
      </c>
      <c r="N274" s="5"/>
      <c r="O274" s="5"/>
      <c r="P274" s="21">
        <v>0</v>
      </c>
      <c r="Q274" s="5"/>
      <c r="R274" s="21">
        <f t="shared" si="48"/>
        <v>0</v>
      </c>
      <c r="S274" s="21">
        <f t="shared" si="49"/>
        <v>302.926</v>
      </c>
      <c r="T274" s="21">
        <f t="shared" si="50"/>
        <v>311.686</v>
      </c>
      <c r="U274" s="21">
        <f t="shared" si="51"/>
        <v>8.76</v>
      </c>
      <c r="V274" s="21">
        <f t="shared" si="52"/>
        <v>302.926</v>
      </c>
      <c r="W274" s="57">
        <f t="shared" si="53"/>
        <v>156.926</v>
      </c>
      <c r="X274" s="21">
        <f t="shared" si="54"/>
        <v>154.76</v>
      </c>
      <c r="Y274" s="21">
        <f t="shared" si="55"/>
        <v>0</v>
      </c>
      <c r="Z274" s="21">
        <f t="shared" si="59"/>
        <v>43.074</v>
      </c>
      <c r="AA274" s="21">
        <f t="shared" si="56"/>
        <v>102.926</v>
      </c>
      <c r="AB274" s="21">
        <f t="shared" si="57"/>
        <v>51.463</v>
      </c>
      <c r="AC274" s="21">
        <f t="shared" si="58"/>
        <v>51.463</v>
      </c>
    </row>
    <row r="275" spans="1:29">
      <c r="A275" s="57">
        <v>273</v>
      </c>
      <c r="B275" s="8" t="s">
        <v>689</v>
      </c>
      <c r="C275" s="3" t="s">
        <v>690</v>
      </c>
      <c r="D275" s="3" t="s">
        <v>35</v>
      </c>
      <c r="E275" s="3" t="s">
        <v>37</v>
      </c>
      <c r="F275" s="3" t="s">
        <v>36</v>
      </c>
      <c r="G275" s="3" t="s">
        <v>38</v>
      </c>
      <c r="H275" s="3" t="s">
        <v>39</v>
      </c>
      <c r="I275" s="20">
        <v>156.926</v>
      </c>
      <c r="J275" s="5"/>
      <c r="K275" s="5">
        <v>19</v>
      </c>
      <c r="L275" s="21">
        <v>146</v>
      </c>
      <c r="M275" s="21">
        <v>0</v>
      </c>
      <c r="N275" s="5"/>
      <c r="O275" s="5"/>
      <c r="P275" s="21">
        <v>0</v>
      </c>
      <c r="Q275" s="5"/>
      <c r="R275" s="21">
        <f t="shared" si="48"/>
        <v>0</v>
      </c>
      <c r="S275" s="21">
        <f t="shared" si="49"/>
        <v>302.926</v>
      </c>
      <c r="T275" s="21">
        <f t="shared" si="50"/>
        <v>311.686</v>
      </c>
      <c r="U275" s="21">
        <f t="shared" si="51"/>
        <v>8.76</v>
      </c>
      <c r="V275" s="21">
        <f t="shared" si="52"/>
        <v>302.926</v>
      </c>
      <c r="W275" s="57">
        <f t="shared" si="53"/>
        <v>156.926</v>
      </c>
      <c r="X275" s="21">
        <f t="shared" si="54"/>
        <v>154.76</v>
      </c>
      <c r="Y275" s="21">
        <f t="shared" si="55"/>
        <v>0</v>
      </c>
      <c r="Z275" s="21">
        <f t="shared" si="59"/>
        <v>43.074</v>
      </c>
      <c r="AA275" s="21">
        <f t="shared" si="56"/>
        <v>102.926</v>
      </c>
      <c r="AB275" s="21">
        <f t="shared" si="57"/>
        <v>51.463</v>
      </c>
      <c r="AC275" s="21">
        <f t="shared" si="58"/>
        <v>51.463</v>
      </c>
    </row>
    <row r="276" spans="1:29">
      <c r="A276" s="57">
        <v>274</v>
      </c>
      <c r="B276" s="8" t="s">
        <v>391</v>
      </c>
      <c r="C276" s="3" t="s">
        <v>691</v>
      </c>
      <c r="D276" s="3" t="s">
        <v>35</v>
      </c>
      <c r="E276" s="3" t="s">
        <v>37</v>
      </c>
      <c r="F276" s="3" t="s">
        <v>36</v>
      </c>
      <c r="G276" s="3" t="s">
        <v>38</v>
      </c>
      <c r="H276" s="3" t="s">
        <v>39</v>
      </c>
      <c r="I276" s="20">
        <v>156.926</v>
      </c>
      <c r="J276" s="5"/>
      <c r="K276" s="5">
        <v>19</v>
      </c>
      <c r="L276" s="21">
        <v>146</v>
      </c>
      <c r="M276" s="21">
        <v>0</v>
      </c>
      <c r="N276" s="5"/>
      <c r="O276" s="5"/>
      <c r="P276" s="21">
        <v>0</v>
      </c>
      <c r="Q276" s="5"/>
      <c r="R276" s="21">
        <f t="shared" si="48"/>
        <v>0</v>
      </c>
      <c r="S276" s="21">
        <f t="shared" si="49"/>
        <v>302.926</v>
      </c>
      <c r="T276" s="21">
        <f t="shared" si="50"/>
        <v>311.686</v>
      </c>
      <c r="U276" s="21">
        <f t="shared" si="51"/>
        <v>8.76</v>
      </c>
      <c r="V276" s="21">
        <f t="shared" si="52"/>
        <v>302.926</v>
      </c>
      <c r="W276" s="57">
        <f t="shared" si="53"/>
        <v>156.926</v>
      </c>
      <c r="X276" s="21">
        <f t="shared" si="54"/>
        <v>154.76</v>
      </c>
      <c r="Y276" s="21">
        <f t="shared" si="55"/>
        <v>0</v>
      </c>
      <c r="Z276" s="21">
        <f t="shared" si="59"/>
        <v>43.074</v>
      </c>
      <c r="AA276" s="21">
        <f t="shared" si="56"/>
        <v>102.926</v>
      </c>
      <c r="AB276" s="21">
        <f t="shared" si="57"/>
        <v>51.463</v>
      </c>
      <c r="AC276" s="21">
        <f t="shared" si="58"/>
        <v>51.463</v>
      </c>
    </row>
    <row r="277" spans="1:29">
      <c r="A277" s="57">
        <v>275</v>
      </c>
      <c r="B277" s="8" t="s">
        <v>692</v>
      </c>
      <c r="C277" s="3" t="s">
        <v>693</v>
      </c>
      <c r="D277" s="3" t="s">
        <v>35</v>
      </c>
      <c r="E277" s="3" t="s">
        <v>37</v>
      </c>
      <c r="F277" s="3" t="s">
        <v>36</v>
      </c>
      <c r="G277" s="3" t="s">
        <v>38</v>
      </c>
      <c r="H277" s="3" t="s">
        <v>39</v>
      </c>
      <c r="I277" s="20">
        <v>156.926</v>
      </c>
      <c r="J277" s="5"/>
      <c r="K277" s="5">
        <v>19</v>
      </c>
      <c r="L277" s="21">
        <v>146</v>
      </c>
      <c r="M277" s="21">
        <v>0</v>
      </c>
      <c r="N277" s="5"/>
      <c r="O277" s="5"/>
      <c r="P277" s="21">
        <v>0</v>
      </c>
      <c r="Q277" s="5"/>
      <c r="R277" s="21">
        <f t="shared" si="48"/>
        <v>0</v>
      </c>
      <c r="S277" s="21">
        <f t="shared" si="49"/>
        <v>302.926</v>
      </c>
      <c r="T277" s="21">
        <f t="shared" si="50"/>
        <v>311.686</v>
      </c>
      <c r="U277" s="21">
        <f t="shared" si="51"/>
        <v>8.76</v>
      </c>
      <c r="V277" s="21">
        <f t="shared" si="52"/>
        <v>302.926</v>
      </c>
      <c r="W277" s="57">
        <f t="shared" si="53"/>
        <v>156.926</v>
      </c>
      <c r="X277" s="21">
        <f t="shared" si="54"/>
        <v>154.76</v>
      </c>
      <c r="Y277" s="21">
        <f t="shared" si="55"/>
        <v>0</v>
      </c>
      <c r="Z277" s="21">
        <f t="shared" si="59"/>
        <v>43.074</v>
      </c>
      <c r="AA277" s="21">
        <f t="shared" si="56"/>
        <v>102.926</v>
      </c>
      <c r="AB277" s="21">
        <f t="shared" si="57"/>
        <v>51.463</v>
      </c>
      <c r="AC277" s="21">
        <f t="shared" si="58"/>
        <v>51.463</v>
      </c>
    </row>
    <row r="278" spans="1:29">
      <c r="A278" s="57">
        <v>276</v>
      </c>
      <c r="B278" s="8" t="s">
        <v>632</v>
      </c>
      <c r="C278" s="3" t="s">
        <v>694</v>
      </c>
      <c r="D278" s="3" t="s">
        <v>35</v>
      </c>
      <c r="E278" s="3" t="s">
        <v>37</v>
      </c>
      <c r="F278" s="3" t="s">
        <v>58</v>
      </c>
      <c r="G278" s="3" t="s">
        <v>38</v>
      </c>
      <c r="H278" s="3" t="s">
        <v>69</v>
      </c>
      <c r="I278" s="20">
        <v>874</v>
      </c>
      <c r="J278" s="5"/>
      <c r="K278" s="5"/>
      <c r="L278" s="21">
        <v>400</v>
      </c>
      <c r="M278" s="21">
        <v>92</v>
      </c>
      <c r="N278" s="57" t="s">
        <v>65</v>
      </c>
      <c r="O278" s="5"/>
      <c r="P278" s="21">
        <v>92</v>
      </c>
      <c r="Q278" s="5"/>
      <c r="R278" s="21">
        <f t="shared" si="48"/>
        <v>97.52</v>
      </c>
      <c r="S278" s="21">
        <f t="shared" si="49"/>
        <v>1371.52</v>
      </c>
      <c r="T278" s="21">
        <f t="shared" si="50"/>
        <v>1401.3712</v>
      </c>
      <c r="U278" s="21">
        <f t="shared" si="51"/>
        <v>29.8512</v>
      </c>
      <c r="V278" s="21">
        <f t="shared" si="52"/>
        <v>1371.52</v>
      </c>
      <c r="W278" s="57">
        <f t="shared" si="53"/>
        <v>874</v>
      </c>
      <c r="X278" s="21">
        <f t="shared" si="54"/>
        <v>527.3712</v>
      </c>
      <c r="Y278" s="21">
        <f t="shared" si="55"/>
        <v>92</v>
      </c>
      <c r="Z278" s="20">
        <v>60</v>
      </c>
      <c r="AA278" s="21">
        <f t="shared" si="56"/>
        <v>345.52</v>
      </c>
      <c r="AB278" s="21">
        <f t="shared" si="57"/>
        <v>172.76</v>
      </c>
      <c r="AC278" s="21">
        <f t="shared" si="58"/>
        <v>172.76</v>
      </c>
    </row>
    <row r="279" spans="1:29">
      <c r="A279" s="57">
        <v>277</v>
      </c>
      <c r="B279" s="8" t="s">
        <v>695</v>
      </c>
      <c r="C279" s="3" t="s">
        <v>696</v>
      </c>
      <c r="D279" s="3" t="s">
        <v>35</v>
      </c>
      <c r="E279" s="3" t="s">
        <v>137</v>
      </c>
      <c r="F279" s="3" t="s">
        <v>58</v>
      </c>
      <c r="G279" s="3" t="s">
        <v>38</v>
      </c>
      <c r="H279" s="3" t="s">
        <v>69</v>
      </c>
      <c r="I279" s="20">
        <v>874</v>
      </c>
      <c r="J279" s="5"/>
      <c r="K279" s="5"/>
      <c r="L279" s="21">
        <v>400</v>
      </c>
      <c r="M279" s="21">
        <v>8355</v>
      </c>
      <c r="N279" s="57" t="s">
        <v>372</v>
      </c>
      <c r="O279" s="5"/>
      <c r="P279" s="21">
        <v>8355</v>
      </c>
      <c r="Q279" s="5"/>
      <c r="R279" s="21">
        <f t="shared" si="48"/>
        <v>8856.3</v>
      </c>
      <c r="S279" s="21">
        <f t="shared" si="49"/>
        <v>10130.3</v>
      </c>
      <c r="T279" s="21">
        <f t="shared" si="50"/>
        <v>10685.678</v>
      </c>
      <c r="U279" s="21">
        <f t="shared" si="51"/>
        <v>555.378</v>
      </c>
      <c r="V279" s="21">
        <f t="shared" si="52"/>
        <v>10130.3</v>
      </c>
      <c r="W279" s="57">
        <f t="shared" si="53"/>
        <v>874</v>
      </c>
      <c r="X279" s="21">
        <f t="shared" si="54"/>
        <v>9811.678</v>
      </c>
      <c r="Y279" s="21">
        <f t="shared" si="55"/>
        <v>8355</v>
      </c>
      <c r="Z279" s="20">
        <v>60</v>
      </c>
      <c r="AA279" s="21">
        <f t="shared" si="56"/>
        <v>841.300000000001</v>
      </c>
      <c r="AB279" s="21">
        <f t="shared" si="57"/>
        <v>420.650000000001</v>
      </c>
      <c r="AC279" s="21">
        <f t="shared" si="58"/>
        <v>420.650000000001</v>
      </c>
    </row>
    <row r="280" spans="1:29">
      <c r="A280" s="57">
        <v>278</v>
      </c>
      <c r="B280" s="8" t="s">
        <v>697</v>
      </c>
      <c r="C280" s="3" t="s">
        <v>698</v>
      </c>
      <c r="D280" s="3" t="s">
        <v>35</v>
      </c>
      <c r="E280" s="3" t="s">
        <v>137</v>
      </c>
      <c r="F280" s="3" t="s">
        <v>58</v>
      </c>
      <c r="G280" s="3" t="s">
        <v>38</v>
      </c>
      <c r="H280" s="3" t="s">
        <v>69</v>
      </c>
      <c r="I280" s="20">
        <v>874</v>
      </c>
      <c r="J280" s="5"/>
      <c r="K280" s="5"/>
      <c r="L280" s="21">
        <v>400</v>
      </c>
      <c r="M280" s="21">
        <v>2277</v>
      </c>
      <c r="N280" s="57" t="s">
        <v>699</v>
      </c>
      <c r="O280" s="5"/>
      <c r="P280" s="21">
        <v>2277</v>
      </c>
      <c r="Q280" s="5"/>
      <c r="R280" s="21">
        <f t="shared" si="48"/>
        <v>2413.62</v>
      </c>
      <c r="S280" s="21">
        <f t="shared" si="49"/>
        <v>3687.62</v>
      </c>
      <c r="T280" s="21">
        <f t="shared" si="50"/>
        <v>3856.4372</v>
      </c>
      <c r="U280" s="21">
        <f t="shared" si="51"/>
        <v>168.8172</v>
      </c>
      <c r="V280" s="21">
        <f t="shared" si="52"/>
        <v>3687.62</v>
      </c>
      <c r="W280" s="57">
        <f t="shared" si="53"/>
        <v>874</v>
      </c>
      <c r="X280" s="21">
        <f t="shared" si="54"/>
        <v>2982.4372</v>
      </c>
      <c r="Y280" s="21">
        <f t="shared" si="55"/>
        <v>2277</v>
      </c>
      <c r="Z280" s="20">
        <v>60</v>
      </c>
      <c r="AA280" s="21">
        <f t="shared" si="56"/>
        <v>476.62</v>
      </c>
      <c r="AB280" s="21">
        <f t="shared" si="57"/>
        <v>238.31</v>
      </c>
      <c r="AC280" s="21">
        <f t="shared" si="58"/>
        <v>238.31</v>
      </c>
    </row>
    <row r="281" spans="1:29">
      <c r="A281" s="57">
        <v>279</v>
      </c>
      <c r="B281" s="8" t="s">
        <v>228</v>
      </c>
      <c r="C281" s="3" t="s">
        <v>227</v>
      </c>
      <c r="D281" s="3" t="s">
        <v>35</v>
      </c>
      <c r="E281" s="3" t="s">
        <v>37</v>
      </c>
      <c r="F281" s="3" t="s">
        <v>700</v>
      </c>
      <c r="G281" s="3" t="s">
        <v>38</v>
      </c>
      <c r="H281" s="3" t="s">
        <v>39</v>
      </c>
      <c r="I281" s="20">
        <v>0</v>
      </c>
      <c r="J281" s="5"/>
      <c r="K281" s="5"/>
      <c r="L281" s="21">
        <v>100</v>
      </c>
      <c r="M281" s="21">
        <v>18</v>
      </c>
      <c r="N281" s="57" t="s">
        <v>65</v>
      </c>
      <c r="O281" s="5"/>
      <c r="P281" s="21">
        <v>18</v>
      </c>
      <c r="Q281" s="5"/>
      <c r="R281" s="21">
        <f t="shared" si="48"/>
        <v>19.08</v>
      </c>
      <c r="S281" s="21">
        <f t="shared" si="49"/>
        <v>119.08</v>
      </c>
      <c r="T281" s="21">
        <f t="shared" si="50"/>
        <v>126.2248</v>
      </c>
      <c r="U281" s="21">
        <f t="shared" si="51"/>
        <v>7.1448</v>
      </c>
      <c r="V281" s="21">
        <f t="shared" si="52"/>
        <v>119.08</v>
      </c>
      <c r="W281" s="57">
        <f t="shared" si="53"/>
        <v>0</v>
      </c>
      <c r="X281" s="21">
        <f t="shared" si="54"/>
        <v>126.2248</v>
      </c>
      <c r="Y281" s="21">
        <f t="shared" si="55"/>
        <v>18</v>
      </c>
      <c r="Z281" s="20">
        <v>20</v>
      </c>
      <c r="AA281" s="21">
        <f t="shared" si="56"/>
        <v>81.08</v>
      </c>
      <c r="AB281" s="21">
        <f t="shared" si="57"/>
        <v>40.54</v>
      </c>
      <c r="AC281" s="21">
        <f t="shared" si="58"/>
        <v>40.54</v>
      </c>
    </row>
    <row r="282" spans="1:29">
      <c r="A282" s="57">
        <v>280</v>
      </c>
      <c r="B282" s="8" t="s">
        <v>211</v>
      </c>
      <c r="C282" s="3" t="s">
        <v>212</v>
      </c>
      <c r="D282" s="3" t="s">
        <v>35</v>
      </c>
      <c r="E282" s="3" t="s">
        <v>37</v>
      </c>
      <c r="F282" s="3" t="s">
        <v>700</v>
      </c>
      <c r="G282" s="3" t="s">
        <v>38</v>
      </c>
      <c r="H282" s="3" t="s">
        <v>39</v>
      </c>
      <c r="I282" s="20">
        <v>0</v>
      </c>
      <c r="J282" s="5"/>
      <c r="K282" s="5"/>
      <c r="L282" s="21">
        <v>100</v>
      </c>
      <c r="M282" s="21">
        <v>15</v>
      </c>
      <c r="N282" s="57" t="s">
        <v>65</v>
      </c>
      <c r="O282" s="5"/>
      <c r="P282" s="21">
        <v>15</v>
      </c>
      <c r="Q282" s="5"/>
      <c r="R282" s="21">
        <f t="shared" si="48"/>
        <v>15.9</v>
      </c>
      <c r="S282" s="21">
        <f t="shared" si="49"/>
        <v>115.9</v>
      </c>
      <c r="T282" s="21">
        <f t="shared" si="50"/>
        <v>122.854</v>
      </c>
      <c r="U282" s="21">
        <f t="shared" si="51"/>
        <v>6.954</v>
      </c>
      <c r="V282" s="21">
        <f t="shared" si="52"/>
        <v>115.9</v>
      </c>
      <c r="W282" s="57">
        <f t="shared" si="53"/>
        <v>0</v>
      </c>
      <c r="X282" s="21">
        <f t="shared" si="54"/>
        <v>122.854</v>
      </c>
      <c r="Y282" s="21">
        <f t="shared" si="55"/>
        <v>15</v>
      </c>
      <c r="Z282" s="20">
        <v>20</v>
      </c>
      <c r="AA282" s="21">
        <f t="shared" si="56"/>
        <v>80.9</v>
      </c>
      <c r="AB282" s="21">
        <f t="shared" si="57"/>
        <v>40.45</v>
      </c>
      <c r="AC282" s="21">
        <f t="shared" si="58"/>
        <v>40.45</v>
      </c>
    </row>
    <row r="283" spans="1:29">
      <c r="A283" s="57">
        <v>281</v>
      </c>
      <c r="B283" s="8" t="s">
        <v>701</v>
      </c>
      <c r="C283" s="3" t="s">
        <v>227</v>
      </c>
      <c r="D283" s="3" t="s">
        <v>35</v>
      </c>
      <c r="E283" s="3" t="s">
        <v>37</v>
      </c>
      <c r="F283" s="3" t="s">
        <v>700</v>
      </c>
      <c r="G283" s="3" t="s">
        <v>38</v>
      </c>
      <c r="H283" s="3" t="s">
        <v>39</v>
      </c>
      <c r="I283" s="20">
        <v>0</v>
      </c>
      <c r="J283" s="5"/>
      <c r="K283" s="5"/>
      <c r="L283" s="21">
        <v>100</v>
      </c>
      <c r="M283" s="21">
        <v>18</v>
      </c>
      <c r="N283" s="57" t="s">
        <v>65</v>
      </c>
      <c r="O283" s="5"/>
      <c r="P283" s="21">
        <v>18</v>
      </c>
      <c r="Q283" s="5"/>
      <c r="R283" s="21">
        <f t="shared" si="48"/>
        <v>19.08</v>
      </c>
      <c r="S283" s="21">
        <f t="shared" si="49"/>
        <v>119.08</v>
      </c>
      <c r="T283" s="21">
        <f t="shared" si="50"/>
        <v>126.2248</v>
      </c>
      <c r="U283" s="21">
        <f t="shared" si="51"/>
        <v>7.1448</v>
      </c>
      <c r="V283" s="21">
        <f t="shared" si="52"/>
        <v>119.08</v>
      </c>
      <c r="W283" s="57">
        <f t="shared" si="53"/>
        <v>0</v>
      </c>
      <c r="X283" s="21">
        <f t="shared" si="54"/>
        <v>126.2248</v>
      </c>
      <c r="Y283" s="21">
        <f t="shared" si="55"/>
        <v>18</v>
      </c>
      <c r="Z283" s="20">
        <v>20</v>
      </c>
      <c r="AA283" s="21">
        <f t="shared" si="56"/>
        <v>81.08</v>
      </c>
      <c r="AB283" s="21">
        <f t="shared" si="57"/>
        <v>40.54</v>
      </c>
      <c r="AC283" s="21">
        <f t="shared" si="58"/>
        <v>40.54</v>
      </c>
    </row>
    <row r="284" spans="1:29">
      <c r="A284" s="57">
        <v>282</v>
      </c>
      <c r="B284" s="8" t="s">
        <v>203</v>
      </c>
      <c r="C284" s="3" t="s">
        <v>204</v>
      </c>
      <c r="D284" s="3" t="s">
        <v>35</v>
      </c>
      <c r="E284" s="3" t="s">
        <v>37</v>
      </c>
      <c r="F284" s="3" t="s">
        <v>700</v>
      </c>
      <c r="G284" s="3" t="s">
        <v>38</v>
      </c>
      <c r="H284" s="3" t="s">
        <v>39</v>
      </c>
      <c r="I284" s="20">
        <v>0</v>
      </c>
      <c r="J284" s="5"/>
      <c r="K284" s="5"/>
      <c r="L284" s="21">
        <v>100</v>
      </c>
      <c r="M284" s="21">
        <v>15</v>
      </c>
      <c r="N284" s="57" t="s">
        <v>65</v>
      </c>
      <c r="O284" s="5"/>
      <c r="P284" s="21">
        <v>15</v>
      </c>
      <c r="Q284" s="5"/>
      <c r="R284" s="21">
        <f t="shared" si="48"/>
        <v>15.9</v>
      </c>
      <c r="S284" s="21">
        <f t="shared" si="49"/>
        <v>115.9</v>
      </c>
      <c r="T284" s="21">
        <f t="shared" si="50"/>
        <v>122.854</v>
      </c>
      <c r="U284" s="21">
        <f t="shared" si="51"/>
        <v>6.954</v>
      </c>
      <c r="V284" s="21">
        <f t="shared" si="52"/>
        <v>115.9</v>
      </c>
      <c r="W284" s="57">
        <f t="shared" si="53"/>
        <v>0</v>
      </c>
      <c r="X284" s="21">
        <f t="shared" si="54"/>
        <v>122.854</v>
      </c>
      <c r="Y284" s="21">
        <f t="shared" si="55"/>
        <v>15</v>
      </c>
      <c r="Z284" s="20">
        <v>20</v>
      </c>
      <c r="AA284" s="21">
        <f t="shared" si="56"/>
        <v>80.9</v>
      </c>
      <c r="AB284" s="21">
        <f t="shared" si="57"/>
        <v>40.45</v>
      </c>
      <c r="AC284" s="21">
        <f t="shared" si="58"/>
        <v>40.45</v>
      </c>
    </row>
    <row r="285" spans="1:29">
      <c r="A285" s="57">
        <v>283</v>
      </c>
      <c r="B285" s="8" t="s">
        <v>199</v>
      </c>
      <c r="C285" s="3" t="s">
        <v>200</v>
      </c>
      <c r="D285" s="3" t="s">
        <v>35</v>
      </c>
      <c r="E285" s="3" t="s">
        <v>37</v>
      </c>
      <c r="F285" s="3" t="s">
        <v>700</v>
      </c>
      <c r="G285" s="3" t="s">
        <v>38</v>
      </c>
      <c r="H285" s="3" t="s">
        <v>39</v>
      </c>
      <c r="I285" s="20">
        <v>0</v>
      </c>
      <c r="J285" s="5"/>
      <c r="K285" s="5"/>
      <c r="L285" s="21">
        <v>100</v>
      </c>
      <c r="M285" s="21">
        <v>15</v>
      </c>
      <c r="N285" s="57" t="s">
        <v>65</v>
      </c>
      <c r="O285" s="5"/>
      <c r="P285" s="21">
        <v>15</v>
      </c>
      <c r="Q285" s="5"/>
      <c r="R285" s="21">
        <f t="shared" si="48"/>
        <v>15.9</v>
      </c>
      <c r="S285" s="21">
        <f t="shared" si="49"/>
        <v>115.9</v>
      </c>
      <c r="T285" s="21">
        <f t="shared" si="50"/>
        <v>122.854</v>
      </c>
      <c r="U285" s="21">
        <f t="shared" si="51"/>
        <v>6.954</v>
      </c>
      <c r="V285" s="21">
        <f t="shared" si="52"/>
        <v>115.9</v>
      </c>
      <c r="W285" s="57">
        <f t="shared" si="53"/>
        <v>0</v>
      </c>
      <c r="X285" s="21">
        <f t="shared" si="54"/>
        <v>122.854</v>
      </c>
      <c r="Y285" s="21">
        <f t="shared" si="55"/>
        <v>15</v>
      </c>
      <c r="Z285" s="20">
        <v>20</v>
      </c>
      <c r="AA285" s="21">
        <f t="shared" si="56"/>
        <v>80.9</v>
      </c>
      <c r="AB285" s="21">
        <f t="shared" si="57"/>
        <v>40.45</v>
      </c>
      <c r="AC285" s="21">
        <f t="shared" si="58"/>
        <v>40.45</v>
      </c>
    </row>
    <row r="286" spans="1:29">
      <c r="A286" s="57">
        <v>284</v>
      </c>
      <c r="B286" s="8" t="s">
        <v>194</v>
      </c>
      <c r="C286" s="3" t="s">
        <v>195</v>
      </c>
      <c r="D286" s="3" t="s">
        <v>35</v>
      </c>
      <c r="E286" s="3" t="s">
        <v>37</v>
      </c>
      <c r="F286" s="3" t="s">
        <v>700</v>
      </c>
      <c r="G286" s="3" t="s">
        <v>38</v>
      </c>
      <c r="H286" s="3" t="s">
        <v>39</v>
      </c>
      <c r="I286" s="20">
        <v>0</v>
      </c>
      <c r="J286" s="5"/>
      <c r="K286" s="5"/>
      <c r="L286" s="21">
        <v>100</v>
      </c>
      <c r="M286" s="21">
        <v>18</v>
      </c>
      <c r="N286" s="57" t="s">
        <v>65</v>
      </c>
      <c r="O286" s="5"/>
      <c r="P286" s="21">
        <v>18</v>
      </c>
      <c r="Q286" s="5"/>
      <c r="R286" s="21">
        <f t="shared" si="48"/>
        <v>19.08</v>
      </c>
      <c r="S286" s="21">
        <f t="shared" si="49"/>
        <v>119.08</v>
      </c>
      <c r="T286" s="21">
        <f t="shared" si="50"/>
        <v>126.2248</v>
      </c>
      <c r="U286" s="21">
        <f t="shared" si="51"/>
        <v>7.1448</v>
      </c>
      <c r="V286" s="21">
        <f t="shared" si="52"/>
        <v>119.08</v>
      </c>
      <c r="W286" s="57">
        <f t="shared" si="53"/>
        <v>0</v>
      </c>
      <c r="X286" s="21">
        <f t="shared" si="54"/>
        <v>126.2248</v>
      </c>
      <c r="Y286" s="21">
        <f t="shared" si="55"/>
        <v>18</v>
      </c>
      <c r="Z286" s="20">
        <v>20</v>
      </c>
      <c r="AA286" s="21">
        <f t="shared" si="56"/>
        <v>81.08</v>
      </c>
      <c r="AB286" s="21">
        <f t="shared" si="57"/>
        <v>40.54</v>
      </c>
      <c r="AC286" s="21">
        <f t="shared" si="58"/>
        <v>40.54</v>
      </c>
    </row>
    <row r="287" spans="1:29">
      <c r="A287" s="57">
        <v>285</v>
      </c>
      <c r="B287" s="8" t="s">
        <v>197</v>
      </c>
      <c r="C287" s="3" t="s">
        <v>198</v>
      </c>
      <c r="D287" s="3" t="s">
        <v>35</v>
      </c>
      <c r="E287" s="3" t="s">
        <v>37</v>
      </c>
      <c r="F287" s="3" t="s">
        <v>700</v>
      </c>
      <c r="G287" s="3" t="s">
        <v>38</v>
      </c>
      <c r="H287" s="3" t="s">
        <v>39</v>
      </c>
      <c r="I287" s="20">
        <v>0</v>
      </c>
      <c r="J287" s="5"/>
      <c r="K287" s="5"/>
      <c r="L287" s="21">
        <v>100</v>
      </c>
      <c r="M287" s="21">
        <v>15</v>
      </c>
      <c r="N287" s="57" t="s">
        <v>65</v>
      </c>
      <c r="O287" s="5"/>
      <c r="P287" s="21">
        <v>15</v>
      </c>
      <c r="Q287" s="5"/>
      <c r="R287" s="21">
        <f t="shared" si="48"/>
        <v>15.9</v>
      </c>
      <c r="S287" s="21">
        <f t="shared" si="49"/>
        <v>115.9</v>
      </c>
      <c r="T287" s="21">
        <f t="shared" si="50"/>
        <v>122.854</v>
      </c>
      <c r="U287" s="21">
        <f t="shared" si="51"/>
        <v>6.954</v>
      </c>
      <c r="V287" s="21">
        <f t="shared" si="52"/>
        <v>115.9</v>
      </c>
      <c r="W287" s="57">
        <f t="shared" si="53"/>
        <v>0</v>
      </c>
      <c r="X287" s="21">
        <f t="shared" si="54"/>
        <v>122.854</v>
      </c>
      <c r="Y287" s="21">
        <f t="shared" si="55"/>
        <v>15</v>
      </c>
      <c r="Z287" s="20">
        <v>20</v>
      </c>
      <c r="AA287" s="21">
        <f t="shared" si="56"/>
        <v>80.9</v>
      </c>
      <c r="AB287" s="21">
        <f t="shared" si="57"/>
        <v>40.45</v>
      </c>
      <c r="AC287" s="21">
        <f t="shared" si="58"/>
        <v>40.45</v>
      </c>
    </row>
    <row r="288" spans="1:29">
      <c r="A288" s="57">
        <v>286</v>
      </c>
      <c r="B288" s="8" t="s">
        <v>207</v>
      </c>
      <c r="C288" s="3" t="s">
        <v>208</v>
      </c>
      <c r="D288" s="3" t="s">
        <v>35</v>
      </c>
      <c r="E288" s="3" t="s">
        <v>37</v>
      </c>
      <c r="F288" s="3" t="s">
        <v>700</v>
      </c>
      <c r="G288" s="3" t="s">
        <v>38</v>
      </c>
      <c r="H288" s="3" t="s">
        <v>39</v>
      </c>
      <c r="I288" s="20">
        <v>0</v>
      </c>
      <c r="J288" s="5"/>
      <c r="K288" s="5"/>
      <c r="L288" s="21">
        <v>100</v>
      </c>
      <c r="M288" s="21">
        <v>15</v>
      </c>
      <c r="N288" s="57" t="s">
        <v>65</v>
      </c>
      <c r="O288" s="5"/>
      <c r="P288" s="21">
        <v>15</v>
      </c>
      <c r="Q288" s="5"/>
      <c r="R288" s="21">
        <f t="shared" si="48"/>
        <v>15.9</v>
      </c>
      <c r="S288" s="21">
        <f t="shared" si="49"/>
        <v>115.9</v>
      </c>
      <c r="T288" s="21">
        <f t="shared" si="50"/>
        <v>122.854</v>
      </c>
      <c r="U288" s="21">
        <f t="shared" si="51"/>
        <v>6.954</v>
      </c>
      <c r="V288" s="21">
        <f t="shared" si="52"/>
        <v>115.9</v>
      </c>
      <c r="W288" s="57">
        <f t="shared" si="53"/>
        <v>0</v>
      </c>
      <c r="X288" s="21">
        <f t="shared" si="54"/>
        <v>122.854</v>
      </c>
      <c r="Y288" s="21">
        <f t="shared" si="55"/>
        <v>15</v>
      </c>
      <c r="Z288" s="20">
        <v>20</v>
      </c>
      <c r="AA288" s="21">
        <f t="shared" si="56"/>
        <v>80.9</v>
      </c>
      <c r="AB288" s="21">
        <f t="shared" si="57"/>
        <v>40.45</v>
      </c>
      <c r="AC288" s="21">
        <f t="shared" si="58"/>
        <v>40.45</v>
      </c>
    </row>
    <row r="289" spans="1:29">
      <c r="A289" s="57">
        <v>287</v>
      </c>
      <c r="B289" s="8" t="s">
        <v>229</v>
      </c>
      <c r="C289" s="3" t="s">
        <v>230</v>
      </c>
      <c r="D289" s="3" t="s">
        <v>35</v>
      </c>
      <c r="E289" s="3" t="s">
        <v>37</v>
      </c>
      <c r="F289" s="3" t="s">
        <v>700</v>
      </c>
      <c r="G289" s="3" t="s">
        <v>38</v>
      </c>
      <c r="H289" s="3" t="s">
        <v>39</v>
      </c>
      <c r="I289" s="20">
        <v>0</v>
      </c>
      <c r="J289" s="5"/>
      <c r="K289" s="5"/>
      <c r="L289" s="21">
        <v>100</v>
      </c>
      <c r="M289" s="21">
        <v>0</v>
      </c>
      <c r="N289" s="57"/>
      <c r="O289" s="5"/>
      <c r="P289" s="21">
        <v>0</v>
      </c>
      <c r="Q289" s="5"/>
      <c r="R289" s="21">
        <f t="shared" si="48"/>
        <v>0</v>
      </c>
      <c r="S289" s="21">
        <f t="shared" si="49"/>
        <v>100</v>
      </c>
      <c r="T289" s="21">
        <f t="shared" si="50"/>
        <v>106</v>
      </c>
      <c r="U289" s="21">
        <f t="shared" si="51"/>
        <v>6</v>
      </c>
      <c r="V289" s="21">
        <f t="shared" si="52"/>
        <v>100</v>
      </c>
      <c r="W289" s="57">
        <f t="shared" si="53"/>
        <v>0</v>
      </c>
      <c r="X289" s="21">
        <f t="shared" si="54"/>
        <v>106</v>
      </c>
      <c r="Y289" s="21">
        <f t="shared" si="55"/>
        <v>0</v>
      </c>
      <c r="Z289" s="20">
        <v>20</v>
      </c>
      <c r="AA289" s="21">
        <f t="shared" si="56"/>
        <v>80</v>
      </c>
      <c r="AB289" s="21">
        <f t="shared" si="57"/>
        <v>40</v>
      </c>
      <c r="AC289" s="21">
        <f t="shared" si="58"/>
        <v>40</v>
      </c>
    </row>
    <row r="290" spans="1:29">
      <c r="A290" s="57">
        <v>288</v>
      </c>
      <c r="B290" s="8" t="s">
        <v>217</v>
      </c>
      <c r="C290" s="3" t="s">
        <v>218</v>
      </c>
      <c r="D290" s="3" t="s">
        <v>35</v>
      </c>
      <c r="E290" s="3" t="s">
        <v>37</v>
      </c>
      <c r="F290" s="3" t="s">
        <v>700</v>
      </c>
      <c r="G290" s="3" t="s">
        <v>38</v>
      </c>
      <c r="H290" s="3" t="s">
        <v>39</v>
      </c>
      <c r="I290" s="20">
        <v>0</v>
      </c>
      <c r="J290" s="5"/>
      <c r="K290" s="5"/>
      <c r="L290" s="21">
        <v>100</v>
      </c>
      <c r="M290" s="21">
        <v>15</v>
      </c>
      <c r="N290" s="57" t="s">
        <v>65</v>
      </c>
      <c r="O290" s="5"/>
      <c r="P290" s="21">
        <v>15</v>
      </c>
      <c r="Q290" s="5"/>
      <c r="R290" s="21">
        <f t="shared" si="48"/>
        <v>15.9</v>
      </c>
      <c r="S290" s="21">
        <f t="shared" si="49"/>
        <v>115.9</v>
      </c>
      <c r="T290" s="21">
        <f t="shared" si="50"/>
        <v>122.854</v>
      </c>
      <c r="U290" s="21">
        <f t="shared" si="51"/>
        <v>6.954</v>
      </c>
      <c r="V290" s="21">
        <f t="shared" si="52"/>
        <v>115.9</v>
      </c>
      <c r="W290" s="57">
        <f t="shared" si="53"/>
        <v>0</v>
      </c>
      <c r="X290" s="21">
        <f t="shared" si="54"/>
        <v>122.854</v>
      </c>
      <c r="Y290" s="21">
        <f t="shared" si="55"/>
        <v>15</v>
      </c>
      <c r="Z290" s="20">
        <v>20</v>
      </c>
      <c r="AA290" s="21">
        <f t="shared" si="56"/>
        <v>80.9</v>
      </c>
      <c r="AB290" s="21">
        <f t="shared" si="57"/>
        <v>40.45</v>
      </c>
      <c r="AC290" s="21">
        <f t="shared" si="58"/>
        <v>40.45</v>
      </c>
    </row>
    <row r="291" spans="1:29">
      <c r="A291" s="57">
        <v>289</v>
      </c>
      <c r="B291" s="8" t="s">
        <v>231</v>
      </c>
      <c r="C291" s="3" t="s">
        <v>232</v>
      </c>
      <c r="D291" s="3" t="s">
        <v>35</v>
      </c>
      <c r="E291" s="3" t="s">
        <v>37</v>
      </c>
      <c r="F291" s="3" t="s">
        <v>700</v>
      </c>
      <c r="G291" s="3" t="s">
        <v>38</v>
      </c>
      <c r="H291" s="3" t="s">
        <v>39</v>
      </c>
      <c r="I291" s="20">
        <v>0</v>
      </c>
      <c r="J291" s="5"/>
      <c r="K291" s="5"/>
      <c r="L291" s="21">
        <v>100</v>
      </c>
      <c r="M291" s="21">
        <v>18</v>
      </c>
      <c r="N291" s="57" t="s">
        <v>65</v>
      </c>
      <c r="O291" s="5"/>
      <c r="P291" s="21">
        <v>18</v>
      </c>
      <c r="Q291" s="5"/>
      <c r="R291" s="21">
        <f t="shared" si="48"/>
        <v>19.08</v>
      </c>
      <c r="S291" s="21">
        <f t="shared" si="49"/>
        <v>119.08</v>
      </c>
      <c r="T291" s="21">
        <f t="shared" si="50"/>
        <v>126.2248</v>
      </c>
      <c r="U291" s="21">
        <f t="shared" si="51"/>
        <v>7.1448</v>
      </c>
      <c r="V291" s="21">
        <f t="shared" si="52"/>
        <v>119.08</v>
      </c>
      <c r="W291" s="57">
        <f t="shared" si="53"/>
        <v>0</v>
      </c>
      <c r="X291" s="21">
        <f t="shared" si="54"/>
        <v>126.2248</v>
      </c>
      <c r="Y291" s="21">
        <f t="shared" si="55"/>
        <v>18</v>
      </c>
      <c r="Z291" s="20">
        <v>20</v>
      </c>
      <c r="AA291" s="21">
        <f t="shared" si="56"/>
        <v>81.08</v>
      </c>
      <c r="AB291" s="21">
        <f t="shared" si="57"/>
        <v>40.54</v>
      </c>
      <c r="AC291" s="21">
        <f t="shared" si="58"/>
        <v>40.54</v>
      </c>
    </row>
    <row r="292" spans="1:29">
      <c r="A292" s="57">
        <v>290</v>
      </c>
      <c r="B292" s="8" t="s">
        <v>219</v>
      </c>
      <c r="C292" s="3" t="s">
        <v>220</v>
      </c>
      <c r="D292" s="3" t="s">
        <v>35</v>
      </c>
      <c r="E292" s="3" t="s">
        <v>37</v>
      </c>
      <c r="F292" s="3" t="s">
        <v>700</v>
      </c>
      <c r="G292" s="3" t="s">
        <v>38</v>
      </c>
      <c r="H292" s="3" t="s">
        <v>39</v>
      </c>
      <c r="I292" s="20">
        <v>0</v>
      </c>
      <c r="J292" s="5"/>
      <c r="K292" s="5"/>
      <c r="L292" s="21">
        <v>100</v>
      </c>
      <c r="M292" s="135"/>
      <c r="N292" s="57"/>
      <c r="O292" s="5"/>
      <c r="P292" s="21"/>
      <c r="Q292" s="5"/>
      <c r="R292" s="21">
        <f t="shared" si="48"/>
        <v>0</v>
      </c>
      <c r="S292" s="21">
        <f t="shared" si="49"/>
        <v>100</v>
      </c>
      <c r="T292" s="21">
        <f t="shared" si="50"/>
        <v>106</v>
      </c>
      <c r="U292" s="21">
        <f t="shared" si="51"/>
        <v>6</v>
      </c>
      <c r="V292" s="21">
        <f t="shared" si="52"/>
        <v>100</v>
      </c>
      <c r="W292" s="57">
        <f t="shared" si="53"/>
        <v>0</v>
      </c>
      <c r="X292" s="21">
        <f t="shared" si="54"/>
        <v>106</v>
      </c>
      <c r="Y292" s="21">
        <f t="shared" si="55"/>
        <v>0</v>
      </c>
      <c r="Z292" s="20">
        <v>20</v>
      </c>
      <c r="AA292" s="21">
        <f t="shared" si="56"/>
        <v>80</v>
      </c>
      <c r="AB292" s="21">
        <f t="shared" si="57"/>
        <v>40</v>
      </c>
      <c r="AC292" s="21">
        <f t="shared" si="58"/>
        <v>40</v>
      </c>
    </row>
    <row r="293" spans="1:29">
      <c r="A293" s="57">
        <v>291</v>
      </c>
      <c r="B293" s="8" t="s">
        <v>224</v>
      </c>
      <c r="C293" s="3" t="s">
        <v>225</v>
      </c>
      <c r="D293" s="3" t="s">
        <v>35</v>
      </c>
      <c r="E293" s="3" t="s">
        <v>37</v>
      </c>
      <c r="F293" s="3" t="s">
        <v>700</v>
      </c>
      <c r="G293" s="3" t="s">
        <v>38</v>
      </c>
      <c r="H293" s="3" t="s">
        <v>39</v>
      </c>
      <c r="I293" s="20">
        <v>0</v>
      </c>
      <c r="J293" s="5"/>
      <c r="K293" s="5"/>
      <c r="L293" s="21">
        <v>100</v>
      </c>
      <c r="M293" s="135"/>
      <c r="N293" s="57"/>
      <c r="O293" s="5"/>
      <c r="P293" s="21"/>
      <c r="Q293" s="5"/>
      <c r="R293" s="21">
        <f t="shared" si="48"/>
        <v>0</v>
      </c>
      <c r="S293" s="21">
        <f t="shared" si="49"/>
        <v>100</v>
      </c>
      <c r="T293" s="21">
        <f t="shared" si="50"/>
        <v>106</v>
      </c>
      <c r="U293" s="21">
        <f t="shared" si="51"/>
        <v>6</v>
      </c>
      <c r="V293" s="21">
        <f t="shared" si="52"/>
        <v>100</v>
      </c>
      <c r="W293" s="57">
        <f t="shared" si="53"/>
        <v>0</v>
      </c>
      <c r="X293" s="21">
        <f t="shared" si="54"/>
        <v>106</v>
      </c>
      <c r="Y293" s="21">
        <f t="shared" si="55"/>
        <v>0</v>
      </c>
      <c r="Z293" s="20">
        <v>20</v>
      </c>
      <c r="AA293" s="21">
        <f t="shared" si="56"/>
        <v>80</v>
      </c>
      <c r="AB293" s="21">
        <f t="shared" si="57"/>
        <v>40</v>
      </c>
      <c r="AC293" s="21">
        <f t="shared" si="58"/>
        <v>40</v>
      </c>
    </row>
    <row r="294" spans="1:29">
      <c r="A294" s="57">
        <v>292</v>
      </c>
      <c r="B294" s="8" t="s">
        <v>702</v>
      </c>
      <c r="C294" s="3" t="s">
        <v>703</v>
      </c>
      <c r="D294" s="3" t="s">
        <v>35</v>
      </c>
      <c r="E294" s="3" t="s">
        <v>37</v>
      </c>
      <c r="F294" s="3" t="s">
        <v>196</v>
      </c>
      <c r="G294" s="3" t="s">
        <v>38</v>
      </c>
      <c r="H294" s="3" t="s">
        <v>69</v>
      </c>
      <c r="I294" s="20">
        <v>1120</v>
      </c>
      <c r="J294" s="5"/>
      <c r="K294" s="5"/>
      <c r="L294" s="21">
        <v>300</v>
      </c>
      <c r="M294" s="21">
        <v>0</v>
      </c>
      <c r="N294" s="5"/>
      <c r="O294" s="5"/>
      <c r="P294" s="21">
        <v>0</v>
      </c>
      <c r="Q294" s="5"/>
      <c r="R294" s="21">
        <f t="shared" si="48"/>
        <v>0</v>
      </c>
      <c r="S294" s="21">
        <f t="shared" si="49"/>
        <v>1420</v>
      </c>
      <c r="T294" s="21">
        <f t="shared" si="50"/>
        <v>1438</v>
      </c>
      <c r="U294" s="21">
        <f t="shared" si="51"/>
        <v>18</v>
      </c>
      <c r="V294" s="21">
        <f t="shared" si="52"/>
        <v>1420</v>
      </c>
      <c r="W294" s="57">
        <f t="shared" si="53"/>
        <v>1120</v>
      </c>
      <c r="X294" s="21">
        <f t="shared" si="54"/>
        <v>318</v>
      </c>
      <c r="Y294" s="21">
        <f t="shared" si="55"/>
        <v>0</v>
      </c>
      <c r="Z294" s="20">
        <v>60</v>
      </c>
      <c r="AA294" s="21">
        <f t="shared" si="56"/>
        <v>240</v>
      </c>
      <c r="AB294" s="21">
        <f t="shared" si="57"/>
        <v>120</v>
      </c>
      <c r="AC294" s="21">
        <f t="shared" si="58"/>
        <v>120</v>
      </c>
    </row>
    <row r="295" spans="1:29">
      <c r="A295" s="57">
        <v>293</v>
      </c>
      <c r="B295" s="8" t="s">
        <v>704</v>
      </c>
      <c r="C295" s="3" t="s">
        <v>705</v>
      </c>
      <c r="D295" s="3" t="s">
        <v>35</v>
      </c>
      <c r="E295" s="3" t="s">
        <v>37</v>
      </c>
      <c r="F295" s="3" t="s">
        <v>196</v>
      </c>
      <c r="G295" s="3" t="s">
        <v>38</v>
      </c>
      <c r="H295" s="3" t="s">
        <v>69</v>
      </c>
      <c r="I295" s="20">
        <v>1120</v>
      </c>
      <c r="J295" s="5"/>
      <c r="K295" s="5"/>
      <c r="L295" s="21">
        <v>300</v>
      </c>
      <c r="M295" s="21">
        <v>0</v>
      </c>
      <c r="N295" s="5"/>
      <c r="O295" s="5"/>
      <c r="P295" s="21">
        <v>0</v>
      </c>
      <c r="Q295" s="5"/>
      <c r="R295" s="21">
        <f t="shared" si="48"/>
        <v>0</v>
      </c>
      <c r="S295" s="21">
        <f t="shared" si="49"/>
        <v>1420</v>
      </c>
      <c r="T295" s="21">
        <f t="shared" si="50"/>
        <v>1438</v>
      </c>
      <c r="U295" s="21">
        <f t="shared" si="51"/>
        <v>18</v>
      </c>
      <c r="V295" s="21">
        <f t="shared" si="52"/>
        <v>1420</v>
      </c>
      <c r="W295" s="57">
        <f t="shared" si="53"/>
        <v>1120</v>
      </c>
      <c r="X295" s="21">
        <f t="shared" si="54"/>
        <v>318</v>
      </c>
      <c r="Y295" s="21">
        <f t="shared" si="55"/>
        <v>0</v>
      </c>
      <c r="Z295" s="20">
        <v>60</v>
      </c>
      <c r="AA295" s="21">
        <f t="shared" si="56"/>
        <v>240</v>
      </c>
      <c r="AB295" s="21">
        <f t="shared" si="57"/>
        <v>120</v>
      </c>
      <c r="AC295" s="21">
        <f t="shared" si="58"/>
        <v>120</v>
      </c>
    </row>
    <row r="296" spans="1:29">
      <c r="A296" s="57">
        <v>294</v>
      </c>
      <c r="B296" s="8" t="s">
        <v>706</v>
      </c>
      <c r="C296" s="3" t="s">
        <v>707</v>
      </c>
      <c r="D296" s="3" t="s">
        <v>35</v>
      </c>
      <c r="E296" s="3" t="s">
        <v>37</v>
      </c>
      <c r="F296" s="3" t="s">
        <v>196</v>
      </c>
      <c r="G296" s="3" t="s">
        <v>38</v>
      </c>
      <c r="H296" s="3" t="s">
        <v>69</v>
      </c>
      <c r="I296" s="20">
        <v>1120</v>
      </c>
      <c r="J296" s="5"/>
      <c r="K296" s="5"/>
      <c r="L296" s="21">
        <v>300</v>
      </c>
      <c r="M296" s="21">
        <v>0</v>
      </c>
      <c r="N296" s="5"/>
      <c r="O296" s="5"/>
      <c r="P296" s="21">
        <v>0</v>
      </c>
      <c r="Q296" s="5"/>
      <c r="R296" s="21">
        <f t="shared" si="48"/>
        <v>0</v>
      </c>
      <c r="S296" s="21">
        <f t="shared" si="49"/>
        <v>1420</v>
      </c>
      <c r="T296" s="21">
        <f t="shared" si="50"/>
        <v>1438</v>
      </c>
      <c r="U296" s="21">
        <f t="shared" si="51"/>
        <v>18</v>
      </c>
      <c r="V296" s="21">
        <f t="shared" si="52"/>
        <v>1420</v>
      </c>
      <c r="W296" s="57">
        <f t="shared" si="53"/>
        <v>1120</v>
      </c>
      <c r="X296" s="21">
        <f t="shared" si="54"/>
        <v>318</v>
      </c>
      <c r="Y296" s="21">
        <f t="shared" si="55"/>
        <v>0</v>
      </c>
      <c r="Z296" s="20">
        <v>60</v>
      </c>
      <c r="AA296" s="21">
        <f t="shared" si="56"/>
        <v>240</v>
      </c>
      <c r="AB296" s="21">
        <f t="shared" si="57"/>
        <v>120</v>
      </c>
      <c r="AC296" s="21">
        <f t="shared" si="58"/>
        <v>120</v>
      </c>
    </row>
    <row r="297" spans="1:29">
      <c r="A297" s="57">
        <v>295</v>
      </c>
      <c r="B297" s="8" t="s">
        <v>708</v>
      </c>
      <c r="C297" s="3" t="s">
        <v>709</v>
      </c>
      <c r="D297" s="3" t="s">
        <v>35</v>
      </c>
      <c r="E297" s="3" t="s">
        <v>37</v>
      </c>
      <c r="F297" s="3" t="s">
        <v>196</v>
      </c>
      <c r="G297" s="3" t="s">
        <v>38</v>
      </c>
      <c r="H297" s="3" t="s">
        <v>69</v>
      </c>
      <c r="I297" s="20">
        <v>1184</v>
      </c>
      <c r="J297" s="5"/>
      <c r="K297" s="5"/>
      <c r="L297" s="21">
        <v>300</v>
      </c>
      <c r="M297" s="21">
        <v>0</v>
      </c>
      <c r="N297" s="5"/>
      <c r="O297" s="5"/>
      <c r="P297" s="21">
        <v>0</v>
      </c>
      <c r="Q297" s="5"/>
      <c r="R297" s="21">
        <f t="shared" si="48"/>
        <v>0</v>
      </c>
      <c r="S297" s="21">
        <f t="shared" si="49"/>
        <v>1484</v>
      </c>
      <c r="T297" s="21">
        <f t="shared" si="50"/>
        <v>1502</v>
      </c>
      <c r="U297" s="21">
        <f t="shared" si="51"/>
        <v>18</v>
      </c>
      <c r="V297" s="21">
        <f t="shared" si="52"/>
        <v>1484</v>
      </c>
      <c r="W297" s="57">
        <f t="shared" si="53"/>
        <v>1184</v>
      </c>
      <c r="X297" s="21">
        <f t="shared" si="54"/>
        <v>318</v>
      </c>
      <c r="Y297" s="21">
        <f t="shared" si="55"/>
        <v>0</v>
      </c>
      <c r="Z297" s="20">
        <v>60</v>
      </c>
      <c r="AA297" s="21">
        <f t="shared" si="56"/>
        <v>240</v>
      </c>
      <c r="AB297" s="21">
        <f t="shared" si="57"/>
        <v>120</v>
      </c>
      <c r="AC297" s="21">
        <f t="shared" si="58"/>
        <v>120</v>
      </c>
    </row>
    <row r="298" spans="1:29">
      <c r="A298" s="57">
        <v>296</v>
      </c>
      <c r="B298" s="8" t="s">
        <v>710</v>
      </c>
      <c r="C298" s="3" t="s">
        <v>711</v>
      </c>
      <c r="D298" s="3" t="s">
        <v>35</v>
      </c>
      <c r="E298" s="3" t="s">
        <v>37</v>
      </c>
      <c r="F298" s="3" t="s">
        <v>196</v>
      </c>
      <c r="G298" s="3" t="s">
        <v>38</v>
      </c>
      <c r="H298" s="3" t="s">
        <v>69</v>
      </c>
      <c r="I298" s="20">
        <v>1184</v>
      </c>
      <c r="J298" s="5"/>
      <c r="K298" s="5"/>
      <c r="L298" s="21">
        <v>300</v>
      </c>
      <c r="M298" s="21">
        <v>0</v>
      </c>
      <c r="N298" s="5"/>
      <c r="O298" s="5"/>
      <c r="P298" s="21">
        <v>0</v>
      </c>
      <c r="Q298" s="5"/>
      <c r="R298" s="21">
        <f t="shared" si="48"/>
        <v>0</v>
      </c>
      <c r="S298" s="21">
        <f t="shared" si="49"/>
        <v>1484</v>
      </c>
      <c r="T298" s="21">
        <f t="shared" si="50"/>
        <v>1502</v>
      </c>
      <c r="U298" s="21">
        <f t="shared" si="51"/>
        <v>18</v>
      </c>
      <c r="V298" s="21">
        <f t="shared" si="52"/>
        <v>1484</v>
      </c>
      <c r="W298" s="57">
        <f t="shared" si="53"/>
        <v>1184</v>
      </c>
      <c r="X298" s="21">
        <f t="shared" si="54"/>
        <v>318</v>
      </c>
      <c r="Y298" s="21">
        <f t="shared" si="55"/>
        <v>0</v>
      </c>
      <c r="Z298" s="20">
        <v>60</v>
      </c>
      <c r="AA298" s="21">
        <f t="shared" si="56"/>
        <v>240</v>
      </c>
      <c r="AB298" s="21">
        <f t="shared" si="57"/>
        <v>120</v>
      </c>
      <c r="AC298" s="21">
        <f t="shared" si="58"/>
        <v>120</v>
      </c>
    </row>
    <row r="299" spans="1:29">
      <c r="A299" s="57">
        <v>297</v>
      </c>
      <c r="B299" s="8" t="s">
        <v>712</v>
      </c>
      <c r="C299" s="3" t="s">
        <v>713</v>
      </c>
      <c r="D299" s="3" t="s">
        <v>35</v>
      </c>
      <c r="E299" s="3" t="s">
        <v>37</v>
      </c>
      <c r="F299" s="3" t="s">
        <v>196</v>
      </c>
      <c r="G299" s="3" t="s">
        <v>38</v>
      </c>
      <c r="H299" s="3" t="s">
        <v>69</v>
      </c>
      <c r="I299" s="20">
        <v>1184</v>
      </c>
      <c r="J299" s="5"/>
      <c r="K299" s="5"/>
      <c r="L299" s="21">
        <v>300</v>
      </c>
      <c r="M299" s="21">
        <v>0</v>
      </c>
      <c r="N299" s="5"/>
      <c r="O299" s="5"/>
      <c r="P299" s="21">
        <v>0</v>
      </c>
      <c r="Q299" s="5"/>
      <c r="R299" s="21">
        <f t="shared" si="48"/>
        <v>0</v>
      </c>
      <c r="S299" s="21">
        <f t="shared" si="49"/>
        <v>1484</v>
      </c>
      <c r="T299" s="21">
        <f t="shared" si="50"/>
        <v>1502</v>
      </c>
      <c r="U299" s="21">
        <f t="shared" si="51"/>
        <v>18</v>
      </c>
      <c r="V299" s="21">
        <f t="shared" si="52"/>
        <v>1484</v>
      </c>
      <c r="W299" s="57">
        <f t="shared" si="53"/>
        <v>1184</v>
      </c>
      <c r="X299" s="21">
        <f t="shared" si="54"/>
        <v>318</v>
      </c>
      <c r="Y299" s="21">
        <f t="shared" si="55"/>
        <v>0</v>
      </c>
      <c r="Z299" s="20">
        <v>60</v>
      </c>
      <c r="AA299" s="21">
        <f t="shared" si="56"/>
        <v>240</v>
      </c>
      <c r="AB299" s="21">
        <f t="shared" si="57"/>
        <v>120</v>
      </c>
      <c r="AC299" s="21">
        <f t="shared" si="58"/>
        <v>120</v>
      </c>
    </row>
    <row r="300" spans="1:29">
      <c r="A300" s="57">
        <v>298</v>
      </c>
      <c r="B300" s="8" t="s">
        <v>714</v>
      </c>
      <c r="C300" s="3" t="s">
        <v>715</v>
      </c>
      <c r="D300" s="3" t="s">
        <v>35</v>
      </c>
      <c r="E300" s="3" t="s">
        <v>37</v>
      </c>
      <c r="F300" s="3" t="s">
        <v>196</v>
      </c>
      <c r="G300" s="3" t="s">
        <v>38</v>
      </c>
      <c r="H300" s="3" t="s">
        <v>69</v>
      </c>
      <c r="I300" s="20">
        <v>1184</v>
      </c>
      <c r="J300" s="5"/>
      <c r="K300" s="5"/>
      <c r="L300" s="21">
        <v>300</v>
      </c>
      <c r="M300" s="21">
        <v>0</v>
      </c>
      <c r="N300" s="5"/>
      <c r="O300" s="5"/>
      <c r="P300" s="21">
        <v>0</v>
      </c>
      <c r="Q300" s="5"/>
      <c r="R300" s="21">
        <f t="shared" si="48"/>
        <v>0</v>
      </c>
      <c r="S300" s="21">
        <f t="shared" si="49"/>
        <v>1484</v>
      </c>
      <c r="T300" s="21">
        <f t="shared" si="50"/>
        <v>1502</v>
      </c>
      <c r="U300" s="21">
        <f t="shared" si="51"/>
        <v>18</v>
      </c>
      <c r="V300" s="21">
        <f t="shared" si="52"/>
        <v>1484</v>
      </c>
      <c r="W300" s="57">
        <f t="shared" si="53"/>
        <v>1184</v>
      </c>
      <c r="X300" s="21">
        <f t="shared" si="54"/>
        <v>318</v>
      </c>
      <c r="Y300" s="21">
        <f t="shared" si="55"/>
        <v>0</v>
      </c>
      <c r="Z300" s="20">
        <v>60</v>
      </c>
      <c r="AA300" s="21">
        <f t="shared" si="56"/>
        <v>240</v>
      </c>
      <c r="AB300" s="21">
        <f t="shared" si="57"/>
        <v>120</v>
      </c>
      <c r="AC300" s="21">
        <f t="shared" si="58"/>
        <v>120</v>
      </c>
    </row>
    <row r="301" spans="1:29">
      <c r="A301" s="57">
        <v>299</v>
      </c>
      <c r="B301" s="8" t="s">
        <v>716</v>
      </c>
      <c r="C301" s="3" t="s">
        <v>717</v>
      </c>
      <c r="D301" s="3" t="s">
        <v>35</v>
      </c>
      <c r="E301" s="3" t="s">
        <v>37</v>
      </c>
      <c r="F301" s="3" t="s">
        <v>196</v>
      </c>
      <c r="G301" s="3" t="s">
        <v>38</v>
      </c>
      <c r="H301" s="3" t="s">
        <v>69</v>
      </c>
      <c r="I301" s="20">
        <v>1184</v>
      </c>
      <c r="J301" s="5"/>
      <c r="K301" s="5"/>
      <c r="L301" s="21">
        <v>300</v>
      </c>
      <c r="M301" s="21">
        <v>0</v>
      </c>
      <c r="N301" s="5"/>
      <c r="O301" s="5"/>
      <c r="P301" s="21">
        <v>0</v>
      </c>
      <c r="Q301" s="5"/>
      <c r="R301" s="21">
        <f t="shared" si="48"/>
        <v>0</v>
      </c>
      <c r="S301" s="21">
        <f t="shared" si="49"/>
        <v>1484</v>
      </c>
      <c r="T301" s="21">
        <f t="shared" si="50"/>
        <v>1502</v>
      </c>
      <c r="U301" s="21">
        <f t="shared" si="51"/>
        <v>18</v>
      </c>
      <c r="V301" s="21">
        <f t="shared" si="52"/>
        <v>1484</v>
      </c>
      <c r="W301" s="57">
        <f t="shared" si="53"/>
        <v>1184</v>
      </c>
      <c r="X301" s="21">
        <f t="shared" si="54"/>
        <v>318</v>
      </c>
      <c r="Y301" s="21">
        <f t="shared" si="55"/>
        <v>0</v>
      </c>
      <c r="Z301" s="20">
        <v>60</v>
      </c>
      <c r="AA301" s="21">
        <f t="shared" si="56"/>
        <v>240</v>
      </c>
      <c r="AB301" s="21">
        <f t="shared" si="57"/>
        <v>120</v>
      </c>
      <c r="AC301" s="21">
        <f t="shared" si="58"/>
        <v>120</v>
      </c>
    </row>
    <row r="302" spans="1:29">
      <c r="A302" s="57">
        <v>300</v>
      </c>
      <c r="B302" s="8" t="s">
        <v>718</v>
      </c>
      <c r="C302" s="3" t="s">
        <v>719</v>
      </c>
      <c r="D302" s="3" t="s">
        <v>35</v>
      </c>
      <c r="E302" s="3" t="s">
        <v>37</v>
      </c>
      <c r="F302" s="3" t="s">
        <v>196</v>
      </c>
      <c r="G302" s="3" t="s">
        <v>38</v>
      </c>
      <c r="H302" s="3" t="s">
        <v>69</v>
      </c>
      <c r="I302" s="20">
        <v>1184</v>
      </c>
      <c r="J302" s="5"/>
      <c r="K302" s="5"/>
      <c r="L302" s="21">
        <v>300</v>
      </c>
      <c r="M302" s="21">
        <v>0</v>
      </c>
      <c r="N302" s="5"/>
      <c r="O302" s="5"/>
      <c r="P302" s="21">
        <v>0</v>
      </c>
      <c r="Q302" s="5"/>
      <c r="R302" s="21">
        <f t="shared" si="48"/>
        <v>0</v>
      </c>
      <c r="S302" s="21">
        <f t="shared" si="49"/>
        <v>1484</v>
      </c>
      <c r="T302" s="21">
        <f t="shared" si="50"/>
        <v>1502</v>
      </c>
      <c r="U302" s="21">
        <f t="shared" si="51"/>
        <v>18</v>
      </c>
      <c r="V302" s="21">
        <f t="shared" si="52"/>
        <v>1484</v>
      </c>
      <c r="W302" s="57">
        <f t="shared" si="53"/>
        <v>1184</v>
      </c>
      <c r="X302" s="21">
        <f t="shared" si="54"/>
        <v>318</v>
      </c>
      <c r="Y302" s="21">
        <f t="shared" si="55"/>
        <v>0</v>
      </c>
      <c r="Z302" s="20">
        <v>60</v>
      </c>
      <c r="AA302" s="21">
        <f t="shared" si="56"/>
        <v>240</v>
      </c>
      <c r="AB302" s="21">
        <f t="shared" si="57"/>
        <v>120</v>
      </c>
      <c r="AC302" s="21">
        <f t="shared" si="58"/>
        <v>120</v>
      </c>
    </row>
    <row r="303" spans="1:29">
      <c r="A303" s="57">
        <v>301</v>
      </c>
      <c r="B303" s="8" t="s">
        <v>720</v>
      </c>
      <c r="C303" s="3" t="s">
        <v>719</v>
      </c>
      <c r="D303" s="3" t="s">
        <v>35</v>
      </c>
      <c r="E303" s="3" t="s">
        <v>37</v>
      </c>
      <c r="F303" s="3" t="s">
        <v>196</v>
      </c>
      <c r="G303" s="3" t="s">
        <v>38</v>
      </c>
      <c r="H303" s="3" t="s">
        <v>69</v>
      </c>
      <c r="I303" s="20">
        <v>1184</v>
      </c>
      <c r="J303" s="5"/>
      <c r="K303" s="5"/>
      <c r="L303" s="21">
        <v>300</v>
      </c>
      <c r="M303" s="21">
        <v>0</v>
      </c>
      <c r="N303" s="5"/>
      <c r="O303" s="5"/>
      <c r="P303" s="21">
        <v>0</v>
      </c>
      <c r="Q303" s="5"/>
      <c r="R303" s="21">
        <f t="shared" si="48"/>
        <v>0</v>
      </c>
      <c r="S303" s="21">
        <f t="shared" si="49"/>
        <v>1484</v>
      </c>
      <c r="T303" s="21">
        <f t="shared" si="50"/>
        <v>1502</v>
      </c>
      <c r="U303" s="21">
        <f t="shared" si="51"/>
        <v>18</v>
      </c>
      <c r="V303" s="21">
        <f t="shared" si="52"/>
        <v>1484</v>
      </c>
      <c r="W303" s="57">
        <f t="shared" si="53"/>
        <v>1184</v>
      </c>
      <c r="X303" s="21">
        <f t="shared" si="54"/>
        <v>318</v>
      </c>
      <c r="Y303" s="21">
        <f t="shared" si="55"/>
        <v>0</v>
      </c>
      <c r="Z303" s="20">
        <v>60</v>
      </c>
      <c r="AA303" s="21">
        <f t="shared" si="56"/>
        <v>240</v>
      </c>
      <c r="AB303" s="21">
        <f t="shared" si="57"/>
        <v>120</v>
      </c>
      <c r="AC303" s="21">
        <f t="shared" si="58"/>
        <v>120</v>
      </c>
    </row>
    <row r="304" spans="1:29">
      <c r="A304" s="57">
        <v>302</v>
      </c>
      <c r="B304" s="8" t="s">
        <v>721</v>
      </c>
      <c r="C304" s="3" t="s">
        <v>722</v>
      </c>
      <c r="D304" s="3" t="s">
        <v>35</v>
      </c>
      <c r="E304" s="3" t="s">
        <v>37</v>
      </c>
      <c r="F304" s="3" t="s">
        <v>196</v>
      </c>
      <c r="G304" s="3" t="s">
        <v>38</v>
      </c>
      <c r="H304" s="3" t="s">
        <v>69</v>
      </c>
      <c r="I304" s="20">
        <v>1184</v>
      </c>
      <c r="J304" s="5"/>
      <c r="K304" s="5"/>
      <c r="L304" s="21">
        <v>300</v>
      </c>
      <c r="M304" s="21">
        <v>0</v>
      </c>
      <c r="N304" s="5"/>
      <c r="O304" s="5"/>
      <c r="P304" s="21">
        <v>0</v>
      </c>
      <c r="Q304" s="5"/>
      <c r="R304" s="21">
        <f t="shared" si="48"/>
        <v>0</v>
      </c>
      <c r="S304" s="21">
        <f t="shared" si="49"/>
        <v>1484</v>
      </c>
      <c r="T304" s="21">
        <f t="shared" si="50"/>
        <v>1502</v>
      </c>
      <c r="U304" s="21">
        <f t="shared" si="51"/>
        <v>18</v>
      </c>
      <c r="V304" s="21">
        <f t="shared" si="52"/>
        <v>1484</v>
      </c>
      <c r="W304" s="57">
        <f t="shared" si="53"/>
        <v>1184</v>
      </c>
      <c r="X304" s="21">
        <f t="shared" si="54"/>
        <v>318</v>
      </c>
      <c r="Y304" s="21">
        <f t="shared" si="55"/>
        <v>0</v>
      </c>
      <c r="Z304" s="20">
        <v>60</v>
      </c>
      <c r="AA304" s="21">
        <f t="shared" si="56"/>
        <v>240</v>
      </c>
      <c r="AB304" s="21">
        <f t="shared" si="57"/>
        <v>120</v>
      </c>
      <c r="AC304" s="21">
        <f t="shared" si="58"/>
        <v>120</v>
      </c>
    </row>
    <row r="305" spans="1:29">
      <c r="A305" s="57">
        <v>303</v>
      </c>
      <c r="B305" s="8" t="s">
        <v>723</v>
      </c>
      <c r="C305" s="3" t="s">
        <v>724</v>
      </c>
      <c r="D305" s="3" t="s">
        <v>35</v>
      </c>
      <c r="E305" s="3" t="s">
        <v>37</v>
      </c>
      <c r="F305" s="3" t="s">
        <v>196</v>
      </c>
      <c r="G305" s="3" t="s">
        <v>38</v>
      </c>
      <c r="H305" s="3" t="s">
        <v>69</v>
      </c>
      <c r="I305" s="20">
        <v>1184</v>
      </c>
      <c r="J305" s="5"/>
      <c r="K305" s="5"/>
      <c r="L305" s="21">
        <v>300</v>
      </c>
      <c r="M305" s="21">
        <v>0</v>
      </c>
      <c r="N305" s="5"/>
      <c r="O305" s="5"/>
      <c r="P305" s="21">
        <v>0</v>
      </c>
      <c r="Q305" s="5"/>
      <c r="R305" s="21">
        <f t="shared" si="48"/>
        <v>0</v>
      </c>
      <c r="S305" s="21">
        <f t="shared" si="49"/>
        <v>1484</v>
      </c>
      <c r="T305" s="21">
        <f t="shared" si="50"/>
        <v>1502</v>
      </c>
      <c r="U305" s="21">
        <f t="shared" si="51"/>
        <v>18</v>
      </c>
      <c r="V305" s="21">
        <f t="shared" si="52"/>
        <v>1484</v>
      </c>
      <c r="W305" s="57">
        <f t="shared" si="53"/>
        <v>1184</v>
      </c>
      <c r="X305" s="21">
        <f t="shared" si="54"/>
        <v>318</v>
      </c>
      <c r="Y305" s="21">
        <f t="shared" si="55"/>
        <v>0</v>
      </c>
      <c r="Z305" s="20">
        <v>60</v>
      </c>
      <c r="AA305" s="21">
        <f t="shared" si="56"/>
        <v>240</v>
      </c>
      <c r="AB305" s="21">
        <f t="shared" si="57"/>
        <v>120</v>
      </c>
      <c r="AC305" s="21">
        <f t="shared" si="58"/>
        <v>120</v>
      </c>
    </row>
    <row r="306" spans="1:29">
      <c r="A306" s="57">
        <v>304</v>
      </c>
      <c r="B306" s="8" t="s">
        <v>725</v>
      </c>
      <c r="C306" s="3" t="s">
        <v>726</v>
      </c>
      <c r="D306" s="3" t="s">
        <v>35</v>
      </c>
      <c r="E306" s="3" t="s">
        <v>37</v>
      </c>
      <c r="F306" s="3" t="s">
        <v>196</v>
      </c>
      <c r="G306" s="3" t="s">
        <v>38</v>
      </c>
      <c r="H306" s="3" t="s">
        <v>69</v>
      </c>
      <c r="I306" s="20">
        <v>1184</v>
      </c>
      <c r="J306" s="5"/>
      <c r="K306" s="5"/>
      <c r="L306" s="21">
        <v>300</v>
      </c>
      <c r="M306" s="21">
        <v>0</v>
      </c>
      <c r="N306" s="5"/>
      <c r="O306" s="5"/>
      <c r="P306" s="21">
        <v>0</v>
      </c>
      <c r="Q306" s="5"/>
      <c r="R306" s="21">
        <f t="shared" si="48"/>
        <v>0</v>
      </c>
      <c r="S306" s="21">
        <f t="shared" si="49"/>
        <v>1484</v>
      </c>
      <c r="T306" s="21">
        <f t="shared" si="50"/>
        <v>1502</v>
      </c>
      <c r="U306" s="21">
        <f t="shared" si="51"/>
        <v>18</v>
      </c>
      <c r="V306" s="21">
        <f t="shared" si="52"/>
        <v>1484</v>
      </c>
      <c r="W306" s="57">
        <f t="shared" si="53"/>
        <v>1184</v>
      </c>
      <c r="X306" s="21">
        <f t="shared" si="54"/>
        <v>318</v>
      </c>
      <c r="Y306" s="21">
        <f t="shared" si="55"/>
        <v>0</v>
      </c>
      <c r="Z306" s="20">
        <v>60</v>
      </c>
      <c r="AA306" s="21">
        <f t="shared" si="56"/>
        <v>240</v>
      </c>
      <c r="AB306" s="21">
        <f t="shared" si="57"/>
        <v>120</v>
      </c>
      <c r="AC306" s="21">
        <f t="shared" si="58"/>
        <v>120</v>
      </c>
    </row>
    <row r="307" spans="1:29">
      <c r="A307" s="57">
        <v>305</v>
      </c>
      <c r="B307" s="8" t="s">
        <v>727</v>
      </c>
      <c r="C307" s="3" t="s">
        <v>728</v>
      </c>
      <c r="D307" s="3" t="s">
        <v>35</v>
      </c>
      <c r="E307" s="3" t="s">
        <v>37</v>
      </c>
      <c r="F307" s="3" t="s">
        <v>196</v>
      </c>
      <c r="G307" s="3" t="s">
        <v>38</v>
      </c>
      <c r="H307" s="3" t="s">
        <v>69</v>
      </c>
      <c r="I307" s="20">
        <v>1184</v>
      </c>
      <c r="J307" s="5"/>
      <c r="K307" s="5"/>
      <c r="L307" s="21">
        <v>300</v>
      </c>
      <c r="M307" s="21">
        <v>0</v>
      </c>
      <c r="N307" s="5"/>
      <c r="O307" s="5"/>
      <c r="P307" s="21">
        <v>0</v>
      </c>
      <c r="Q307" s="5"/>
      <c r="R307" s="21">
        <f t="shared" si="48"/>
        <v>0</v>
      </c>
      <c r="S307" s="21">
        <f t="shared" si="49"/>
        <v>1484</v>
      </c>
      <c r="T307" s="21">
        <f t="shared" si="50"/>
        <v>1502</v>
      </c>
      <c r="U307" s="21">
        <f t="shared" si="51"/>
        <v>18</v>
      </c>
      <c r="V307" s="21">
        <f t="shared" si="52"/>
        <v>1484</v>
      </c>
      <c r="W307" s="57">
        <f t="shared" si="53"/>
        <v>1184</v>
      </c>
      <c r="X307" s="21">
        <f t="shared" si="54"/>
        <v>318</v>
      </c>
      <c r="Y307" s="21">
        <f t="shared" si="55"/>
        <v>0</v>
      </c>
      <c r="Z307" s="20">
        <v>60</v>
      </c>
      <c r="AA307" s="21">
        <f t="shared" si="56"/>
        <v>240</v>
      </c>
      <c r="AB307" s="21">
        <f t="shared" si="57"/>
        <v>120</v>
      </c>
      <c r="AC307" s="21">
        <f t="shared" si="58"/>
        <v>120</v>
      </c>
    </row>
    <row r="308" spans="1:29">
      <c r="A308" s="57">
        <v>306</v>
      </c>
      <c r="B308" s="8" t="s">
        <v>729</v>
      </c>
      <c r="C308" s="3" t="s">
        <v>730</v>
      </c>
      <c r="D308" s="3" t="s">
        <v>35</v>
      </c>
      <c r="E308" s="3" t="s">
        <v>37</v>
      </c>
      <c r="F308" s="3" t="s">
        <v>196</v>
      </c>
      <c r="G308" s="3" t="s">
        <v>38</v>
      </c>
      <c r="H308" s="3" t="s">
        <v>69</v>
      </c>
      <c r="I308" s="20">
        <v>1184</v>
      </c>
      <c r="J308" s="5"/>
      <c r="K308" s="5"/>
      <c r="L308" s="21">
        <v>300</v>
      </c>
      <c r="M308" s="21">
        <v>0</v>
      </c>
      <c r="N308" s="5"/>
      <c r="O308" s="5"/>
      <c r="P308" s="21">
        <v>0</v>
      </c>
      <c r="Q308" s="5"/>
      <c r="R308" s="21">
        <f t="shared" si="48"/>
        <v>0</v>
      </c>
      <c r="S308" s="21">
        <f t="shared" si="49"/>
        <v>1484</v>
      </c>
      <c r="T308" s="21">
        <f t="shared" si="50"/>
        <v>1502</v>
      </c>
      <c r="U308" s="21">
        <f t="shared" si="51"/>
        <v>18</v>
      </c>
      <c r="V308" s="21">
        <f t="shared" si="52"/>
        <v>1484</v>
      </c>
      <c r="W308" s="57">
        <f t="shared" si="53"/>
        <v>1184</v>
      </c>
      <c r="X308" s="21">
        <f t="shared" si="54"/>
        <v>318</v>
      </c>
      <c r="Y308" s="21">
        <f t="shared" si="55"/>
        <v>0</v>
      </c>
      <c r="Z308" s="20">
        <v>60</v>
      </c>
      <c r="AA308" s="21">
        <f t="shared" si="56"/>
        <v>240</v>
      </c>
      <c r="AB308" s="21">
        <f t="shared" si="57"/>
        <v>120</v>
      </c>
      <c r="AC308" s="21">
        <f t="shared" si="58"/>
        <v>120</v>
      </c>
    </row>
    <row r="309" spans="1:29">
      <c r="A309" s="57">
        <v>307</v>
      </c>
      <c r="B309" s="8" t="s">
        <v>731</v>
      </c>
      <c r="C309" s="3" t="s">
        <v>732</v>
      </c>
      <c r="D309" s="3" t="s">
        <v>35</v>
      </c>
      <c r="E309" s="3" t="s">
        <v>37</v>
      </c>
      <c r="F309" s="3" t="s">
        <v>196</v>
      </c>
      <c r="G309" s="3" t="s">
        <v>38</v>
      </c>
      <c r="H309" s="3" t="s">
        <v>69</v>
      </c>
      <c r="I309" s="20">
        <v>1184</v>
      </c>
      <c r="J309" s="5"/>
      <c r="K309" s="5"/>
      <c r="L309" s="21">
        <v>300</v>
      </c>
      <c r="M309" s="21">
        <v>0</v>
      </c>
      <c r="N309" s="5"/>
      <c r="O309" s="5"/>
      <c r="P309" s="21">
        <v>0</v>
      </c>
      <c r="Q309" s="5"/>
      <c r="R309" s="21">
        <f t="shared" si="48"/>
        <v>0</v>
      </c>
      <c r="S309" s="21">
        <f t="shared" si="49"/>
        <v>1484</v>
      </c>
      <c r="T309" s="21">
        <f t="shared" si="50"/>
        <v>1502</v>
      </c>
      <c r="U309" s="21">
        <f t="shared" si="51"/>
        <v>18</v>
      </c>
      <c r="V309" s="21">
        <f t="shared" si="52"/>
        <v>1484</v>
      </c>
      <c r="W309" s="57">
        <f t="shared" si="53"/>
        <v>1184</v>
      </c>
      <c r="X309" s="21">
        <f t="shared" si="54"/>
        <v>318</v>
      </c>
      <c r="Y309" s="21">
        <f t="shared" si="55"/>
        <v>0</v>
      </c>
      <c r="Z309" s="20">
        <v>60</v>
      </c>
      <c r="AA309" s="21">
        <f t="shared" si="56"/>
        <v>240</v>
      </c>
      <c r="AB309" s="21">
        <f t="shared" si="57"/>
        <v>120</v>
      </c>
      <c r="AC309" s="21">
        <f t="shared" si="58"/>
        <v>120</v>
      </c>
    </row>
    <row r="310" spans="1:29">
      <c r="A310" s="57">
        <v>308</v>
      </c>
      <c r="B310" s="8" t="s">
        <v>733</v>
      </c>
      <c r="C310" s="3" t="s">
        <v>734</v>
      </c>
      <c r="D310" s="3" t="s">
        <v>35</v>
      </c>
      <c r="E310" s="3" t="s">
        <v>37</v>
      </c>
      <c r="F310" s="3" t="s">
        <v>196</v>
      </c>
      <c r="G310" s="3" t="s">
        <v>38</v>
      </c>
      <c r="H310" s="3" t="s">
        <v>69</v>
      </c>
      <c r="I310" s="20">
        <v>1184</v>
      </c>
      <c r="J310" s="5"/>
      <c r="K310" s="5"/>
      <c r="L310" s="21">
        <v>300</v>
      </c>
      <c r="M310" s="21">
        <v>0</v>
      </c>
      <c r="N310" s="5"/>
      <c r="O310" s="5"/>
      <c r="P310" s="21">
        <v>0</v>
      </c>
      <c r="Q310" s="5"/>
      <c r="R310" s="21">
        <f t="shared" si="48"/>
        <v>0</v>
      </c>
      <c r="S310" s="21">
        <f t="shared" si="49"/>
        <v>1484</v>
      </c>
      <c r="T310" s="21">
        <f t="shared" si="50"/>
        <v>1502</v>
      </c>
      <c r="U310" s="21">
        <f t="shared" si="51"/>
        <v>18</v>
      </c>
      <c r="V310" s="21">
        <f t="shared" si="52"/>
        <v>1484</v>
      </c>
      <c r="W310" s="57">
        <f t="shared" si="53"/>
        <v>1184</v>
      </c>
      <c r="X310" s="21">
        <f t="shared" si="54"/>
        <v>318</v>
      </c>
      <c r="Y310" s="21">
        <f t="shared" si="55"/>
        <v>0</v>
      </c>
      <c r="Z310" s="20">
        <v>60</v>
      </c>
      <c r="AA310" s="21">
        <f t="shared" si="56"/>
        <v>240</v>
      </c>
      <c r="AB310" s="21">
        <f t="shared" si="57"/>
        <v>120</v>
      </c>
      <c r="AC310" s="21">
        <f t="shared" si="58"/>
        <v>120</v>
      </c>
    </row>
    <row r="311" spans="1:29">
      <c r="A311" s="57">
        <v>309</v>
      </c>
      <c r="B311" s="8" t="s">
        <v>735</v>
      </c>
      <c r="C311" s="3" t="s">
        <v>736</v>
      </c>
      <c r="D311" s="3" t="s">
        <v>35</v>
      </c>
      <c r="E311" s="3" t="s">
        <v>37</v>
      </c>
      <c r="F311" s="3" t="s">
        <v>196</v>
      </c>
      <c r="G311" s="3" t="s">
        <v>38</v>
      </c>
      <c r="H311" s="3" t="s">
        <v>69</v>
      </c>
      <c r="I311" s="20">
        <v>1184</v>
      </c>
      <c r="J311" s="5"/>
      <c r="K311" s="5"/>
      <c r="L311" s="21">
        <v>300</v>
      </c>
      <c r="M311" s="21">
        <v>0</v>
      </c>
      <c r="N311" s="5"/>
      <c r="O311" s="5"/>
      <c r="P311" s="21">
        <v>0</v>
      </c>
      <c r="Q311" s="5"/>
      <c r="R311" s="21">
        <f t="shared" si="48"/>
        <v>0</v>
      </c>
      <c r="S311" s="21">
        <f t="shared" si="49"/>
        <v>1484</v>
      </c>
      <c r="T311" s="21">
        <f t="shared" si="50"/>
        <v>1502</v>
      </c>
      <c r="U311" s="21">
        <f t="shared" si="51"/>
        <v>18</v>
      </c>
      <c r="V311" s="21">
        <f t="shared" si="52"/>
        <v>1484</v>
      </c>
      <c r="W311" s="57">
        <f t="shared" si="53"/>
        <v>1184</v>
      </c>
      <c r="X311" s="21">
        <f t="shared" si="54"/>
        <v>318</v>
      </c>
      <c r="Y311" s="21">
        <f t="shared" si="55"/>
        <v>0</v>
      </c>
      <c r="Z311" s="20">
        <v>60</v>
      </c>
      <c r="AA311" s="21">
        <f t="shared" si="56"/>
        <v>240</v>
      </c>
      <c r="AB311" s="21">
        <f t="shared" si="57"/>
        <v>120</v>
      </c>
      <c r="AC311" s="21">
        <f t="shared" si="58"/>
        <v>120</v>
      </c>
    </row>
    <row r="312" spans="1:29">
      <c r="A312" s="57">
        <v>310</v>
      </c>
      <c r="B312" s="8" t="s">
        <v>737</v>
      </c>
      <c r="C312" s="3" t="s">
        <v>738</v>
      </c>
      <c r="D312" s="3" t="s">
        <v>35</v>
      </c>
      <c r="E312" s="3" t="s">
        <v>37</v>
      </c>
      <c r="F312" s="3" t="s">
        <v>196</v>
      </c>
      <c r="G312" s="3" t="s">
        <v>38</v>
      </c>
      <c r="H312" s="3" t="s">
        <v>69</v>
      </c>
      <c r="I312" s="20">
        <v>1184</v>
      </c>
      <c r="J312" s="5"/>
      <c r="K312" s="5"/>
      <c r="L312" s="21">
        <v>300</v>
      </c>
      <c r="M312" s="21">
        <v>0</v>
      </c>
      <c r="N312" s="5"/>
      <c r="O312" s="5"/>
      <c r="P312" s="21">
        <v>0</v>
      </c>
      <c r="Q312" s="5"/>
      <c r="R312" s="21">
        <f t="shared" si="48"/>
        <v>0</v>
      </c>
      <c r="S312" s="21">
        <f t="shared" si="49"/>
        <v>1484</v>
      </c>
      <c r="T312" s="21">
        <f t="shared" si="50"/>
        <v>1502</v>
      </c>
      <c r="U312" s="21">
        <f t="shared" si="51"/>
        <v>18</v>
      </c>
      <c r="V312" s="21">
        <f t="shared" si="52"/>
        <v>1484</v>
      </c>
      <c r="W312" s="57">
        <f t="shared" si="53"/>
        <v>1184</v>
      </c>
      <c r="X312" s="21">
        <f t="shared" si="54"/>
        <v>318</v>
      </c>
      <c r="Y312" s="21">
        <f t="shared" si="55"/>
        <v>0</v>
      </c>
      <c r="Z312" s="20">
        <v>60</v>
      </c>
      <c r="AA312" s="21">
        <f t="shared" si="56"/>
        <v>240</v>
      </c>
      <c r="AB312" s="21">
        <f t="shared" si="57"/>
        <v>120</v>
      </c>
      <c r="AC312" s="21">
        <f t="shared" si="58"/>
        <v>120</v>
      </c>
    </row>
    <row r="313" spans="1:29">
      <c r="A313" s="57">
        <v>311</v>
      </c>
      <c r="B313" s="8" t="s">
        <v>739</v>
      </c>
      <c r="C313" s="3" t="s">
        <v>740</v>
      </c>
      <c r="D313" s="3" t="s">
        <v>35</v>
      </c>
      <c r="E313" s="3" t="s">
        <v>37</v>
      </c>
      <c r="F313" s="3" t="s">
        <v>196</v>
      </c>
      <c r="G313" s="3" t="s">
        <v>38</v>
      </c>
      <c r="H313" s="3" t="s">
        <v>69</v>
      </c>
      <c r="I313" s="20">
        <v>1184</v>
      </c>
      <c r="J313" s="5"/>
      <c r="K313" s="5"/>
      <c r="L313" s="21">
        <v>300</v>
      </c>
      <c r="M313" s="21">
        <v>0</v>
      </c>
      <c r="N313" s="5"/>
      <c r="O313" s="5"/>
      <c r="P313" s="21">
        <v>0</v>
      </c>
      <c r="Q313" s="5"/>
      <c r="R313" s="21">
        <f t="shared" si="48"/>
        <v>0</v>
      </c>
      <c r="S313" s="21">
        <f t="shared" si="49"/>
        <v>1484</v>
      </c>
      <c r="T313" s="21">
        <f t="shared" si="50"/>
        <v>1502</v>
      </c>
      <c r="U313" s="21">
        <f t="shared" si="51"/>
        <v>18</v>
      </c>
      <c r="V313" s="21">
        <f t="shared" si="52"/>
        <v>1484</v>
      </c>
      <c r="W313" s="57">
        <f t="shared" si="53"/>
        <v>1184</v>
      </c>
      <c r="X313" s="21">
        <f t="shared" si="54"/>
        <v>318</v>
      </c>
      <c r="Y313" s="21">
        <f t="shared" si="55"/>
        <v>0</v>
      </c>
      <c r="Z313" s="20">
        <v>60</v>
      </c>
      <c r="AA313" s="21">
        <f t="shared" si="56"/>
        <v>240</v>
      </c>
      <c r="AB313" s="21">
        <f t="shared" si="57"/>
        <v>120</v>
      </c>
      <c r="AC313" s="21">
        <f t="shared" si="58"/>
        <v>120</v>
      </c>
    </row>
    <row r="314" spans="1:29">
      <c r="A314" s="57">
        <v>312</v>
      </c>
      <c r="B314" s="8" t="s">
        <v>741</v>
      </c>
      <c r="C314" s="3" t="s">
        <v>742</v>
      </c>
      <c r="D314" s="3" t="s">
        <v>35</v>
      </c>
      <c r="E314" s="3" t="s">
        <v>37</v>
      </c>
      <c r="F314" s="3" t="s">
        <v>196</v>
      </c>
      <c r="G314" s="3" t="s">
        <v>38</v>
      </c>
      <c r="H314" s="3" t="s">
        <v>69</v>
      </c>
      <c r="I314" s="20">
        <v>1184</v>
      </c>
      <c r="J314" s="5"/>
      <c r="K314" s="5"/>
      <c r="L314" s="21">
        <v>300</v>
      </c>
      <c r="M314" s="21">
        <v>0</v>
      </c>
      <c r="N314" s="5"/>
      <c r="O314" s="5"/>
      <c r="P314" s="21">
        <v>0</v>
      </c>
      <c r="Q314" s="5"/>
      <c r="R314" s="21">
        <f t="shared" si="48"/>
        <v>0</v>
      </c>
      <c r="S314" s="21">
        <f t="shared" si="49"/>
        <v>1484</v>
      </c>
      <c r="T314" s="21">
        <f t="shared" si="50"/>
        <v>1502</v>
      </c>
      <c r="U314" s="21">
        <f t="shared" si="51"/>
        <v>18</v>
      </c>
      <c r="V314" s="21">
        <f t="shared" si="52"/>
        <v>1484</v>
      </c>
      <c r="W314" s="57">
        <f t="shared" si="53"/>
        <v>1184</v>
      </c>
      <c r="X314" s="21">
        <f t="shared" si="54"/>
        <v>318</v>
      </c>
      <c r="Y314" s="21">
        <f t="shared" si="55"/>
        <v>0</v>
      </c>
      <c r="Z314" s="20">
        <v>60</v>
      </c>
      <c r="AA314" s="21">
        <f t="shared" si="56"/>
        <v>240</v>
      </c>
      <c r="AB314" s="21">
        <f t="shared" si="57"/>
        <v>120</v>
      </c>
      <c r="AC314" s="21">
        <f t="shared" si="58"/>
        <v>120</v>
      </c>
    </row>
    <row r="315" spans="1:29">
      <c r="A315" s="57">
        <v>313</v>
      </c>
      <c r="B315" s="8" t="s">
        <v>743</v>
      </c>
      <c r="C315" s="3" t="s">
        <v>744</v>
      </c>
      <c r="D315" s="3" t="s">
        <v>35</v>
      </c>
      <c r="E315" s="3" t="s">
        <v>37</v>
      </c>
      <c r="F315" s="3" t="s">
        <v>196</v>
      </c>
      <c r="G315" s="3" t="s">
        <v>38</v>
      </c>
      <c r="H315" s="3" t="s">
        <v>69</v>
      </c>
      <c r="I315" s="20">
        <v>1184</v>
      </c>
      <c r="J315" s="5"/>
      <c r="K315" s="5"/>
      <c r="L315" s="21">
        <v>300</v>
      </c>
      <c r="M315" s="21">
        <v>0</v>
      </c>
      <c r="N315" s="5"/>
      <c r="O315" s="5"/>
      <c r="P315" s="21">
        <v>0</v>
      </c>
      <c r="Q315" s="5"/>
      <c r="R315" s="21">
        <f t="shared" si="48"/>
        <v>0</v>
      </c>
      <c r="S315" s="21">
        <f t="shared" si="49"/>
        <v>1484</v>
      </c>
      <c r="T315" s="21">
        <f t="shared" si="50"/>
        <v>1502</v>
      </c>
      <c r="U315" s="21">
        <f t="shared" si="51"/>
        <v>18</v>
      </c>
      <c r="V315" s="21">
        <f t="shared" si="52"/>
        <v>1484</v>
      </c>
      <c r="W315" s="57">
        <f t="shared" si="53"/>
        <v>1184</v>
      </c>
      <c r="X315" s="21">
        <f t="shared" si="54"/>
        <v>318</v>
      </c>
      <c r="Y315" s="21">
        <f t="shared" si="55"/>
        <v>0</v>
      </c>
      <c r="Z315" s="20">
        <v>60</v>
      </c>
      <c r="AA315" s="21">
        <f t="shared" si="56"/>
        <v>240</v>
      </c>
      <c r="AB315" s="21">
        <f t="shared" si="57"/>
        <v>120</v>
      </c>
      <c r="AC315" s="21">
        <f t="shared" si="58"/>
        <v>120</v>
      </c>
    </row>
    <row r="316" spans="1:29">
      <c r="A316" s="57">
        <v>314</v>
      </c>
      <c r="B316" s="8" t="s">
        <v>745</v>
      </c>
      <c r="C316" s="3" t="s">
        <v>746</v>
      </c>
      <c r="D316" s="3" t="s">
        <v>35</v>
      </c>
      <c r="E316" s="3" t="s">
        <v>37</v>
      </c>
      <c r="F316" s="3" t="s">
        <v>196</v>
      </c>
      <c r="G316" s="3" t="s">
        <v>38</v>
      </c>
      <c r="H316" s="3" t="s">
        <v>69</v>
      </c>
      <c r="I316" s="20">
        <v>1184</v>
      </c>
      <c r="J316" s="5"/>
      <c r="K316" s="5"/>
      <c r="L316" s="21">
        <v>300</v>
      </c>
      <c r="M316" s="21">
        <v>0</v>
      </c>
      <c r="N316" s="5"/>
      <c r="O316" s="5"/>
      <c r="P316" s="21">
        <v>0</v>
      </c>
      <c r="Q316" s="5"/>
      <c r="R316" s="21">
        <f t="shared" si="48"/>
        <v>0</v>
      </c>
      <c r="S316" s="21">
        <f t="shared" si="49"/>
        <v>1484</v>
      </c>
      <c r="T316" s="21">
        <f t="shared" si="50"/>
        <v>1502</v>
      </c>
      <c r="U316" s="21">
        <f t="shared" si="51"/>
        <v>18</v>
      </c>
      <c r="V316" s="21">
        <f t="shared" si="52"/>
        <v>1484</v>
      </c>
      <c r="W316" s="57">
        <f t="shared" si="53"/>
        <v>1184</v>
      </c>
      <c r="X316" s="21">
        <f t="shared" si="54"/>
        <v>318</v>
      </c>
      <c r="Y316" s="21">
        <f t="shared" si="55"/>
        <v>0</v>
      </c>
      <c r="Z316" s="20">
        <v>60</v>
      </c>
      <c r="AA316" s="21">
        <f t="shared" si="56"/>
        <v>240</v>
      </c>
      <c r="AB316" s="21">
        <f t="shared" si="57"/>
        <v>120</v>
      </c>
      <c r="AC316" s="21">
        <f t="shared" si="58"/>
        <v>120</v>
      </c>
    </row>
    <row r="317" spans="1:29">
      <c r="A317" s="57">
        <v>315</v>
      </c>
      <c r="B317" s="8" t="s">
        <v>747</v>
      </c>
      <c r="C317" s="3" t="s">
        <v>748</v>
      </c>
      <c r="D317" s="3" t="s">
        <v>35</v>
      </c>
      <c r="E317" s="3" t="s">
        <v>37</v>
      </c>
      <c r="F317" s="3" t="s">
        <v>196</v>
      </c>
      <c r="G317" s="3" t="s">
        <v>38</v>
      </c>
      <c r="H317" s="3" t="s">
        <v>69</v>
      </c>
      <c r="I317" s="20">
        <v>1184</v>
      </c>
      <c r="J317" s="5"/>
      <c r="K317" s="5"/>
      <c r="L317" s="21">
        <v>300</v>
      </c>
      <c r="M317" s="21">
        <v>0</v>
      </c>
      <c r="N317" s="5"/>
      <c r="O317" s="5"/>
      <c r="P317" s="21">
        <v>0</v>
      </c>
      <c r="Q317" s="5"/>
      <c r="R317" s="21">
        <f t="shared" si="48"/>
        <v>0</v>
      </c>
      <c r="S317" s="21">
        <f t="shared" si="49"/>
        <v>1484</v>
      </c>
      <c r="T317" s="21">
        <f t="shared" si="50"/>
        <v>1502</v>
      </c>
      <c r="U317" s="21">
        <f t="shared" si="51"/>
        <v>18</v>
      </c>
      <c r="V317" s="21">
        <f t="shared" si="52"/>
        <v>1484</v>
      </c>
      <c r="W317" s="57">
        <f t="shared" si="53"/>
        <v>1184</v>
      </c>
      <c r="X317" s="21">
        <f t="shared" si="54"/>
        <v>318</v>
      </c>
      <c r="Y317" s="21">
        <f t="shared" si="55"/>
        <v>0</v>
      </c>
      <c r="Z317" s="20">
        <v>60</v>
      </c>
      <c r="AA317" s="21">
        <f t="shared" si="56"/>
        <v>240</v>
      </c>
      <c r="AB317" s="21">
        <f t="shared" si="57"/>
        <v>120</v>
      </c>
      <c r="AC317" s="21">
        <f t="shared" si="58"/>
        <v>120</v>
      </c>
    </row>
    <row r="318" spans="1:29">
      <c r="A318" s="57">
        <v>316</v>
      </c>
      <c r="B318" s="8" t="s">
        <v>749</v>
      </c>
      <c r="C318" s="3" t="s">
        <v>750</v>
      </c>
      <c r="D318" s="3" t="s">
        <v>35</v>
      </c>
      <c r="E318" s="3" t="s">
        <v>37</v>
      </c>
      <c r="F318" s="3" t="s">
        <v>196</v>
      </c>
      <c r="G318" s="3" t="s">
        <v>38</v>
      </c>
      <c r="H318" s="3" t="s">
        <v>69</v>
      </c>
      <c r="I318" s="20">
        <v>1184</v>
      </c>
      <c r="J318" s="5"/>
      <c r="K318" s="5"/>
      <c r="L318" s="21">
        <v>300</v>
      </c>
      <c r="M318" s="21">
        <v>0</v>
      </c>
      <c r="N318" s="5"/>
      <c r="O318" s="5"/>
      <c r="P318" s="21">
        <v>0</v>
      </c>
      <c r="Q318" s="5"/>
      <c r="R318" s="21">
        <f t="shared" si="48"/>
        <v>0</v>
      </c>
      <c r="S318" s="21">
        <f t="shared" si="49"/>
        <v>1484</v>
      </c>
      <c r="T318" s="21">
        <f t="shared" si="50"/>
        <v>1502</v>
      </c>
      <c r="U318" s="21">
        <f t="shared" si="51"/>
        <v>18</v>
      </c>
      <c r="V318" s="21">
        <f t="shared" si="52"/>
        <v>1484</v>
      </c>
      <c r="W318" s="57">
        <f t="shared" si="53"/>
        <v>1184</v>
      </c>
      <c r="X318" s="21">
        <f t="shared" si="54"/>
        <v>318</v>
      </c>
      <c r="Y318" s="21">
        <f t="shared" si="55"/>
        <v>0</v>
      </c>
      <c r="Z318" s="20">
        <v>60</v>
      </c>
      <c r="AA318" s="21">
        <f t="shared" si="56"/>
        <v>240</v>
      </c>
      <c r="AB318" s="21">
        <f t="shared" si="57"/>
        <v>120</v>
      </c>
      <c r="AC318" s="21">
        <f t="shared" si="58"/>
        <v>120</v>
      </c>
    </row>
    <row r="319" spans="1:29">
      <c r="A319" s="57">
        <v>317</v>
      </c>
      <c r="B319" s="8" t="s">
        <v>751</v>
      </c>
      <c r="C319" s="3" t="s">
        <v>752</v>
      </c>
      <c r="D319" s="3" t="s">
        <v>35</v>
      </c>
      <c r="E319" s="3" t="s">
        <v>37</v>
      </c>
      <c r="F319" s="3" t="s">
        <v>196</v>
      </c>
      <c r="G319" s="3" t="s">
        <v>38</v>
      </c>
      <c r="H319" s="3" t="s">
        <v>69</v>
      </c>
      <c r="I319" s="20">
        <v>1184</v>
      </c>
      <c r="J319" s="5"/>
      <c r="K319" s="5"/>
      <c r="L319" s="21">
        <v>300</v>
      </c>
      <c r="M319" s="21">
        <v>0</v>
      </c>
      <c r="N319" s="5"/>
      <c r="O319" s="5"/>
      <c r="P319" s="21">
        <v>0</v>
      </c>
      <c r="Q319" s="5"/>
      <c r="R319" s="21">
        <f t="shared" si="48"/>
        <v>0</v>
      </c>
      <c r="S319" s="21">
        <f t="shared" si="49"/>
        <v>1484</v>
      </c>
      <c r="T319" s="21">
        <f t="shared" si="50"/>
        <v>1502</v>
      </c>
      <c r="U319" s="21">
        <f t="shared" si="51"/>
        <v>18</v>
      </c>
      <c r="V319" s="21">
        <f t="shared" si="52"/>
        <v>1484</v>
      </c>
      <c r="W319" s="57">
        <f t="shared" si="53"/>
        <v>1184</v>
      </c>
      <c r="X319" s="21">
        <f t="shared" si="54"/>
        <v>318</v>
      </c>
      <c r="Y319" s="21">
        <f t="shared" si="55"/>
        <v>0</v>
      </c>
      <c r="Z319" s="20">
        <v>60</v>
      </c>
      <c r="AA319" s="21">
        <f t="shared" si="56"/>
        <v>240</v>
      </c>
      <c r="AB319" s="21">
        <f t="shared" si="57"/>
        <v>120</v>
      </c>
      <c r="AC319" s="21">
        <f t="shared" si="58"/>
        <v>120</v>
      </c>
    </row>
    <row r="320" spans="1:29">
      <c r="A320" s="57">
        <v>318</v>
      </c>
      <c r="B320" s="8" t="s">
        <v>753</v>
      </c>
      <c r="C320" s="3" t="s">
        <v>754</v>
      </c>
      <c r="D320" s="3" t="s">
        <v>35</v>
      </c>
      <c r="E320" s="3" t="s">
        <v>37</v>
      </c>
      <c r="F320" s="3" t="s">
        <v>196</v>
      </c>
      <c r="G320" s="3" t="s">
        <v>38</v>
      </c>
      <c r="H320" s="3" t="s">
        <v>69</v>
      </c>
      <c r="I320" s="20">
        <v>1184</v>
      </c>
      <c r="J320" s="5"/>
      <c r="K320" s="5"/>
      <c r="L320" s="21">
        <v>300</v>
      </c>
      <c r="M320" s="21">
        <v>0</v>
      </c>
      <c r="N320" s="5"/>
      <c r="O320" s="5"/>
      <c r="P320" s="21">
        <v>0</v>
      </c>
      <c r="Q320" s="5"/>
      <c r="R320" s="21">
        <f t="shared" si="48"/>
        <v>0</v>
      </c>
      <c r="S320" s="21">
        <f t="shared" si="49"/>
        <v>1484</v>
      </c>
      <c r="T320" s="21">
        <f t="shared" si="50"/>
        <v>1502</v>
      </c>
      <c r="U320" s="21">
        <f t="shared" si="51"/>
        <v>18</v>
      </c>
      <c r="V320" s="21">
        <f t="shared" si="52"/>
        <v>1484</v>
      </c>
      <c r="W320" s="57">
        <f t="shared" si="53"/>
        <v>1184</v>
      </c>
      <c r="X320" s="21">
        <f t="shared" si="54"/>
        <v>318</v>
      </c>
      <c r="Y320" s="21">
        <f t="shared" si="55"/>
        <v>0</v>
      </c>
      <c r="Z320" s="20">
        <v>60</v>
      </c>
      <c r="AA320" s="21">
        <f t="shared" si="56"/>
        <v>240</v>
      </c>
      <c r="AB320" s="21">
        <f t="shared" si="57"/>
        <v>120</v>
      </c>
      <c r="AC320" s="21">
        <f t="shared" si="58"/>
        <v>120</v>
      </c>
    </row>
    <row r="321" spans="1:29">
      <c r="A321" s="57">
        <v>319</v>
      </c>
      <c r="B321" s="8" t="s">
        <v>755</v>
      </c>
      <c r="C321" s="3" t="s">
        <v>756</v>
      </c>
      <c r="D321" s="3" t="s">
        <v>35</v>
      </c>
      <c r="E321" s="3" t="s">
        <v>37</v>
      </c>
      <c r="F321" s="3" t="s">
        <v>113</v>
      </c>
      <c r="G321" s="3" t="s">
        <v>38</v>
      </c>
      <c r="H321" s="3"/>
      <c r="I321" s="20">
        <v>0</v>
      </c>
      <c r="J321" s="5"/>
      <c r="K321" s="5"/>
      <c r="L321" s="21">
        <v>0</v>
      </c>
      <c r="M321" s="21">
        <v>18</v>
      </c>
      <c r="N321" s="57" t="s">
        <v>65</v>
      </c>
      <c r="O321" s="5"/>
      <c r="P321" s="21">
        <v>18</v>
      </c>
      <c r="Q321" s="5"/>
      <c r="R321" s="21">
        <f t="shared" si="48"/>
        <v>19.08</v>
      </c>
      <c r="S321" s="21">
        <f t="shared" si="49"/>
        <v>19.08</v>
      </c>
      <c r="T321" s="21">
        <f t="shared" si="50"/>
        <v>20.2248</v>
      </c>
      <c r="U321" s="21">
        <f t="shared" si="51"/>
        <v>1.1448</v>
      </c>
      <c r="V321" s="21">
        <f t="shared" si="52"/>
        <v>19.08</v>
      </c>
      <c r="W321" s="57">
        <f t="shared" si="53"/>
        <v>0</v>
      </c>
      <c r="X321" s="21">
        <f t="shared" si="54"/>
        <v>20.2248</v>
      </c>
      <c r="Y321" s="21">
        <f t="shared" si="55"/>
        <v>18</v>
      </c>
      <c r="Z321" s="20">
        <v>0</v>
      </c>
      <c r="AA321" s="21">
        <f t="shared" si="56"/>
        <v>1.08</v>
      </c>
      <c r="AB321" s="21">
        <f t="shared" si="57"/>
        <v>0.540000000000001</v>
      </c>
      <c r="AC321" s="21">
        <f t="shared" si="58"/>
        <v>0.540000000000001</v>
      </c>
    </row>
    <row r="322" spans="1:29">
      <c r="A322" s="57">
        <v>320</v>
      </c>
      <c r="B322" s="8" t="s">
        <v>757</v>
      </c>
      <c r="C322" s="3" t="s">
        <v>758</v>
      </c>
      <c r="D322" s="3" t="s">
        <v>35</v>
      </c>
      <c r="E322" s="3" t="s">
        <v>37</v>
      </c>
      <c r="F322" s="3" t="s">
        <v>36</v>
      </c>
      <c r="G322" s="3" t="s">
        <v>38</v>
      </c>
      <c r="H322" s="3" t="s">
        <v>39</v>
      </c>
      <c r="I322" s="20">
        <v>156.926</v>
      </c>
      <c r="J322" s="5"/>
      <c r="K322" s="5">
        <v>19</v>
      </c>
      <c r="L322" s="21">
        <v>146</v>
      </c>
      <c r="M322" s="21">
        <v>0</v>
      </c>
      <c r="N322" s="5"/>
      <c r="O322" s="5"/>
      <c r="P322" s="21">
        <v>0</v>
      </c>
      <c r="Q322" s="5"/>
      <c r="R322" s="21">
        <f t="shared" si="48"/>
        <v>0</v>
      </c>
      <c r="S322" s="21">
        <f t="shared" si="49"/>
        <v>302.926</v>
      </c>
      <c r="T322" s="21">
        <f t="shared" si="50"/>
        <v>311.686</v>
      </c>
      <c r="U322" s="21">
        <f t="shared" si="51"/>
        <v>8.76</v>
      </c>
      <c r="V322" s="21">
        <f t="shared" si="52"/>
        <v>302.926</v>
      </c>
      <c r="W322" s="57">
        <f t="shared" si="53"/>
        <v>156.926</v>
      </c>
      <c r="X322" s="21">
        <f t="shared" si="54"/>
        <v>154.76</v>
      </c>
      <c r="Y322" s="21">
        <f t="shared" si="55"/>
        <v>0</v>
      </c>
      <c r="Z322" s="21">
        <f>200-I322</f>
        <v>43.074</v>
      </c>
      <c r="AA322" s="21">
        <f t="shared" si="56"/>
        <v>102.926</v>
      </c>
      <c r="AB322" s="21">
        <f t="shared" si="57"/>
        <v>51.463</v>
      </c>
      <c r="AC322" s="21">
        <f t="shared" si="58"/>
        <v>51.463</v>
      </c>
    </row>
    <row r="323" spans="1:29">
      <c r="A323" s="57">
        <v>321</v>
      </c>
      <c r="B323" s="8" t="s">
        <v>759</v>
      </c>
      <c r="C323" s="3" t="s">
        <v>760</v>
      </c>
      <c r="D323" s="3" t="s">
        <v>35</v>
      </c>
      <c r="E323" s="3" t="s">
        <v>37</v>
      </c>
      <c r="F323" s="3" t="s">
        <v>36</v>
      </c>
      <c r="G323" s="3" t="s">
        <v>38</v>
      </c>
      <c r="H323" s="3" t="s">
        <v>39</v>
      </c>
      <c r="I323" s="20">
        <v>146.558</v>
      </c>
      <c r="J323" s="8"/>
      <c r="L323" s="21">
        <v>146</v>
      </c>
      <c r="M323" s="21">
        <v>0</v>
      </c>
      <c r="P323" s="21">
        <v>0</v>
      </c>
      <c r="R323" s="21">
        <f>M323*1.06</f>
        <v>0</v>
      </c>
      <c r="S323" s="21">
        <f>I323+L323+R323</f>
        <v>292.558</v>
      </c>
      <c r="T323" s="21">
        <f>I323+(L323+R323)*1.06</f>
        <v>301.318</v>
      </c>
      <c r="U323" s="21">
        <f>(R323+L323)*0.06</f>
        <v>8.76</v>
      </c>
      <c r="V323" s="21">
        <f>T323-U323</f>
        <v>292.558</v>
      </c>
      <c r="W323" s="57">
        <f>I323</f>
        <v>146.558</v>
      </c>
      <c r="X323" s="21">
        <f>(R323+L323)*1.06</f>
        <v>154.76</v>
      </c>
      <c r="Y323" s="21">
        <f>P323</f>
        <v>0</v>
      </c>
      <c r="Z323" s="21">
        <f>200-I323</f>
        <v>53.442</v>
      </c>
      <c r="AA323" s="21">
        <f>(L323+R323)-Y323-Z323</f>
        <v>92.558</v>
      </c>
      <c r="AB323" s="21">
        <f>AA323/2</f>
        <v>46.279</v>
      </c>
      <c r="AC323" s="21">
        <f>AA323/2</f>
        <v>46.279</v>
      </c>
    </row>
    <row r="324" spans="1:29">
      <c r="A324" s="57">
        <v>322</v>
      </c>
      <c r="B324" s="8" t="s">
        <v>761</v>
      </c>
      <c r="C324" s="3" t="s">
        <v>762</v>
      </c>
      <c r="D324" s="3" t="s">
        <v>35</v>
      </c>
      <c r="E324" s="3" t="s">
        <v>37</v>
      </c>
      <c r="F324" s="3" t="s">
        <v>36</v>
      </c>
      <c r="G324" s="3" t="s">
        <v>38</v>
      </c>
      <c r="H324" s="3" t="s">
        <v>39</v>
      </c>
      <c r="I324" s="20">
        <v>156.25</v>
      </c>
      <c r="J324" s="8"/>
      <c r="K324" s="8">
        <v>16</v>
      </c>
      <c r="L324" s="21">
        <v>146</v>
      </c>
      <c r="M324" s="21">
        <v>0</v>
      </c>
      <c r="P324" s="21">
        <v>0</v>
      </c>
      <c r="R324" s="21">
        <f>M324*1.06</f>
        <v>0</v>
      </c>
      <c r="S324" s="21">
        <f>I324+L324+R324</f>
        <v>302.25</v>
      </c>
      <c r="T324" s="21">
        <f>I324+(L324+R324)*1.06</f>
        <v>311.01</v>
      </c>
      <c r="U324" s="21">
        <f>(R324+L324)*0.06</f>
        <v>8.76</v>
      </c>
      <c r="V324" s="21">
        <f>T324-U324</f>
        <v>302.25</v>
      </c>
      <c r="W324" s="57">
        <f>I324</f>
        <v>156.25</v>
      </c>
      <c r="X324" s="21">
        <f>(R324+L324)*1.06</f>
        <v>154.76</v>
      </c>
      <c r="Y324" s="21">
        <f>P324</f>
        <v>0</v>
      </c>
      <c r="Z324" s="21">
        <f>200-I324</f>
        <v>43.75</v>
      </c>
      <c r="AA324" s="21">
        <f>(L324+R324)-Y324-Z324</f>
        <v>102.25</v>
      </c>
      <c r="AB324" s="21">
        <f>AA324/2</f>
        <v>51.125</v>
      </c>
      <c r="AC324" s="21">
        <f>AA324/2</f>
        <v>51.125</v>
      </c>
    </row>
    <row r="325" ht="19" customHeight="1" spans="1:29">
      <c r="A325" s="57">
        <v>323</v>
      </c>
      <c r="B325" s="8" t="s">
        <v>76</v>
      </c>
      <c r="C325" s="3" t="s">
        <v>77</v>
      </c>
      <c r="D325" s="3" t="s">
        <v>35</v>
      </c>
      <c r="E325" s="3" t="s">
        <v>37</v>
      </c>
      <c r="F325" s="3" t="s">
        <v>58</v>
      </c>
      <c r="G325" s="3" t="s">
        <v>38</v>
      </c>
      <c r="H325" s="3" t="s">
        <v>39</v>
      </c>
      <c r="I325" s="20">
        <v>0</v>
      </c>
      <c r="J325" s="100"/>
      <c r="K325" s="100"/>
      <c r="L325" s="137">
        <v>0</v>
      </c>
      <c r="M325" s="21">
        <v>667</v>
      </c>
      <c r="N325" s="57" t="s">
        <v>763</v>
      </c>
      <c r="O325" s="100"/>
      <c r="P325" s="138">
        <v>667</v>
      </c>
      <c r="Q325" s="100"/>
      <c r="R325" s="21">
        <f>M325*1.06</f>
        <v>707.02</v>
      </c>
      <c r="S325" s="21">
        <f>I325+L325+R325</f>
        <v>707.02</v>
      </c>
      <c r="T325" s="21">
        <f>I325+(L325+R325)*1.06</f>
        <v>749.4412</v>
      </c>
      <c r="U325" s="21">
        <f>(R325+L325)*0.06</f>
        <v>42.4212</v>
      </c>
      <c r="V325" s="21">
        <f>T325-U325</f>
        <v>707.02</v>
      </c>
      <c r="W325" s="57">
        <f>I325</f>
        <v>0</v>
      </c>
      <c r="X325" s="21">
        <f>(R325+L325)*1.06</f>
        <v>749.4412</v>
      </c>
      <c r="Y325" s="21">
        <f>P325</f>
        <v>667</v>
      </c>
      <c r="Z325" s="21">
        <v>0</v>
      </c>
      <c r="AA325" s="21">
        <f>(L325+R325)-Y325-Z325</f>
        <v>40.02</v>
      </c>
      <c r="AB325" s="21">
        <f>AA325/2</f>
        <v>20.01</v>
      </c>
      <c r="AC325" s="21">
        <f>AA325/2</f>
        <v>20.01</v>
      </c>
    </row>
    <row r="326" spans="1:29">
      <c r="A326" s="94" t="s">
        <v>145</v>
      </c>
      <c r="B326" s="94"/>
      <c r="C326" s="2"/>
      <c r="D326" s="2"/>
      <c r="E326" s="2"/>
      <c r="F326" s="2"/>
      <c r="G326" s="2"/>
      <c r="H326" s="2"/>
      <c r="I326" s="2">
        <f>SUM(I3:I325)</f>
        <v>253349.005</v>
      </c>
      <c r="J326" s="2"/>
      <c r="K326" s="2"/>
      <c r="L326" s="2">
        <f>SUM(L3:L325)</f>
        <v>87998</v>
      </c>
      <c r="M326" s="2">
        <f>SUM(M3:M325)</f>
        <v>114947.07</v>
      </c>
      <c r="N326" s="2"/>
      <c r="O326" s="2"/>
      <c r="P326" s="2">
        <f>SUM(P3:P325)</f>
        <v>116600.07</v>
      </c>
      <c r="Q326" s="2"/>
      <c r="R326" s="2">
        <f t="shared" ref="R326:AC326" si="60">SUM(R3:R325)</f>
        <v>121843.8942</v>
      </c>
      <c r="S326" s="2">
        <f t="shared" si="60"/>
        <v>463190.8992</v>
      </c>
      <c r="T326" s="2">
        <f t="shared" si="60"/>
        <v>475781.412852</v>
      </c>
      <c r="U326" s="2">
        <f t="shared" si="60"/>
        <v>12590.513652</v>
      </c>
      <c r="V326" s="2">
        <f t="shared" si="60"/>
        <v>463190.8992</v>
      </c>
      <c r="W326" s="2">
        <f t="shared" si="60"/>
        <v>253349.005</v>
      </c>
      <c r="X326" s="2">
        <f t="shared" si="60"/>
        <v>222432.407852</v>
      </c>
      <c r="Y326" s="2">
        <f t="shared" si="60"/>
        <v>116600.07</v>
      </c>
      <c r="Z326" s="121">
        <f t="shared" si="60"/>
        <v>17097.835</v>
      </c>
      <c r="AA326" s="2">
        <f t="shared" si="60"/>
        <v>76143.9892</v>
      </c>
      <c r="AB326" s="121">
        <f t="shared" si="60"/>
        <v>38071.9946</v>
      </c>
      <c r="AC326" s="2">
        <f t="shared" si="60"/>
        <v>38071.9946</v>
      </c>
    </row>
    <row r="327" spans="1:18">
      <c r="A327" s="57"/>
      <c r="B327" s="8"/>
      <c r="C327" s="3"/>
      <c r="D327" s="3"/>
      <c r="E327" s="3"/>
      <c r="F327" s="3"/>
      <c r="G327" s="3"/>
      <c r="H327" s="3"/>
      <c r="I327" s="20"/>
      <c r="J327" s="5"/>
      <c r="K327" s="5"/>
      <c r="L327" s="139"/>
      <c r="M327" s="21"/>
      <c r="N327" s="57"/>
      <c r="O327" s="5"/>
      <c r="P327" s="21"/>
      <c r="Q327" s="5"/>
      <c r="R327" s="68"/>
    </row>
    <row r="328" spans="1:18">
      <c r="A328" s="57"/>
      <c r="B328" s="8"/>
      <c r="C328" s="3"/>
      <c r="D328" s="3"/>
      <c r="E328" s="3"/>
      <c r="F328" s="3"/>
      <c r="G328" s="3"/>
      <c r="H328" s="3"/>
      <c r="I328" s="20"/>
      <c r="J328" s="5"/>
      <c r="K328" s="5"/>
      <c r="L328" s="139"/>
      <c r="M328" s="21"/>
      <c r="N328" s="57"/>
      <c r="O328" s="5"/>
      <c r="P328" s="21"/>
      <c r="Q328" s="5"/>
      <c r="R328" s="68"/>
    </row>
    <row r="329" spans="1:27">
      <c r="A329" s="57"/>
      <c r="B329" s="8"/>
      <c r="C329" s="3"/>
      <c r="D329" s="3"/>
      <c r="E329" s="3"/>
      <c r="F329" s="3"/>
      <c r="G329" s="3"/>
      <c r="H329" s="3"/>
      <c r="I329" s="20"/>
      <c r="J329" s="5"/>
      <c r="K329" s="5"/>
      <c r="L329" s="139"/>
      <c r="M329" s="21"/>
      <c r="N329" s="57"/>
      <c r="O329" s="5"/>
      <c r="P329" s="21"/>
      <c r="Q329" s="5"/>
      <c r="R329" s="68"/>
      <c r="AA329">
        <f>Z326+AB326</f>
        <v>55169.8296</v>
      </c>
    </row>
    <row r="330" spans="1:18">
      <c r="A330" s="57"/>
      <c r="B330" s="8"/>
      <c r="C330" s="3"/>
      <c r="D330" s="3"/>
      <c r="E330" s="3"/>
      <c r="F330" s="3"/>
      <c r="G330" s="3"/>
      <c r="H330" s="3"/>
      <c r="I330" s="20"/>
      <c r="J330" s="5"/>
      <c r="K330" s="5"/>
      <c r="L330" s="139"/>
      <c r="M330" s="21"/>
      <c r="N330" s="57"/>
      <c r="O330" s="5"/>
      <c r="P330" s="21"/>
      <c r="Q330" s="5"/>
      <c r="R330" s="68"/>
    </row>
    <row r="331" spans="1:18">
      <c r="A331" s="57"/>
      <c r="B331" s="8"/>
      <c r="C331" s="3"/>
      <c r="D331" s="3"/>
      <c r="E331" s="3"/>
      <c r="F331" s="3"/>
      <c r="G331" s="3"/>
      <c r="H331" s="3"/>
      <c r="I331" s="20"/>
      <c r="J331" s="5"/>
      <c r="K331" s="5"/>
      <c r="L331" s="139"/>
      <c r="M331" s="21"/>
      <c r="N331" s="57"/>
      <c r="O331" s="5"/>
      <c r="P331" s="21"/>
      <c r="Q331" s="5"/>
      <c r="R331" s="68"/>
    </row>
    <row r="332" spans="1:18">
      <c r="A332" s="57"/>
      <c r="B332" s="8"/>
      <c r="C332" s="3"/>
      <c r="D332" s="3"/>
      <c r="E332" s="3"/>
      <c r="F332" s="3"/>
      <c r="G332" s="3"/>
      <c r="H332" s="3"/>
      <c r="I332" s="20"/>
      <c r="J332" s="5"/>
      <c r="K332" s="5"/>
      <c r="L332" s="139"/>
      <c r="M332" s="21"/>
      <c r="N332" s="57"/>
      <c r="O332" s="5"/>
      <c r="P332" s="21"/>
      <c r="Q332" s="5"/>
      <c r="R332" s="68"/>
    </row>
    <row r="333" spans="1:18">
      <c r="A333" s="57"/>
      <c r="B333" s="8"/>
      <c r="C333" s="3"/>
      <c r="D333" s="3"/>
      <c r="E333" s="3"/>
      <c r="F333" s="3"/>
      <c r="G333" s="3"/>
      <c r="H333" s="3"/>
      <c r="I333" s="20"/>
      <c r="J333" s="5"/>
      <c r="K333" s="5"/>
      <c r="L333" s="139"/>
      <c r="M333" s="21"/>
      <c r="N333" s="57"/>
      <c r="O333" s="5"/>
      <c r="P333" s="21"/>
      <c r="Q333" s="5"/>
      <c r="R333" s="68"/>
    </row>
    <row r="334" spans="1:18">
      <c r="A334" s="57"/>
      <c r="B334" s="8"/>
      <c r="C334" s="3"/>
      <c r="D334" s="3"/>
      <c r="E334" s="3"/>
      <c r="F334" s="3"/>
      <c r="G334" s="3"/>
      <c r="H334" s="3"/>
      <c r="I334" s="20"/>
      <c r="J334" s="5"/>
      <c r="K334" s="5"/>
      <c r="L334" s="139"/>
      <c r="M334" s="21"/>
      <c r="N334" s="57"/>
      <c r="O334" s="5"/>
      <c r="P334" s="21"/>
      <c r="Q334" s="5"/>
      <c r="R334" s="68"/>
    </row>
    <row r="335" spans="1:18">
      <c r="A335" s="57"/>
      <c r="B335" s="8"/>
      <c r="C335" s="3"/>
      <c r="D335" s="3"/>
      <c r="E335" s="3"/>
      <c r="F335" s="3"/>
      <c r="G335" s="3"/>
      <c r="H335" s="3"/>
      <c r="I335" s="20"/>
      <c r="J335" s="5"/>
      <c r="K335" s="5"/>
      <c r="L335" s="139"/>
      <c r="M335" s="21"/>
      <c r="N335" s="57"/>
      <c r="O335" s="5"/>
      <c r="P335" s="21"/>
      <c r="Q335" s="5"/>
      <c r="R335" s="68"/>
    </row>
    <row r="336" spans="1:18">
      <c r="A336" s="57"/>
      <c r="B336" s="8"/>
      <c r="C336" s="3"/>
      <c r="D336" s="3"/>
      <c r="E336" s="3"/>
      <c r="F336" s="3"/>
      <c r="G336" s="3"/>
      <c r="H336" s="3"/>
      <c r="I336" s="20"/>
      <c r="J336" s="5"/>
      <c r="K336" s="5"/>
      <c r="L336" s="139"/>
      <c r="M336" s="21"/>
      <c r="N336" s="57"/>
      <c r="O336" s="5"/>
      <c r="P336" s="21"/>
      <c r="Q336" s="5"/>
      <c r="R336" s="68"/>
    </row>
    <row r="337" spans="1:18">
      <c r="A337" s="57"/>
      <c r="B337" s="8"/>
      <c r="C337" s="3"/>
      <c r="D337" s="3"/>
      <c r="E337" s="3"/>
      <c r="F337" s="3"/>
      <c r="G337" s="3"/>
      <c r="H337" s="3"/>
      <c r="I337" s="20"/>
      <c r="J337" s="5"/>
      <c r="K337" s="5"/>
      <c r="L337" s="139"/>
      <c r="M337" s="21"/>
      <c r="N337" s="57"/>
      <c r="O337" s="5"/>
      <c r="P337" s="21"/>
      <c r="Q337" s="5"/>
      <c r="R337" s="68"/>
    </row>
    <row r="338" spans="1:18">
      <c r="A338" s="57"/>
      <c r="B338" s="8"/>
      <c r="C338" s="3"/>
      <c r="D338" s="3"/>
      <c r="E338" s="3"/>
      <c r="F338" s="3"/>
      <c r="G338" s="3"/>
      <c r="H338" s="3"/>
      <c r="I338" s="20"/>
      <c r="J338" s="5"/>
      <c r="K338" s="5"/>
      <c r="L338" s="139"/>
      <c r="M338" s="21"/>
      <c r="N338" s="57"/>
      <c r="O338" s="5"/>
      <c r="P338" s="21"/>
      <c r="Q338" s="5"/>
      <c r="R338" s="68"/>
    </row>
    <row r="339" spans="1:18">
      <c r="A339" s="57"/>
      <c r="B339" s="8"/>
      <c r="C339" s="3"/>
      <c r="D339" s="3"/>
      <c r="E339" s="3"/>
      <c r="F339" s="3"/>
      <c r="G339" s="3"/>
      <c r="H339" s="3"/>
      <c r="I339" s="20"/>
      <c r="J339" s="5"/>
      <c r="K339" s="5"/>
      <c r="L339" s="139"/>
      <c r="M339" s="21"/>
      <c r="N339" s="57"/>
      <c r="O339" s="5"/>
      <c r="P339" s="21"/>
      <c r="Q339" s="5"/>
      <c r="R339" s="68"/>
    </row>
    <row r="340" spans="1:18">
      <c r="A340" s="57"/>
      <c r="B340" s="8"/>
      <c r="C340" s="3"/>
      <c r="D340" s="3"/>
      <c r="E340" s="3"/>
      <c r="F340" s="3"/>
      <c r="G340" s="3"/>
      <c r="H340" s="3"/>
      <c r="I340" s="20"/>
      <c r="J340" s="5"/>
      <c r="K340" s="5"/>
      <c r="L340" s="139"/>
      <c r="M340" s="21"/>
      <c r="N340" s="57"/>
      <c r="O340" s="5"/>
      <c r="P340" s="21"/>
      <c r="Q340" s="5"/>
      <c r="R340" s="68"/>
    </row>
    <row r="341" spans="1:18">
      <c r="A341" s="57"/>
      <c r="B341" s="8"/>
      <c r="C341" s="3"/>
      <c r="D341" s="3"/>
      <c r="E341" s="3"/>
      <c r="F341" s="3"/>
      <c r="G341" s="3"/>
      <c r="H341" s="3"/>
      <c r="I341" s="20"/>
      <c r="J341" s="5"/>
      <c r="K341" s="5"/>
      <c r="L341" s="139"/>
      <c r="M341" s="21"/>
      <c r="N341" s="57"/>
      <c r="O341" s="5"/>
      <c r="P341" s="21"/>
      <c r="Q341" s="5"/>
      <c r="R341" s="68"/>
    </row>
    <row r="342" spans="1:18">
      <c r="A342" s="57"/>
      <c r="B342" s="8"/>
      <c r="C342" s="3"/>
      <c r="D342" s="3"/>
      <c r="E342" s="3"/>
      <c r="F342" s="3"/>
      <c r="G342" s="3"/>
      <c r="H342" s="3"/>
      <c r="I342" s="20"/>
      <c r="J342" s="5"/>
      <c r="K342" s="5"/>
      <c r="L342" s="139"/>
      <c r="M342" s="21"/>
      <c r="N342" s="57"/>
      <c r="O342" s="5"/>
      <c r="P342" s="21"/>
      <c r="Q342" s="5"/>
      <c r="R342" s="68"/>
    </row>
    <row r="343" spans="1:18">
      <c r="A343" s="57"/>
      <c r="B343" s="8"/>
      <c r="C343" s="3"/>
      <c r="D343" s="3"/>
      <c r="E343" s="3"/>
      <c r="F343" s="3"/>
      <c r="G343" s="3"/>
      <c r="H343" s="3"/>
      <c r="I343" s="20"/>
      <c r="J343" s="5"/>
      <c r="K343" s="5"/>
      <c r="L343" s="139"/>
      <c r="M343" s="21"/>
      <c r="N343" s="57"/>
      <c r="O343" s="5"/>
      <c r="P343" s="21"/>
      <c r="Q343" s="5"/>
      <c r="R343" s="68"/>
    </row>
    <row r="344" spans="1:18">
      <c r="A344" s="57"/>
      <c r="B344" s="8"/>
      <c r="C344" s="3"/>
      <c r="D344" s="3"/>
      <c r="E344" s="3"/>
      <c r="F344" s="3"/>
      <c r="G344" s="3"/>
      <c r="H344" s="3"/>
      <c r="I344" s="20"/>
      <c r="J344" s="5"/>
      <c r="K344" s="5"/>
      <c r="L344" s="139"/>
      <c r="M344" s="21"/>
      <c r="N344" s="57"/>
      <c r="O344" s="5"/>
      <c r="P344" s="21"/>
      <c r="Q344" s="5"/>
      <c r="R344" s="68"/>
    </row>
    <row r="345" spans="1:18">
      <c r="A345" s="57"/>
      <c r="B345" s="8"/>
      <c r="C345" s="3"/>
      <c r="D345" s="3"/>
      <c r="E345" s="3"/>
      <c r="F345" s="3"/>
      <c r="G345" s="3"/>
      <c r="H345" s="3"/>
      <c r="I345" s="20"/>
      <c r="J345" s="5"/>
      <c r="K345" s="5"/>
      <c r="L345" s="139"/>
      <c r="M345" s="21"/>
      <c r="N345" s="57"/>
      <c r="O345" s="5"/>
      <c r="P345" s="21"/>
      <c r="Q345" s="5"/>
      <c r="R345" s="68"/>
    </row>
    <row r="346" spans="1:18">
      <c r="A346" s="57"/>
      <c r="B346" s="8"/>
      <c r="C346" s="3"/>
      <c r="D346" s="3"/>
      <c r="E346" s="3"/>
      <c r="F346" s="3"/>
      <c r="G346" s="3"/>
      <c r="H346" s="3"/>
      <c r="I346" s="20"/>
      <c r="J346" s="5"/>
      <c r="K346" s="5"/>
      <c r="L346" s="139"/>
      <c r="M346" s="21"/>
      <c r="N346" s="57"/>
      <c r="O346" s="5"/>
      <c r="P346" s="21"/>
      <c r="Q346" s="5"/>
      <c r="R346" s="68"/>
    </row>
    <row r="347" spans="1:18">
      <c r="A347" s="57"/>
      <c r="B347" s="8"/>
      <c r="C347" s="3"/>
      <c r="D347" s="3"/>
      <c r="E347" s="3"/>
      <c r="F347" s="3"/>
      <c r="G347" s="3"/>
      <c r="H347" s="3"/>
      <c r="I347" s="20"/>
      <c r="J347" s="5"/>
      <c r="K347" s="5"/>
      <c r="L347" s="139"/>
      <c r="M347" s="21"/>
      <c r="N347" s="57"/>
      <c r="O347" s="5"/>
      <c r="P347" s="21"/>
      <c r="Q347" s="5"/>
      <c r="R347" s="68"/>
    </row>
    <row r="348" spans="1:18">
      <c r="A348" s="57"/>
      <c r="B348" s="8"/>
      <c r="C348" s="3"/>
      <c r="D348" s="3"/>
      <c r="E348" s="3"/>
      <c r="F348" s="3"/>
      <c r="G348" s="3"/>
      <c r="H348" s="3"/>
      <c r="I348" s="20"/>
      <c r="J348" s="5"/>
      <c r="K348" s="5"/>
      <c r="L348" s="139"/>
      <c r="M348" s="21"/>
      <c r="N348" s="57"/>
      <c r="O348" s="5"/>
      <c r="P348" s="21"/>
      <c r="Q348" s="5"/>
      <c r="R348" s="68"/>
    </row>
    <row r="349" spans="1:18">
      <c r="A349" s="57"/>
      <c r="B349" s="8"/>
      <c r="C349" s="3"/>
      <c r="D349" s="3"/>
      <c r="E349" s="3"/>
      <c r="F349" s="3"/>
      <c r="G349" s="3"/>
      <c r="H349" s="3"/>
      <c r="I349" s="20"/>
      <c r="J349" s="5"/>
      <c r="K349" s="5"/>
      <c r="L349" s="139"/>
      <c r="M349" s="21"/>
      <c r="N349" s="57"/>
      <c r="O349" s="5"/>
      <c r="P349" s="21"/>
      <c r="Q349" s="5"/>
      <c r="R349" s="68"/>
    </row>
    <row r="350" spans="1:18">
      <c r="A350" s="57"/>
      <c r="B350" s="8"/>
      <c r="C350" s="3"/>
      <c r="D350" s="3"/>
      <c r="E350" s="3"/>
      <c r="F350" s="3"/>
      <c r="G350" s="3"/>
      <c r="H350" s="3"/>
      <c r="I350" s="20"/>
      <c r="J350" s="5"/>
      <c r="K350" s="5"/>
      <c r="L350" s="139"/>
      <c r="M350" s="21"/>
      <c r="N350" s="57"/>
      <c r="O350" s="5"/>
      <c r="P350" s="21"/>
      <c r="Q350" s="5"/>
      <c r="R350" s="68"/>
    </row>
    <row r="351" spans="1:18">
      <c r="A351" s="57"/>
      <c r="B351" s="8"/>
      <c r="C351" s="3"/>
      <c r="D351" s="3"/>
      <c r="E351" s="3"/>
      <c r="F351" s="3"/>
      <c r="G351" s="3"/>
      <c r="H351" s="3"/>
      <c r="I351" s="20"/>
      <c r="J351" s="5"/>
      <c r="K351" s="5"/>
      <c r="L351" s="139"/>
      <c r="M351" s="21"/>
      <c r="N351" s="57"/>
      <c r="O351" s="5"/>
      <c r="P351" s="21"/>
      <c r="Q351" s="5"/>
      <c r="R351" s="68"/>
    </row>
    <row r="352" spans="1:18">
      <c r="A352" s="57"/>
      <c r="B352" s="8"/>
      <c r="C352" s="3"/>
      <c r="D352" s="3"/>
      <c r="E352" s="3"/>
      <c r="F352" s="3"/>
      <c r="G352" s="3"/>
      <c r="H352" s="3"/>
      <c r="I352" s="20"/>
      <c r="J352" s="5"/>
      <c r="K352" s="5"/>
      <c r="L352" s="139"/>
      <c r="M352" s="21"/>
      <c r="N352" s="57"/>
      <c r="O352" s="5"/>
      <c r="P352" s="21"/>
      <c r="Q352" s="5"/>
      <c r="R352" s="68"/>
    </row>
    <row r="353" spans="1:18">
      <c r="A353" s="57"/>
      <c r="B353" s="8"/>
      <c r="C353" s="3"/>
      <c r="D353" s="3"/>
      <c r="E353" s="3"/>
      <c r="F353" s="3"/>
      <c r="G353" s="3"/>
      <c r="H353" s="3"/>
      <c r="I353" s="20"/>
      <c r="J353" s="5"/>
      <c r="K353" s="5"/>
      <c r="L353" s="139"/>
      <c r="M353" s="21"/>
      <c r="N353" s="57"/>
      <c r="O353" s="5"/>
      <c r="P353" s="21"/>
      <c r="Q353" s="5"/>
      <c r="R353" s="68"/>
    </row>
    <row r="354" spans="1:18">
      <c r="A354" s="57"/>
      <c r="B354" s="8"/>
      <c r="C354" s="3"/>
      <c r="D354" s="3"/>
      <c r="E354" s="3"/>
      <c r="F354" s="3"/>
      <c r="G354" s="3"/>
      <c r="H354" s="3"/>
      <c r="I354" s="20"/>
      <c r="J354" s="5"/>
      <c r="K354" s="5"/>
      <c r="L354" s="139"/>
      <c r="M354" s="21"/>
      <c r="N354" s="57"/>
      <c r="O354" s="5"/>
      <c r="P354" s="21"/>
      <c r="Q354" s="5"/>
      <c r="R354" s="68"/>
    </row>
    <row r="355" spans="1:18">
      <c r="A355" s="57"/>
      <c r="B355" s="8"/>
      <c r="C355" s="3"/>
      <c r="D355" s="3"/>
      <c r="E355" s="3"/>
      <c r="F355" s="3"/>
      <c r="G355" s="3"/>
      <c r="H355" s="3"/>
      <c r="I355" s="20"/>
      <c r="J355" s="5"/>
      <c r="K355" s="5"/>
      <c r="L355" s="139"/>
      <c r="M355" s="21"/>
      <c r="N355" s="57"/>
      <c r="O355" s="5"/>
      <c r="P355" s="21"/>
      <c r="Q355" s="5"/>
      <c r="R355" s="68"/>
    </row>
    <row r="356" spans="1:18">
      <c r="A356" s="57"/>
      <c r="B356" s="8"/>
      <c r="C356" s="3"/>
      <c r="D356" s="3"/>
      <c r="E356" s="3"/>
      <c r="F356" s="3"/>
      <c r="G356" s="3"/>
      <c r="H356" s="3"/>
      <c r="I356" s="20"/>
      <c r="J356" s="5"/>
      <c r="K356" s="5"/>
      <c r="L356" s="139"/>
      <c r="M356" s="21"/>
      <c r="N356" s="57"/>
      <c r="O356" s="5"/>
      <c r="P356" s="21"/>
      <c r="Q356" s="5"/>
      <c r="R356" s="68"/>
    </row>
    <row r="357" spans="1:18">
      <c r="A357" s="57"/>
      <c r="B357" s="8"/>
      <c r="C357" s="3"/>
      <c r="D357" s="3"/>
      <c r="E357" s="3"/>
      <c r="F357" s="3"/>
      <c r="G357" s="3"/>
      <c r="H357" s="3"/>
      <c r="I357" s="20"/>
      <c r="J357" s="5"/>
      <c r="K357" s="5"/>
      <c r="L357" s="139"/>
      <c r="M357" s="21"/>
      <c r="N357" s="57"/>
      <c r="O357" s="5"/>
      <c r="P357" s="21"/>
      <c r="Q357" s="5"/>
      <c r="R357" s="68"/>
    </row>
    <row r="358" spans="1:18">
      <c r="A358" s="57"/>
      <c r="B358" s="8"/>
      <c r="C358" s="3"/>
      <c r="D358" s="3"/>
      <c r="E358" s="3"/>
      <c r="F358" s="3"/>
      <c r="G358" s="3"/>
      <c r="H358" s="3"/>
      <c r="I358" s="20"/>
      <c r="J358" s="5"/>
      <c r="K358" s="5"/>
      <c r="L358" s="139"/>
      <c r="M358" s="21"/>
      <c r="N358" s="57"/>
      <c r="O358" s="5"/>
      <c r="P358" s="21"/>
      <c r="Q358" s="5"/>
      <c r="R358" s="68"/>
    </row>
    <row r="359" spans="1:18">
      <c r="A359" s="57"/>
      <c r="B359" s="8"/>
      <c r="C359" s="3"/>
      <c r="D359" s="3"/>
      <c r="E359" s="3"/>
      <c r="F359" s="3"/>
      <c r="G359" s="3"/>
      <c r="H359" s="3"/>
      <c r="I359" s="20"/>
      <c r="J359" s="5"/>
      <c r="K359" s="5"/>
      <c r="L359" s="139"/>
      <c r="M359" s="21"/>
      <c r="N359" s="57"/>
      <c r="O359" s="5"/>
      <c r="P359" s="21"/>
      <c r="Q359" s="5"/>
      <c r="R359" s="68"/>
    </row>
    <row r="360" spans="1:18">
      <c r="A360" s="57"/>
      <c r="B360" s="8"/>
      <c r="C360" s="3"/>
      <c r="D360" s="3"/>
      <c r="E360" s="3"/>
      <c r="F360" s="3"/>
      <c r="G360" s="3"/>
      <c r="H360" s="3"/>
      <c r="I360" s="20"/>
      <c r="J360" s="5"/>
      <c r="K360" s="5"/>
      <c r="L360" s="139"/>
      <c r="M360" s="21"/>
      <c r="N360" s="57"/>
      <c r="O360" s="5"/>
      <c r="P360" s="21"/>
      <c r="Q360" s="5"/>
      <c r="R360" s="68"/>
    </row>
    <row r="361" spans="1:18">
      <c r="A361" s="57"/>
      <c r="B361" s="8"/>
      <c r="C361" s="3"/>
      <c r="D361" s="3"/>
      <c r="E361" s="3"/>
      <c r="F361" s="3"/>
      <c r="G361" s="3"/>
      <c r="H361" s="3"/>
      <c r="I361" s="20"/>
      <c r="J361" s="5"/>
      <c r="K361" s="5"/>
      <c r="L361" s="139"/>
      <c r="M361" s="21"/>
      <c r="N361" s="57"/>
      <c r="O361" s="5"/>
      <c r="P361" s="21"/>
      <c r="Q361" s="5"/>
      <c r="R361" s="68"/>
    </row>
    <row r="362" spans="1:18">
      <c r="A362" s="57"/>
      <c r="B362" s="8"/>
      <c r="C362" s="3"/>
      <c r="D362" s="3"/>
      <c r="E362" s="3"/>
      <c r="F362" s="3"/>
      <c r="G362" s="3"/>
      <c r="H362" s="3"/>
      <c r="I362" s="20"/>
      <c r="J362" s="5"/>
      <c r="K362" s="5"/>
      <c r="L362" s="139"/>
      <c r="M362" s="21"/>
      <c r="N362" s="57"/>
      <c r="O362" s="5"/>
      <c r="P362" s="21"/>
      <c r="Q362" s="5"/>
      <c r="R362" s="68"/>
    </row>
    <row r="363" spans="1:18">
      <c r="A363" s="57"/>
      <c r="B363" s="8"/>
      <c r="C363" s="3"/>
      <c r="D363" s="3"/>
      <c r="E363" s="3"/>
      <c r="F363" s="3"/>
      <c r="G363" s="3"/>
      <c r="H363" s="3"/>
      <c r="I363" s="20"/>
      <c r="J363" s="5"/>
      <c r="K363" s="5"/>
      <c r="L363" s="139"/>
      <c r="M363" s="21"/>
      <c r="N363" s="57"/>
      <c r="O363" s="5"/>
      <c r="P363" s="21"/>
      <c r="Q363" s="5"/>
      <c r="R363" s="68"/>
    </row>
  </sheetData>
  <mergeCells count="10">
    <mergeCell ref="Y1:Z1"/>
    <mergeCell ref="A326:H326"/>
    <mergeCell ref="I195:I197"/>
    <mergeCell ref="J195:J197"/>
    <mergeCell ref="K195:K197"/>
    <mergeCell ref="K198:K203"/>
    <mergeCell ref="M195:M197"/>
    <mergeCell ref="N195:N197"/>
    <mergeCell ref="O195:O197"/>
    <mergeCell ref="P195:P197"/>
  </mergeCells>
  <dataValidations count="2">
    <dataValidation type="list" allowBlank="1" showErrorMessage="1" sqref="G3:G325">
      <formula1>"商务,旅游,包签,转移签,翻译,照片,落地签"</formula1>
    </dataValidation>
    <dataValidation type="list" allowBlank="1" showErrorMessage="1" sqref="H3:H320 H322:H325">
      <formula1>"已出签,已送签,受理中,已完成,已预约"</formula1>
    </dataValidation>
  </dataValidation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C781"/>
  <sheetViews>
    <sheetView workbookViewId="0">
      <pane xSplit="9" ySplit="3" topLeftCell="J4" activePane="bottomRight" state="frozen"/>
      <selection/>
      <selection pane="topRight"/>
      <selection pane="bottomLeft"/>
      <selection pane="bottomRight" activeCell="A1" sqref="A1"/>
    </sheetView>
  </sheetViews>
  <sheetFormatPr defaultColWidth="14" defaultRowHeight="13.2"/>
  <cols>
    <col min="1" max="1" width="6" customWidth="1"/>
    <col min="2" max="2" width="13" customWidth="1"/>
    <col min="3" max="3" width="27" customWidth="1"/>
    <col min="4" max="4" width="9" customWidth="1"/>
    <col min="5" max="5" width="10" customWidth="1"/>
    <col min="6" max="6" width="11" customWidth="1"/>
    <col min="7" max="8" width="12" customWidth="1"/>
    <col min="9" max="9" width="19" customWidth="1"/>
    <col min="10" max="11" width="25" customWidth="1"/>
    <col min="12" max="12" width="17" customWidth="1"/>
    <col min="13" max="13" width="19" customWidth="1"/>
    <col min="14" max="14" width="42" customWidth="1"/>
    <col min="15" max="15" width="17" customWidth="1"/>
    <col min="16" max="16" width="19" customWidth="1"/>
    <col min="17" max="17" width="13" customWidth="1"/>
    <col min="18" max="18" width="17" customWidth="1"/>
    <col min="19" max="19" width="24" customWidth="1"/>
    <col min="20" max="20" width="27" customWidth="1"/>
    <col min="21" max="26" width="19" customWidth="1"/>
    <col min="27" max="27" width="20" customWidth="1"/>
    <col min="28" max="29" width="24" customWidth="1"/>
  </cols>
  <sheetData>
    <row r="1" spans="1:29">
      <c r="A1" s="2"/>
      <c r="B1" s="2"/>
      <c r="C1" s="2"/>
      <c r="D1" s="2"/>
      <c r="E1" s="2"/>
      <c r="F1" s="2"/>
      <c r="G1" s="2"/>
      <c r="H1" s="2"/>
      <c r="I1" s="105"/>
      <c r="J1" s="56"/>
      <c r="K1" s="56"/>
      <c r="L1" s="96"/>
      <c r="M1" s="106"/>
      <c r="N1" s="15"/>
      <c r="O1" s="15"/>
      <c r="P1" s="55"/>
      <c r="Q1" s="15"/>
      <c r="R1" s="17"/>
      <c r="S1" s="18"/>
      <c r="T1" s="22"/>
      <c r="U1" s="23"/>
      <c r="V1" s="24"/>
      <c r="W1" s="2"/>
      <c r="X1" s="76"/>
      <c r="Y1" s="76" t="s">
        <v>0</v>
      </c>
      <c r="Z1" s="72"/>
      <c r="AA1" s="76" t="s">
        <v>1</v>
      </c>
      <c r="AB1" s="76" t="s">
        <v>2</v>
      </c>
      <c r="AC1" s="76" t="s">
        <v>3</v>
      </c>
    </row>
    <row r="2" ht="44" customHeight="1" spans="1:29">
      <c r="A2" s="2" t="s">
        <v>4</v>
      </c>
      <c r="B2" s="2" t="s">
        <v>5</v>
      </c>
      <c r="C2" s="2" t="s">
        <v>6</v>
      </c>
      <c r="D2" s="2" t="s">
        <v>7</v>
      </c>
      <c r="E2" s="2" t="s">
        <v>9</v>
      </c>
      <c r="F2" s="2" t="s">
        <v>10</v>
      </c>
      <c r="G2" s="2" t="s">
        <v>11</v>
      </c>
      <c r="H2" s="2" t="s">
        <v>12</v>
      </c>
      <c r="I2" s="105" t="s">
        <v>13</v>
      </c>
      <c r="J2" s="12" t="s">
        <v>15</v>
      </c>
      <c r="K2" s="12" t="s">
        <v>14</v>
      </c>
      <c r="L2" s="96" t="s">
        <v>16</v>
      </c>
      <c r="M2" s="106" t="s">
        <v>17</v>
      </c>
      <c r="N2" s="15" t="s">
        <v>18</v>
      </c>
      <c r="O2" s="15" t="s">
        <v>19</v>
      </c>
      <c r="P2" s="55" t="s">
        <v>20</v>
      </c>
      <c r="Q2" s="15" t="s">
        <v>21</v>
      </c>
      <c r="R2" s="17" t="s">
        <v>22</v>
      </c>
      <c r="S2" s="18" t="s">
        <v>23</v>
      </c>
      <c r="T2" s="22" t="s">
        <v>24</v>
      </c>
      <c r="U2" s="23" t="s">
        <v>25</v>
      </c>
      <c r="V2" s="24" t="s">
        <v>26</v>
      </c>
      <c r="W2" s="2" t="s">
        <v>27</v>
      </c>
      <c r="X2" s="2" t="s">
        <v>28</v>
      </c>
      <c r="Y2" s="2" t="s">
        <v>29</v>
      </c>
      <c r="Z2" s="55" t="s">
        <v>30</v>
      </c>
      <c r="AA2" s="58" t="s">
        <v>31</v>
      </c>
      <c r="AB2" s="2" t="s">
        <v>32</v>
      </c>
      <c r="AC2" s="2" t="s">
        <v>32</v>
      </c>
    </row>
    <row r="3" spans="1:29">
      <c r="A3" s="57">
        <v>1</v>
      </c>
      <c r="B3" s="9" t="s">
        <v>764</v>
      </c>
      <c r="C3" s="8" t="s">
        <v>765</v>
      </c>
      <c r="D3" s="3" t="s">
        <v>35</v>
      </c>
      <c r="E3" s="3" t="s">
        <v>37</v>
      </c>
      <c r="F3" s="3" t="s">
        <v>36</v>
      </c>
      <c r="G3" s="3" t="s">
        <v>38</v>
      </c>
      <c r="H3" s="3" t="s">
        <v>39</v>
      </c>
      <c r="I3" s="20">
        <v>160.6958</v>
      </c>
      <c r="J3" s="3"/>
      <c r="L3" s="20">
        <v>146</v>
      </c>
      <c r="M3" s="20">
        <v>0</v>
      </c>
      <c r="N3" s="3"/>
      <c r="P3" s="20">
        <v>0</v>
      </c>
      <c r="R3" s="21">
        <f t="shared" ref="R3:R66" si="0">M3*1.06</f>
        <v>0</v>
      </c>
      <c r="S3" s="21">
        <f t="shared" ref="S3:S66" si="1">I3+L3+R3</f>
        <v>306.6958</v>
      </c>
      <c r="T3" s="21">
        <f t="shared" ref="T3:T66" si="2">I3+(L3+R3)*1.06</f>
        <v>315.4558</v>
      </c>
      <c r="U3" s="21">
        <f t="shared" ref="U3:U66" si="3">(R3+L3)*0.06</f>
        <v>8.76</v>
      </c>
      <c r="V3" s="21">
        <f t="shared" ref="V3:V66" si="4">T3-U3</f>
        <v>306.6958</v>
      </c>
      <c r="W3" s="57">
        <f t="shared" ref="W3:W66" si="5">I3</f>
        <v>160.6958</v>
      </c>
      <c r="X3" s="21">
        <f t="shared" ref="X3:X66" si="6">(R3+L3)*1.06</f>
        <v>154.76</v>
      </c>
      <c r="Y3" s="21">
        <f t="shared" ref="Y3:Y66" si="7">P3</f>
        <v>0</v>
      </c>
      <c r="Z3" s="20">
        <f t="shared" ref="Z3:Z13" si="8">200-I3</f>
        <v>39.3042</v>
      </c>
      <c r="AA3" s="21">
        <f t="shared" ref="AA3:AA66" si="9">(L3+R3)-Y3-Z3</f>
        <v>106.6958</v>
      </c>
      <c r="AB3" s="21">
        <f t="shared" ref="AB3:AB66" si="10">AA3/2</f>
        <v>53.3479</v>
      </c>
      <c r="AC3" s="21">
        <f t="shared" ref="AC3:AC66" si="11">AA3/2</f>
        <v>53.3479</v>
      </c>
    </row>
    <row r="4" spans="1:29">
      <c r="A4" s="57">
        <v>2</v>
      </c>
      <c r="B4" s="9" t="s">
        <v>766</v>
      </c>
      <c r="C4" s="8" t="s">
        <v>767</v>
      </c>
      <c r="D4" s="3" t="s">
        <v>35</v>
      </c>
      <c r="E4" s="3" t="s">
        <v>37</v>
      </c>
      <c r="F4" s="3" t="s">
        <v>36</v>
      </c>
      <c r="G4" s="3" t="s">
        <v>38</v>
      </c>
      <c r="H4" s="3" t="s">
        <v>39</v>
      </c>
      <c r="I4" s="20">
        <v>160.6958</v>
      </c>
      <c r="J4" s="3"/>
      <c r="L4" s="20">
        <v>146</v>
      </c>
      <c r="M4" s="20">
        <v>0</v>
      </c>
      <c r="N4" s="3"/>
      <c r="P4" s="20">
        <v>0</v>
      </c>
      <c r="R4" s="21">
        <f t="shared" si="0"/>
        <v>0</v>
      </c>
      <c r="S4" s="21">
        <f t="shared" si="1"/>
        <v>306.6958</v>
      </c>
      <c r="T4" s="21">
        <f t="shared" si="2"/>
        <v>315.4558</v>
      </c>
      <c r="U4" s="21">
        <f t="shared" si="3"/>
        <v>8.76</v>
      </c>
      <c r="V4" s="21">
        <f t="shared" si="4"/>
        <v>306.6958</v>
      </c>
      <c r="W4" s="57">
        <f t="shared" si="5"/>
        <v>160.6958</v>
      </c>
      <c r="X4" s="21">
        <f t="shared" si="6"/>
        <v>154.76</v>
      </c>
      <c r="Y4" s="21">
        <f t="shared" si="7"/>
        <v>0</v>
      </c>
      <c r="Z4" s="20">
        <f t="shared" si="8"/>
        <v>39.3042</v>
      </c>
      <c r="AA4" s="21">
        <f t="shared" si="9"/>
        <v>106.6958</v>
      </c>
      <c r="AB4" s="21">
        <f t="shared" si="10"/>
        <v>53.3479</v>
      </c>
      <c r="AC4" s="21">
        <f t="shared" si="11"/>
        <v>53.3479</v>
      </c>
    </row>
    <row r="5" spans="1:29">
      <c r="A5" s="57">
        <v>3</v>
      </c>
      <c r="B5" s="9" t="s">
        <v>768</v>
      </c>
      <c r="C5" s="8" t="s">
        <v>769</v>
      </c>
      <c r="D5" s="3" t="s">
        <v>35</v>
      </c>
      <c r="E5" s="3" t="s">
        <v>37</v>
      </c>
      <c r="F5" s="3" t="s">
        <v>36</v>
      </c>
      <c r="G5" s="3" t="s">
        <v>38</v>
      </c>
      <c r="H5" s="3" t="s">
        <v>39</v>
      </c>
      <c r="I5" s="20">
        <v>160.6958</v>
      </c>
      <c r="J5" s="3"/>
      <c r="L5" s="20">
        <v>146</v>
      </c>
      <c r="M5" s="20">
        <v>0</v>
      </c>
      <c r="N5" s="3"/>
      <c r="P5" s="20">
        <v>0</v>
      </c>
      <c r="R5" s="21">
        <f t="shared" si="0"/>
        <v>0</v>
      </c>
      <c r="S5" s="21">
        <f t="shared" si="1"/>
        <v>306.6958</v>
      </c>
      <c r="T5" s="21">
        <f t="shared" si="2"/>
        <v>315.4558</v>
      </c>
      <c r="U5" s="21">
        <f t="shared" si="3"/>
        <v>8.76</v>
      </c>
      <c r="V5" s="21">
        <f t="shared" si="4"/>
        <v>306.6958</v>
      </c>
      <c r="W5" s="57">
        <f t="shared" si="5"/>
        <v>160.6958</v>
      </c>
      <c r="X5" s="21">
        <f t="shared" si="6"/>
        <v>154.76</v>
      </c>
      <c r="Y5" s="21">
        <f t="shared" si="7"/>
        <v>0</v>
      </c>
      <c r="Z5" s="20">
        <f t="shared" si="8"/>
        <v>39.3042</v>
      </c>
      <c r="AA5" s="21">
        <f t="shared" si="9"/>
        <v>106.6958</v>
      </c>
      <c r="AB5" s="21">
        <f t="shared" si="10"/>
        <v>53.3479</v>
      </c>
      <c r="AC5" s="21">
        <f t="shared" si="11"/>
        <v>53.3479</v>
      </c>
    </row>
    <row r="6" spans="1:29">
      <c r="A6" s="57">
        <v>4</v>
      </c>
      <c r="B6" s="9" t="s">
        <v>770</v>
      </c>
      <c r="C6" s="8" t="s">
        <v>771</v>
      </c>
      <c r="D6" s="3" t="s">
        <v>35</v>
      </c>
      <c r="E6" s="3" t="s">
        <v>37</v>
      </c>
      <c r="F6" s="3" t="s">
        <v>36</v>
      </c>
      <c r="G6" s="3" t="s">
        <v>38</v>
      </c>
      <c r="H6" s="3" t="s">
        <v>39</v>
      </c>
      <c r="I6" s="20">
        <v>160.6958</v>
      </c>
      <c r="J6" s="3"/>
      <c r="L6" s="20">
        <v>146</v>
      </c>
      <c r="M6" s="20">
        <v>0</v>
      </c>
      <c r="N6" s="3"/>
      <c r="P6" s="20">
        <v>0</v>
      </c>
      <c r="R6" s="21">
        <f t="shared" si="0"/>
        <v>0</v>
      </c>
      <c r="S6" s="21">
        <f t="shared" si="1"/>
        <v>306.6958</v>
      </c>
      <c r="T6" s="21">
        <f t="shared" si="2"/>
        <v>315.4558</v>
      </c>
      <c r="U6" s="21">
        <f t="shared" si="3"/>
        <v>8.76</v>
      </c>
      <c r="V6" s="21">
        <f t="shared" si="4"/>
        <v>306.6958</v>
      </c>
      <c r="W6" s="57">
        <f t="shared" si="5"/>
        <v>160.6958</v>
      </c>
      <c r="X6" s="21">
        <f t="shared" si="6"/>
        <v>154.76</v>
      </c>
      <c r="Y6" s="21">
        <f t="shared" si="7"/>
        <v>0</v>
      </c>
      <c r="Z6" s="20">
        <f t="shared" si="8"/>
        <v>39.3042</v>
      </c>
      <c r="AA6" s="21">
        <f t="shared" si="9"/>
        <v>106.6958</v>
      </c>
      <c r="AB6" s="21">
        <f t="shared" si="10"/>
        <v>53.3479</v>
      </c>
      <c r="AC6" s="21">
        <f t="shared" si="11"/>
        <v>53.3479</v>
      </c>
    </row>
    <row r="7" spans="1:29">
      <c r="A7" s="57">
        <v>5</v>
      </c>
      <c r="B7" s="9" t="s">
        <v>772</v>
      </c>
      <c r="C7" s="8" t="s">
        <v>773</v>
      </c>
      <c r="D7" s="3" t="s">
        <v>35</v>
      </c>
      <c r="E7" s="3" t="s">
        <v>37</v>
      </c>
      <c r="F7" s="3" t="s">
        <v>36</v>
      </c>
      <c r="G7" s="3" t="s">
        <v>38</v>
      </c>
      <c r="H7" s="3" t="s">
        <v>39</v>
      </c>
      <c r="I7" s="20">
        <v>160.6958</v>
      </c>
      <c r="J7" s="3"/>
      <c r="L7" s="20">
        <v>146</v>
      </c>
      <c r="M7" s="20">
        <v>0</v>
      </c>
      <c r="N7" s="3"/>
      <c r="P7" s="20">
        <v>0</v>
      </c>
      <c r="R7" s="21">
        <f t="shared" si="0"/>
        <v>0</v>
      </c>
      <c r="S7" s="21">
        <f t="shared" si="1"/>
        <v>306.6958</v>
      </c>
      <c r="T7" s="21">
        <f t="shared" si="2"/>
        <v>315.4558</v>
      </c>
      <c r="U7" s="21">
        <f t="shared" si="3"/>
        <v>8.76</v>
      </c>
      <c r="V7" s="21">
        <f t="shared" si="4"/>
        <v>306.6958</v>
      </c>
      <c r="W7" s="57">
        <f t="shared" si="5"/>
        <v>160.6958</v>
      </c>
      <c r="X7" s="21">
        <f t="shared" si="6"/>
        <v>154.76</v>
      </c>
      <c r="Y7" s="21">
        <f t="shared" si="7"/>
        <v>0</v>
      </c>
      <c r="Z7" s="20">
        <f t="shared" si="8"/>
        <v>39.3042</v>
      </c>
      <c r="AA7" s="21">
        <f t="shared" si="9"/>
        <v>106.6958</v>
      </c>
      <c r="AB7" s="21">
        <f t="shared" si="10"/>
        <v>53.3479</v>
      </c>
      <c r="AC7" s="21">
        <f t="shared" si="11"/>
        <v>53.3479</v>
      </c>
    </row>
    <row r="8" spans="1:29">
      <c r="A8" s="57">
        <v>6</v>
      </c>
      <c r="B8" s="9" t="s">
        <v>774</v>
      </c>
      <c r="C8" s="8" t="s">
        <v>775</v>
      </c>
      <c r="D8" s="3" t="s">
        <v>35</v>
      </c>
      <c r="E8" s="3" t="s">
        <v>37</v>
      </c>
      <c r="F8" s="3" t="s">
        <v>36</v>
      </c>
      <c r="G8" s="3" t="s">
        <v>38</v>
      </c>
      <c r="H8" s="3" t="s">
        <v>39</v>
      </c>
      <c r="I8" s="20">
        <v>160.6958</v>
      </c>
      <c r="J8" s="3"/>
      <c r="L8" s="20">
        <v>146</v>
      </c>
      <c r="M8" s="20">
        <v>0</v>
      </c>
      <c r="N8" s="3"/>
      <c r="P8" s="20">
        <v>0</v>
      </c>
      <c r="R8" s="21">
        <f t="shared" si="0"/>
        <v>0</v>
      </c>
      <c r="S8" s="21">
        <f t="shared" si="1"/>
        <v>306.6958</v>
      </c>
      <c r="T8" s="21">
        <f t="shared" si="2"/>
        <v>315.4558</v>
      </c>
      <c r="U8" s="21">
        <f t="shared" si="3"/>
        <v>8.76</v>
      </c>
      <c r="V8" s="21">
        <f t="shared" si="4"/>
        <v>306.6958</v>
      </c>
      <c r="W8" s="57">
        <f t="shared" si="5"/>
        <v>160.6958</v>
      </c>
      <c r="X8" s="21">
        <f t="shared" si="6"/>
        <v>154.76</v>
      </c>
      <c r="Y8" s="21">
        <f t="shared" si="7"/>
        <v>0</v>
      </c>
      <c r="Z8" s="20">
        <f t="shared" si="8"/>
        <v>39.3042</v>
      </c>
      <c r="AA8" s="21">
        <f t="shared" si="9"/>
        <v>106.6958</v>
      </c>
      <c r="AB8" s="21">
        <f t="shared" si="10"/>
        <v>53.3479</v>
      </c>
      <c r="AC8" s="21">
        <f t="shared" si="11"/>
        <v>53.3479</v>
      </c>
    </row>
    <row r="9" spans="1:29">
      <c r="A9" s="57">
        <v>7</v>
      </c>
      <c r="B9" s="9" t="s">
        <v>776</v>
      </c>
      <c r="C9" s="8" t="s">
        <v>777</v>
      </c>
      <c r="D9" s="3" t="s">
        <v>35</v>
      </c>
      <c r="E9" s="3" t="s">
        <v>37</v>
      </c>
      <c r="F9" s="3" t="s">
        <v>36</v>
      </c>
      <c r="G9" s="3" t="s">
        <v>38</v>
      </c>
      <c r="H9" s="3" t="s">
        <v>39</v>
      </c>
      <c r="I9" s="20">
        <v>160.6958</v>
      </c>
      <c r="J9" s="3"/>
      <c r="L9" s="20">
        <v>146</v>
      </c>
      <c r="M9" s="20">
        <v>0</v>
      </c>
      <c r="N9" s="3"/>
      <c r="P9" s="20">
        <v>0</v>
      </c>
      <c r="R9" s="21">
        <f t="shared" si="0"/>
        <v>0</v>
      </c>
      <c r="S9" s="21">
        <f t="shared" si="1"/>
        <v>306.6958</v>
      </c>
      <c r="T9" s="21">
        <f t="shared" si="2"/>
        <v>315.4558</v>
      </c>
      <c r="U9" s="21">
        <f t="shared" si="3"/>
        <v>8.76</v>
      </c>
      <c r="V9" s="21">
        <f t="shared" si="4"/>
        <v>306.6958</v>
      </c>
      <c r="W9" s="57">
        <f t="shared" si="5"/>
        <v>160.6958</v>
      </c>
      <c r="X9" s="21">
        <f t="shared" si="6"/>
        <v>154.76</v>
      </c>
      <c r="Y9" s="21">
        <f t="shared" si="7"/>
        <v>0</v>
      </c>
      <c r="Z9" s="20">
        <f t="shared" si="8"/>
        <v>39.3042</v>
      </c>
      <c r="AA9" s="21">
        <f t="shared" si="9"/>
        <v>106.6958</v>
      </c>
      <c r="AB9" s="21">
        <f t="shared" si="10"/>
        <v>53.3479</v>
      </c>
      <c r="AC9" s="21">
        <f t="shared" si="11"/>
        <v>53.3479</v>
      </c>
    </row>
    <row r="10" spans="1:29">
      <c r="A10" s="57">
        <v>8</v>
      </c>
      <c r="B10" s="9" t="s">
        <v>778</v>
      </c>
      <c r="C10" s="8" t="s">
        <v>779</v>
      </c>
      <c r="D10" s="3" t="s">
        <v>35</v>
      </c>
      <c r="E10" s="3" t="s">
        <v>37</v>
      </c>
      <c r="F10" s="3" t="s">
        <v>36</v>
      </c>
      <c r="G10" s="3" t="s">
        <v>38</v>
      </c>
      <c r="H10" s="3" t="s">
        <v>39</v>
      </c>
      <c r="I10" s="20">
        <v>160.6958</v>
      </c>
      <c r="J10" s="3"/>
      <c r="L10" s="20">
        <v>146</v>
      </c>
      <c r="M10" s="20">
        <v>0</v>
      </c>
      <c r="N10" s="3"/>
      <c r="P10" s="20">
        <v>0</v>
      </c>
      <c r="R10" s="21">
        <f t="shared" si="0"/>
        <v>0</v>
      </c>
      <c r="S10" s="21">
        <f t="shared" si="1"/>
        <v>306.6958</v>
      </c>
      <c r="T10" s="21">
        <f t="shared" si="2"/>
        <v>315.4558</v>
      </c>
      <c r="U10" s="21">
        <f t="shared" si="3"/>
        <v>8.76</v>
      </c>
      <c r="V10" s="21">
        <f t="shared" si="4"/>
        <v>306.6958</v>
      </c>
      <c r="W10" s="57">
        <f t="shared" si="5"/>
        <v>160.6958</v>
      </c>
      <c r="X10" s="21">
        <f t="shared" si="6"/>
        <v>154.76</v>
      </c>
      <c r="Y10" s="21">
        <f t="shared" si="7"/>
        <v>0</v>
      </c>
      <c r="Z10" s="20">
        <f t="shared" si="8"/>
        <v>39.3042</v>
      </c>
      <c r="AA10" s="21">
        <f t="shared" si="9"/>
        <v>106.6958</v>
      </c>
      <c r="AB10" s="21">
        <f t="shared" si="10"/>
        <v>53.3479</v>
      </c>
      <c r="AC10" s="21">
        <f t="shared" si="11"/>
        <v>53.3479</v>
      </c>
    </row>
    <row r="11" ht="19" customHeight="1" spans="1:29">
      <c r="A11" s="57">
        <v>9</v>
      </c>
      <c r="B11" s="9" t="s">
        <v>780</v>
      </c>
      <c r="C11" s="8" t="s">
        <v>781</v>
      </c>
      <c r="D11" s="3" t="s">
        <v>35</v>
      </c>
      <c r="E11" s="3" t="s">
        <v>37</v>
      </c>
      <c r="F11" s="3" t="s">
        <v>36</v>
      </c>
      <c r="G11" s="3" t="s">
        <v>38</v>
      </c>
      <c r="H11" s="3" t="s">
        <v>39</v>
      </c>
      <c r="I11" s="20">
        <v>160.6958</v>
      </c>
      <c r="J11" s="3"/>
      <c r="L11" s="20">
        <v>146</v>
      </c>
      <c r="M11" s="20">
        <v>0</v>
      </c>
      <c r="N11" s="3"/>
      <c r="P11" s="20">
        <v>0</v>
      </c>
      <c r="R11" s="21">
        <f t="shared" si="0"/>
        <v>0</v>
      </c>
      <c r="S11" s="21">
        <f t="shared" si="1"/>
        <v>306.6958</v>
      </c>
      <c r="T11" s="21">
        <f t="shared" si="2"/>
        <v>315.4558</v>
      </c>
      <c r="U11" s="21">
        <f t="shared" si="3"/>
        <v>8.76</v>
      </c>
      <c r="V11" s="21">
        <f t="shared" si="4"/>
        <v>306.6958</v>
      </c>
      <c r="W11" s="57">
        <f t="shared" si="5"/>
        <v>160.6958</v>
      </c>
      <c r="X11" s="21">
        <f t="shared" si="6"/>
        <v>154.76</v>
      </c>
      <c r="Y11" s="21">
        <f t="shared" si="7"/>
        <v>0</v>
      </c>
      <c r="Z11" s="20">
        <f t="shared" si="8"/>
        <v>39.3042</v>
      </c>
      <c r="AA11" s="21">
        <f t="shared" si="9"/>
        <v>106.6958</v>
      </c>
      <c r="AB11" s="21">
        <f t="shared" si="10"/>
        <v>53.3479</v>
      </c>
      <c r="AC11" s="21">
        <f t="shared" si="11"/>
        <v>53.3479</v>
      </c>
    </row>
    <row r="12" ht="19" customHeight="1" spans="1:29">
      <c r="A12" s="57">
        <v>10</v>
      </c>
      <c r="B12" s="9" t="s">
        <v>782</v>
      </c>
      <c r="C12" s="8" t="s">
        <v>783</v>
      </c>
      <c r="D12" s="3" t="s">
        <v>35</v>
      </c>
      <c r="E12" s="3" t="s">
        <v>37</v>
      </c>
      <c r="F12" s="3" t="s">
        <v>36</v>
      </c>
      <c r="G12" s="3" t="s">
        <v>38</v>
      </c>
      <c r="H12" s="3" t="s">
        <v>39</v>
      </c>
      <c r="I12" s="20">
        <v>160.6958</v>
      </c>
      <c r="J12" s="3"/>
      <c r="L12" s="20">
        <v>146</v>
      </c>
      <c r="M12" s="20">
        <v>0</v>
      </c>
      <c r="N12" s="3"/>
      <c r="P12" s="20">
        <v>0</v>
      </c>
      <c r="R12" s="21">
        <f t="shared" si="0"/>
        <v>0</v>
      </c>
      <c r="S12" s="21">
        <f t="shared" si="1"/>
        <v>306.6958</v>
      </c>
      <c r="T12" s="21">
        <f t="shared" si="2"/>
        <v>315.4558</v>
      </c>
      <c r="U12" s="21">
        <f t="shared" si="3"/>
        <v>8.76</v>
      </c>
      <c r="V12" s="21">
        <f t="shared" si="4"/>
        <v>306.6958</v>
      </c>
      <c r="W12" s="57">
        <f t="shared" si="5"/>
        <v>160.6958</v>
      </c>
      <c r="X12" s="21">
        <f t="shared" si="6"/>
        <v>154.76</v>
      </c>
      <c r="Y12" s="21">
        <f t="shared" si="7"/>
        <v>0</v>
      </c>
      <c r="Z12" s="20">
        <f t="shared" si="8"/>
        <v>39.3042</v>
      </c>
      <c r="AA12" s="21">
        <f t="shared" si="9"/>
        <v>106.6958</v>
      </c>
      <c r="AB12" s="21">
        <f t="shared" si="10"/>
        <v>53.3479</v>
      </c>
      <c r="AC12" s="21">
        <f t="shared" si="11"/>
        <v>53.3479</v>
      </c>
    </row>
    <row r="13" ht="19" customHeight="1" spans="1:29">
      <c r="A13" s="57">
        <v>11</v>
      </c>
      <c r="B13" s="9" t="s">
        <v>784</v>
      </c>
      <c r="C13" s="8" t="s">
        <v>785</v>
      </c>
      <c r="D13" s="3" t="s">
        <v>35</v>
      </c>
      <c r="E13" s="3" t="s">
        <v>37</v>
      </c>
      <c r="F13" s="3" t="s">
        <v>36</v>
      </c>
      <c r="G13" s="3" t="s">
        <v>38</v>
      </c>
      <c r="H13" s="3" t="s">
        <v>39</v>
      </c>
      <c r="I13" s="20">
        <v>160.6958</v>
      </c>
      <c r="J13" s="3"/>
      <c r="L13" s="20">
        <v>146</v>
      </c>
      <c r="M13" s="20">
        <v>0</v>
      </c>
      <c r="N13" s="3"/>
      <c r="P13" s="20">
        <v>0</v>
      </c>
      <c r="R13" s="21">
        <f t="shared" si="0"/>
        <v>0</v>
      </c>
      <c r="S13" s="21">
        <f t="shared" si="1"/>
        <v>306.6958</v>
      </c>
      <c r="T13" s="21">
        <f t="shared" si="2"/>
        <v>315.4558</v>
      </c>
      <c r="U13" s="21">
        <f t="shared" si="3"/>
        <v>8.76</v>
      </c>
      <c r="V13" s="21">
        <f t="shared" si="4"/>
        <v>306.6958</v>
      </c>
      <c r="W13" s="57">
        <f t="shared" si="5"/>
        <v>160.6958</v>
      </c>
      <c r="X13" s="21">
        <f t="shared" si="6"/>
        <v>154.76</v>
      </c>
      <c r="Y13" s="21">
        <f t="shared" si="7"/>
        <v>0</v>
      </c>
      <c r="Z13" s="20">
        <f t="shared" si="8"/>
        <v>39.3042</v>
      </c>
      <c r="AA13" s="21">
        <f t="shared" si="9"/>
        <v>106.6958</v>
      </c>
      <c r="AB13" s="21">
        <f t="shared" si="10"/>
        <v>53.3479</v>
      </c>
      <c r="AC13" s="21">
        <f t="shared" si="11"/>
        <v>53.3479</v>
      </c>
    </row>
    <row r="14" spans="1:29">
      <c r="A14" s="57">
        <v>12</v>
      </c>
      <c r="B14" s="8" t="s">
        <v>786</v>
      </c>
      <c r="C14" s="8" t="s">
        <v>787</v>
      </c>
      <c r="D14" s="3" t="s">
        <v>35</v>
      </c>
      <c r="E14" s="3" t="s">
        <v>37</v>
      </c>
      <c r="F14" s="3" t="s">
        <v>82</v>
      </c>
      <c r="G14" s="3" t="s">
        <v>38</v>
      </c>
      <c r="H14" s="3" t="s">
        <v>69</v>
      </c>
      <c r="I14" s="129">
        <v>594</v>
      </c>
      <c r="L14" s="20">
        <v>300</v>
      </c>
      <c r="M14" s="20">
        <v>844</v>
      </c>
      <c r="N14" s="49" t="s">
        <v>788</v>
      </c>
      <c r="P14" s="20">
        <v>844</v>
      </c>
      <c r="R14" s="21">
        <f t="shared" si="0"/>
        <v>894.64</v>
      </c>
      <c r="S14" s="21">
        <f t="shared" si="1"/>
        <v>1788.64</v>
      </c>
      <c r="T14" s="21">
        <f t="shared" si="2"/>
        <v>1860.3184</v>
      </c>
      <c r="U14" s="21">
        <f t="shared" si="3"/>
        <v>71.6784</v>
      </c>
      <c r="V14" s="21">
        <f t="shared" si="4"/>
        <v>1788.64</v>
      </c>
      <c r="W14" s="57">
        <f t="shared" si="5"/>
        <v>594</v>
      </c>
      <c r="X14" s="21">
        <f t="shared" si="6"/>
        <v>1266.3184</v>
      </c>
      <c r="Y14" s="21">
        <f t="shared" si="7"/>
        <v>844</v>
      </c>
      <c r="Z14" s="3">
        <v>60</v>
      </c>
      <c r="AA14" s="21">
        <f t="shared" si="9"/>
        <v>290.64</v>
      </c>
      <c r="AB14" s="21">
        <f t="shared" si="10"/>
        <v>145.32</v>
      </c>
      <c r="AC14" s="21">
        <f t="shared" si="11"/>
        <v>145.32</v>
      </c>
    </row>
    <row r="15" spans="1:29">
      <c r="A15" s="57">
        <v>13</v>
      </c>
      <c r="B15" s="8" t="s">
        <v>612</v>
      </c>
      <c r="C15" s="8" t="s">
        <v>789</v>
      </c>
      <c r="D15" s="3" t="s">
        <v>35</v>
      </c>
      <c r="E15" s="3" t="s">
        <v>37</v>
      </c>
      <c r="F15" s="3" t="s">
        <v>82</v>
      </c>
      <c r="G15" s="3" t="s">
        <v>38</v>
      </c>
      <c r="H15" s="3" t="s">
        <v>69</v>
      </c>
      <c r="I15" s="129">
        <v>594</v>
      </c>
      <c r="L15" s="20">
        <v>300</v>
      </c>
      <c r="M15" s="20">
        <v>814</v>
      </c>
      <c r="N15" s="49" t="s">
        <v>158</v>
      </c>
      <c r="P15" s="20">
        <v>814</v>
      </c>
      <c r="R15" s="21">
        <f t="shared" si="0"/>
        <v>862.84</v>
      </c>
      <c r="S15" s="21">
        <f t="shared" si="1"/>
        <v>1756.84</v>
      </c>
      <c r="T15" s="21">
        <f t="shared" si="2"/>
        <v>1826.6104</v>
      </c>
      <c r="U15" s="21">
        <f t="shared" si="3"/>
        <v>69.7704</v>
      </c>
      <c r="V15" s="21">
        <f t="shared" si="4"/>
        <v>1756.84</v>
      </c>
      <c r="W15" s="57">
        <f t="shared" si="5"/>
        <v>594</v>
      </c>
      <c r="X15" s="21">
        <f t="shared" si="6"/>
        <v>1232.6104</v>
      </c>
      <c r="Y15" s="21">
        <f t="shared" si="7"/>
        <v>814</v>
      </c>
      <c r="Z15" s="3">
        <v>60</v>
      </c>
      <c r="AA15" s="21">
        <f t="shared" si="9"/>
        <v>288.84</v>
      </c>
      <c r="AB15" s="21">
        <f t="shared" si="10"/>
        <v>144.42</v>
      </c>
      <c r="AC15" s="21">
        <f t="shared" si="11"/>
        <v>144.42</v>
      </c>
    </row>
    <row r="16" spans="1:29">
      <c r="A16" s="57">
        <v>14</v>
      </c>
      <c r="B16" s="8" t="s">
        <v>790</v>
      </c>
      <c r="C16" s="8" t="s">
        <v>791</v>
      </c>
      <c r="D16" s="3" t="s">
        <v>35</v>
      </c>
      <c r="E16" s="3" t="s">
        <v>37</v>
      </c>
      <c r="F16" s="3" t="s">
        <v>82</v>
      </c>
      <c r="G16" s="3" t="s">
        <v>38</v>
      </c>
      <c r="H16" s="3" t="s">
        <v>69</v>
      </c>
      <c r="I16" s="129">
        <v>594</v>
      </c>
      <c r="L16" s="20">
        <v>300</v>
      </c>
      <c r="M16" s="20">
        <v>847</v>
      </c>
      <c r="N16" s="49" t="s">
        <v>792</v>
      </c>
      <c r="P16" s="20">
        <v>847</v>
      </c>
      <c r="R16" s="21">
        <f t="shared" si="0"/>
        <v>897.82</v>
      </c>
      <c r="S16" s="21">
        <f t="shared" si="1"/>
        <v>1791.82</v>
      </c>
      <c r="T16" s="21">
        <f t="shared" si="2"/>
        <v>1863.6892</v>
      </c>
      <c r="U16" s="21">
        <f t="shared" si="3"/>
        <v>71.8692</v>
      </c>
      <c r="V16" s="21">
        <f t="shared" si="4"/>
        <v>1791.82</v>
      </c>
      <c r="W16" s="57">
        <f t="shared" si="5"/>
        <v>594</v>
      </c>
      <c r="X16" s="21">
        <f t="shared" si="6"/>
        <v>1269.6892</v>
      </c>
      <c r="Y16" s="21">
        <f t="shared" si="7"/>
        <v>847</v>
      </c>
      <c r="Z16" s="3">
        <v>60</v>
      </c>
      <c r="AA16" s="21">
        <f t="shared" si="9"/>
        <v>290.82</v>
      </c>
      <c r="AB16" s="21">
        <f t="shared" si="10"/>
        <v>145.41</v>
      </c>
      <c r="AC16" s="21">
        <f t="shared" si="11"/>
        <v>145.41</v>
      </c>
    </row>
    <row r="17" spans="1:29">
      <c r="A17" s="57">
        <v>15</v>
      </c>
      <c r="B17" s="8" t="s">
        <v>793</v>
      </c>
      <c r="C17" s="8" t="s">
        <v>794</v>
      </c>
      <c r="D17" s="3" t="s">
        <v>35</v>
      </c>
      <c r="E17" s="3" t="s">
        <v>37</v>
      </c>
      <c r="F17" s="3" t="s">
        <v>82</v>
      </c>
      <c r="G17" s="3" t="s">
        <v>38</v>
      </c>
      <c r="H17" s="3" t="s">
        <v>69</v>
      </c>
      <c r="I17" s="129">
        <v>594</v>
      </c>
      <c r="L17" s="20">
        <v>300</v>
      </c>
      <c r="M17" s="20">
        <v>862</v>
      </c>
      <c r="N17" s="49" t="s">
        <v>795</v>
      </c>
      <c r="P17" s="20">
        <v>862</v>
      </c>
      <c r="R17" s="21">
        <f t="shared" si="0"/>
        <v>913.72</v>
      </c>
      <c r="S17" s="21">
        <f t="shared" si="1"/>
        <v>1807.72</v>
      </c>
      <c r="T17" s="21">
        <f t="shared" si="2"/>
        <v>1880.5432</v>
      </c>
      <c r="U17" s="21">
        <f t="shared" si="3"/>
        <v>72.8232</v>
      </c>
      <c r="V17" s="21">
        <f t="shared" si="4"/>
        <v>1807.72</v>
      </c>
      <c r="W17" s="57">
        <f t="shared" si="5"/>
        <v>594</v>
      </c>
      <c r="X17" s="21">
        <f t="shared" si="6"/>
        <v>1286.5432</v>
      </c>
      <c r="Y17" s="21">
        <f t="shared" si="7"/>
        <v>862</v>
      </c>
      <c r="Z17" s="3">
        <v>60</v>
      </c>
      <c r="AA17" s="21">
        <f t="shared" si="9"/>
        <v>291.72</v>
      </c>
      <c r="AB17" s="21">
        <f t="shared" si="10"/>
        <v>145.86</v>
      </c>
      <c r="AC17" s="21">
        <f t="shared" si="11"/>
        <v>145.86</v>
      </c>
    </row>
    <row r="18" spans="1:29">
      <c r="A18" s="57">
        <v>16</v>
      </c>
      <c r="B18" s="8" t="s">
        <v>796</v>
      </c>
      <c r="C18" s="8" t="s">
        <v>797</v>
      </c>
      <c r="D18" s="3" t="s">
        <v>35</v>
      </c>
      <c r="E18" s="3" t="s">
        <v>37</v>
      </c>
      <c r="F18" s="3" t="s">
        <v>113</v>
      </c>
      <c r="G18" s="3" t="s">
        <v>38</v>
      </c>
      <c r="H18" s="3" t="s">
        <v>69</v>
      </c>
      <c r="I18" s="20">
        <v>593</v>
      </c>
      <c r="L18" s="21">
        <v>300</v>
      </c>
      <c r="M18" s="21">
        <v>555</v>
      </c>
      <c r="N18" s="57" t="s">
        <v>798</v>
      </c>
      <c r="P18" s="20">
        <v>475</v>
      </c>
      <c r="R18" s="21">
        <f t="shared" si="0"/>
        <v>588.3</v>
      </c>
      <c r="S18" s="21">
        <f t="shared" si="1"/>
        <v>1481.3</v>
      </c>
      <c r="T18" s="21">
        <f t="shared" si="2"/>
        <v>1534.598</v>
      </c>
      <c r="U18" s="21">
        <f t="shared" si="3"/>
        <v>53.298</v>
      </c>
      <c r="V18" s="21">
        <f t="shared" si="4"/>
        <v>1481.3</v>
      </c>
      <c r="W18" s="57">
        <f t="shared" si="5"/>
        <v>593</v>
      </c>
      <c r="X18" s="21">
        <f t="shared" si="6"/>
        <v>941.598</v>
      </c>
      <c r="Y18" s="21">
        <f t="shared" si="7"/>
        <v>475</v>
      </c>
      <c r="Z18" s="3">
        <v>60</v>
      </c>
      <c r="AA18" s="21">
        <f t="shared" si="9"/>
        <v>353.3</v>
      </c>
      <c r="AB18" s="21">
        <f t="shared" si="10"/>
        <v>176.65</v>
      </c>
      <c r="AC18" s="21">
        <f t="shared" si="11"/>
        <v>176.65</v>
      </c>
    </row>
    <row r="19" spans="1:29">
      <c r="A19" s="57">
        <v>17</v>
      </c>
      <c r="B19" s="8" t="s">
        <v>799</v>
      </c>
      <c r="C19" s="8" t="s">
        <v>800</v>
      </c>
      <c r="D19" s="3" t="s">
        <v>35</v>
      </c>
      <c r="E19" s="3" t="s">
        <v>37</v>
      </c>
      <c r="F19" s="3" t="s">
        <v>82</v>
      </c>
      <c r="G19" s="3" t="s">
        <v>38</v>
      </c>
      <c r="H19" s="3" t="s">
        <v>69</v>
      </c>
      <c r="I19" s="20">
        <v>594</v>
      </c>
      <c r="K19" s="8"/>
      <c r="L19" s="20">
        <v>300</v>
      </c>
      <c r="M19" s="20">
        <v>346</v>
      </c>
      <c r="N19" s="130" t="s">
        <v>801</v>
      </c>
      <c r="P19" s="20">
        <v>346</v>
      </c>
      <c r="R19" s="21">
        <f t="shared" si="0"/>
        <v>366.76</v>
      </c>
      <c r="S19" s="21">
        <f t="shared" si="1"/>
        <v>1260.76</v>
      </c>
      <c r="T19" s="21">
        <f t="shared" si="2"/>
        <v>1300.7656</v>
      </c>
      <c r="U19" s="21">
        <f t="shared" si="3"/>
        <v>40.0056</v>
      </c>
      <c r="V19" s="21">
        <f t="shared" si="4"/>
        <v>1260.76</v>
      </c>
      <c r="W19" s="57">
        <f t="shared" si="5"/>
        <v>594</v>
      </c>
      <c r="X19" s="21">
        <f t="shared" si="6"/>
        <v>706.7656</v>
      </c>
      <c r="Y19" s="21">
        <f t="shared" si="7"/>
        <v>346</v>
      </c>
      <c r="Z19" s="3">
        <v>60</v>
      </c>
      <c r="AA19" s="21">
        <f t="shared" si="9"/>
        <v>260.76</v>
      </c>
      <c r="AB19" s="21">
        <f t="shared" si="10"/>
        <v>130.38</v>
      </c>
      <c r="AC19" s="21">
        <f t="shared" si="11"/>
        <v>130.38</v>
      </c>
    </row>
    <row r="20" spans="1:29">
      <c r="A20" s="57">
        <v>18</v>
      </c>
      <c r="B20" s="8" t="s">
        <v>556</v>
      </c>
      <c r="C20" s="8" t="s">
        <v>802</v>
      </c>
      <c r="D20" s="3" t="s">
        <v>35</v>
      </c>
      <c r="E20" s="3" t="s">
        <v>37</v>
      </c>
      <c r="F20" s="3" t="s">
        <v>82</v>
      </c>
      <c r="G20" s="3" t="s">
        <v>38</v>
      </c>
      <c r="H20" s="3" t="s">
        <v>69</v>
      </c>
      <c r="I20" s="129">
        <v>594</v>
      </c>
      <c r="L20" s="20">
        <v>300</v>
      </c>
      <c r="M20" s="20">
        <v>382</v>
      </c>
      <c r="N20" s="130" t="s">
        <v>803</v>
      </c>
      <c r="P20" s="20">
        <v>382</v>
      </c>
      <c r="R20" s="21">
        <f t="shared" si="0"/>
        <v>404.92</v>
      </c>
      <c r="S20" s="21">
        <f t="shared" si="1"/>
        <v>1298.92</v>
      </c>
      <c r="T20" s="21">
        <f t="shared" si="2"/>
        <v>1341.2152</v>
      </c>
      <c r="U20" s="21">
        <f t="shared" si="3"/>
        <v>42.2952</v>
      </c>
      <c r="V20" s="21">
        <f t="shared" si="4"/>
        <v>1298.92</v>
      </c>
      <c r="W20" s="57">
        <f t="shared" si="5"/>
        <v>594</v>
      </c>
      <c r="X20" s="21">
        <f t="shared" si="6"/>
        <v>747.2152</v>
      </c>
      <c r="Y20" s="21">
        <f t="shared" si="7"/>
        <v>382</v>
      </c>
      <c r="Z20" s="3">
        <v>60</v>
      </c>
      <c r="AA20" s="21">
        <f t="shared" si="9"/>
        <v>262.92</v>
      </c>
      <c r="AB20" s="21">
        <f t="shared" si="10"/>
        <v>131.46</v>
      </c>
      <c r="AC20" s="21">
        <f t="shared" si="11"/>
        <v>131.46</v>
      </c>
    </row>
    <row r="21" spans="1:29">
      <c r="A21" s="57">
        <v>19</v>
      </c>
      <c r="B21" s="8" t="s">
        <v>804</v>
      </c>
      <c r="C21" s="8" t="s">
        <v>802</v>
      </c>
      <c r="D21" s="3" t="s">
        <v>35</v>
      </c>
      <c r="E21" s="3" t="s">
        <v>37</v>
      </c>
      <c r="F21" s="3" t="s">
        <v>82</v>
      </c>
      <c r="G21" s="3" t="s">
        <v>38</v>
      </c>
      <c r="H21" s="3" t="s">
        <v>69</v>
      </c>
      <c r="I21" s="20">
        <v>594</v>
      </c>
      <c r="K21" s="8"/>
      <c r="L21" s="20">
        <v>300</v>
      </c>
      <c r="M21" s="20">
        <v>377</v>
      </c>
      <c r="N21" s="130" t="s">
        <v>805</v>
      </c>
      <c r="P21" s="20">
        <v>377</v>
      </c>
      <c r="R21" s="21">
        <f t="shared" si="0"/>
        <v>399.62</v>
      </c>
      <c r="S21" s="21">
        <f t="shared" si="1"/>
        <v>1293.62</v>
      </c>
      <c r="T21" s="21">
        <f t="shared" si="2"/>
        <v>1335.5972</v>
      </c>
      <c r="U21" s="21">
        <f t="shared" si="3"/>
        <v>41.9772</v>
      </c>
      <c r="V21" s="21">
        <f t="shared" si="4"/>
        <v>1293.62</v>
      </c>
      <c r="W21" s="57">
        <f t="shared" si="5"/>
        <v>594</v>
      </c>
      <c r="X21" s="21">
        <f t="shared" si="6"/>
        <v>741.5972</v>
      </c>
      <c r="Y21" s="21">
        <f t="shared" si="7"/>
        <v>377</v>
      </c>
      <c r="Z21" s="3">
        <v>60</v>
      </c>
      <c r="AA21" s="21">
        <f t="shared" si="9"/>
        <v>262.62</v>
      </c>
      <c r="AB21" s="21">
        <f t="shared" si="10"/>
        <v>131.31</v>
      </c>
      <c r="AC21" s="21">
        <f t="shared" si="11"/>
        <v>131.31</v>
      </c>
    </row>
    <row r="22" spans="1:29">
      <c r="A22" s="57">
        <v>20</v>
      </c>
      <c r="B22" s="19" t="s">
        <v>48</v>
      </c>
      <c r="C22" s="8" t="s">
        <v>806</v>
      </c>
      <c r="D22" s="3" t="s">
        <v>35</v>
      </c>
      <c r="E22" s="3" t="s">
        <v>37</v>
      </c>
      <c r="F22" s="3" t="s">
        <v>82</v>
      </c>
      <c r="G22" s="3" t="s">
        <v>38</v>
      </c>
      <c r="H22" s="3" t="s">
        <v>69</v>
      </c>
      <c r="I22" s="129">
        <v>594</v>
      </c>
      <c r="L22" s="20">
        <v>300</v>
      </c>
      <c r="M22" s="20">
        <v>331</v>
      </c>
      <c r="N22" s="3" t="s">
        <v>807</v>
      </c>
      <c r="P22" s="20">
        <v>331</v>
      </c>
      <c r="R22" s="21">
        <f t="shared" si="0"/>
        <v>350.86</v>
      </c>
      <c r="S22" s="21">
        <f t="shared" si="1"/>
        <v>1244.86</v>
      </c>
      <c r="T22" s="21">
        <f t="shared" si="2"/>
        <v>1283.9116</v>
      </c>
      <c r="U22" s="21">
        <f t="shared" si="3"/>
        <v>39.0516</v>
      </c>
      <c r="V22" s="21">
        <f t="shared" si="4"/>
        <v>1244.86</v>
      </c>
      <c r="W22" s="57">
        <f t="shared" si="5"/>
        <v>594</v>
      </c>
      <c r="X22" s="21">
        <f t="shared" si="6"/>
        <v>689.9116</v>
      </c>
      <c r="Y22" s="21">
        <f t="shared" si="7"/>
        <v>331</v>
      </c>
      <c r="Z22" s="3">
        <v>60</v>
      </c>
      <c r="AA22" s="21">
        <f t="shared" si="9"/>
        <v>259.86</v>
      </c>
      <c r="AB22" s="21">
        <f t="shared" si="10"/>
        <v>129.93</v>
      </c>
      <c r="AC22" s="21">
        <f t="shared" si="11"/>
        <v>129.93</v>
      </c>
    </row>
    <row r="23" spans="1:29">
      <c r="A23" s="57">
        <v>21</v>
      </c>
      <c r="B23" s="8" t="s">
        <v>528</v>
      </c>
      <c r="C23" s="8" t="s">
        <v>808</v>
      </c>
      <c r="D23" s="3" t="s">
        <v>35</v>
      </c>
      <c r="E23" s="3" t="s">
        <v>37</v>
      </c>
      <c r="F23" s="3" t="s">
        <v>82</v>
      </c>
      <c r="G23" s="3" t="s">
        <v>38</v>
      </c>
      <c r="H23" s="3" t="s">
        <v>69</v>
      </c>
      <c r="I23" s="20">
        <v>594</v>
      </c>
      <c r="K23" s="8"/>
      <c r="L23" s="20">
        <v>300</v>
      </c>
      <c r="M23" s="20">
        <v>697</v>
      </c>
      <c r="N23" s="3" t="s">
        <v>809</v>
      </c>
      <c r="P23" s="20">
        <v>697</v>
      </c>
      <c r="R23" s="21">
        <f t="shared" si="0"/>
        <v>738.82</v>
      </c>
      <c r="S23" s="21">
        <f t="shared" si="1"/>
        <v>1632.82</v>
      </c>
      <c r="T23" s="21">
        <f t="shared" si="2"/>
        <v>1695.1492</v>
      </c>
      <c r="U23" s="21">
        <f t="shared" si="3"/>
        <v>62.3292</v>
      </c>
      <c r="V23" s="21">
        <f t="shared" si="4"/>
        <v>1632.82</v>
      </c>
      <c r="W23" s="57">
        <f t="shared" si="5"/>
        <v>594</v>
      </c>
      <c r="X23" s="21">
        <f t="shared" si="6"/>
        <v>1101.1492</v>
      </c>
      <c r="Y23" s="21">
        <f t="shared" si="7"/>
        <v>697</v>
      </c>
      <c r="Z23" s="3">
        <v>60</v>
      </c>
      <c r="AA23" s="21">
        <f t="shared" si="9"/>
        <v>281.82</v>
      </c>
      <c r="AB23" s="21">
        <f t="shared" si="10"/>
        <v>140.91</v>
      </c>
      <c r="AC23" s="21">
        <f t="shared" si="11"/>
        <v>140.91</v>
      </c>
    </row>
    <row r="24" spans="1:29">
      <c r="A24" s="57">
        <v>22</v>
      </c>
      <c r="B24" s="8" t="s">
        <v>810</v>
      </c>
      <c r="C24" s="8" t="s">
        <v>811</v>
      </c>
      <c r="D24" s="3" t="s">
        <v>35</v>
      </c>
      <c r="E24" s="3" t="s">
        <v>37</v>
      </c>
      <c r="F24" s="3" t="s">
        <v>82</v>
      </c>
      <c r="G24" s="3" t="s">
        <v>38</v>
      </c>
      <c r="H24" s="3" t="s">
        <v>69</v>
      </c>
      <c r="I24" s="129">
        <v>594</v>
      </c>
      <c r="L24" s="20">
        <v>300</v>
      </c>
      <c r="M24" s="20">
        <v>345</v>
      </c>
      <c r="N24" s="3" t="s">
        <v>812</v>
      </c>
      <c r="P24" s="20">
        <v>345</v>
      </c>
      <c r="R24" s="21">
        <f t="shared" si="0"/>
        <v>365.7</v>
      </c>
      <c r="S24" s="21">
        <f t="shared" si="1"/>
        <v>1259.7</v>
      </c>
      <c r="T24" s="21">
        <f t="shared" si="2"/>
        <v>1299.642</v>
      </c>
      <c r="U24" s="21">
        <f t="shared" si="3"/>
        <v>39.942</v>
      </c>
      <c r="V24" s="21">
        <f t="shared" si="4"/>
        <v>1259.7</v>
      </c>
      <c r="W24" s="57">
        <f t="shared" si="5"/>
        <v>594</v>
      </c>
      <c r="X24" s="21">
        <f t="shared" si="6"/>
        <v>705.642</v>
      </c>
      <c r="Y24" s="21">
        <f t="shared" si="7"/>
        <v>345</v>
      </c>
      <c r="Z24" s="3">
        <v>60</v>
      </c>
      <c r="AA24" s="21">
        <f t="shared" si="9"/>
        <v>260.7</v>
      </c>
      <c r="AB24" s="21">
        <f t="shared" si="10"/>
        <v>130.35</v>
      </c>
      <c r="AC24" s="21">
        <f t="shared" si="11"/>
        <v>130.35</v>
      </c>
    </row>
    <row r="25" spans="1:29">
      <c r="A25" s="57">
        <v>23</v>
      </c>
      <c r="B25" s="9" t="s">
        <v>813</v>
      </c>
      <c r="C25" s="8" t="s">
        <v>814</v>
      </c>
      <c r="D25" s="3" t="s">
        <v>35</v>
      </c>
      <c r="E25" s="3" t="s">
        <v>37</v>
      </c>
      <c r="F25" s="3" t="s">
        <v>36</v>
      </c>
      <c r="G25" s="3" t="s">
        <v>38</v>
      </c>
      <c r="H25" s="3" t="s">
        <v>39</v>
      </c>
      <c r="I25" s="20">
        <v>160.4191</v>
      </c>
      <c r="J25" s="89">
        <v>2.1</v>
      </c>
      <c r="L25" s="20">
        <v>146</v>
      </c>
      <c r="M25" s="20">
        <v>0</v>
      </c>
      <c r="N25" s="3"/>
      <c r="P25" s="20">
        <v>0</v>
      </c>
      <c r="R25" s="21">
        <f t="shared" si="0"/>
        <v>0</v>
      </c>
      <c r="S25" s="21">
        <f t="shared" si="1"/>
        <v>306.4191</v>
      </c>
      <c r="T25" s="21">
        <f t="shared" si="2"/>
        <v>315.1791</v>
      </c>
      <c r="U25" s="21">
        <f t="shared" si="3"/>
        <v>8.76</v>
      </c>
      <c r="V25" s="21">
        <f t="shared" si="4"/>
        <v>306.4191</v>
      </c>
      <c r="W25" s="57">
        <f t="shared" si="5"/>
        <v>160.4191</v>
      </c>
      <c r="X25" s="21">
        <f t="shared" si="6"/>
        <v>154.76</v>
      </c>
      <c r="Y25" s="21">
        <f t="shared" si="7"/>
        <v>0</v>
      </c>
      <c r="Z25" s="20">
        <f t="shared" ref="Z25:Z35" si="12">200-I25</f>
        <v>39.5809</v>
      </c>
      <c r="AA25" s="21">
        <f t="shared" si="9"/>
        <v>106.4191</v>
      </c>
      <c r="AB25" s="21">
        <f t="shared" si="10"/>
        <v>53.20955</v>
      </c>
      <c r="AC25" s="21">
        <f t="shared" si="11"/>
        <v>53.20955</v>
      </c>
    </row>
    <row r="26" spans="1:29">
      <c r="A26" s="57">
        <v>24</v>
      </c>
      <c r="B26" s="9" t="s">
        <v>815</v>
      </c>
      <c r="C26" s="8" t="s">
        <v>816</v>
      </c>
      <c r="D26" s="3" t="s">
        <v>35</v>
      </c>
      <c r="E26" s="3" t="s">
        <v>37</v>
      </c>
      <c r="F26" s="3" t="s">
        <v>36</v>
      </c>
      <c r="G26" s="3" t="s">
        <v>38</v>
      </c>
      <c r="H26" s="3" t="s">
        <v>39</v>
      </c>
      <c r="I26" s="20">
        <v>160.6958</v>
      </c>
      <c r="J26" s="3"/>
      <c r="L26" s="20">
        <v>146</v>
      </c>
      <c r="M26" s="20">
        <v>0</v>
      </c>
      <c r="N26" s="3"/>
      <c r="P26" s="20">
        <v>0</v>
      </c>
      <c r="R26" s="21">
        <f t="shared" si="0"/>
        <v>0</v>
      </c>
      <c r="S26" s="21">
        <f t="shared" si="1"/>
        <v>306.6958</v>
      </c>
      <c r="T26" s="21">
        <f t="shared" si="2"/>
        <v>315.4558</v>
      </c>
      <c r="U26" s="21">
        <f t="shared" si="3"/>
        <v>8.76</v>
      </c>
      <c r="V26" s="21">
        <f t="shared" si="4"/>
        <v>306.6958</v>
      </c>
      <c r="W26" s="57">
        <f t="shared" si="5"/>
        <v>160.6958</v>
      </c>
      <c r="X26" s="21">
        <f t="shared" si="6"/>
        <v>154.76</v>
      </c>
      <c r="Y26" s="21">
        <f t="shared" si="7"/>
        <v>0</v>
      </c>
      <c r="Z26" s="20">
        <f t="shared" si="12"/>
        <v>39.3042</v>
      </c>
      <c r="AA26" s="21">
        <f t="shared" si="9"/>
        <v>106.6958</v>
      </c>
      <c r="AB26" s="21">
        <f t="shared" si="10"/>
        <v>53.3479</v>
      </c>
      <c r="AC26" s="21">
        <f t="shared" si="11"/>
        <v>53.3479</v>
      </c>
    </row>
    <row r="27" spans="1:29">
      <c r="A27" s="57">
        <v>25</v>
      </c>
      <c r="B27" s="9" t="s">
        <v>817</v>
      </c>
      <c r="C27" s="8" t="s">
        <v>818</v>
      </c>
      <c r="D27" s="3" t="s">
        <v>35</v>
      </c>
      <c r="E27" s="3" t="s">
        <v>37</v>
      </c>
      <c r="F27" s="3" t="s">
        <v>36</v>
      </c>
      <c r="G27" s="3" t="s">
        <v>38</v>
      </c>
      <c r="H27" s="3" t="s">
        <v>39</v>
      </c>
      <c r="I27" s="20">
        <v>160.6958</v>
      </c>
      <c r="J27" s="3"/>
      <c r="L27" s="20">
        <v>146</v>
      </c>
      <c r="M27" s="20">
        <v>0</v>
      </c>
      <c r="N27" s="3"/>
      <c r="P27" s="20">
        <v>0</v>
      </c>
      <c r="R27" s="21">
        <f t="shared" si="0"/>
        <v>0</v>
      </c>
      <c r="S27" s="21">
        <f t="shared" si="1"/>
        <v>306.6958</v>
      </c>
      <c r="T27" s="21">
        <f t="shared" si="2"/>
        <v>315.4558</v>
      </c>
      <c r="U27" s="21">
        <f t="shared" si="3"/>
        <v>8.76</v>
      </c>
      <c r="V27" s="21">
        <f t="shared" si="4"/>
        <v>306.6958</v>
      </c>
      <c r="W27" s="57">
        <f t="shared" si="5"/>
        <v>160.6958</v>
      </c>
      <c r="X27" s="21">
        <f t="shared" si="6"/>
        <v>154.76</v>
      </c>
      <c r="Y27" s="21">
        <f t="shared" si="7"/>
        <v>0</v>
      </c>
      <c r="Z27" s="20">
        <f t="shared" si="12"/>
        <v>39.3042</v>
      </c>
      <c r="AA27" s="21">
        <f t="shared" si="9"/>
        <v>106.6958</v>
      </c>
      <c r="AB27" s="21">
        <f t="shared" si="10"/>
        <v>53.3479</v>
      </c>
      <c r="AC27" s="21">
        <f t="shared" si="11"/>
        <v>53.3479</v>
      </c>
    </row>
    <row r="28" spans="1:29">
      <c r="A28" s="57">
        <v>26</v>
      </c>
      <c r="B28" s="9" t="s">
        <v>819</v>
      </c>
      <c r="C28" s="8" t="s">
        <v>820</v>
      </c>
      <c r="D28" s="3" t="s">
        <v>35</v>
      </c>
      <c r="E28" s="3" t="s">
        <v>37</v>
      </c>
      <c r="F28" s="3" t="s">
        <v>36</v>
      </c>
      <c r="G28" s="3" t="s">
        <v>38</v>
      </c>
      <c r="H28" s="3" t="s">
        <v>39</v>
      </c>
      <c r="I28" s="20">
        <v>160.6958</v>
      </c>
      <c r="J28" s="3"/>
      <c r="L28" s="20">
        <v>146</v>
      </c>
      <c r="M28" s="20">
        <v>0</v>
      </c>
      <c r="N28" s="3"/>
      <c r="P28" s="20">
        <v>0</v>
      </c>
      <c r="R28" s="21">
        <f t="shared" si="0"/>
        <v>0</v>
      </c>
      <c r="S28" s="21">
        <f t="shared" si="1"/>
        <v>306.6958</v>
      </c>
      <c r="T28" s="21">
        <f t="shared" si="2"/>
        <v>315.4558</v>
      </c>
      <c r="U28" s="21">
        <f t="shared" si="3"/>
        <v>8.76</v>
      </c>
      <c r="V28" s="21">
        <f t="shared" si="4"/>
        <v>306.6958</v>
      </c>
      <c r="W28" s="57">
        <f t="shared" si="5"/>
        <v>160.6958</v>
      </c>
      <c r="X28" s="21">
        <f t="shared" si="6"/>
        <v>154.76</v>
      </c>
      <c r="Y28" s="21">
        <f t="shared" si="7"/>
        <v>0</v>
      </c>
      <c r="Z28" s="20">
        <f t="shared" si="12"/>
        <v>39.3042</v>
      </c>
      <c r="AA28" s="21">
        <f t="shared" si="9"/>
        <v>106.6958</v>
      </c>
      <c r="AB28" s="21">
        <f t="shared" si="10"/>
        <v>53.3479</v>
      </c>
      <c r="AC28" s="21">
        <f t="shared" si="11"/>
        <v>53.3479</v>
      </c>
    </row>
    <row r="29" spans="1:29">
      <c r="A29" s="57">
        <v>27</v>
      </c>
      <c r="B29" s="9" t="s">
        <v>821</v>
      </c>
      <c r="C29" s="8" t="s">
        <v>822</v>
      </c>
      <c r="D29" s="3" t="s">
        <v>35</v>
      </c>
      <c r="E29" s="3" t="s">
        <v>37</v>
      </c>
      <c r="F29" s="3" t="s">
        <v>36</v>
      </c>
      <c r="G29" s="3" t="s">
        <v>38</v>
      </c>
      <c r="H29" s="3" t="s">
        <v>39</v>
      </c>
      <c r="I29" s="20">
        <v>160.6958</v>
      </c>
      <c r="J29" s="3"/>
      <c r="L29" s="20">
        <v>146</v>
      </c>
      <c r="M29" s="20">
        <v>0</v>
      </c>
      <c r="N29" s="3"/>
      <c r="P29" s="20">
        <v>0</v>
      </c>
      <c r="R29" s="21">
        <f t="shared" si="0"/>
        <v>0</v>
      </c>
      <c r="S29" s="21">
        <f t="shared" si="1"/>
        <v>306.6958</v>
      </c>
      <c r="T29" s="21">
        <f t="shared" si="2"/>
        <v>315.4558</v>
      </c>
      <c r="U29" s="21">
        <f t="shared" si="3"/>
        <v>8.76</v>
      </c>
      <c r="V29" s="21">
        <f t="shared" si="4"/>
        <v>306.6958</v>
      </c>
      <c r="W29" s="57">
        <f t="shared" si="5"/>
        <v>160.6958</v>
      </c>
      <c r="X29" s="21">
        <f t="shared" si="6"/>
        <v>154.76</v>
      </c>
      <c r="Y29" s="21">
        <f t="shared" si="7"/>
        <v>0</v>
      </c>
      <c r="Z29" s="20">
        <f t="shared" si="12"/>
        <v>39.3042</v>
      </c>
      <c r="AA29" s="21">
        <f t="shared" si="9"/>
        <v>106.6958</v>
      </c>
      <c r="AB29" s="21">
        <f t="shared" si="10"/>
        <v>53.3479</v>
      </c>
      <c r="AC29" s="21">
        <f t="shared" si="11"/>
        <v>53.3479</v>
      </c>
    </row>
    <row r="30" spans="1:29">
      <c r="A30" s="57">
        <v>28</v>
      </c>
      <c r="B30" s="9" t="s">
        <v>823</v>
      </c>
      <c r="C30" s="8" t="s">
        <v>824</v>
      </c>
      <c r="D30" s="3" t="s">
        <v>35</v>
      </c>
      <c r="E30" s="3" t="s">
        <v>37</v>
      </c>
      <c r="F30" s="3" t="s">
        <v>36</v>
      </c>
      <c r="G30" s="3" t="s">
        <v>38</v>
      </c>
      <c r="H30" s="3" t="s">
        <v>39</v>
      </c>
      <c r="I30" s="20">
        <v>160.6958</v>
      </c>
      <c r="J30" s="3"/>
      <c r="L30" s="20">
        <v>146</v>
      </c>
      <c r="M30" s="20">
        <v>0</v>
      </c>
      <c r="N30" s="3"/>
      <c r="P30" s="20">
        <v>0</v>
      </c>
      <c r="R30" s="21">
        <f t="shared" si="0"/>
        <v>0</v>
      </c>
      <c r="S30" s="21">
        <f t="shared" si="1"/>
        <v>306.6958</v>
      </c>
      <c r="T30" s="21">
        <f t="shared" si="2"/>
        <v>315.4558</v>
      </c>
      <c r="U30" s="21">
        <f t="shared" si="3"/>
        <v>8.76</v>
      </c>
      <c r="V30" s="21">
        <f t="shared" si="4"/>
        <v>306.6958</v>
      </c>
      <c r="W30" s="57">
        <f t="shared" si="5"/>
        <v>160.6958</v>
      </c>
      <c r="X30" s="21">
        <f t="shared" si="6"/>
        <v>154.76</v>
      </c>
      <c r="Y30" s="21">
        <f t="shared" si="7"/>
        <v>0</v>
      </c>
      <c r="Z30" s="20">
        <f t="shared" si="12"/>
        <v>39.3042</v>
      </c>
      <c r="AA30" s="21">
        <f t="shared" si="9"/>
        <v>106.6958</v>
      </c>
      <c r="AB30" s="21">
        <f t="shared" si="10"/>
        <v>53.3479</v>
      </c>
      <c r="AC30" s="21">
        <f t="shared" si="11"/>
        <v>53.3479</v>
      </c>
    </row>
    <row r="31" spans="1:29">
      <c r="A31" s="57">
        <v>29</v>
      </c>
      <c r="B31" s="9" t="s">
        <v>825</v>
      </c>
      <c r="C31" s="8" t="s">
        <v>826</v>
      </c>
      <c r="D31" s="3" t="s">
        <v>35</v>
      </c>
      <c r="E31" s="3" t="s">
        <v>37</v>
      </c>
      <c r="F31" s="3" t="s">
        <v>36</v>
      </c>
      <c r="G31" s="3" t="s">
        <v>38</v>
      </c>
      <c r="H31" s="3" t="s">
        <v>39</v>
      </c>
      <c r="I31" s="20">
        <v>160.6958</v>
      </c>
      <c r="J31" s="3"/>
      <c r="L31" s="20">
        <v>146</v>
      </c>
      <c r="M31" s="20">
        <v>0</v>
      </c>
      <c r="N31" s="3"/>
      <c r="P31" s="20">
        <v>0</v>
      </c>
      <c r="R31" s="21">
        <f t="shared" si="0"/>
        <v>0</v>
      </c>
      <c r="S31" s="21">
        <f t="shared" si="1"/>
        <v>306.6958</v>
      </c>
      <c r="T31" s="21">
        <f t="shared" si="2"/>
        <v>315.4558</v>
      </c>
      <c r="U31" s="21">
        <f t="shared" si="3"/>
        <v>8.76</v>
      </c>
      <c r="V31" s="21">
        <f t="shared" si="4"/>
        <v>306.6958</v>
      </c>
      <c r="W31" s="57">
        <f t="shared" si="5"/>
        <v>160.6958</v>
      </c>
      <c r="X31" s="21">
        <f t="shared" si="6"/>
        <v>154.76</v>
      </c>
      <c r="Y31" s="21">
        <f t="shared" si="7"/>
        <v>0</v>
      </c>
      <c r="Z31" s="20">
        <f t="shared" si="12"/>
        <v>39.3042</v>
      </c>
      <c r="AA31" s="21">
        <f t="shared" si="9"/>
        <v>106.6958</v>
      </c>
      <c r="AB31" s="21">
        <f t="shared" si="10"/>
        <v>53.3479</v>
      </c>
      <c r="AC31" s="21">
        <f t="shared" si="11"/>
        <v>53.3479</v>
      </c>
    </row>
    <row r="32" spans="1:29">
      <c r="A32" s="57">
        <v>30</v>
      </c>
      <c r="B32" s="9" t="s">
        <v>827</v>
      </c>
      <c r="C32" s="8" t="s">
        <v>828</v>
      </c>
      <c r="D32" s="3" t="s">
        <v>35</v>
      </c>
      <c r="E32" s="3" t="s">
        <v>37</v>
      </c>
      <c r="F32" s="3" t="s">
        <v>36</v>
      </c>
      <c r="G32" s="3" t="s">
        <v>38</v>
      </c>
      <c r="H32" s="3" t="s">
        <v>39</v>
      </c>
      <c r="I32" s="20">
        <v>160.6266</v>
      </c>
      <c r="J32" s="89">
        <v>2.2</v>
      </c>
      <c r="L32" s="20">
        <v>146</v>
      </c>
      <c r="M32" s="20">
        <v>0</v>
      </c>
      <c r="N32" s="3"/>
      <c r="P32" s="20">
        <v>0</v>
      </c>
      <c r="R32" s="21">
        <f t="shared" si="0"/>
        <v>0</v>
      </c>
      <c r="S32" s="21">
        <f t="shared" si="1"/>
        <v>306.6266</v>
      </c>
      <c r="T32" s="21">
        <f t="shared" si="2"/>
        <v>315.3866</v>
      </c>
      <c r="U32" s="21">
        <f t="shared" si="3"/>
        <v>8.76</v>
      </c>
      <c r="V32" s="21">
        <f t="shared" si="4"/>
        <v>306.6266</v>
      </c>
      <c r="W32" s="57">
        <f t="shared" si="5"/>
        <v>160.6266</v>
      </c>
      <c r="X32" s="21">
        <f t="shared" si="6"/>
        <v>154.76</v>
      </c>
      <c r="Y32" s="21">
        <f t="shared" si="7"/>
        <v>0</v>
      </c>
      <c r="Z32" s="20">
        <f t="shared" si="12"/>
        <v>39.3734</v>
      </c>
      <c r="AA32" s="21">
        <f t="shared" si="9"/>
        <v>106.6266</v>
      </c>
      <c r="AB32" s="21">
        <f t="shared" si="10"/>
        <v>53.3133</v>
      </c>
      <c r="AC32" s="21">
        <f t="shared" si="11"/>
        <v>53.3133</v>
      </c>
    </row>
    <row r="33" spans="1:29">
      <c r="A33" s="57">
        <v>31</v>
      </c>
      <c r="B33" s="9" t="s">
        <v>829</v>
      </c>
      <c r="C33" s="8" t="s">
        <v>830</v>
      </c>
      <c r="D33" s="3" t="s">
        <v>35</v>
      </c>
      <c r="E33" s="3" t="s">
        <v>37</v>
      </c>
      <c r="F33" s="3" t="s">
        <v>36</v>
      </c>
      <c r="G33" s="3" t="s">
        <v>38</v>
      </c>
      <c r="H33" s="3" t="s">
        <v>39</v>
      </c>
      <c r="I33" s="20">
        <v>160.6958</v>
      </c>
      <c r="J33" s="3"/>
      <c r="L33" s="20">
        <v>146</v>
      </c>
      <c r="M33" s="20">
        <v>0</v>
      </c>
      <c r="N33" s="3"/>
      <c r="P33" s="20">
        <v>0</v>
      </c>
      <c r="R33" s="21">
        <f t="shared" si="0"/>
        <v>0</v>
      </c>
      <c r="S33" s="21">
        <f t="shared" si="1"/>
        <v>306.6958</v>
      </c>
      <c r="T33" s="21">
        <f t="shared" si="2"/>
        <v>315.4558</v>
      </c>
      <c r="U33" s="21">
        <f t="shared" si="3"/>
        <v>8.76</v>
      </c>
      <c r="V33" s="21">
        <f t="shared" si="4"/>
        <v>306.6958</v>
      </c>
      <c r="W33" s="57">
        <f t="shared" si="5"/>
        <v>160.6958</v>
      </c>
      <c r="X33" s="21">
        <f t="shared" si="6"/>
        <v>154.76</v>
      </c>
      <c r="Y33" s="21">
        <f t="shared" si="7"/>
        <v>0</v>
      </c>
      <c r="Z33" s="20">
        <f t="shared" si="12"/>
        <v>39.3042</v>
      </c>
      <c r="AA33" s="21">
        <f t="shared" si="9"/>
        <v>106.6958</v>
      </c>
      <c r="AB33" s="21">
        <f t="shared" si="10"/>
        <v>53.3479</v>
      </c>
      <c r="AC33" s="21">
        <f t="shared" si="11"/>
        <v>53.3479</v>
      </c>
    </row>
    <row r="34" spans="1:29">
      <c r="A34" s="57">
        <v>32</v>
      </c>
      <c r="B34" s="9" t="s">
        <v>831</v>
      </c>
      <c r="C34" s="8" t="s">
        <v>832</v>
      </c>
      <c r="D34" s="3" t="s">
        <v>35</v>
      </c>
      <c r="E34" s="3" t="s">
        <v>37</v>
      </c>
      <c r="F34" s="3" t="s">
        <v>36</v>
      </c>
      <c r="G34" s="3" t="s">
        <v>38</v>
      </c>
      <c r="H34" s="3" t="s">
        <v>39</v>
      </c>
      <c r="I34" s="20">
        <v>160.4191</v>
      </c>
      <c r="J34" s="3"/>
      <c r="L34" s="20">
        <v>146</v>
      </c>
      <c r="M34" s="20">
        <v>0</v>
      </c>
      <c r="N34" s="3"/>
      <c r="P34" s="20">
        <v>0</v>
      </c>
      <c r="R34" s="21">
        <f t="shared" si="0"/>
        <v>0</v>
      </c>
      <c r="S34" s="21">
        <f t="shared" si="1"/>
        <v>306.4191</v>
      </c>
      <c r="T34" s="21">
        <f t="shared" si="2"/>
        <v>315.1791</v>
      </c>
      <c r="U34" s="21">
        <f t="shared" si="3"/>
        <v>8.76</v>
      </c>
      <c r="V34" s="21">
        <f t="shared" si="4"/>
        <v>306.4191</v>
      </c>
      <c r="W34" s="57">
        <f t="shared" si="5"/>
        <v>160.4191</v>
      </c>
      <c r="X34" s="21">
        <f t="shared" si="6"/>
        <v>154.76</v>
      </c>
      <c r="Y34" s="21">
        <f t="shared" si="7"/>
        <v>0</v>
      </c>
      <c r="Z34" s="20">
        <f t="shared" si="12"/>
        <v>39.5809</v>
      </c>
      <c r="AA34" s="21">
        <f t="shared" si="9"/>
        <v>106.4191</v>
      </c>
      <c r="AB34" s="21">
        <f t="shared" si="10"/>
        <v>53.20955</v>
      </c>
      <c r="AC34" s="21">
        <f t="shared" si="11"/>
        <v>53.20955</v>
      </c>
    </row>
    <row r="35" spans="1:29">
      <c r="A35" s="57">
        <v>33</v>
      </c>
      <c r="B35" s="9" t="s">
        <v>833</v>
      </c>
      <c r="C35" s="8" t="s">
        <v>834</v>
      </c>
      <c r="D35" s="3" t="s">
        <v>35</v>
      </c>
      <c r="E35" s="3" t="s">
        <v>37</v>
      </c>
      <c r="F35" s="3" t="s">
        <v>36</v>
      </c>
      <c r="G35" s="3" t="s">
        <v>38</v>
      </c>
      <c r="H35" s="3" t="s">
        <v>39</v>
      </c>
      <c r="I35" s="20">
        <v>160.4191</v>
      </c>
      <c r="J35" s="3"/>
      <c r="L35" s="20">
        <v>146</v>
      </c>
      <c r="M35" s="20">
        <v>0</v>
      </c>
      <c r="N35" s="3"/>
      <c r="P35" s="20">
        <v>0</v>
      </c>
      <c r="R35" s="21">
        <f t="shared" si="0"/>
        <v>0</v>
      </c>
      <c r="S35" s="21">
        <f t="shared" si="1"/>
        <v>306.4191</v>
      </c>
      <c r="T35" s="21">
        <f t="shared" si="2"/>
        <v>315.1791</v>
      </c>
      <c r="U35" s="21">
        <f t="shared" si="3"/>
        <v>8.76</v>
      </c>
      <c r="V35" s="21">
        <f t="shared" si="4"/>
        <v>306.4191</v>
      </c>
      <c r="W35" s="57">
        <f t="shared" si="5"/>
        <v>160.4191</v>
      </c>
      <c r="X35" s="21">
        <f t="shared" si="6"/>
        <v>154.76</v>
      </c>
      <c r="Y35" s="21">
        <f t="shared" si="7"/>
        <v>0</v>
      </c>
      <c r="Z35" s="20">
        <f t="shared" si="12"/>
        <v>39.5809</v>
      </c>
      <c r="AA35" s="21">
        <f t="shared" si="9"/>
        <v>106.4191</v>
      </c>
      <c r="AB35" s="21">
        <f t="shared" si="10"/>
        <v>53.20955</v>
      </c>
      <c r="AC35" s="21">
        <f t="shared" si="11"/>
        <v>53.20955</v>
      </c>
    </row>
    <row r="36" spans="1:29">
      <c r="A36" s="57">
        <v>34</v>
      </c>
      <c r="B36" s="8" t="s">
        <v>835</v>
      </c>
      <c r="C36" s="8" t="s">
        <v>836</v>
      </c>
      <c r="D36" s="3" t="s">
        <v>35</v>
      </c>
      <c r="E36" s="3" t="s">
        <v>37</v>
      </c>
      <c r="F36" s="3" t="s">
        <v>350</v>
      </c>
      <c r="G36" s="3" t="s">
        <v>38</v>
      </c>
      <c r="H36" s="3" t="s">
        <v>39</v>
      </c>
      <c r="I36" s="20">
        <v>740</v>
      </c>
      <c r="K36" s="6"/>
      <c r="L36" s="20">
        <v>400</v>
      </c>
      <c r="M36" s="20">
        <v>475</v>
      </c>
      <c r="N36" s="3" t="s">
        <v>837</v>
      </c>
      <c r="P36" s="20">
        <v>475</v>
      </c>
      <c r="R36" s="21">
        <f t="shared" si="0"/>
        <v>503.5</v>
      </c>
      <c r="S36" s="21">
        <f t="shared" si="1"/>
        <v>1643.5</v>
      </c>
      <c r="T36" s="21">
        <f t="shared" si="2"/>
        <v>1697.71</v>
      </c>
      <c r="U36" s="21">
        <f t="shared" si="3"/>
        <v>54.21</v>
      </c>
      <c r="V36" s="21">
        <f t="shared" si="4"/>
        <v>1643.5</v>
      </c>
      <c r="W36" s="57">
        <f t="shared" si="5"/>
        <v>740</v>
      </c>
      <c r="X36" s="21">
        <f t="shared" si="6"/>
        <v>957.71</v>
      </c>
      <c r="Y36" s="21">
        <f t="shared" si="7"/>
        <v>475</v>
      </c>
      <c r="Z36" s="3">
        <v>60</v>
      </c>
      <c r="AA36" s="21">
        <f t="shared" si="9"/>
        <v>368.5</v>
      </c>
      <c r="AB36" s="21">
        <f t="shared" si="10"/>
        <v>184.25</v>
      </c>
      <c r="AC36" s="21">
        <f t="shared" si="11"/>
        <v>184.25</v>
      </c>
    </row>
    <row r="37" spans="1:29">
      <c r="A37" s="57">
        <v>35</v>
      </c>
      <c r="B37" s="8" t="s">
        <v>838</v>
      </c>
      <c r="C37" s="8" t="s">
        <v>839</v>
      </c>
      <c r="D37" s="3" t="s">
        <v>35</v>
      </c>
      <c r="E37" s="3" t="s">
        <v>37</v>
      </c>
      <c r="F37" s="3" t="s">
        <v>58</v>
      </c>
      <c r="G37" s="3" t="s">
        <v>38</v>
      </c>
      <c r="H37" s="3" t="s">
        <v>69</v>
      </c>
      <c r="I37" s="20">
        <v>870</v>
      </c>
      <c r="J37" s="8"/>
      <c r="L37" s="3">
        <v>400</v>
      </c>
      <c r="M37" s="67">
        <v>92</v>
      </c>
      <c r="N37" s="3" t="s">
        <v>840</v>
      </c>
      <c r="O37" s="74"/>
      <c r="P37" s="3">
        <v>92</v>
      </c>
      <c r="R37" s="21">
        <f t="shared" si="0"/>
        <v>97.52</v>
      </c>
      <c r="S37" s="21">
        <f t="shared" si="1"/>
        <v>1367.52</v>
      </c>
      <c r="T37" s="21">
        <f t="shared" si="2"/>
        <v>1397.3712</v>
      </c>
      <c r="U37" s="21">
        <f t="shared" si="3"/>
        <v>29.8512</v>
      </c>
      <c r="V37" s="21">
        <f t="shared" si="4"/>
        <v>1367.52</v>
      </c>
      <c r="W37" s="57">
        <f t="shared" si="5"/>
        <v>870</v>
      </c>
      <c r="X37" s="21">
        <f t="shared" si="6"/>
        <v>527.3712</v>
      </c>
      <c r="Y37" s="21">
        <f t="shared" si="7"/>
        <v>92</v>
      </c>
      <c r="Z37" s="20">
        <v>60</v>
      </c>
      <c r="AA37" s="21">
        <f t="shared" si="9"/>
        <v>345.52</v>
      </c>
      <c r="AB37" s="21">
        <f t="shared" si="10"/>
        <v>172.76</v>
      </c>
      <c r="AC37" s="21">
        <f t="shared" si="11"/>
        <v>172.76</v>
      </c>
    </row>
    <row r="38" spans="1:29">
      <c r="A38" s="57">
        <v>36</v>
      </c>
      <c r="B38" s="127" t="s">
        <v>841</v>
      </c>
      <c r="C38" s="8" t="s">
        <v>842</v>
      </c>
      <c r="D38" s="3" t="s">
        <v>35</v>
      </c>
      <c r="E38" s="3" t="s">
        <v>37</v>
      </c>
      <c r="F38" s="3" t="s">
        <v>58</v>
      </c>
      <c r="G38" s="3" t="s">
        <v>38</v>
      </c>
      <c r="H38" s="3" t="s">
        <v>69</v>
      </c>
      <c r="I38" s="20">
        <v>870</v>
      </c>
      <c r="K38" s="8"/>
      <c r="L38" s="3">
        <v>400</v>
      </c>
      <c r="M38" s="20">
        <v>667</v>
      </c>
      <c r="N38" s="3" t="s">
        <v>843</v>
      </c>
      <c r="P38" s="3">
        <v>667</v>
      </c>
      <c r="R38" s="21">
        <f t="shared" si="0"/>
        <v>707.02</v>
      </c>
      <c r="S38" s="21">
        <f t="shared" si="1"/>
        <v>1977.02</v>
      </c>
      <c r="T38" s="21">
        <f t="shared" si="2"/>
        <v>2043.4412</v>
      </c>
      <c r="U38" s="21">
        <f t="shared" si="3"/>
        <v>66.4212</v>
      </c>
      <c r="V38" s="21">
        <f t="shared" si="4"/>
        <v>1977.02</v>
      </c>
      <c r="W38" s="57">
        <f t="shared" si="5"/>
        <v>870</v>
      </c>
      <c r="X38" s="21">
        <f t="shared" si="6"/>
        <v>1173.4412</v>
      </c>
      <c r="Y38" s="21">
        <f t="shared" si="7"/>
        <v>667</v>
      </c>
      <c r="Z38" s="20">
        <v>60</v>
      </c>
      <c r="AA38" s="21">
        <f t="shared" si="9"/>
        <v>380.02</v>
      </c>
      <c r="AB38" s="21">
        <f t="shared" si="10"/>
        <v>190.01</v>
      </c>
      <c r="AC38" s="21">
        <f t="shared" si="11"/>
        <v>190.01</v>
      </c>
    </row>
    <row r="39" spans="1:29">
      <c r="A39" s="57">
        <v>37</v>
      </c>
      <c r="B39" s="8" t="s">
        <v>844</v>
      </c>
      <c r="C39" s="8" t="s">
        <v>845</v>
      </c>
      <c r="D39" s="3" t="s">
        <v>35</v>
      </c>
      <c r="E39" s="3" t="s">
        <v>137</v>
      </c>
      <c r="F39" s="3" t="s">
        <v>58</v>
      </c>
      <c r="G39" s="3" t="s">
        <v>38</v>
      </c>
      <c r="H39" s="3" t="s">
        <v>69</v>
      </c>
      <c r="I39" s="20">
        <v>870</v>
      </c>
      <c r="L39" s="3">
        <v>400</v>
      </c>
      <c r="M39" s="20">
        <v>2267</v>
      </c>
      <c r="N39" s="3" t="s">
        <v>846</v>
      </c>
      <c r="P39" s="3">
        <v>2267</v>
      </c>
      <c r="R39" s="21">
        <f t="shared" si="0"/>
        <v>2403.02</v>
      </c>
      <c r="S39" s="21">
        <f t="shared" si="1"/>
        <v>3673.02</v>
      </c>
      <c r="T39" s="21">
        <f t="shared" si="2"/>
        <v>3841.2012</v>
      </c>
      <c r="U39" s="21">
        <f t="shared" si="3"/>
        <v>168.1812</v>
      </c>
      <c r="V39" s="21">
        <f t="shared" si="4"/>
        <v>3673.02</v>
      </c>
      <c r="W39" s="57">
        <f t="shared" si="5"/>
        <v>870</v>
      </c>
      <c r="X39" s="21">
        <f t="shared" si="6"/>
        <v>2971.2012</v>
      </c>
      <c r="Y39" s="21">
        <f t="shared" si="7"/>
        <v>2267</v>
      </c>
      <c r="Z39" s="20">
        <v>60</v>
      </c>
      <c r="AA39" s="21">
        <f t="shared" si="9"/>
        <v>476.02</v>
      </c>
      <c r="AB39" s="21">
        <f t="shared" si="10"/>
        <v>238.01</v>
      </c>
      <c r="AC39" s="21">
        <f t="shared" si="11"/>
        <v>238.01</v>
      </c>
    </row>
    <row r="40" spans="1:29">
      <c r="A40" s="57">
        <v>38</v>
      </c>
      <c r="B40" s="127" t="s">
        <v>847</v>
      </c>
      <c r="C40" s="8" t="s">
        <v>848</v>
      </c>
      <c r="D40" s="3" t="s">
        <v>35</v>
      </c>
      <c r="E40" s="3" t="s">
        <v>137</v>
      </c>
      <c r="F40" s="3" t="s">
        <v>58</v>
      </c>
      <c r="G40" s="3" t="s">
        <v>38</v>
      </c>
      <c r="H40" s="3" t="s">
        <v>69</v>
      </c>
      <c r="I40" s="20">
        <v>874</v>
      </c>
      <c r="L40" s="3">
        <v>400</v>
      </c>
      <c r="M40" s="20">
        <v>2267</v>
      </c>
      <c r="N40" s="3" t="s">
        <v>846</v>
      </c>
      <c r="O40" s="8"/>
      <c r="P40" s="3">
        <v>2267</v>
      </c>
      <c r="R40" s="21">
        <f t="shared" si="0"/>
        <v>2403.02</v>
      </c>
      <c r="S40" s="21">
        <f t="shared" si="1"/>
        <v>3677.02</v>
      </c>
      <c r="T40" s="21">
        <f t="shared" si="2"/>
        <v>3845.2012</v>
      </c>
      <c r="U40" s="21">
        <f t="shared" si="3"/>
        <v>168.1812</v>
      </c>
      <c r="V40" s="21">
        <f t="shared" si="4"/>
        <v>3677.02</v>
      </c>
      <c r="W40" s="57">
        <f t="shared" si="5"/>
        <v>874</v>
      </c>
      <c r="X40" s="21">
        <f t="shared" si="6"/>
        <v>2971.2012</v>
      </c>
      <c r="Y40" s="21">
        <f t="shared" si="7"/>
        <v>2267</v>
      </c>
      <c r="Z40" s="20">
        <v>60</v>
      </c>
      <c r="AA40" s="21">
        <f t="shared" si="9"/>
        <v>476.02</v>
      </c>
      <c r="AB40" s="21">
        <f t="shared" si="10"/>
        <v>238.01</v>
      </c>
      <c r="AC40" s="21">
        <f t="shared" si="11"/>
        <v>238.01</v>
      </c>
    </row>
    <row r="41" spans="1:29">
      <c r="A41" s="57">
        <v>39</v>
      </c>
      <c r="B41" s="127" t="s">
        <v>849</v>
      </c>
      <c r="C41" s="8" t="s">
        <v>850</v>
      </c>
      <c r="D41" s="3" t="s">
        <v>35</v>
      </c>
      <c r="E41" s="3" t="s">
        <v>142</v>
      </c>
      <c r="F41" s="3" t="s">
        <v>58</v>
      </c>
      <c r="G41" s="3" t="s">
        <v>38</v>
      </c>
      <c r="H41" s="3" t="s">
        <v>69</v>
      </c>
      <c r="I41" s="20">
        <v>870</v>
      </c>
      <c r="L41" s="3">
        <v>400</v>
      </c>
      <c r="M41" s="20">
        <v>8355</v>
      </c>
      <c r="N41" s="3" t="s">
        <v>372</v>
      </c>
      <c r="P41" s="3">
        <v>8355</v>
      </c>
      <c r="R41" s="21">
        <f t="shared" si="0"/>
        <v>8856.3</v>
      </c>
      <c r="S41" s="21">
        <f t="shared" si="1"/>
        <v>10126.3</v>
      </c>
      <c r="T41" s="21">
        <f t="shared" si="2"/>
        <v>10681.678</v>
      </c>
      <c r="U41" s="21">
        <f t="shared" si="3"/>
        <v>555.378</v>
      </c>
      <c r="V41" s="21">
        <f t="shared" si="4"/>
        <v>10126.3</v>
      </c>
      <c r="W41" s="57">
        <f t="shared" si="5"/>
        <v>870</v>
      </c>
      <c r="X41" s="21">
        <f t="shared" si="6"/>
        <v>9811.678</v>
      </c>
      <c r="Y41" s="21">
        <f t="shared" si="7"/>
        <v>8355</v>
      </c>
      <c r="Z41" s="20">
        <v>60</v>
      </c>
      <c r="AA41" s="21">
        <f t="shared" si="9"/>
        <v>841.300000000001</v>
      </c>
      <c r="AB41" s="21">
        <f t="shared" si="10"/>
        <v>420.650000000001</v>
      </c>
      <c r="AC41" s="21">
        <f t="shared" si="11"/>
        <v>420.650000000001</v>
      </c>
    </row>
    <row r="42" spans="1:29">
      <c r="A42" s="57">
        <v>40</v>
      </c>
      <c r="B42" s="9" t="s">
        <v>851</v>
      </c>
      <c r="C42" s="8" t="s">
        <v>852</v>
      </c>
      <c r="D42" s="3" t="s">
        <v>35</v>
      </c>
      <c r="E42" s="3" t="s">
        <v>37</v>
      </c>
      <c r="F42" s="3" t="s">
        <v>36</v>
      </c>
      <c r="G42" s="3" t="s">
        <v>38</v>
      </c>
      <c r="H42" s="3" t="s">
        <v>39</v>
      </c>
      <c r="I42" s="20">
        <v>160.6266</v>
      </c>
      <c r="J42" s="3"/>
      <c r="L42" s="20">
        <v>146</v>
      </c>
      <c r="M42" s="20">
        <v>0</v>
      </c>
      <c r="N42" s="3"/>
      <c r="P42" s="20">
        <v>0</v>
      </c>
      <c r="R42" s="21">
        <f t="shared" si="0"/>
        <v>0</v>
      </c>
      <c r="S42" s="21">
        <f t="shared" si="1"/>
        <v>306.6266</v>
      </c>
      <c r="T42" s="21">
        <f t="shared" si="2"/>
        <v>315.3866</v>
      </c>
      <c r="U42" s="21">
        <f t="shared" si="3"/>
        <v>8.76</v>
      </c>
      <c r="V42" s="21">
        <f t="shared" si="4"/>
        <v>306.6266</v>
      </c>
      <c r="W42" s="57">
        <f t="shared" si="5"/>
        <v>160.6266</v>
      </c>
      <c r="X42" s="21">
        <f t="shared" si="6"/>
        <v>154.76</v>
      </c>
      <c r="Y42" s="21">
        <f t="shared" si="7"/>
        <v>0</v>
      </c>
      <c r="Z42" s="20">
        <f t="shared" ref="Z42:Z50" si="13">200-I42</f>
        <v>39.3734</v>
      </c>
      <c r="AA42" s="21">
        <f t="shared" si="9"/>
        <v>106.6266</v>
      </c>
      <c r="AB42" s="21">
        <f t="shared" si="10"/>
        <v>53.3133</v>
      </c>
      <c r="AC42" s="21">
        <f t="shared" si="11"/>
        <v>53.3133</v>
      </c>
    </row>
    <row r="43" spans="1:29">
      <c r="A43" s="57">
        <v>41</v>
      </c>
      <c r="B43" s="9" t="s">
        <v>853</v>
      </c>
      <c r="C43" s="8" t="s">
        <v>854</v>
      </c>
      <c r="D43" s="3" t="s">
        <v>35</v>
      </c>
      <c r="E43" s="3" t="s">
        <v>37</v>
      </c>
      <c r="F43" s="3" t="s">
        <v>36</v>
      </c>
      <c r="G43" s="3" t="s">
        <v>38</v>
      </c>
      <c r="H43" s="3" t="s">
        <v>39</v>
      </c>
      <c r="I43" s="20">
        <v>160.6266</v>
      </c>
      <c r="J43" s="3"/>
      <c r="L43" s="20">
        <v>146</v>
      </c>
      <c r="M43" s="20">
        <v>0</v>
      </c>
      <c r="N43" s="3"/>
      <c r="P43" s="20">
        <v>0</v>
      </c>
      <c r="R43" s="21">
        <f t="shared" si="0"/>
        <v>0</v>
      </c>
      <c r="S43" s="21">
        <f t="shared" si="1"/>
        <v>306.6266</v>
      </c>
      <c r="T43" s="21">
        <f t="shared" si="2"/>
        <v>315.3866</v>
      </c>
      <c r="U43" s="21">
        <f t="shared" si="3"/>
        <v>8.76</v>
      </c>
      <c r="V43" s="21">
        <f t="shared" si="4"/>
        <v>306.6266</v>
      </c>
      <c r="W43" s="57">
        <f t="shared" si="5"/>
        <v>160.6266</v>
      </c>
      <c r="X43" s="21">
        <f t="shared" si="6"/>
        <v>154.76</v>
      </c>
      <c r="Y43" s="21">
        <f t="shared" si="7"/>
        <v>0</v>
      </c>
      <c r="Z43" s="20">
        <f t="shared" si="13"/>
        <v>39.3734</v>
      </c>
      <c r="AA43" s="21">
        <f t="shared" si="9"/>
        <v>106.6266</v>
      </c>
      <c r="AB43" s="21">
        <f t="shared" si="10"/>
        <v>53.3133</v>
      </c>
      <c r="AC43" s="21">
        <f t="shared" si="11"/>
        <v>53.3133</v>
      </c>
    </row>
    <row r="44" spans="1:29">
      <c r="A44" s="57">
        <v>42</v>
      </c>
      <c r="B44" s="9" t="s">
        <v>855</v>
      </c>
      <c r="C44" s="8" t="s">
        <v>856</v>
      </c>
      <c r="D44" s="3" t="s">
        <v>35</v>
      </c>
      <c r="E44" s="3" t="s">
        <v>37</v>
      </c>
      <c r="F44" s="3" t="s">
        <v>36</v>
      </c>
      <c r="G44" s="3" t="s">
        <v>38</v>
      </c>
      <c r="H44" s="3" t="s">
        <v>39</v>
      </c>
      <c r="I44" s="20">
        <v>160.9725</v>
      </c>
      <c r="J44" s="89">
        <v>2.4</v>
      </c>
      <c r="L44" s="20">
        <v>146</v>
      </c>
      <c r="M44" s="20">
        <v>0</v>
      </c>
      <c r="N44" s="3"/>
      <c r="P44" s="20">
        <v>0</v>
      </c>
      <c r="R44" s="21">
        <f t="shared" si="0"/>
        <v>0</v>
      </c>
      <c r="S44" s="21">
        <f t="shared" si="1"/>
        <v>306.9725</v>
      </c>
      <c r="T44" s="21">
        <f t="shared" si="2"/>
        <v>315.7325</v>
      </c>
      <c r="U44" s="21">
        <f t="shared" si="3"/>
        <v>8.76</v>
      </c>
      <c r="V44" s="21">
        <f t="shared" si="4"/>
        <v>306.9725</v>
      </c>
      <c r="W44" s="57">
        <f t="shared" si="5"/>
        <v>160.9725</v>
      </c>
      <c r="X44" s="21">
        <f t="shared" si="6"/>
        <v>154.76</v>
      </c>
      <c r="Y44" s="21">
        <f t="shared" si="7"/>
        <v>0</v>
      </c>
      <c r="Z44" s="20">
        <f t="shared" si="13"/>
        <v>39.0275</v>
      </c>
      <c r="AA44" s="21">
        <f t="shared" si="9"/>
        <v>106.9725</v>
      </c>
      <c r="AB44" s="21">
        <f t="shared" si="10"/>
        <v>53.48625</v>
      </c>
      <c r="AC44" s="21">
        <f t="shared" si="11"/>
        <v>53.48625</v>
      </c>
    </row>
    <row r="45" spans="1:29">
      <c r="A45" s="57">
        <v>43</v>
      </c>
      <c r="B45" s="9" t="s">
        <v>857</v>
      </c>
      <c r="C45" s="8" t="s">
        <v>858</v>
      </c>
      <c r="D45" s="3" t="s">
        <v>35</v>
      </c>
      <c r="E45" s="3" t="s">
        <v>37</v>
      </c>
      <c r="F45" s="3" t="s">
        <v>36</v>
      </c>
      <c r="G45" s="3" t="s">
        <v>38</v>
      </c>
      <c r="H45" s="3" t="s">
        <v>39</v>
      </c>
      <c r="I45" s="20">
        <v>160.4191</v>
      </c>
      <c r="J45" s="3"/>
      <c r="L45" s="20">
        <v>146</v>
      </c>
      <c r="M45" s="20">
        <v>0</v>
      </c>
      <c r="N45" s="3"/>
      <c r="P45" s="20">
        <v>0</v>
      </c>
      <c r="R45" s="21">
        <f t="shared" si="0"/>
        <v>0</v>
      </c>
      <c r="S45" s="21">
        <f t="shared" si="1"/>
        <v>306.4191</v>
      </c>
      <c r="T45" s="21">
        <f t="shared" si="2"/>
        <v>315.1791</v>
      </c>
      <c r="U45" s="21">
        <f t="shared" si="3"/>
        <v>8.76</v>
      </c>
      <c r="V45" s="21">
        <f t="shared" si="4"/>
        <v>306.4191</v>
      </c>
      <c r="W45" s="57">
        <f t="shared" si="5"/>
        <v>160.4191</v>
      </c>
      <c r="X45" s="21">
        <f t="shared" si="6"/>
        <v>154.76</v>
      </c>
      <c r="Y45" s="21">
        <f t="shared" si="7"/>
        <v>0</v>
      </c>
      <c r="Z45" s="20">
        <f t="shared" si="13"/>
        <v>39.5809</v>
      </c>
      <c r="AA45" s="21">
        <f t="shared" si="9"/>
        <v>106.4191</v>
      </c>
      <c r="AB45" s="21">
        <f t="shared" si="10"/>
        <v>53.20955</v>
      </c>
      <c r="AC45" s="21">
        <f t="shared" si="11"/>
        <v>53.20955</v>
      </c>
    </row>
    <row r="46" spans="1:29">
      <c r="A46" s="57">
        <v>44</v>
      </c>
      <c r="B46" s="9" t="s">
        <v>859</v>
      </c>
      <c r="C46" s="8" t="s">
        <v>860</v>
      </c>
      <c r="D46" s="3" t="s">
        <v>35</v>
      </c>
      <c r="E46" s="3" t="s">
        <v>37</v>
      </c>
      <c r="F46" s="3" t="s">
        <v>36</v>
      </c>
      <c r="G46" s="3" t="s">
        <v>38</v>
      </c>
      <c r="H46" s="3" t="s">
        <v>39</v>
      </c>
      <c r="I46" s="20">
        <v>160.4191</v>
      </c>
      <c r="J46" s="3"/>
      <c r="L46" s="20">
        <v>146</v>
      </c>
      <c r="M46" s="20">
        <v>0</v>
      </c>
      <c r="N46" s="3"/>
      <c r="P46" s="20">
        <v>0</v>
      </c>
      <c r="R46" s="21">
        <f t="shared" si="0"/>
        <v>0</v>
      </c>
      <c r="S46" s="21">
        <f t="shared" si="1"/>
        <v>306.4191</v>
      </c>
      <c r="T46" s="21">
        <f t="shared" si="2"/>
        <v>315.1791</v>
      </c>
      <c r="U46" s="21">
        <f t="shared" si="3"/>
        <v>8.76</v>
      </c>
      <c r="V46" s="21">
        <f t="shared" si="4"/>
        <v>306.4191</v>
      </c>
      <c r="W46" s="57">
        <f t="shared" si="5"/>
        <v>160.4191</v>
      </c>
      <c r="X46" s="21">
        <f t="shared" si="6"/>
        <v>154.76</v>
      </c>
      <c r="Y46" s="21">
        <f t="shared" si="7"/>
        <v>0</v>
      </c>
      <c r="Z46" s="20">
        <f t="shared" si="13"/>
        <v>39.5809</v>
      </c>
      <c r="AA46" s="21">
        <f t="shared" si="9"/>
        <v>106.4191</v>
      </c>
      <c r="AB46" s="21">
        <f t="shared" si="10"/>
        <v>53.20955</v>
      </c>
      <c r="AC46" s="21">
        <f t="shared" si="11"/>
        <v>53.20955</v>
      </c>
    </row>
    <row r="47" spans="1:29">
      <c r="A47" s="57">
        <v>45</v>
      </c>
      <c r="B47" s="9" t="s">
        <v>861</v>
      </c>
      <c r="C47" s="8" t="s">
        <v>862</v>
      </c>
      <c r="D47" s="3" t="s">
        <v>35</v>
      </c>
      <c r="E47" s="3" t="s">
        <v>37</v>
      </c>
      <c r="F47" s="3" t="s">
        <v>36</v>
      </c>
      <c r="G47" s="3" t="s">
        <v>38</v>
      </c>
      <c r="H47" s="3" t="s">
        <v>39</v>
      </c>
      <c r="I47" s="20">
        <v>160.6266</v>
      </c>
      <c r="J47" s="3"/>
      <c r="L47" s="20">
        <v>146</v>
      </c>
      <c r="M47" s="20">
        <v>0</v>
      </c>
      <c r="N47" s="3"/>
      <c r="P47" s="20">
        <v>0</v>
      </c>
      <c r="R47" s="21">
        <f t="shared" si="0"/>
        <v>0</v>
      </c>
      <c r="S47" s="21">
        <f t="shared" si="1"/>
        <v>306.6266</v>
      </c>
      <c r="T47" s="21">
        <f t="shared" si="2"/>
        <v>315.3866</v>
      </c>
      <c r="U47" s="21">
        <f t="shared" si="3"/>
        <v>8.76</v>
      </c>
      <c r="V47" s="21">
        <f t="shared" si="4"/>
        <v>306.6266</v>
      </c>
      <c r="W47" s="57">
        <f t="shared" si="5"/>
        <v>160.6266</v>
      </c>
      <c r="X47" s="21">
        <f t="shared" si="6"/>
        <v>154.76</v>
      </c>
      <c r="Y47" s="21">
        <f t="shared" si="7"/>
        <v>0</v>
      </c>
      <c r="Z47" s="20">
        <f t="shared" si="13"/>
        <v>39.3734</v>
      </c>
      <c r="AA47" s="21">
        <f t="shared" si="9"/>
        <v>106.6266</v>
      </c>
      <c r="AB47" s="21">
        <f t="shared" si="10"/>
        <v>53.3133</v>
      </c>
      <c r="AC47" s="21">
        <f t="shared" si="11"/>
        <v>53.3133</v>
      </c>
    </row>
    <row r="48" spans="1:29">
      <c r="A48" s="57">
        <v>46</v>
      </c>
      <c r="B48" s="9" t="s">
        <v>863</v>
      </c>
      <c r="C48" s="8" t="s">
        <v>864</v>
      </c>
      <c r="D48" s="3" t="s">
        <v>35</v>
      </c>
      <c r="E48" s="3" t="s">
        <v>37</v>
      </c>
      <c r="F48" s="3" t="s">
        <v>36</v>
      </c>
      <c r="G48" s="3" t="s">
        <v>38</v>
      </c>
      <c r="H48" s="3" t="s">
        <v>39</v>
      </c>
      <c r="I48" s="20">
        <v>160.9725</v>
      </c>
      <c r="J48" s="3"/>
      <c r="L48" s="20">
        <v>146</v>
      </c>
      <c r="M48" s="20">
        <v>0</v>
      </c>
      <c r="N48" s="3"/>
      <c r="P48" s="20">
        <v>0</v>
      </c>
      <c r="R48" s="21">
        <f t="shared" si="0"/>
        <v>0</v>
      </c>
      <c r="S48" s="21">
        <f t="shared" si="1"/>
        <v>306.9725</v>
      </c>
      <c r="T48" s="21">
        <f t="shared" si="2"/>
        <v>315.7325</v>
      </c>
      <c r="U48" s="21">
        <f t="shared" si="3"/>
        <v>8.76</v>
      </c>
      <c r="V48" s="21">
        <f t="shared" si="4"/>
        <v>306.9725</v>
      </c>
      <c r="W48" s="57">
        <f t="shared" si="5"/>
        <v>160.9725</v>
      </c>
      <c r="X48" s="21">
        <f t="shared" si="6"/>
        <v>154.76</v>
      </c>
      <c r="Y48" s="21">
        <f t="shared" si="7"/>
        <v>0</v>
      </c>
      <c r="Z48" s="20">
        <f t="shared" si="13"/>
        <v>39.0275</v>
      </c>
      <c r="AA48" s="21">
        <f t="shared" si="9"/>
        <v>106.9725</v>
      </c>
      <c r="AB48" s="21">
        <f t="shared" si="10"/>
        <v>53.48625</v>
      </c>
      <c r="AC48" s="21">
        <f t="shared" si="11"/>
        <v>53.48625</v>
      </c>
    </row>
    <row r="49" spans="1:29">
      <c r="A49" s="57">
        <v>47</v>
      </c>
      <c r="B49" s="9" t="s">
        <v>628</v>
      </c>
      <c r="C49" s="8" t="s">
        <v>865</v>
      </c>
      <c r="D49" s="3" t="s">
        <v>35</v>
      </c>
      <c r="E49" s="3" t="s">
        <v>37</v>
      </c>
      <c r="F49" s="3" t="s">
        <v>36</v>
      </c>
      <c r="G49" s="3" t="s">
        <v>38</v>
      </c>
      <c r="H49" s="3" t="s">
        <v>39</v>
      </c>
      <c r="I49" s="20">
        <v>160.4191</v>
      </c>
      <c r="J49" s="3"/>
      <c r="L49" s="20">
        <v>146</v>
      </c>
      <c r="M49" s="20">
        <v>0</v>
      </c>
      <c r="N49" s="3"/>
      <c r="P49" s="20">
        <v>0</v>
      </c>
      <c r="R49" s="21">
        <f t="shared" si="0"/>
        <v>0</v>
      </c>
      <c r="S49" s="21">
        <f t="shared" si="1"/>
        <v>306.4191</v>
      </c>
      <c r="T49" s="21">
        <f t="shared" si="2"/>
        <v>315.1791</v>
      </c>
      <c r="U49" s="21">
        <f t="shared" si="3"/>
        <v>8.76</v>
      </c>
      <c r="V49" s="21">
        <f t="shared" si="4"/>
        <v>306.4191</v>
      </c>
      <c r="W49" s="57">
        <f t="shared" si="5"/>
        <v>160.4191</v>
      </c>
      <c r="X49" s="21">
        <f t="shared" si="6"/>
        <v>154.76</v>
      </c>
      <c r="Y49" s="21">
        <f t="shared" si="7"/>
        <v>0</v>
      </c>
      <c r="Z49" s="20">
        <f t="shared" si="13"/>
        <v>39.5809</v>
      </c>
      <c r="AA49" s="21">
        <f t="shared" si="9"/>
        <v>106.4191</v>
      </c>
      <c r="AB49" s="21">
        <f t="shared" si="10"/>
        <v>53.20955</v>
      </c>
      <c r="AC49" s="21">
        <f t="shared" si="11"/>
        <v>53.20955</v>
      </c>
    </row>
    <row r="50" spans="1:29">
      <c r="A50" s="57">
        <v>48</v>
      </c>
      <c r="B50" s="9" t="s">
        <v>866</v>
      </c>
      <c r="C50" s="8" t="s">
        <v>867</v>
      </c>
      <c r="D50" s="3" t="s">
        <v>35</v>
      </c>
      <c r="E50" s="3" t="s">
        <v>37</v>
      </c>
      <c r="F50" s="3" t="s">
        <v>36</v>
      </c>
      <c r="G50" s="3" t="s">
        <v>38</v>
      </c>
      <c r="H50" s="3" t="s">
        <v>39</v>
      </c>
      <c r="I50" s="20">
        <v>160.6266</v>
      </c>
      <c r="J50" s="3"/>
      <c r="L50" s="20">
        <v>146</v>
      </c>
      <c r="M50" s="20">
        <v>0</v>
      </c>
      <c r="N50" s="3"/>
      <c r="P50" s="20">
        <v>0</v>
      </c>
      <c r="R50" s="21">
        <f t="shared" si="0"/>
        <v>0</v>
      </c>
      <c r="S50" s="21">
        <f t="shared" si="1"/>
        <v>306.6266</v>
      </c>
      <c r="T50" s="21">
        <f t="shared" si="2"/>
        <v>315.3866</v>
      </c>
      <c r="U50" s="21">
        <f t="shared" si="3"/>
        <v>8.76</v>
      </c>
      <c r="V50" s="21">
        <f t="shared" si="4"/>
        <v>306.6266</v>
      </c>
      <c r="W50" s="57">
        <f t="shared" si="5"/>
        <v>160.6266</v>
      </c>
      <c r="X50" s="21">
        <f t="shared" si="6"/>
        <v>154.76</v>
      </c>
      <c r="Y50" s="21">
        <f t="shared" si="7"/>
        <v>0</v>
      </c>
      <c r="Z50" s="20">
        <f t="shared" si="13"/>
        <v>39.3734</v>
      </c>
      <c r="AA50" s="21">
        <f t="shared" si="9"/>
        <v>106.6266</v>
      </c>
      <c r="AB50" s="21">
        <f t="shared" si="10"/>
        <v>53.3133</v>
      </c>
      <c r="AC50" s="21">
        <f t="shared" si="11"/>
        <v>53.3133</v>
      </c>
    </row>
    <row r="51" spans="1:29">
      <c r="A51" s="57">
        <v>49</v>
      </c>
      <c r="B51" s="8" t="s">
        <v>868</v>
      </c>
      <c r="C51" s="8" t="s">
        <v>869</v>
      </c>
      <c r="D51" s="3" t="s">
        <v>35</v>
      </c>
      <c r="E51" s="3" t="s">
        <v>37</v>
      </c>
      <c r="F51" s="3" t="s">
        <v>113</v>
      </c>
      <c r="G51" s="3" t="s">
        <v>38</v>
      </c>
      <c r="H51" s="3" t="s">
        <v>69</v>
      </c>
      <c r="I51" s="20">
        <v>593</v>
      </c>
      <c r="L51" s="21">
        <v>300</v>
      </c>
      <c r="M51" s="21">
        <v>875</v>
      </c>
      <c r="N51" s="57" t="s">
        <v>552</v>
      </c>
      <c r="P51" s="20">
        <v>775</v>
      </c>
      <c r="R51" s="21">
        <f t="shared" si="0"/>
        <v>927.5</v>
      </c>
      <c r="S51" s="21">
        <f t="shared" si="1"/>
        <v>1820.5</v>
      </c>
      <c r="T51" s="21">
        <f t="shared" si="2"/>
        <v>1894.15</v>
      </c>
      <c r="U51" s="21">
        <f t="shared" si="3"/>
        <v>73.65</v>
      </c>
      <c r="V51" s="21">
        <f t="shared" si="4"/>
        <v>1820.5</v>
      </c>
      <c r="W51" s="57">
        <f t="shared" si="5"/>
        <v>593</v>
      </c>
      <c r="X51" s="21">
        <f t="shared" si="6"/>
        <v>1301.15</v>
      </c>
      <c r="Y51" s="21">
        <f t="shared" si="7"/>
        <v>775</v>
      </c>
      <c r="Z51" s="3">
        <v>60</v>
      </c>
      <c r="AA51" s="21">
        <f t="shared" si="9"/>
        <v>392.5</v>
      </c>
      <c r="AB51" s="21">
        <f t="shared" si="10"/>
        <v>196.25</v>
      </c>
      <c r="AC51" s="21">
        <f t="shared" si="11"/>
        <v>196.25</v>
      </c>
    </row>
    <row r="52" spans="1:29">
      <c r="A52" s="57">
        <v>50</v>
      </c>
      <c r="B52" s="8" t="s">
        <v>870</v>
      </c>
      <c r="C52" s="8" t="s">
        <v>871</v>
      </c>
      <c r="D52" s="3" t="s">
        <v>35</v>
      </c>
      <c r="E52" s="3" t="s">
        <v>37</v>
      </c>
      <c r="F52" s="3" t="s">
        <v>113</v>
      </c>
      <c r="G52" s="3" t="s">
        <v>38</v>
      </c>
      <c r="H52" s="3" t="s">
        <v>69</v>
      </c>
      <c r="I52" s="20">
        <v>593</v>
      </c>
      <c r="L52" s="21">
        <v>300</v>
      </c>
      <c r="M52" s="21">
        <v>875</v>
      </c>
      <c r="N52" s="57" t="s">
        <v>552</v>
      </c>
      <c r="P52" s="20">
        <v>775</v>
      </c>
      <c r="R52" s="21">
        <f t="shared" si="0"/>
        <v>927.5</v>
      </c>
      <c r="S52" s="21">
        <f t="shared" si="1"/>
        <v>1820.5</v>
      </c>
      <c r="T52" s="21">
        <f t="shared" si="2"/>
        <v>1894.15</v>
      </c>
      <c r="U52" s="21">
        <f t="shared" si="3"/>
        <v>73.65</v>
      </c>
      <c r="V52" s="21">
        <f t="shared" si="4"/>
        <v>1820.5</v>
      </c>
      <c r="W52" s="57">
        <f t="shared" si="5"/>
        <v>593</v>
      </c>
      <c r="X52" s="21">
        <f t="shared" si="6"/>
        <v>1301.15</v>
      </c>
      <c r="Y52" s="21">
        <f t="shared" si="7"/>
        <v>775</v>
      </c>
      <c r="Z52" s="3">
        <v>60</v>
      </c>
      <c r="AA52" s="21">
        <f t="shared" si="9"/>
        <v>392.5</v>
      </c>
      <c r="AB52" s="21">
        <f t="shared" si="10"/>
        <v>196.25</v>
      </c>
      <c r="AC52" s="21">
        <f t="shared" si="11"/>
        <v>196.25</v>
      </c>
    </row>
    <row r="53" spans="1:29">
      <c r="A53" s="57">
        <v>51</v>
      </c>
      <c r="B53" s="128" t="s">
        <v>872</v>
      </c>
      <c r="C53" s="8" t="s">
        <v>873</v>
      </c>
      <c r="D53" s="3" t="s">
        <v>35</v>
      </c>
      <c r="E53" s="3" t="s">
        <v>37</v>
      </c>
      <c r="F53" s="3" t="s">
        <v>196</v>
      </c>
      <c r="G53" s="3" t="s">
        <v>38</v>
      </c>
      <c r="H53" s="3" t="s">
        <v>69</v>
      </c>
      <c r="I53" s="20">
        <v>1120</v>
      </c>
      <c r="K53" s="8"/>
      <c r="L53" s="20">
        <v>300</v>
      </c>
      <c r="M53" s="20">
        <v>0</v>
      </c>
      <c r="N53" s="3"/>
      <c r="P53" s="20">
        <v>0</v>
      </c>
      <c r="R53" s="21">
        <f t="shared" si="0"/>
        <v>0</v>
      </c>
      <c r="S53" s="21">
        <f t="shared" si="1"/>
        <v>1420</v>
      </c>
      <c r="T53" s="21">
        <f t="shared" si="2"/>
        <v>1438</v>
      </c>
      <c r="U53" s="21">
        <f t="shared" si="3"/>
        <v>18</v>
      </c>
      <c r="V53" s="21">
        <f t="shared" si="4"/>
        <v>1420</v>
      </c>
      <c r="W53" s="57">
        <f t="shared" si="5"/>
        <v>1120</v>
      </c>
      <c r="X53" s="21">
        <f t="shared" si="6"/>
        <v>318</v>
      </c>
      <c r="Y53" s="21">
        <f t="shared" si="7"/>
        <v>0</v>
      </c>
      <c r="Z53" s="20">
        <v>60</v>
      </c>
      <c r="AA53" s="21">
        <f t="shared" si="9"/>
        <v>240</v>
      </c>
      <c r="AB53" s="21">
        <f t="shared" si="10"/>
        <v>120</v>
      </c>
      <c r="AC53" s="21">
        <f t="shared" si="11"/>
        <v>120</v>
      </c>
    </row>
    <row r="54" spans="1:29">
      <c r="A54" s="57">
        <v>52</v>
      </c>
      <c r="B54" s="128" t="s">
        <v>874</v>
      </c>
      <c r="C54" s="8" t="s">
        <v>875</v>
      </c>
      <c r="D54" s="3" t="s">
        <v>35</v>
      </c>
      <c r="E54" s="3" t="s">
        <v>37</v>
      </c>
      <c r="F54" s="3" t="s">
        <v>196</v>
      </c>
      <c r="G54" s="3" t="s">
        <v>38</v>
      </c>
      <c r="H54" s="3" t="s">
        <v>69</v>
      </c>
      <c r="I54" s="20">
        <v>1120</v>
      </c>
      <c r="L54" s="20">
        <v>300</v>
      </c>
      <c r="M54" s="20">
        <v>0</v>
      </c>
      <c r="N54" s="3"/>
      <c r="P54" s="20">
        <v>0</v>
      </c>
      <c r="R54" s="21">
        <f t="shared" si="0"/>
        <v>0</v>
      </c>
      <c r="S54" s="21">
        <f t="shared" si="1"/>
        <v>1420</v>
      </c>
      <c r="T54" s="21">
        <f t="shared" si="2"/>
        <v>1438</v>
      </c>
      <c r="U54" s="21">
        <f t="shared" si="3"/>
        <v>18</v>
      </c>
      <c r="V54" s="21">
        <f t="shared" si="4"/>
        <v>1420</v>
      </c>
      <c r="W54" s="57">
        <f t="shared" si="5"/>
        <v>1120</v>
      </c>
      <c r="X54" s="21">
        <f t="shared" si="6"/>
        <v>318</v>
      </c>
      <c r="Y54" s="21">
        <f t="shared" si="7"/>
        <v>0</v>
      </c>
      <c r="Z54" s="20">
        <v>60</v>
      </c>
      <c r="AA54" s="21">
        <f t="shared" si="9"/>
        <v>240</v>
      </c>
      <c r="AB54" s="21">
        <f t="shared" si="10"/>
        <v>120</v>
      </c>
      <c r="AC54" s="21">
        <f t="shared" si="11"/>
        <v>120</v>
      </c>
    </row>
    <row r="55" spans="1:29">
      <c r="A55" s="57">
        <v>53</v>
      </c>
      <c r="B55" s="128" t="s">
        <v>876</v>
      </c>
      <c r="C55" s="8" t="s">
        <v>877</v>
      </c>
      <c r="D55" s="3" t="s">
        <v>35</v>
      </c>
      <c r="E55" s="3" t="s">
        <v>37</v>
      </c>
      <c r="F55" s="3" t="s">
        <v>196</v>
      </c>
      <c r="G55" s="3" t="s">
        <v>38</v>
      </c>
      <c r="H55" s="3" t="s">
        <v>69</v>
      </c>
      <c r="I55" s="20">
        <v>1120</v>
      </c>
      <c r="L55" s="20">
        <v>300</v>
      </c>
      <c r="M55" s="20">
        <v>0</v>
      </c>
      <c r="N55" s="3"/>
      <c r="P55" s="20">
        <v>0</v>
      </c>
      <c r="R55" s="21">
        <f t="shared" si="0"/>
        <v>0</v>
      </c>
      <c r="S55" s="21">
        <f t="shared" si="1"/>
        <v>1420</v>
      </c>
      <c r="T55" s="21">
        <f t="shared" si="2"/>
        <v>1438</v>
      </c>
      <c r="U55" s="21">
        <f t="shared" si="3"/>
        <v>18</v>
      </c>
      <c r="V55" s="21">
        <f t="shared" si="4"/>
        <v>1420</v>
      </c>
      <c r="W55" s="57">
        <f t="shared" si="5"/>
        <v>1120</v>
      </c>
      <c r="X55" s="21">
        <f t="shared" si="6"/>
        <v>318</v>
      </c>
      <c r="Y55" s="21">
        <f t="shared" si="7"/>
        <v>0</v>
      </c>
      <c r="Z55" s="20">
        <v>60</v>
      </c>
      <c r="AA55" s="21">
        <f t="shared" si="9"/>
        <v>240</v>
      </c>
      <c r="AB55" s="21">
        <f t="shared" si="10"/>
        <v>120</v>
      </c>
      <c r="AC55" s="21">
        <f t="shared" si="11"/>
        <v>120</v>
      </c>
    </row>
    <row r="56" spans="1:29">
      <c r="A56" s="57">
        <v>54</v>
      </c>
      <c r="B56" s="128" t="s">
        <v>878</v>
      </c>
      <c r="C56" s="8" t="s">
        <v>879</v>
      </c>
      <c r="D56" s="3" t="s">
        <v>35</v>
      </c>
      <c r="E56" s="3" t="s">
        <v>37</v>
      </c>
      <c r="F56" s="3" t="s">
        <v>196</v>
      </c>
      <c r="G56" s="3" t="s">
        <v>38</v>
      </c>
      <c r="H56" s="3" t="s">
        <v>69</v>
      </c>
      <c r="I56" s="20">
        <v>1120</v>
      </c>
      <c r="L56" s="20">
        <v>300</v>
      </c>
      <c r="M56" s="20">
        <v>0</v>
      </c>
      <c r="N56" s="3"/>
      <c r="P56" s="20">
        <v>0</v>
      </c>
      <c r="R56" s="21">
        <f t="shared" si="0"/>
        <v>0</v>
      </c>
      <c r="S56" s="21">
        <f t="shared" si="1"/>
        <v>1420</v>
      </c>
      <c r="T56" s="21">
        <f t="shared" si="2"/>
        <v>1438</v>
      </c>
      <c r="U56" s="21">
        <f t="shared" si="3"/>
        <v>18</v>
      </c>
      <c r="V56" s="21">
        <f t="shared" si="4"/>
        <v>1420</v>
      </c>
      <c r="W56" s="57">
        <f t="shared" si="5"/>
        <v>1120</v>
      </c>
      <c r="X56" s="21">
        <f t="shared" si="6"/>
        <v>318</v>
      </c>
      <c r="Y56" s="21">
        <f t="shared" si="7"/>
        <v>0</v>
      </c>
      <c r="Z56" s="20">
        <v>60</v>
      </c>
      <c r="AA56" s="21">
        <f t="shared" si="9"/>
        <v>240</v>
      </c>
      <c r="AB56" s="21">
        <f t="shared" si="10"/>
        <v>120</v>
      </c>
      <c r="AC56" s="21">
        <f t="shared" si="11"/>
        <v>120</v>
      </c>
    </row>
    <row r="57" spans="1:29">
      <c r="A57" s="57">
        <v>55</v>
      </c>
      <c r="B57" s="128" t="s">
        <v>880</v>
      </c>
      <c r="C57" s="8" t="s">
        <v>881</v>
      </c>
      <c r="D57" s="3" t="s">
        <v>35</v>
      </c>
      <c r="E57" s="3" t="s">
        <v>37</v>
      </c>
      <c r="F57" s="3" t="s">
        <v>196</v>
      </c>
      <c r="G57" s="3" t="s">
        <v>38</v>
      </c>
      <c r="H57" s="3" t="s">
        <v>69</v>
      </c>
      <c r="I57" s="20">
        <v>1120</v>
      </c>
      <c r="L57" s="20">
        <v>300</v>
      </c>
      <c r="M57" s="20">
        <v>0</v>
      </c>
      <c r="N57" s="3"/>
      <c r="P57" s="20">
        <v>0</v>
      </c>
      <c r="R57" s="21">
        <f t="shared" si="0"/>
        <v>0</v>
      </c>
      <c r="S57" s="21">
        <f t="shared" si="1"/>
        <v>1420</v>
      </c>
      <c r="T57" s="21">
        <f t="shared" si="2"/>
        <v>1438</v>
      </c>
      <c r="U57" s="21">
        <f t="shared" si="3"/>
        <v>18</v>
      </c>
      <c r="V57" s="21">
        <f t="shared" si="4"/>
        <v>1420</v>
      </c>
      <c r="W57" s="57">
        <f t="shared" si="5"/>
        <v>1120</v>
      </c>
      <c r="X57" s="21">
        <f t="shared" si="6"/>
        <v>318</v>
      </c>
      <c r="Y57" s="21">
        <f t="shared" si="7"/>
        <v>0</v>
      </c>
      <c r="Z57" s="20">
        <v>60</v>
      </c>
      <c r="AA57" s="21">
        <f t="shared" si="9"/>
        <v>240</v>
      </c>
      <c r="AB57" s="21">
        <f t="shared" si="10"/>
        <v>120</v>
      </c>
      <c r="AC57" s="21">
        <f t="shared" si="11"/>
        <v>120</v>
      </c>
    </row>
    <row r="58" spans="1:29">
      <c r="A58" s="57">
        <v>56</v>
      </c>
      <c r="B58" s="128" t="s">
        <v>841</v>
      </c>
      <c r="C58" s="8" t="s">
        <v>882</v>
      </c>
      <c r="D58" s="3" t="s">
        <v>35</v>
      </c>
      <c r="E58" s="3" t="s">
        <v>37</v>
      </c>
      <c r="F58" s="3" t="s">
        <v>196</v>
      </c>
      <c r="G58" s="3" t="s">
        <v>38</v>
      </c>
      <c r="H58" s="3" t="s">
        <v>69</v>
      </c>
      <c r="I58" s="20">
        <v>1120</v>
      </c>
      <c r="L58" s="20">
        <v>300</v>
      </c>
      <c r="M58" s="20">
        <v>0</v>
      </c>
      <c r="N58" s="3"/>
      <c r="P58" s="20">
        <v>0</v>
      </c>
      <c r="R58" s="21">
        <f t="shared" si="0"/>
        <v>0</v>
      </c>
      <c r="S58" s="21">
        <f t="shared" si="1"/>
        <v>1420</v>
      </c>
      <c r="T58" s="21">
        <f t="shared" si="2"/>
        <v>1438</v>
      </c>
      <c r="U58" s="21">
        <f t="shared" si="3"/>
        <v>18</v>
      </c>
      <c r="V58" s="21">
        <f t="shared" si="4"/>
        <v>1420</v>
      </c>
      <c r="W58" s="57">
        <f t="shared" si="5"/>
        <v>1120</v>
      </c>
      <c r="X58" s="21">
        <f t="shared" si="6"/>
        <v>318</v>
      </c>
      <c r="Y58" s="21">
        <f t="shared" si="7"/>
        <v>0</v>
      </c>
      <c r="Z58" s="20">
        <v>60</v>
      </c>
      <c r="AA58" s="21">
        <f t="shared" si="9"/>
        <v>240</v>
      </c>
      <c r="AB58" s="21">
        <f t="shared" si="10"/>
        <v>120</v>
      </c>
      <c r="AC58" s="21">
        <f t="shared" si="11"/>
        <v>120</v>
      </c>
    </row>
    <row r="59" spans="1:29">
      <c r="A59" s="57">
        <v>57</v>
      </c>
      <c r="B59" s="128" t="s">
        <v>883</v>
      </c>
      <c r="C59" s="8" t="s">
        <v>884</v>
      </c>
      <c r="D59" s="3" t="s">
        <v>35</v>
      </c>
      <c r="E59" s="3" t="s">
        <v>37</v>
      </c>
      <c r="F59" s="3" t="s">
        <v>196</v>
      </c>
      <c r="G59" s="3" t="s">
        <v>38</v>
      </c>
      <c r="H59" s="3" t="s">
        <v>69</v>
      </c>
      <c r="I59" s="20">
        <v>1120</v>
      </c>
      <c r="L59" s="20">
        <v>300</v>
      </c>
      <c r="M59" s="20">
        <v>0</v>
      </c>
      <c r="N59" s="3"/>
      <c r="P59" s="20">
        <v>0</v>
      </c>
      <c r="R59" s="21">
        <f t="shared" si="0"/>
        <v>0</v>
      </c>
      <c r="S59" s="21">
        <f t="shared" si="1"/>
        <v>1420</v>
      </c>
      <c r="T59" s="21">
        <f t="shared" si="2"/>
        <v>1438</v>
      </c>
      <c r="U59" s="21">
        <f t="shared" si="3"/>
        <v>18</v>
      </c>
      <c r="V59" s="21">
        <f t="shared" si="4"/>
        <v>1420</v>
      </c>
      <c r="W59" s="57">
        <f t="shared" si="5"/>
        <v>1120</v>
      </c>
      <c r="X59" s="21">
        <f t="shared" si="6"/>
        <v>318</v>
      </c>
      <c r="Y59" s="21">
        <f t="shared" si="7"/>
        <v>0</v>
      </c>
      <c r="Z59" s="20">
        <v>60</v>
      </c>
      <c r="AA59" s="21">
        <f t="shared" si="9"/>
        <v>240</v>
      </c>
      <c r="AB59" s="21">
        <f t="shared" si="10"/>
        <v>120</v>
      </c>
      <c r="AC59" s="21">
        <f t="shared" si="11"/>
        <v>120</v>
      </c>
    </row>
    <row r="60" spans="1:29">
      <c r="A60" s="57">
        <v>58</v>
      </c>
      <c r="B60" s="128" t="s">
        <v>123</v>
      </c>
      <c r="C60" s="8" t="s">
        <v>885</v>
      </c>
      <c r="D60" s="3" t="s">
        <v>35</v>
      </c>
      <c r="E60" s="3" t="s">
        <v>37</v>
      </c>
      <c r="F60" s="3" t="s">
        <v>196</v>
      </c>
      <c r="G60" s="3" t="s">
        <v>38</v>
      </c>
      <c r="H60" s="3" t="s">
        <v>69</v>
      </c>
      <c r="I60" s="20">
        <v>1120</v>
      </c>
      <c r="L60" s="20">
        <v>300</v>
      </c>
      <c r="M60" s="20">
        <v>0</v>
      </c>
      <c r="N60" s="3"/>
      <c r="P60" s="20">
        <v>0</v>
      </c>
      <c r="R60" s="21">
        <f t="shared" si="0"/>
        <v>0</v>
      </c>
      <c r="S60" s="21">
        <f t="shared" si="1"/>
        <v>1420</v>
      </c>
      <c r="T60" s="21">
        <f t="shared" si="2"/>
        <v>1438</v>
      </c>
      <c r="U60" s="21">
        <f t="shared" si="3"/>
        <v>18</v>
      </c>
      <c r="V60" s="21">
        <f t="shared" si="4"/>
        <v>1420</v>
      </c>
      <c r="W60" s="57">
        <f t="shared" si="5"/>
        <v>1120</v>
      </c>
      <c r="X60" s="21">
        <f t="shared" si="6"/>
        <v>318</v>
      </c>
      <c r="Y60" s="21">
        <f t="shared" si="7"/>
        <v>0</v>
      </c>
      <c r="Z60" s="20">
        <v>60</v>
      </c>
      <c r="AA60" s="21">
        <f t="shared" si="9"/>
        <v>240</v>
      </c>
      <c r="AB60" s="21">
        <f t="shared" si="10"/>
        <v>120</v>
      </c>
      <c r="AC60" s="21">
        <f t="shared" si="11"/>
        <v>120</v>
      </c>
    </row>
    <row r="61" spans="1:29">
      <c r="A61" s="57">
        <v>59</v>
      </c>
      <c r="B61" s="128" t="s">
        <v>886</v>
      </c>
      <c r="C61" s="8" t="s">
        <v>887</v>
      </c>
      <c r="D61" s="3" t="s">
        <v>35</v>
      </c>
      <c r="E61" s="3" t="s">
        <v>37</v>
      </c>
      <c r="F61" s="3" t="s">
        <v>196</v>
      </c>
      <c r="G61" s="3" t="s">
        <v>38</v>
      </c>
      <c r="H61" s="3" t="s">
        <v>69</v>
      </c>
      <c r="I61" s="20">
        <v>1120</v>
      </c>
      <c r="L61" s="20">
        <v>300</v>
      </c>
      <c r="M61" s="20">
        <v>0</v>
      </c>
      <c r="N61" s="3"/>
      <c r="P61" s="20">
        <v>0</v>
      </c>
      <c r="R61" s="21">
        <f t="shared" si="0"/>
        <v>0</v>
      </c>
      <c r="S61" s="21">
        <f t="shared" si="1"/>
        <v>1420</v>
      </c>
      <c r="T61" s="21">
        <f t="shared" si="2"/>
        <v>1438</v>
      </c>
      <c r="U61" s="21">
        <f t="shared" si="3"/>
        <v>18</v>
      </c>
      <c r="V61" s="21">
        <f t="shared" si="4"/>
        <v>1420</v>
      </c>
      <c r="W61" s="57">
        <f t="shared" si="5"/>
        <v>1120</v>
      </c>
      <c r="X61" s="21">
        <f t="shared" si="6"/>
        <v>318</v>
      </c>
      <c r="Y61" s="21">
        <f t="shared" si="7"/>
        <v>0</v>
      </c>
      <c r="Z61" s="20">
        <v>60</v>
      </c>
      <c r="AA61" s="21">
        <f t="shared" si="9"/>
        <v>240</v>
      </c>
      <c r="AB61" s="21">
        <f t="shared" si="10"/>
        <v>120</v>
      </c>
      <c r="AC61" s="21">
        <f t="shared" si="11"/>
        <v>120</v>
      </c>
    </row>
    <row r="62" spans="1:29">
      <c r="A62" s="57">
        <v>60</v>
      </c>
      <c r="B62" s="128" t="s">
        <v>888</v>
      </c>
      <c r="C62" s="8" t="s">
        <v>889</v>
      </c>
      <c r="D62" s="3" t="s">
        <v>35</v>
      </c>
      <c r="E62" s="3" t="s">
        <v>37</v>
      </c>
      <c r="F62" s="3" t="s">
        <v>196</v>
      </c>
      <c r="G62" s="3" t="s">
        <v>38</v>
      </c>
      <c r="H62" s="3" t="s">
        <v>69</v>
      </c>
      <c r="I62" s="20">
        <v>1120</v>
      </c>
      <c r="L62" s="20">
        <v>300</v>
      </c>
      <c r="M62" s="20">
        <v>0</v>
      </c>
      <c r="N62" s="3"/>
      <c r="P62" s="20">
        <v>0</v>
      </c>
      <c r="R62" s="21">
        <f t="shared" si="0"/>
        <v>0</v>
      </c>
      <c r="S62" s="21">
        <f t="shared" si="1"/>
        <v>1420</v>
      </c>
      <c r="T62" s="21">
        <f t="shared" si="2"/>
        <v>1438</v>
      </c>
      <c r="U62" s="21">
        <f t="shared" si="3"/>
        <v>18</v>
      </c>
      <c r="V62" s="21">
        <f t="shared" si="4"/>
        <v>1420</v>
      </c>
      <c r="W62" s="57">
        <f t="shared" si="5"/>
        <v>1120</v>
      </c>
      <c r="X62" s="21">
        <f t="shared" si="6"/>
        <v>318</v>
      </c>
      <c r="Y62" s="21">
        <f t="shared" si="7"/>
        <v>0</v>
      </c>
      <c r="Z62" s="20">
        <v>60</v>
      </c>
      <c r="AA62" s="21">
        <f t="shared" si="9"/>
        <v>240</v>
      </c>
      <c r="AB62" s="21">
        <f t="shared" si="10"/>
        <v>120</v>
      </c>
      <c r="AC62" s="21">
        <f t="shared" si="11"/>
        <v>120</v>
      </c>
    </row>
    <row r="63" spans="1:29">
      <c r="A63" s="57">
        <v>61</v>
      </c>
      <c r="B63" s="128" t="s">
        <v>890</v>
      </c>
      <c r="C63" s="8" t="s">
        <v>891</v>
      </c>
      <c r="D63" s="3" t="s">
        <v>35</v>
      </c>
      <c r="E63" s="3" t="s">
        <v>37</v>
      </c>
      <c r="F63" s="3" t="s">
        <v>196</v>
      </c>
      <c r="G63" s="3" t="s">
        <v>38</v>
      </c>
      <c r="H63" s="3" t="s">
        <v>69</v>
      </c>
      <c r="I63" s="20">
        <v>1120</v>
      </c>
      <c r="L63" s="20">
        <v>300</v>
      </c>
      <c r="M63" s="20">
        <v>0</v>
      </c>
      <c r="N63" s="3"/>
      <c r="P63" s="20">
        <v>0</v>
      </c>
      <c r="R63" s="21">
        <f t="shared" si="0"/>
        <v>0</v>
      </c>
      <c r="S63" s="21">
        <f t="shared" si="1"/>
        <v>1420</v>
      </c>
      <c r="T63" s="21">
        <f t="shared" si="2"/>
        <v>1438</v>
      </c>
      <c r="U63" s="21">
        <f t="shared" si="3"/>
        <v>18</v>
      </c>
      <c r="V63" s="21">
        <f t="shared" si="4"/>
        <v>1420</v>
      </c>
      <c r="W63" s="57">
        <f t="shared" si="5"/>
        <v>1120</v>
      </c>
      <c r="X63" s="21">
        <f t="shared" si="6"/>
        <v>318</v>
      </c>
      <c r="Y63" s="21">
        <f t="shared" si="7"/>
        <v>0</v>
      </c>
      <c r="Z63" s="20">
        <v>60</v>
      </c>
      <c r="AA63" s="21">
        <f t="shared" si="9"/>
        <v>240</v>
      </c>
      <c r="AB63" s="21">
        <f t="shared" si="10"/>
        <v>120</v>
      </c>
      <c r="AC63" s="21">
        <f t="shared" si="11"/>
        <v>120</v>
      </c>
    </row>
    <row r="64" spans="1:29">
      <c r="A64" s="57">
        <v>62</v>
      </c>
      <c r="B64" s="128" t="s">
        <v>892</v>
      </c>
      <c r="C64" s="8" t="s">
        <v>893</v>
      </c>
      <c r="D64" s="3" t="s">
        <v>35</v>
      </c>
      <c r="E64" s="3" t="s">
        <v>37</v>
      </c>
      <c r="F64" s="3" t="s">
        <v>196</v>
      </c>
      <c r="G64" s="3" t="s">
        <v>38</v>
      </c>
      <c r="H64" s="3" t="s">
        <v>69</v>
      </c>
      <c r="I64" s="20">
        <v>1120</v>
      </c>
      <c r="L64" s="20">
        <v>300</v>
      </c>
      <c r="M64" s="20">
        <v>1500</v>
      </c>
      <c r="N64" s="3" t="s">
        <v>894</v>
      </c>
      <c r="P64" s="20">
        <v>900</v>
      </c>
      <c r="R64" s="21">
        <f t="shared" si="0"/>
        <v>1590</v>
      </c>
      <c r="S64" s="21">
        <f t="shared" si="1"/>
        <v>3010</v>
      </c>
      <c r="T64" s="21">
        <f t="shared" si="2"/>
        <v>3123.4</v>
      </c>
      <c r="U64" s="21">
        <f t="shared" si="3"/>
        <v>113.4</v>
      </c>
      <c r="V64" s="21">
        <f t="shared" si="4"/>
        <v>3010</v>
      </c>
      <c r="W64" s="57">
        <f t="shared" si="5"/>
        <v>1120</v>
      </c>
      <c r="X64" s="21">
        <f t="shared" si="6"/>
        <v>2003.4</v>
      </c>
      <c r="Y64" s="21">
        <f t="shared" si="7"/>
        <v>900</v>
      </c>
      <c r="Z64" s="20">
        <v>60</v>
      </c>
      <c r="AA64" s="21">
        <f t="shared" si="9"/>
        <v>930</v>
      </c>
      <c r="AB64" s="21">
        <f t="shared" si="10"/>
        <v>465</v>
      </c>
      <c r="AC64" s="21">
        <f t="shared" si="11"/>
        <v>465</v>
      </c>
    </row>
    <row r="65" spans="1:29">
      <c r="A65" s="57">
        <v>63</v>
      </c>
      <c r="B65" s="128" t="s">
        <v>895</v>
      </c>
      <c r="C65" s="8" t="s">
        <v>896</v>
      </c>
      <c r="D65" s="3" t="s">
        <v>35</v>
      </c>
      <c r="E65" s="3" t="s">
        <v>37</v>
      </c>
      <c r="F65" s="3" t="s">
        <v>196</v>
      </c>
      <c r="G65" s="3" t="s">
        <v>38</v>
      </c>
      <c r="H65" s="3" t="s">
        <v>69</v>
      </c>
      <c r="I65" s="20">
        <v>1120</v>
      </c>
      <c r="L65" s="20">
        <v>300</v>
      </c>
      <c r="M65" s="20">
        <v>0</v>
      </c>
      <c r="N65" s="3"/>
      <c r="P65" s="20">
        <v>0</v>
      </c>
      <c r="R65" s="21">
        <f t="shared" si="0"/>
        <v>0</v>
      </c>
      <c r="S65" s="21">
        <f t="shared" si="1"/>
        <v>1420</v>
      </c>
      <c r="T65" s="21">
        <f t="shared" si="2"/>
        <v>1438</v>
      </c>
      <c r="U65" s="21">
        <f t="shared" si="3"/>
        <v>18</v>
      </c>
      <c r="V65" s="21">
        <f t="shared" si="4"/>
        <v>1420</v>
      </c>
      <c r="W65" s="57">
        <f t="shared" si="5"/>
        <v>1120</v>
      </c>
      <c r="X65" s="21">
        <f t="shared" si="6"/>
        <v>318</v>
      </c>
      <c r="Y65" s="21">
        <f t="shared" si="7"/>
        <v>0</v>
      </c>
      <c r="Z65" s="20">
        <v>60</v>
      </c>
      <c r="AA65" s="21">
        <f t="shared" si="9"/>
        <v>240</v>
      </c>
      <c r="AB65" s="21">
        <f t="shared" si="10"/>
        <v>120</v>
      </c>
      <c r="AC65" s="21">
        <f t="shared" si="11"/>
        <v>120</v>
      </c>
    </row>
    <row r="66" spans="1:29">
      <c r="A66" s="57">
        <v>64</v>
      </c>
      <c r="B66" s="128" t="s">
        <v>897</v>
      </c>
      <c r="C66" s="8" t="s">
        <v>898</v>
      </c>
      <c r="D66" s="3" t="s">
        <v>35</v>
      </c>
      <c r="E66" s="3" t="s">
        <v>37</v>
      </c>
      <c r="F66" s="3" t="s">
        <v>196</v>
      </c>
      <c r="G66" s="3" t="s">
        <v>38</v>
      </c>
      <c r="H66" s="3" t="s">
        <v>69</v>
      </c>
      <c r="I66" s="20">
        <v>1120</v>
      </c>
      <c r="L66" s="20">
        <v>300</v>
      </c>
      <c r="M66" s="20">
        <v>0</v>
      </c>
      <c r="N66" s="3"/>
      <c r="P66" s="20">
        <v>0</v>
      </c>
      <c r="R66" s="21">
        <f t="shared" si="0"/>
        <v>0</v>
      </c>
      <c r="S66" s="21">
        <f t="shared" si="1"/>
        <v>1420</v>
      </c>
      <c r="T66" s="21">
        <f t="shared" si="2"/>
        <v>1438</v>
      </c>
      <c r="U66" s="21">
        <f t="shared" si="3"/>
        <v>18</v>
      </c>
      <c r="V66" s="21">
        <f t="shared" si="4"/>
        <v>1420</v>
      </c>
      <c r="W66" s="57">
        <f t="shared" si="5"/>
        <v>1120</v>
      </c>
      <c r="X66" s="21">
        <f t="shared" si="6"/>
        <v>318</v>
      </c>
      <c r="Y66" s="21">
        <f t="shared" si="7"/>
        <v>0</v>
      </c>
      <c r="Z66" s="20">
        <v>60</v>
      </c>
      <c r="AA66" s="21">
        <f t="shared" si="9"/>
        <v>240</v>
      </c>
      <c r="AB66" s="21">
        <f t="shared" si="10"/>
        <v>120</v>
      </c>
      <c r="AC66" s="21">
        <f t="shared" si="11"/>
        <v>120</v>
      </c>
    </row>
    <row r="67" spans="1:29">
      <c r="A67" s="57">
        <v>65</v>
      </c>
      <c r="B67" s="128" t="s">
        <v>899</v>
      </c>
      <c r="C67" s="8" t="s">
        <v>900</v>
      </c>
      <c r="D67" s="3" t="s">
        <v>35</v>
      </c>
      <c r="E67" s="3" t="s">
        <v>37</v>
      </c>
      <c r="F67" s="3" t="s">
        <v>196</v>
      </c>
      <c r="G67" s="3" t="s">
        <v>38</v>
      </c>
      <c r="H67" s="3" t="s">
        <v>69</v>
      </c>
      <c r="I67" s="20">
        <v>1120</v>
      </c>
      <c r="L67" s="20">
        <v>300</v>
      </c>
      <c r="M67" s="20">
        <v>0</v>
      </c>
      <c r="N67" s="3"/>
      <c r="P67" s="20">
        <v>0</v>
      </c>
      <c r="R67" s="21">
        <f t="shared" ref="R67:R130" si="14">M67*1.06</f>
        <v>0</v>
      </c>
      <c r="S67" s="21">
        <f t="shared" ref="S67:S130" si="15">I67+L67+R67</f>
        <v>1420</v>
      </c>
      <c r="T67" s="21">
        <f t="shared" ref="T67:T130" si="16">I67+(L67+R67)*1.06</f>
        <v>1438</v>
      </c>
      <c r="U67" s="21">
        <f t="shared" ref="U67:U130" si="17">(R67+L67)*0.06</f>
        <v>18</v>
      </c>
      <c r="V67" s="21">
        <f t="shared" ref="V67:V130" si="18">T67-U67</f>
        <v>1420</v>
      </c>
      <c r="W67" s="57">
        <f t="shared" ref="W67:W130" si="19">I67</f>
        <v>1120</v>
      </c>
      <c r="X67" s="21">
        <f t="shared" ref="X67:X130" si="20">(R67+L67)*1.06</f>
        <v>318</v>
      </c>
      <c r="Y67" s="21">
        <f t="shared" ref="Y67:Y130" si="21">P67</f>
        <v>0</v>
      </c>
      <c r="Z67" s="20">
        <v>60</v>
      </c>
      <c r="AA67" s="21">
        <f t="shared" ref="AA67:AA130" si="22">(L67+R67)-Y67-Z67</f>
        <v>240</v>
      </c>
      <c r="AB67" s="21">
        <f t="shared" ref="AB67:AB130" si="23">AA67/2</f>
        <v>120</v>
      </c>
      <c r="AC67" s="21">
        <f t="shared" ref="AC67:AC130" si="24">AA67/2</f>
        <v>120</v>
      </c>
    </row>
    <row r="68" spans="1:29">
      <c r="A68" s="57">
        <v>66</v>
      </c>
      <c r="B68" t="s">
        <v>901</v>
      </c>
      <c r="C68" s="8" t="s">
        <v>902</v>
      </c>
      <c r="D68" s="3" t="s">
        <v>35</v>
      </c>
      <c r="E68" s="3" t="s">
        <v>37</v>
      </c>
      <c r="F68" s="3" t="s">
        <v>58</v>
      </c>
      <c r="G68" s="3" t="s">
        <v>38</v>
      </c>
      <c r="H68" s="3" t="s">
        <v>69</v>
      </c>
      <c r="I68" s="20">
        <v>870</v>
      </c>
      <c r="L68" s="3">
        <v>400</v>
      </c>
      <c r="M68" s="20">
        <v>2267</v>
      </c>
      <c r="N68" s="3" t="s">
        <v>846</v>
      </c>
      <c r="P68" s="3">
        <v>2267</v>
      </c>
      <c r="R68" s="21">
        <f t="shared" si="14"/>
        <v>2403.02</v>
      </c>
      <c r="S68" s="21">
        <f t="shared" si="15"/>
        <v>3673.02</v>
      </c>
      <c r="T68" s="21">
        <f t="shared" si="16"/>
        <v>3841.2012</v>
      </c>
      <c r="U68" s="21">
        <f t="shared" si="17"/>
        <v>168.1812</v>
      </c>
      <c r="V68" s="21">
        <f t="shared" si="18"/>
        <v>3673.02</v>
      </c>
      <c r="W68" s="57">
        <f t="shared" si="19"/>
        <v>870</v>
      </c>
      <c r="X68" s="21">
        <f t="shared" si="20"/>
        <v>2971.2012</v>
      </c>
      <c r="Y68" s="21">
        <f t="shared" si="21"/>
        <v>2267</v>
      </c>
      <c r="Z68" s="20">
        <v>60</v>
      </c>
      <c r="AA68" s="21">
        <f t="shared" si="22"/>
        <v>476.02</v>
      </c>
      <c r="AB68" s="21">
        <f t="shared" si="23"/>
        <v>238.01</v>
      </c>
      <c r="AC68" s="21">
        <f t="shared" si="24"/>
        <v>238.01</v>
      </c>
    </row>
    <row r="69" spans="1:29">
      <c r="A69" s="57">
        <v>67</v>
      </c>
      <c r="B69" s="127" t="s">
        <v>566</v>
      </c>
      <c r="C69" s="8" t="s">
        <v>903</v>
      </c>
      <c r="D69" s="3" t="s">
        <v>35</v>
      </c>
      <c r="E69" s="3" t="s">
        <v>37</v>
      </c>
      <c r="F69" s="3" t="s">
        <v>58</v>
      </c>
      <c r="G69" s="3" t="s">
        <v>38</v>
      </c>
      <c r="H69" s="3" t="s">
        <v>69</v>
      </c>
      <c r="I69" s="20">
        <v>870</v>
      </c>
      <c r="L69" s="3">
        <v>400</v>
      </c>
      <c r="M69" s="20">
        <v>2267</v>
      </c>
      <c r="N69" s="3" t="s">
        <v>846</v>
      </c>
      <c r="P69" s="3">
        <v>2267</v>
      </c>
      <c r="R69" s="21">
        <f t="shared" si="14"/>
        <v>2403.02</v>
      </c>
      <c r="S69" s="21">
        <f t="shared" si="15"/>
        <v>3673.02</v>
      </c>
      <c r="T69" s="21">
        <f t="shared" si="16"/>
        <v>3841.2012</v>
      </c>
      <c r="U69" s="21">
        <f t="shared" si="17"/>
        <v>168.1812</v>
      </c>
      <c r="V69" s="21">
        <f t="shared" si="18"/>
        <v>3673.02</v>
      </c>
      <c r="W69" s="57">
        <f t="shared" si="19"/>
        <v>870</v>
      </c>
      <c r="X69" s="21">
        <f t="shared" si="20"/>
        <v>2971.2012</v>
      </c>
      <c r="Y69" s="21">
        <f t="shared" si="21"/>
        <v>2267</v>
      </c>
      <c r="Z69" s="20">
        <v>60</v>
      </c>
      <c r="AA69" s="21">
        <f t="shared" si="22"/>
        <v>476.02</v>
      </c>
      <c r="AB69" s="21">
        <f t="shared" si="23"/>
        <v>238.01</v>
      </c>
      <c r="AC69" s="21">
        <f t="shared" si="24"/>
        <v>238.01</v>
      </c>
    </row>
    <row r="70" spans="1:29">
      <c r="A70" s="57">
        <v>68</v>
      </c>
      <c r="B70" s="128" t="s">
        <v>904</v>
      </c>
      <c r="C70" s="8" t="s">
        <v>905</v>
      </c>
      <c r="D70" s="3" t="s">
        <v>35</v>
      </c>
      <c r="E70" s="3" t="s">
        <v>37</v>
      </c>
      <c r="F70" s="3" t="s">
        <v>196</v>
      </c>
      <c r="G70" s="3" t="s">
        <v>38</v>
      </c>
      <c r="H70" s="3" t="s">
        <v>69</v>
      </c>
      <c r="I70" s="20">
        <v>1120</v>
      </c>
      <c r="L70" s="20">
        <v>300</v>
      </c>
      <c r="M70" s="20">
        <v>0</v>
      </c>
      <c r="N70" s="3"/>
      <c r="P70" s="20">
        <v>0</v>
      </c>
      <c r="R70" s="21">
        <f t="shared" si="14"/>
        <v>0</v>
      </c>
      <c r="S70" s="21">
        <f t="shared" si="15"/>
        <v>1420</v>
      </c>
      <c r="T70" s="21">
        <f t="shared" si="16"/>
        <v>1438</v>
      </c>
      <c r="U70" s="21">
        <f t="shared" si="17"/>
        <v>18</v>
      </c>
      <c r="V70" s="21">
        <f t="shared" si="18"/>
        <v>1420</v>
      </c>
      <c r="W70" s="57">
        <f t="shared" si="19"/>
        <v>1120</v>
      </c>
      <c r="X70" s="21">
        <f t="shared" si="20"/>
        <v>318</v>
      </c>
      <c r="Y70" s="21">
        <f t="shared" si="21"/>
        <v>0</v>
      </c>
      <c r="Z70" s="20">
        <v>60</v>
      </c>
      <c r="AA70" s="21">
        <f t="shared" si="22"/>
        <v>240</v>
      </c>
      <c r="AB70" s="21">
        <f t="shared" si="23"/>
        <v>120</v>
      </c>
      <c r="AC70" s="21">
        <f t="shared" si="24"/>
        <v>120</v>
      </c>
    </row>
    <row r="71" spans="1:29">
      <c r="A71" s="57">
        <v>69</v>
      </c>
      <c r="B71" s="128" t="s">
        <v>906</v>
      </c>
      <c r="C71" s="8" t="s">
        <v>907</v>
      </c>
      <c r="D71" s="3" t="s">
        <v>35</v>
      </c>
      <c r="E71" s="3" t="s">
        <v>37</v>
      </c>
      <c r="F71" s="3" t="s">
        <v>196</v>
      </c>
      <c r="G71" s="3" t="s">
        <v>38</v>
      </c>
      <c r="H71" s="3" t="s">
        <v>69</v>
      </c>
      <c r="I71" s="20">
        <v>1120</v>
      </c>
      <c r="L71" s="20">
        <v>300</v>
      </c>
      <c r="M71" s="20">
        <v>0</v>
      </c>
      <c r="N71" s="3"/>
      <c r="P71" s="20">
        <v>0</v>
      </c>
      <c r="R71" s="21">
        <f t="shared" si="14"/>
        <v>0</v>
      </c>
      <c r="S71" s="21">
        <f t="shared" si="15"/>
        <v>1420</v>
      </c>
      <c r="T71" s="21">
        <f t="shared" si="16"/>
        <v>1438</v>
      </c>
      <c r="U71" s="21">
        <f t="shared" si="17"/>
        <v>18</v>
      </c>
      <c r="V71" s="21">
        <f t="shared" si="18"/>
        <v>1420</v>
      </c>
      <c r="W71" s="57">
        <f t="shared" si="19"/>
        <v>1120</v>
      </c>
      <c r="X71" s="21">
        <f t="shared" si="20"/>
        <v>318</v>
      </c>
      <c r="Y71" s="21">
        <f t="shared" si="21"/>
        <v>0</v>
      </c>
      <c r="Z71" s="20">
        <v>60</v>
      </c>
      <c r="AA71" s="21">
        <f t="shared" si="22"/>
        <v>240</v>
      </c>
      <c r="AB71" s="21">
        <f t="shared" si="23"/>
        <v>120</v>
      </c>
      <c r="AC71" s="21">
        <f t="shared" si="24"/>
        <v>120</v>
      </c>
    </row>
    <row r="72" spans="1:29">
      <c r="A72" s="57">
        <v>70</v>
      </c>
      <c r="B72" s="128" t="s">
        <v>908</v>
      </c>
      <c r="C72" s="8" t="s">
        <v>909</v>
      </c>
      <c r="D72" s="3" t="s">
        <v>35</v>
      </c>
      <c r="E72" s="3" t="s">
        <v>37</v>
      </c>
      <c r="F72" s="3" t="s">
        <v>196</v>
      </c>
      <c r="G72" s="3" t="s">
        <v>38</v>
      </c>
      <c r="H72" s="3" t="s">
        <v>69</v>
      </c>
      <c r="I72" s="20">
        <v>1120</v>
      </c>
      <c r="L72" s="20">
        <v>300</v>
      </c>
      <c r="M72" s="20">
        <v>0</v>
      </c>
      <c r="N72" s="3"/>
      <c r="P72" s="20">
        <v>0</v>
      </c>
      <c r="R72" s="21">
        <f t="shared" si="14"/>
        <v>0</v>
      </c>
      <c r="S72" s="21">
        <f t="shared" si="15"/>
        <v>1420</v>
      </c>
      <c r="T72" s="21">
        <f t="shared" si="16"/>
        <v>1438</v>
      </c>
      <c r="U72" s="21">
        <f t="shared" si="17"/>
        <v>18</v>
      </c>
      <c r="V72" s="21">
        <f t="shared" si="18"/>
        <v>1420</v>
      </c>
      <c r="W72" s="57">
        <f t="shared" si="19"/>
        <v>1120</v>
      </c>
      <c r="X72" s="21">
        <f t="shared" si="20"/>
        <v>318</v>
      </c>
      <c r="Y72" s="21">
        <f t="shared" si="21"/>
        <v>0</v>
      </c>
      <c r="Z72" s="20">
        <v>60</v>
      </c>
      <c r="AA72" s="21">
        <f t="shared" si="22"/>
        <v>240</v>
      </c>
      <c r="AB72" s="21">
        <f t="shared" si="23"/>
        <v>120</v>
      </c>
      <c r="AC72" s="21">
        <f t="shared" si="24"/>
        <v>120</v>
      </c>
    </row>
    <row r="73" spans="1:29">
      <c r="A73" s="57">
        <v>71</v>
      </c>
      <c r="B73" s="128" t="s">
        <v>910</v>
      </c>
      <c r="C73" s="8" t="s">
        <v>911</v>
      </c>
      <c r="D73" s="3" t="s">
        <v>35</v>
      </c>
      <c r="E73" s="3" t="s">
        <v>37</v>
      </c>
      <c r="F73" s="3" t="s">
        <v>196</v>
      </c>
      <c r="G73" s="3" t="s">
        <v>38</v>
      </c>
      <c r="H73" s="3" t="s">
        <v>69</v>
      </c>
      <c r="I73" s="20">
        <v>1120</v>
      </c>
      <c r="L73" s="20">
        <v>300</v>
      </c>
      <c r="M73" s="20">
        <v>0</v>
      </c>
      <c r="N73" s="3"/>
      <c r="P73" s="20">
        <v>0</v>
      </c>
      <c r="R73" s="21">
        <f t="shared" si="14"/>
        <v>0</v>
      </c>
      <c r="S73" s="21">
        <f t="shared" si="15"/>
        <v>1420</v>
      </c>
      <c r="T73" s="21">
        <f t="shared" si="16"/>
        <v>1438</v>
      </c>
      <c r="U73" s="21">
        <f t="shared" si="17"/>
        <v>18</v>
      </c>
      <c r="V73" s="21">
        <f t="shared" si="18"/>
        <v>1420</v>
      </c>
      <c r="W73" s="57">
        <f t="shared" si="19"/>
        <v>1120</v>
      </c>
      <c r="X73" s="21">
        <f t="shared" si="20"/>
        <v>318</v>
      </c>
      <c r="Y73" s="21">
        <f t="shared" si="21"/>
        <v>0</v>
      </c>
      <c r="Z73" s="20">
        <v>60</v>
      </c>
      <c r="AA73" s="21">
        <f t="shared" si="22"/>
        <v>240</v>
      </c>
      <c r="AB73" s="21">
        <f t="shared" si="23"/>
        <v>120</v>
      </c>
      <c r="AC73" s="21">
        <f t="shared" si="24"/>
        <v>120</v>
      </c>
    </row>
    <row r="74" spans="1:29">
      <c r="A74" s="57">
        <v>72</v>
      </c>
      <c r="B74" s="128" t="s">
        <v>912</v>
      </c>
      <c r="C74" s="8" t="s">
        <v>913</v>
      </c>
      <c r="D74" s="3" t="s">
        <v>35</v>
      </c>
      <c r="E74" s="3" t="s">
        <v>37</v>
      </c>
      <c r="F74" s="3" t="s">
        <v>196</v>
      </c>
      <c r="G74" s="3" t="s">
        <v>38</v>
      </c>
      <c r="H74" s="3" t="s">
        <v>69</v>
      </c>
      <c r="I74" s="20">
        <v>1120</v>
      </c>
      <c r="L74" s="20">
        <v>300</v>
      </c>
      <c r="M74" s="20">
        <v>0</v>
      </c>
      <c r="N74" s="3"/>
      <c r="P74" s="20">
        <v>0</v>
      </c>
      <c r="R74" s="21">
        <f t="shared" si="14"/>
        <v>0</v>
      </c>
      <c r="S74" s="21">
        <f t="shared" si="15"/>
        <v>1420</v>
      </c>
      <c r="T74" s="21">
        <f t="shared" si="16"/>
        <v>1438</v>
      </c>
      <c r="U74" s="21">
        <f t="shared" si="17"/>
        <v>18</v>
      </c>
      <c r="V74" s="21">
        <f t="shared" si="18"/>
        <v>1420</v>
      </c>
      <c r="W74" s="57">
        <f t="shared" si="19"/>
        <v>1120</v>
      </c>
      <c r="X74" s="21">
        <f t="shared" si="20"/>
        <v>318</v>
      </c>
      <c r="Y74" s="21">
        <f t="shared" si="21"/>
        <v>0</v>
      </c>
      <c r="Z74" s="20">
        <v>60</v>
      </c>
      <c r="AA74" s="21">
        <f t="shared" si="22"/>
        <v>240</v>
      </c>
      <c r="AB74" s="21">
        <f t="shared" si="23"/>
        <v>120</v>
      </c>
      <c r="AC74" s="21">
        <f t="shared" si="24"/>
        <v>120</v>
      </c>
    </row>
    <row r="75" spans="1:29">
      <c r="A75" s="57">
        <v>73</v>
      </c>
      <c r="B75" s="8" t="s">
        <v>914</v>
      </c>
      <c r="C75" s="8" t="s">
        <v>915</v>
      </c>
      <c r="D75" s="3" t="s">
        <v>35</v>
      </c>
      <c r="E75" s="3" t="s">
        <v>37</v>
      </c>
      <c r="F75" s="3" t="s">
        <v>196</v>
      </c>
      <c r="G75" s="3" t="s">
        <v>38</v>
      </c>
      <c r="H75" s="3" t="s">
        <v>69</v>
      </c>
      <c r="I75" s="20">
        <v>0</v>
      </c>
      <c r="L75" s="20">
        <v>0</v>
      </c>
      <c r="M75" s="20">
        <v>1500</v>
      </c>
      <c r="N75" s="3" t="s">
        <v>894</v>
      </c>
      <c r="P75" s="20">
        <v>900</v>
      </c>
      <c r="R75" s="21">
        <f t="shared" si="14"/>
        <v>1590</v>
      </c>
      <c r="S75" s="21">
        <f t="shared" si="15"/>
        <v>1590</v>
      </c>
      <c r="T75" s="21">
        <f t="shared" si="16"/>
        <v>1685.4</v>
      </c>
      <c r="U75" s="21">
        <f t="shared" si="17"/>
        <v>95.4</v>
      </c>
      <c r="V75" s="21">
        <f t="shared" si="18"/>
        <v>1590</v>
      </c>
      <c r="W75" s="57">
        <f t="shared" si="19"/>
        <v>0</v>
      </c>
      <c r="X75" s="21">
        <f t="shared" si="20"/>
        <v>1685.4</v>
      </c>
      <c r="Y75" s="21">
        <f t="shared" si="21"/>
        <v>900</v>
      </c>
      <c r="Z75" s="20">
        <v>0</v>
      </c>
      <c r="AA75" s="21">
        <f t="shared" si="22"/>
        <v>690</v>
      </c>
      <c r="AB75" s="21">
        <f t="shared" si="23"/>
        <v>345</v>
      </c>
      <c r="AC75" s="21">
        <f t="shared" si="24"/>
        <v>345</v>
      </c>
    </row>
    <row r="76" spans="1:29">
      <c r="A76" s="57">
        <v>74</v>
      </c>
      <c r="B76" s="8" t="s">
        <v>916</v>
      </c>
      <c r="C76" s="8" t="s">
        <v>631</v>
      </c>
      <c r="D76" s="3" t="s">
        <v>35</v>
      </c>
      <c r="E76" s="3" t="s">
        <v>37</v>
      </c>
      <c r="F76" s="3" t="s">
        <v>196</v>
      </c>
      <c r="G76" s="3" t="s">
        <v>38</v>
      </c>
      <c r="H76" s="3" t="s">
        <v>69</v>
      </c>
      <c r="I76" s="20">
        <v>0</v>
      </c>
      <c r="L76" s="20">
        <v>0</v>
      </c>
      <c r="M76" s="20">
        <v>1500</v>
      </c>
      <c r="N76" s="3" t="s">
        <v>894</v>
      </c>
      <c r="P76" s="20">
        <v>900</v>
      </c>
      <c r="R76" s="21">
        <f t="shared" si="14"/>
        <v>1590</v>
      </c>
      <c r="S76" s="21">
        <f t="shared" si="15"/>
        <v>1590</v>
      </c>
      <c r="T76" s="21">
        <f t="shared" si="16"/>
        <v>1685.4</v>
      </c>
      <c r="U76" s="21">
        <f t="shared" si="17"/>
        <v>95.4</v>
      </c>
      <c r="V76" s="21">
        <f t="shared" si="18"/>
        <v>1590</v>
      </c>
      <c r="W76" s="57">
        <f t="shared" si="19"/>
        <v>0</v>
      </c>
      <c r="X76" s="21">
        <f t="shared" si="20"/>
        <v>1685.4</v>
      </c>
      <c r="Y76" s="21">
        <f t="shared" si="21"/>
        <v>900</v>
      </c>
      <c r="Z76" s="20">
        <v>0</v>
      </c>
      <c r="AA76" s="21">
        <f t="shared" si="22"/>
        <v>690</v>
      </c>
      <c r="AB76" s="21">
        <f t="shared" si="23"/>
        <v>345</v>
      </c>
      <c r="AC76" s="21">
        <f t="shared" si="24"/>
        <v>345</v>
      </c>
    </row>
    <row r="77" ht="19" customHeight="1" spans="1:29">
      <c r="A77" s="57">
        <v>75</v>
      </c>
      <c r="B77" s="8" t="s">
        <v>917</v>
      </c>
      <c r="C77" s="8" t="s">
        <v>918</v>
      </c>
      <c r="D77" s="3" t="s">
        <v>35</v>
      </c>
      <c r="E77" s="3" t="s">
        <v>37</v>
      </c>
      <c r="F77" s="3" t="s">
        <v>196</v>
      </c>
      <c r="G77" s="3" t="s">
        <v>38</v>
      </c>
      <c r="H77" s="3" t="s">
        <v>69</v>
      </c>
      <c r="I77" s="20">
        <v>1120</v>
      </c>
      <c r="L77" s="20">
        <v>300</v>
      </c>
      <c r="M77" s="20">
        <v>0</v>
      </c>
      <c r="N77" s="3"/>
      <c r="P77" s="20">
        <v>0</v>
      </c>
      <c r="R77" s="21">
        <f t="shared" si="14"/>
        <v>0</v>
      </c>
      <c r="S77" s="21">
        <f t="shared" si="15"/>
        <v>1420</v>
      </c>
      <c r="T77" s="21">
        <f t="shared" si="16"/>
        <v>1438</v>
      </c>
      <c r="U77" s="21">
        <f t="shared" si="17"/>
        <v>18</v>
      </c>
      <c r="V77" s="21">
        <f t="shared" si="18"/>
        <v>1420</v>
      </c>
      <c r="W77" s="57">
        <f t="shared" si="19"/>
        <v>1120</v>
      </c>
      <c r="X77" s="21">
        <f t="shared" si="20"/>
        <v>318</v>
      </c>
      <c r="Y77" s="21">
        <f t="shared" si="21"/>
        <v>0</v>
      </c>
      <c r="Z77" s="20">
        <v>60</v>
      </c>
      <c r="AA77" s="21">
        <f t="shared" si="22"/>
        <v>240</v>
      </c>
      <c r="AB77" s="21">
        <f t="shared" si="23"/>
        <v>120</v>
      </c>
      <c r="AC77" s="21">
        <f t="shared" si="24"/>
        <v>120</v>
      </c>
    </row>
    <row r="78" ht="19" customHeight="1" spans="1:29">
      <c r="A78" s="57">
        <v>76</v>
      </c>
      <c r="B78" s="128" t="s">
        <v>919</v>
      </c>
      <c r="C78" s="8" t="s">
        <v>920</v>
      </c>
      <c r="D78" s="3" t="s">
        <v>35</v>
      </c>
      <c r="E78" s="3" t="s">
        <v>37</v>
      </c>
      <c r="F78" s="3" t="s">
        <v>196</v>
      </c>
      <c r="G78" s="3" t="s">
        <v>38</v>
      </c>
      <c r="H78" s="3" t="s">
        <v>69</v>
      </c>
      <c r="I78" s="20">
        <v>1120</v>
      </c>
      <c r="L78" s="20">
        <v>300</v>
      </c>
      <c r="M78" s="20">
        <v>0</v>
      </c>
      <c r="N78" s="3"/>
      <c r="P78" s="20">
        <v>0</v>
      </c>
      <c r="R78" s="21">
        <f t="shared" si="14"/>
        <v>0</v>
      </c>
      <c r="S78" s="21">
        <f t="shared" si="15"/>
        <v>1420</v>
      </c>
      <c r="T78" s="21">
        <f t="shared" si="16"/>
        <v>1438</v>
      </c>
      <c r="U78" s="21">
        <f t="shared" si="17"/>
        <v>18</v>
      </c>
      <c r="V78" s="21">
        <f t="shared" si="18"/>
        <v>1420</v>
      </c>
      <c r="W78" s="57">
        <f t="shared" si="19"/>
        <v>1120</v>
      </c>
      <c r="X78" s="21">
        <f t="shared" si="20"/>
        <v>318</v>
      </c>
      <c r="Y78" s="21">
        <f t="shared" si="21"/>
        <v>0</v>
      </c>
      <c r="Z78" s="20">
        <v>60</v>
      </c>
      <c r="AA78" s="21">
        <f t="shared" si="22"/>
        <v>240</v>
      </c>
      <c r="AB78" s="21">
        <f t="shared" si="23"/>
        <v>120</v>
      </c>
      <c r="AC78" s="21">
        <f t="shared" si="24"/>
        <v>120</v>
      </c>
    </row>
    <row r="79" ht="19" customHeight="1" spans="1:29">
      <c r="A79" s="57">
        <v>77</v>
      </c>
      <c r="B79" s="128" t="s">
        <v>921</v>
      </c>
      <c r="C79" s="8" t="s">
        <v>922</v>
      </c>
      <c r="D79" s="3" t="s">
        <v>35</v>
      </c>
      <c r="E79" s="3" t="s">
        <v>37</v>
      </c>
      <c r="F79" s="3" t="s">
        <v>196</v>
      </c>
      <c r="G79" s="3" t="s">
        <v>38</v>
      </c>
      <c r="H79" s="3" t="s">
        <v>69</v>
      </c>
      <c r="I79" s="20">
        <v>1120</v>
      </c>
      <c r="L79" s="20">
        <v>300</v>
      </c>
      <c r="M79" s="20">
        <v>0</v>
      </c>
      <c r="N79" s="3"/>
      <c r="P79" s="20">
        <v>0</v>
      </c>
      <c r="R79" s="21">
        <f t="shared" si="14"/>
        <v>0</v>
      </c>
      <c r="S79" s="21">
        <f t="shared" si="15"/>
        <v>1420</v>
      </c>
      <c r="T79" s="21">
        <f t="shared" si="16"/>
        <v>1438</v>
      </c>
      <c r="U79" s="21">
        <f t="shared" si="17"/>
        <v>18</v>
      </c>
      <c r="V79" s="21">
        <f t="shared" si="18"/>
        <v>1420</v>
      </c>
      <c r="W79" s="57">
        <f t="shared" si="19"/>
        <v>1120</v>
      </c>
      <c r="X79" s="21">
        <f t="shared" si="20"/>
        <v>318</v>
      </c>
      <c r="Y79" s="21">
        <f t="shared" si="21"/>
        <v>0</v>
      </c>
      <c r="Z79" s="20">
        <v>60</v>
      </c>
      <c r="AA79" s="21">
        <f t="shared" si="22"/>
        <v>240</v>
      </c>
      <c r="AB79" s="21">
        <f t="shared" si="23"/>
        <v>120</v>
      </c>
      <c r="AC79" s="21">
        <f t="shared" si="24"/>
        <v>120</v>
      </c>
    </row>
    <row r="80" ht="19" customHeight="1" spans="1:29">
      <c r="A80" s="57">
        <v>78</v>
      </c>
      <c r="B80" s="128" t="s">
        <v>923</v>
      </c>
      <c r="C80" s="8" t="s">
        <v>924</v>
      </c>
      <c r="D80" s="3" t="s">
        <v>35</v>
      </c>
      <c r="E80" s="3" t="s">
        <v>37</v>
      </c>
      <c r="F80" s="3" t="s">
        <v>196</v>
      </c>
      <c r="G80" s="3" t="s">
        <v>38</v>
      </c>
      <c r="H80" s="3" t="s">
        <v>69</v>
      </c>
      <c r="I80" s="20">
        <v>1120</v>
      </c>
      <c r="L80" s="20">
        <v>300</v>
      </c>
      <c r="M80" s="20">
        <v>0</v>
      </c>
      <c r="N80" s="3"/>
      <c r="P80" s="20">
        <v>0</v>
      </c>
      <c r="R80" s="21">
        <f t="shared" si="14"/>
        <v>0</v>
      </c>
      <c r="S80" s="21">
        <f t="shared" si="15"/>
        <v>1420</v>
      </c>
      <c r="T80" s="21">
        <f t="shared" si="16"/>
        <v>1438</v>
      </c>
      <c r="U80" s="21">
        <f t="shared" si="17"/>
        <v>18</v>
      </c>
      <c r="V80" s="21">
        <f t="shared" si="18"/>
        <v>1420</v>
      </c>
      <c r="W80" s="57">
        <f t="shared" si="19"/>
        <v>1120</v>
      </c>
      <c r="X80" s="21">
        <f t="shared" si="20"/>
        <v>318</v>
      </c>
      <c r="Y80" s="21">
        <f t="shared" si="21"/>
        <v>0</v>
      </c>
      <c r="Z80" s="20">
        <v>60</v>
      </c>
      <c r="AA80" s="21">
        <f t="shared" si="22"/>
        <v>240</v>
      </c>
      <c r="AB80" s="21">
        <f t="shared" si="23"/>
        <v>120</v>
      </c>
      <c r="AC80" s="21">
        <f t="shared" si="24"/>
        <v>120</v>
      </c>
    </row>
    <row r="81" ht="19" customHeight="1" spans="1:29">
      <c r="A81" s="57">
        <v>79</v>
      </c>
      <c r="B81" s="128" t="s">
        <v>925</v>
      </c>
      <c r="C81" s="8" t="s">
        <v>926</v>
      </c>
      <c r="D81" s="3" t="s">
        <v>35</v>
      </c>
      <c r="E81" s="3" t="s">
        <v>37</v>
      </c>
      <c r="F81" s="3" t="s">
        <v>196</v>
      </c>
      <c r="G81" s="3" t="s">
        <v>38</v>
      </c>
      <c r="H81" s="3" t="s">
        <v>69</v>
      </c>
      <c r="I81" s="20">
        <v>1120</v>
      </c>
      <c r="L81" s="20">
        <v>300</v>
      </c>
      <c r="M81" s="20">
        <v>0</v>
      </c>
      <c r="N81" s="3"/>
      <c r="P81" s="20">
        <v>0</v>
      </c>
      <c r="R81" s="21">
        <f t="shared" si="14"/>
        <v>0</v>
      </c>
      <c r="S81" s="21">
        <f t="shared" si="15"/>
        <v>1420</v>
      </c>
      <c r="T81" s="21">
        <f t="shared" si="16"/>
        <v>1438</v>
      </c>
      <c r="U81" s="21">
        <f t="shared" si="17"/>
        <v>18</v>
      </c>
      <c r="V81" s="21">
        <f t="shared" si="18"/>
        <v>1420</v>
      </c>
      <c r="W81" s="57">
        <f t="shared" si="19"/>
        <v>1120</v>
      </c>
      <c r="X81" s="21">
        <f t="shared" si="20"/>
        <v>318</v>
      </c>
      <c r="Y81" s="21">
        <f t="shared" si="21"/>
        <v>0</v>
      </c>
      <c r="Z81" s="20">
        <v>60</v>
      </c>
      <c r="AA81" s="21">
        <f t="shared" si="22"/>
        <v>240</v>
      </c>
      <c r="AB81" s="21">
        <f t="shared" si="23"/>
        <v>120</v>
      </c>
      <c r="AC81" s="21">
        <f t="shared" si="24"/>
        <v>120</v>
      </c>
    </row>
    <row r="82" ht="19" customHeight="1" spans="1:29">
      <c r="A82" s="57">
        <v>80</v>
      </c>
      <c r="B82" s="128" t="s">
        <v>927</v>
      </c>
      <c r="C82" s="8" t="s">
        <v>928</v>
      </c>
      <c r="D82" s="3" t="s">
        <v>35</v>
      </c>
      <c r="E82" s="3" t="s">
        <v>37</v>
      </c>
      <c r="F82" s="3" t="s">
        <v>196</v>
      </c>
      <c r="G82" s="3" t="s">
        <v>38</v>
      </c>
      <c r="H82" s="3" t="s">
        <v>69</v>
      </c>
      <c r="I82" s="20">
        <v>1120</v>
      </c>
      <c r="L82" s="20">
        <v>300</v>
      </c>
      <c r="M82" s="20">
        <v>0</v>
      </c>
      <c r="N82" s="3"/>
      <c r="P82" s="20">
        <v>0</v>
      </c>
      <c r="R82" s="21">
        <f t="shared" si="14"/>
        <v>0</v>
      </c>
      <c r="S82" s="21">
        <f t="shared" si="15"/>
        <v>1420</v>
      </c>
      <c r="T82" s="21">
        <f t="shared" si="16"/>
        <v>1438</v>
      </c>
      <c r="U82" s="21">
        <f t="shared" si="17"/>
        <v>18</v>
      </c>
      <c r="V82" s="21">
        <f t="shared" si="18"/>
        <v>1420</v>
      </c>
      <c r="W82" s="57">
        <f t="shared" si="19"/>
        <v>1120</v>
      </c>
      <c r="X82" s="21">
        <f t="shared" si="20"/>
        <v>318</v>
      </c>
      <c r="Y82" s="21">
        <f t="shared" si="21"/>
        <v>0</v>
      </c>
      <c r="Z82" s="20">
        <v>60</v>
      </c>
      <c r="AA82" s="21">
        <f t="shared" si="22"/>
        <v>240</v>
      </c>
      <c r="AB82" s="21">
        <f t="shared" si="23"/>
        <v>120</v>
      </c>
      <c r="AC82" s="21">
        <f t="shared" si="24"/>
        <v>120</v>
      </c>
    </row>
    <row r="83" ht="19" customHeight="1" spans="1:29">
      <c r="A83" s="57">
        <v>81</v>
      </c>
      <c r="B83" s="128" t="s">
        <v>929</v>
      </c>
      <c r="C83" s="8" t="s">
        <v>930</v>
      </c>
      <c r="D83" s="3" t="s">
        <v>35</v>
      </c>
      <c r="E83" s="3" t="s">
        <v>37</v>
      </c>
      <c r="F83" s="3" t="s">
        <v>196</v>
      </c>
      <c r="G83" s="3" t="s">
        <v>38</v>
      </c>
      <c r="H83" s="3" t="s">
        <v>69</v>
      </c>
      <c r="I83" s="20">
        <v>1120</v>
      </c>
      <c r="L83" s="20">
        <v>300</v>
      </c>
      <c r="M83" s="20">
        <v>0</v>
      </c>
      <c r="N83" s="3"/>
      <c r="P83" s="20">
        <v>0</v>
      </c>
      <c r="R83" s="21">
        <f t="shared" si="14"/>
        <v>0</v>
      </c>
      <c r="S83" s="21">
        <f t="shared" si="15"/>
        <v>1420</v>
      </c>
      <c r="T83" s="21">
        <f t="shared" si="16"/>
        <v>1438</v>
      </c>
      <c r="U83" s="21">
        <f t="shared" si="17"/>
        <v>18</v>
      </c>
      <c r="V83" s="21">
        <f t="shared" si="18"/>
        <v>1420</v>
      </c>
      <c r="W83" s="57">
        <f t="shared" si="19"/>
        <v>1120</v>
      </c>
      <c r="X83" s="21">
        <f t="shared" si="20"/>
        <v>318</v>
      </c>
      <c r="Y83" s="21">
        <f t="shared" si="21"/>
        <v>0</v>
      </c>
      <c r="Z83" s="20">
        <v>60</v>
      </c>
      <c r="AA83" s="21">
        <f t="shared" si="22"/>
        <v>240</v>
      </c>
      <c r="AB83" s="21">
        <f t="shared" si="23"/>
        <v>120</v>
      </c>
      <c r="AC83" s="21">
        <f t="shared" si="24"/>
        <v>120</v>
      </c>
    </row>
    <row r="84" ht="19" customHeight="1" spans="1:29">
      <c r="A84" s="57">
        <v>82</v>
      </c>
      <c r="B84" s="128" t="s">
        <v>931</v>
      </c>
      <c r="C84" s="8" t="s">
        <v>932</v>
      </c>
      <c r="D84" s="3" t="s">
        <v>35</v>
      </c>
      <c r="E84" s="3" t="s">
        <v>37</v>
      </c>
      <c r="F84" s="3" t="s">
        <v>196</v>
      </c>
      <c r="G84" s="3" t="s">
        <v>38</v>
      </c>
      <c r="H84" s="3" t="s">
        <v>69</v>
      </c>
      <c r="I84" s="20">
        <v>1120</v>
      </c>
      <c r="L84" s="20">
        <v>300</v>
      </c>
      <c r="M84" s="20">
        <v>0</v>
      </c>
      <c r="N84" s="3"/>
      <c r="P84" s="20">
        <v>0</v>
      </c>
      <c r="R84" s="21">
        <f t="shared" si="14"/>
        <v>0</v>
      </c>
      <c r="S84" s="21">
        <f t="shared" si="15"/>
        <v>1420</v>
      </c>
      <c r="T84" s="21">
        <f t="shared" si="16"/>
        <v>1438</v>
      </c>
      <c r="U84" s="21">
        <f t="shared" si="17"/>
        <v>18</v>
      </c>
      <c r="V84" s="21">
        <f t="shared" si="18"/>
        <v>1420</v>
      </c>
      <c r="W84" s="57">
        <f t="shared" si="19"/>
        <v>1120</v>
      </c>
      <c r="X84" s="21">
        <f t="shared" si="20"/>
        <v>318</v>
      </c>
      <c r="Y84" s="21">
        <f t="shared" si="21"/>
        <v>0</v>
      </c>
      <c r="Z84" s="20">
        <v>60</v>
      </c>
      <c r="AA84" s="21">
        <f t="shared" si="22"/>
        <v>240</v>
      </c>
      <c r="AB84" s="21">
        <f t="shared" si="23"/>
        <v>120</v>
      </c>
      <c r="AC84" s="21">
        <f t="shared" si="24"/>
        <v>120</v>
      </c>
    </row>
    <row r="85" ht="19" customHeight="1" spans="1:29">
      <c r="A85" s="57">
        <v>83</v>
      </c>
      <c r="B85" s="128" t="s">
        <v>933</v>
      </c>
      <c r="C85" s="8" t="s">
        <v>934</v>
      </c>
      <c r="D85" s="3" t="s">
        <v>35</v>
      </c>
      <c r="E85" s="3" t="s">
        <v>37</v>
      </c>
      <c r="F85" s="3" t="s">
        <v>196</v>
      </c>
      <c r="G85" s="3" t="s">
        <v>38</v>
      </c>
      <c r="H85" s="3" t="s">
        <v>69</v>
      </c>
      <c r="I85" s="20">
        <v>1120</v>
      </c>
      <c r="L85" s="20">
        <v>300</v>
      </c>
      <c r="M85" s="20">
        <v>0</v>
      </c>
      <c r="N85" s="3"/>
      <c r="P85" s="20">
        <v>0</v>
      </c>
      <c r="R85" s="21">
        <f t="shared" si="14"/>
        <v>0</v>
      </c>
      <c r="S85" s="21">
        <f t="shared" si="15"/>
        <v>1420</v>
      </c>
      <c r="T85" s="21">
        <f t="shared" si="16"/>
        <v>1438</v>
      </c>
      <c r="U85" s="21">
        <f t="shared" si="17"/>
        <v>18</v>
      </c>
      <c r="V85" s="21">
        <f t="shared" si="18"/>
        <v>1420</v>
      </c>
      <c r="W85" s="57">
        <f t="shared" si="19"/>
        <v>1120</v>
      </c>
      <c r="X85" s="21">
        <f t="shared" si="20"/>
        <v>318</v>
      </c>
      <c r="Y85" s="21">
        <f t="shared" si="21"/>
        <v>0</v>
      </c>
      <c r="Z85" s="20">
        <v>60</v>
      </c>
      <c r="AA85" s="21">
        <f t="shared" si="22"/>
        <v>240</v>
      </c>
      <c r="AB85" s="21">
        <f t="shared" si="23"/>
        <v>120</v>
      </c>
      <c r="AC85" s="21">
        <f t="shared" si="24"/>
        <v>120</v>
      </c>
    </row>
    <row r="86" ht="19" customHeight="1" spans="1:29">
      <c r="A86" s="57">
        <v>84</v>
      </c>
      <c r="B86" s="128" t="s">
        <v>935</v>
      </c>
      <c r="C86" s="8" t="s">
        <v>936</v>
      </c>
      <c r="D86" s="3" t="s">
        <v>35</v>
      </c>
      <c r="E86" s="3" t="s">
        <v>37</v>
      </c>
      <c r="F86" s="3" t="s">
        <v>196</v>
      </c>
      <c r="G86" s="3" t="s">
        <v>38</v>
      </c>
      <c r="H86" s="3" t="s">
        <v>69</v>
      </c>
      <c r="I86" s="20">
        <v>1120</v>
      </c>
      <c r="L86" s="20">
        <v>300</v>
      </c>
      <c r="M86" s="20">
        <v>0</v>
      </c>
      <c r="N86" s="3"/>
      <c r="P86" s="20">
        <v>0</v>
      </c>
      <c r="R86" s="21">
        <f t="shared" si="14"/>
        <v>0</v>
      </c>
      <c r="S86" s="21">
        <f t="shared" si="15"/>
        <v>1420</v>
      </c>
      <c r="T86" s="21">
        <f t="shared" si="16"/>
        <v>1438</v>
      </c>
      <c r="U86" s="21">
        <f t="shared" si="17"/>
        <v>18</v>
      </c>
      <c r="V86" s="21">
        <f t="shared" si="18"/>
        <v>1420</v>
      </c>
      <c r="W86" s="57">
        <f t="shared" si="19"/>
        <v>1120</v>
      </c>
      <c r="X86" s="21">
        <f t="shared" si="20"/>
        <v>318</v>
      </c>
      <c r="Y86" s="21">
        <f t="shared" si="21"/>
        <v>0</v>
      </c>
      <c r="Z86" s="20">
        <v>60</v>
      </c>
      <c r="AA86" s="21">
        <f t="shared" si="22"/>
        <v>240</v>
      </c>
      <c r="AB86" s="21">
        <f t="shared" si="23"/>
        <v>120</v>
      </c>
      <c r="AC86" s="21">
        <f t="shared" si="24"/>
        <v>120</v>
      </c>
    </row>
    <row r="87" ht="19" customHeight="1" spans="1:29">
      <c r="A87" s="57">
        <v>85</v>
      </c>
      <c r="B87" s="128" t="s">
        <v>937</v>
      </c>
      <c r="C87" s="8" t="s">
        <v>938</v>
      </c>
      <c r="D87" s="3" t="s">
        <v>35</v>
      </c>
      <c r="E87" s="3" t="s">
        <v>37</v>
      </c>
      <c r="F87" s="3" t="s">
        <v>196</v>
      </c>
      <c r="G87" s="3" t="s">
        <v>38</v>
      </c>
      <c r="H87" s="3" t="s">
        <v>69</v>
      </c>
      <c r="I87" s="20">
        <v>1120</v>
      </c>
      <c r="L87" s="20">
        <v>300</v>
      </c>
      <c r="M87" s="20">
        <v>0</v>
      </c>
      <c r="N87" s="3"/>
      <c r="P87" s="20">
        <v>0</v>
      </c>
      <c r="R87" s="21">
        <f t="shared" si="14"/>
        <v>0</v>
      </c>
      <c r="S87" s="21">
        <f t="shared" si="15"/>
        <v>1420</v>
      </c>
      <c r="T87" s="21">
        <f t="shared" si="16"/>
        <v>1438</v>
      </c>
      <c r="U87" s="21">
        <f t="shared" si="17"/>
        <v>18</v>
      </c>
      <c r="V87" s="21">
        <f t="shared" si="18"/>
        <v>1420</v>
      </c>
      <c r="W87" s="57">
        <f t="shared" si="19"/>
        <v>1120</v>
      </c>
      <c r="X87" s="21">
        <f t="shared" si="20"/>
        <v>318</v>
      </c>
      <c r="Y87" s="21">
        <f t="shared" si="21"/>
        <v>0</v>
      </c>
      <c r="Z87" s="20">
        <v>60</v>
      </c>
      <c r="AA87" s="21">
        <f t="shared" si="22"/>
        <v>240</v>
      </c>
      <c r="AB87" s="21">
        <f t="shared" si="23"/>
        <v>120</v>
      </c>
      <c r="AC87" s="21">
        <f t="shared" si="24"/>
        <v>120</v>
      </c>
    </row>
    <row r="88" ht="19" customHeight="1" spans="1:29">
      <c r="A88" s="57">
        <v>86</v>
      </c>
      <c r="B88" s="128" t="s">
        <v>939</v>
      </c>
      <c r="C88" s="8" t="s">
        <v>940</v>
      </c>
      <c r="D88" s="3" t="s">
        <v>35</v>
      </c>
      <c r="E88" s="3" t="s">
        <v>37</v>
      </c>
      <c r="F88" s="3" t="s">
        <v>196</v>
      </c>
      <c r="G88" s="3" t="s">
        <v>38</v>
      </c>
      <c r="H88" s="3" t="s">
        <v>69</v>
      </c>
      <c r="I88" s="20">
        <v>1120</v>
      </c>
      <c r="L88" s="20">
        <v>300</v>
      </c>
      <c r="M88" s="20">
        <v>1500</v>
      </c>
      <c r="N88" s="3" t="s">
        <v>894</v>
      </c>
      <c r="P88" s="20">
        <v>900</v>
      </c>
      <c r="R88" s="21">
        <f t="shared" si="14"/>
        <v>1590</v>
      </c>
      <c r="S88" s="21">
        <f t="shared" si="15"/>
        <v>3010</v>
      </c>
      <c r="T88" s="21">
        <f t="shared" si="16"/>
        <v>3123.4</v>
      </c>
      <c r="U88" s="21">
        <f t="shared" si="17"/>
        <v>113.4</v>
      </c>
      <c r="V88" s="21">
        <f t="shared" si="18"/>
        <v>3010</v>
      </c>
      <c r="W88" s="57">
        <f t="shared" si="19"/>
        <v>1120</v>
      </c>
      <c r="X88" s="21">
        <f t="shared" si="20"/>
        <v>2003.4</v>
      </c>
      <c r="Y88" s="21">
        <f t="shared" si="21"/>
        <v>900</v>
      </c>
      <c r="Z88" s="20">
        <v>60</v>
      </c>
      <c r="AA88" s="21">
        <f t="shared" si="22"/>
        <v>930</v>
      </c>
      <c r="AB88" s="21">
        <f t="shared" si="23"/>
        <v>465</v>
      </c>
      <c r="AC88" s="21">
        <f t="shared" si="24"/>
        <v>465</v>
      </c>
    </row>
    <row r="89" ht="19" customHeight="1" spans="1:29">
      <c r="A89" s="57">
        <v>87</v>
      </c>
      <c r="B89" s="128" t="s">
        <v>941</v>
      </c>
      <c r="C89" s="8" t="s">
        <v>942</v>
      </c>
      <c r="D89" s="3" t="s">
        <v>35</v>
      </c>
      <c r="E89" s="3" t="s">
        <v>37</v>
      </c>
      <c r="F89" s="3" t="s">
        <v>196</v>
      </c>
      <c r="G89" s="3" t="s">
        <v>38</v>
      </c>
      <c r="H89" s="3" t="s">
        <v>69</v>
      </c>
      <c r="I89" s="20">
        <v>1120</v>
      </c>
      <c r="L89" s="20">
        <v>300</v>
      </c>
      <c r="M89" s="20">
        <v>0</v>
      </c>
      <c r="N89" s="3"/>
      <c r="P89" s="20">
        <v>0</v>
      </c>
      <c r="R89" s="21">
        <f t="shared" si="14"/>
        <v>0</v>
      </c>
      <c r="S89" s="21">
        <f t="shared" si="15"/>
        <v>1420</v>
      </c>
      <c r="T89" s="21">
        <f t="shared" si="16"/>
        <v>1438</v>
      </c>
      <c r="U89" s="21">
        <f t="shared" si="17"/>
        <v>18</v>
      </c>
      <c r="V89" s="21">
        <f t="shared" si="18"/>
        <v>1420</v>
      </c>
      <c r="W89" s="57">
        <f t="shared" si="19"/>
        <v>1120</v>
      </c>
      <c r="X89" s="21">
        <f t="shared" si="20"/>
        <v>318</v>
      </c>
      <c r="Y89" s="21">
        <f t="shared" si="21"/>
        <v>0</v>
      </c>
      <c r="Z89" s="20">
        <v>60</v>
      </c>
      <c r="AA89" s="21">
        <f t="shared" si="22"/>
        <v>240</v>
      </c>
      <c r="AB89" s="21">
        <f t="shared" si="23"/>
        <v>120</v>
      </c>
      <c r="AC89" s="21">
        <f t="shared" si="24"/>
        <v>120</v>
      </c>
    </row>
    <row r="90" ht="19" customHeight="1" spans="1:29">
      <c r="A90" s="57">
        <v>88</v>
      </c>
      <c r="B90" s="128" t="s">
        <v>943</v>
      </c>
      <c r="C90" s="8" t="s">
        <v>944</v>
      </c>
      <c r="D90" s="3" t="s">
        <v>35</v>
      </c>
      <c r="E90" s="3" t="s">
        <v>37</v>
      </c>
      <c r="F90" s="3" t="s">
        <v>196</v>
      </c>
      <c r="G90" s="3" t="s">
        <v>38</v>
      </c>
      <c r="H90" s="3" t="s">
        <v>69</v>
      </c>
      <c r="I90" s="20">
        <v>1120</v>
      </c>
      <c r="L90" s="20">
        <v>300</v>
      </c>
      <c r="M90" s="20">
        <v>0</v>
      </c>
      <c r="N90" s="3"/>
      <c r="P90" s="20">
        <v>0</v>
      </c>
      <c r="R90" s="21">
        <f t="shared" si="14"/>
        <v>0</v>
      </c>
      <c r="S90" s="21">
        <f t="shared" si="15"/>
        <v>1420</v>
      </c>
      <c r="T90" s="21">
        <f t="shared" si="16"/>
        <v>1438</v>
      </c>
      <c r="U90" s="21">
        <f t="shared" si="17"/>
        <v>18</v>
      </c>
      <c r="V90" s="21">
        <f t="shared" si="18"/>
        <v>1420</v>
      </c>
      <c r="W90" s="57">
        <f t="shared" si="19"/>
        <v>1120</v>
      </c>
      <c r="X90" s="21">
        <f t="shared" si="20"/>
        <v>318</v>
      </c>
      <c r="Y90" s="21">
        <f t="shared" si="21"/>
        <v>0</v>
      </c>
      <c r="Z90" s="20">
        <v>60</v>
      </c>
      <c r="AA90" s="21">
        <f t="shared" si="22"/>
        <v>240</v>
      </c>
      <c r="AB90" s="21">
        <f t="shared" si="23"/>
        <v>120</v>
      </c>
      <c r="AC90" s="21">
        <f t="shared" si="24"/>
        <v>120</v>
      </c>
    </row>
    <row r="91" ht="19" customHeight="1" spans="1:29">
      <c r="A91" s="57">
        <v>89</v>
      </c>
      <c r="B91" s="128" t="s">
        <v>945</v>
      </c>
      <c r="C91" s="8" t="s">
        <v>946</v>
      </c>
      <c r="D91" s="3" t="s">
        <v>35</v>
      </c>
      <c r="E91" s="3" t="s">
        <v>37</v>
      </c>
      <c r="F91" s="3" t="s">
        <v>196</v>
      </c>
      <c r="G91" s="3" t="s">
        <v>38</v>
      </c>
      <c r="H91" s="3" t="s">
        <v>69</v>
      </c>
      <c r="I91" s="20">
        <v>1120</v>
      </c>
      <c r="L91" s="20">
        <v>300</v>
      </c>
      <c r="M91" s="20">
        <v>0</v>
      </c>
      <c r="N91" s="3"/>
      <c r="P91" s="20">
        <v>0</v>
      </c>
      <c r="R91" s="21">
        <f t="shared" si="14"/>
        <v>0</v>
      </c>
      <c r="S91" s="21">
        <f t="shared" si="15"/>
        <v>1420</v>
      </c>
      <c r="T91" s="21">
        <f t="shared" si="16"/>
        <v>1438</v>
      </c>
      <c r="U91" s="21">
        <f t="shared" si="17"/>
        <v>18</v>
      </c>
      <c r="V91" s="21">
        <f t="shared" si="18"/>
        <v>1420</v>
      </c>
      <c r="W91" s="57">
        <f t="shared" si="19"/>
        <v>1120</v>
      </c>
      <c r="X91" s="21">
        <f t="shared" si="20"/>
        <v>318</v>
      </c>
      <c r="Y91" s="21">
        <f t="shared" si="21"/>
        <v>0</v>
      </c>
      <c r="Z91" s="20">
        <v>60</v>
      </c>
      <c r="AA91" s="21">
        <f t="shared" si="22"/>
        <v>240</v>
      </c>
      <c r="AB91" s="21">
        <f t="shared" si="23"/>
        <v>120</v>
      </c>
      <c r="AC91" s="21">
        <f t="shared" si="24"/>
        <v>120</v>
      </c>
    </row>
    <row r="92" ht="19" customHeight="1" spans="1:29">
      <c r="A92" s="57">
        <v>90</v>
      </c>
      <c r="B92" s="8" t="s">
        <v>947</v>
      </c>
      <c r="C92" s="8" t="s">
        <v>948</v>
      </c>
      <c r="D92" s="3" t="s">
        <v>35</v>
      </c>
      <c r="E92" s="3" t="s">
        <v>37</v>
      </c>
      <c r="F92" s="3" t="s">
        <v>196</v>
      </c>
      <c r="G92" s="3" t="s">
        <v>38</v>
      </c>
      <c r="H92" s="3" t="s">
        <v>69</v>
      </c>
      <c r="I92" s="20">
        <v>1120</v>
      </c>
      <c r="L92" s="20">
        <v>300</v>
      </c>
      <c r="M92" s="20">
        <v>0</v>
      </c>
      <c r="N92" s="3"/>
      <c r="P92" s="20">
        <v>0</v>
      </c>
      <c r="R92" s="21">
        <f t="shared" si="14"/>
        <v>0</v>
      </c>
      <c r="S92" s="21">
        <f t="shared" si="15"/>
        <v>1420</v>
      </c>
      <c r="T92" s="21">
        <f t="shared" si="16"/>
        <v>1438</v>
      </c>
      <c r="U92" s="21">
        <f t="shared" si="17"/>
        <v>18</v>
      </c>
      <c r="V92" s="21">
        <f t="shared" si="18"/>
        <v>1420</v>
      </c>
      <c r="W92" s="57">
        <f t="shared" si="19"/>
        <v>1120</v>
      </c>
      <c r="X92" s="21">
        <f t="shared" si="20"/>
        <v>318</v>
      </c>
      <c r="Y92" s="21">
        <f t="shared" si="21"/>
        <v>0</v>
      </c>
      <c r="Z92" s="20">
        <v>60</v>
      </c>
      <c r="AA92" s="21">
        <f t="shared" si="22"/>
        <v>240</v>
      </c>
      <c r="AB92" s="21">
        <f t="shared" si="23"/>
        <v>120</v>
      </c>
      <c r="AC92" s="21">
        <f t="shared" si="24"/>
        <v>120</v>
      </c>
    </row>
    <row r="93" ht="19" customHeight="1" spans="1:29">
      <c r="A93" s="57">
        <v>91</v>
      </c>
      <c r="B93" s="8" t="s">
        <v>949</v>
      </c>
      <c r="C93" s="8" t="s">
        <v>918</v>
      </c>
      <c r="D93" s="3" t="s">
        <v>35</v>
      </c>
      <c r="E93" s="3" t="s">
        <v>37</v>
      </c>
      <c r="F93" s="3" t="s">
        <v>196</v>
      </c>
      <c r="G93" s="3" t="s">
        <v>38</v>
      </c>
      <c r="H93" s="3" t="s">
        <v>69</v>
      </c>
      <c r="I93" s="20">
        <v>1120</v>
      </c>
      <c r="L93" s="20">
        <v>300</v>
      </c>
      <c r="M93" s="20">
        <v>0</v>
      </c>
      <c r="N93" s="3"/>
      <c r="P93" s="20">
        <v>0</v>
      </c>
      <c r="R93" s="21">
        <f t="shared" si="14"/>
        <v>0</v>
      </c>
      <c r="S93" s="21">
        <f t="shared" si="15"/>
        <v>1420</v>
      </c>
      <c r="T93" s="21">
        <f t="shared" si="16"/>
        <v>1438</v>
      </c>
      <c r="U93" s="21">
        <f t="shared" si="17"/>
        <v>18</v>
      </c>
      <c r="V93" s="21">
        <f t="shared" si="18"/>
        <v>1420</v>
      </c>
      <c r="W93" s="57">
        <f t="shared" si="19"/>
        <v>1120</v>
      </c>
      <c r="X93" s="21">
        <f t="shared" si="20"/>
        <v>318</v>
      </c>
      <c r="Y93" s="21">
        <f t="shared" si="21"/>
        <v>0</v>
      </c>
      <c r="Z93" s="20">
        <v>60</v>
      </c>
      <c r="AA93" s="21">
        <f t="shared" si="22"/>
        <v>240</v>
      </c>
      <c r="AB93" s="21">
        <f t="shared" si="23"/>
        <v>120</v>
      </c>
      <c r="AC93" s="21">
        <f t="shared" si="24"/>
        <v>120</v>
      </c>
    </row>
    <row r="94" ht="19" customHeight="1" spans="1:29">
      <c r="A94" s="57">
        <v>92</v>
      </c>
      <c r="B94" s="8" t="s">
        <v>950</v>
      </c>
      <c r="C94" s="8" t="s">
        <v>918</v>
      </c>
      <c r="D94" s="3" t="s">
        <v>35</v>
      </c>
      <c r="E94" s="3" t="s">
        <v>37</v>
      </c>
      <c r="F94" s="3" t="s">
        <v>196</v>
      </c>
      <c r="G94" s="3" t="s">
        <v>38</v>
      </c>
      <c r="H94" s="3" t="s">
        <v>69</v>
      </c>
      <c r="I94" s="20">
        <v>1120</v>
      </c>
      <c r="L94" s="20">
        <v>300</v>
      </c>
      <c r="M94" s="20">
        <v>0</v>
      </c>
      <c r="N94" s="3"/>
      <c r="P94" s="20">
        <v>0</v>
      </c>
      <c r="R94" s="21">
        <f t="shared" si="14"/>
        <v>0</v>
      </c>
      <c r="S94" s="21">
        <f t="shared" si="15"/>
        <v>1420</v>
      </c>
      <c r="T94" s="21">
        <f t="shared" si="16"/>
        <v>1438</v>
      </c>
      <c r="U94" s="21">
        <f t="shared" si="17"/>
        <v>18</v>
      </c>
      <c r="V94" s="21">
        <f t="shared" si="18"/>
        <v>1420</v>
      </c>
      <c r="W94" s="57">
        <f t="shared" si="19"/>
        <v>1120</v>
      </c>
      <c r="X94" s="21">
        <f t="shared" si="20"/>
        <v>318</v>
      </c>
      <c r="Y94" s="21">
        <f t="shared" si="21"/>
        <v>0</v>
      </c>
      <c r="Z94" s="20">
        <v>60</v>
      </c>
      <c r="AA94" s="21">
        <f t="shared" si="22"/>
        <v>240</v>
      </c>
      <c r="AB94" s="21">
        <f t="shared" si="23"/>
        <v>120</v>
      </c>
      <c r="AC94" s="21">
        <f t="shared" si="24"/>
        <v>120</v>
      </c>
    </row>
    <row r="95" spans="1:29">
      <c r="A95" s="57">
        <v>93</v>
      </c>
      <c r="B95" s="8" t="s">
        <v>951</v>
      </c>
      <c r="C95" s="8" t="s">
        <v>952</v>
      </c>
      <c r="D95" s="3" t="s">
        <v>35</v>
      </c>
      <c r="E95" s="3" t="s">
        <v>37</v>
      </c>
      <c r="F95" s="3" t="s">
        <v>196</v>
      </c>
      <c r="G95" s="3" t="s">
        <v>38</v>
      </c>
      <c r="H95" s="3" t="s">
        <v>69</v>
      </c>
      <c r="I95" s="20">
        <v>1120</v>
      </c>
      <c r="L95" s="20">
        <v>300</v>
      </c>
      <c r="M95" s="20">
        <v>0</v>
      </c>
      <c r="N95" s="3"/>
      <c r="P95" s="20">
        <v>0</v>
      </c>
      <c r="R95" s="21">
        <f t="shared" si="14"/>
        <v>0</v>
      </c>
      <c r="S95" s="21">
        <f t="shared" si="15"/>
        <v>1420</v>
      </c>
      <c r="T95" s="21">
        <f t="shared" si="16"/>
        <v>1438</v>
      </c>
      <c r="U95" s="21">
        <f t="shared" si="17"/>
        <v>18</v>
      </c>
      <c r="V95" s="21">
        <f t="shared" si="18"/>
        <v>1420</v>
      </c>
      <c r="W95" s="57">
        <f t="shared" si="19"/>
        <v>1120</v>
      </c>
      <c r="X95" s="21">
        <f t="shared" si="20"/>
        <v>318</v>
      </c>
      <c r="Y95" s="21">
        <f t="shared" si="21"/>
        <v>0</v>
      </c>
      <c r="Z95" s="20">
        <v>60</v>
      </c>
      <c r="AA95" s="21">
        <f t="shared" si="22"/>
        <v>240</v>
      </c>
      <c r="AB95" s="21">
        <f t="shared" si="23"/>
        <v>120</v>
      </c>
      <c r="AC95" s="21">
        <f t="shared" si="24"/>
        <v>120</v>
      </c>
    </row>
    <row r="96" spans="1:29">
      <c r="A96" s="57">
        <v>94</v>
      </c>
      <c r="B96" s="8" t="s">
        <v>953</v>
      </c>
      <c r="C96" s="8" t="s">
        <v>954</v>
      </c>
      <c r="D96" s="3" t="s">
        <v>35</v>
      </c>
      <c r="E96" s="3" t="s">
        <v>37</v>
      </c>
      <c r="F96" s="3" t="s">
        <v>196</v>
      </c>
      <c r="G96" s="3" t="s">
        <v>38</v>
      </c>
      <c r="H96" s="3" t="s">
        <v>69</v>
      </c>
      <c r="I96" s="20">
        <v>1120</v>
      </c>
      <c r="L96" s="20">
        <v>300</v>
      </c>
      <c r="M96" s="20">
        <v>0</v>
      </c>
      <c r="N96" s="3"/>
      <c r="P96" s="20">
        <v>0</v>
      </c>
      <c r="R96" s="21">
        <f t="shared" si="14"/>
        <v>0</v>
      </c>
      <c r="S96" s="21">
        <f t="shared" si="15"/>
        <v>1420</v>
      </c>
      <c r="T96" s="21">
        <f t="shared" si="16"/>
        <v>1438</v>
      </c>
      <c r="U96" s="21">
        <f t="shared" si="17"/>
        <v>18</v>
      </c>
      <c r="V96" s="21">
        <f t="shared" si="18"/>
        <v>1420</v>
      </c>
      <c r="W96" s="57">
        <f t="shared" si="19"/>
        <v>1120</v>
      </c>
      <c r="X96" s="21">
        <f t="shared" si="20"/>
        <v>318</v>
      </c>
      <c r="Y96" s="21">
        <f t="shared" si="21"/>
        <v>0</v>
      </c>
      <c r="Z96" s="20">
        <v>60</v>
      </c>
      <c r="AA96" s="21">
        <f t="shared" si="22"/>
        <v>240</v>
      </c>
      <c r="AB96" s="21">
        <f t="shared" si="23"/>
        <v>120</v>
      </c>
      <c r="AC96" s="21">
        <f t="shared" si="24"/>
        <v>120</v>
      </c>
    </row>
    <row r="97" spans="1:29">
      <c r="A97" s="57">
        <v>95</v>
      </c>
      <c r="B97" s="8" t="s">
        <v>955</v>
      </c>
      <c r="C97" s="8" t="s">
        <v>956</v>
      </c>
      <c r="D97" s="3" t="s">
        <v>35</v>
      </c>
      <c r="E97" s="3" t="s">
        <v>37</v>
      </c>
      <c r="F97" s="3" t="s">
        <v>196</v>
      </c>
      <c r="G97" s="3" t="s">
        <v>38</v>
      </c>
      <c r="H97" s="3" t="s">
        <v>69</v>
      </c>
      <c r="I97" s="20">
        <v>1120</v>
      </c>
      <c r="L97" s="20">
        <v>300</v>
      </c>
      <c r="M97" s="20">
        <v>0</v>
      </c>
      <c r="N97" s="3"/>
      <c r="P97" s="20">
        <v>0</v>
      </c>
      <c r="R97" s="21">
        <f t="shared" si="14"/>
        <v>0</v>
      </c>
      <c r="S97" s="21">
        <f t="shared" si="15"/>
        <v>1420</v>
      </c>
      <c r="T97" s="21">
        <f t="shared" si="16"/>
        <v>1438</v>
      </c>
      <c r="U97" s="21">
        <f t="shared" si="17"/>
        <v>18</v>
      </c>
      <c r="V97" s="21">
        <f t="shared" si="18"/>
        <v>1420</v>
      </c>
      <c r="W97" s="57">
        <f t="shared" si="19"/>
        <v>1120</v>
      </c>
      <c r="X97" s="21">
        <f t="shared" si="20"/>
        <v>318</v>
      </c>
      <c r="Y97" s="21">
        <f t="shared" si="21"/>
        <v>0</v>
      </c>
      <c r="Z97" s="20">
        <v>60</v>
      </c>
      <c r="AA97" s="21">
        <f t="shared" si="22"/>
        <v>240</v>
      </c>
      <c r="AB97" s="21">
        <f t="shared" si="23"/>
        <v>120</v>
      </c>
      <c r="AC97" s="21">
        <f t="shared" si="24"/>
        <v>120</v>
      </c>
    </row>
    <row r="98" spans="1:29">
      <c r="A98" s="57">
        <v>96</v>
      </c>
      <c r="B98" s="8" t="s">
        <v>957</v>
      </c>
      <c r="C98" s="8" t="s">
        <v>958</v>
      </c>
      <c r="D98" s="3" t="s">
        <v>35</v>
      </c>
      <c r="E98" s="3" t="s">
        <v>37</v>
      </c>
      <c r="F98" s="3" t="s">
        <v>196</v>
      </c>
      <c r="G98" s="3" t="s">
        <v>38</v>
      </c>
      <c r="H98" s="3" t="s">
        <v>69</v>
      </c>
      <c r="I98" s="20">
        <v>1120</v>
      </c>
      <c r="L98" s="20">
        <v>300</v>
      </c>
      <c r="M98" s="20">
        <v>0</v>
      </c>
      <c r="N98" s="3"/>
      <c r="P98" s="20">
        <v>0</v>
      </c>
      <c r="R98" s="21">
        <f t="shared" si="14"/>
        <v>0</v>
      </c>
      <c r="S98" s="21">
        <f t="shared" si="15"/>
        <v>1420</v>
      </c>
      <c r="T98" s="21">
        <f t="shared" si="16"/>
        <v>1438</v>
      </c>
      <c r="U98" s="21">
        <f t="shared" si="17"/>
        <v>18</v>
      </c>
      <c r="V98" s="21">
        <f t="shared" si="18"/>
        <v>1420</v>
      </c>
      <c r="W98" s="57">
        <f t="shared" si="19"/>
        <v>1120</v>
      </c>
      <c r="X98" s="21">
        <f t="shared" si="20"/>
        <v>318</v>
      </c>
      <c r="Y98" s="21">
        <f t="shared" si="21"/>
        <v>0</v>
      </c>
      <c r="Z98" s="20">
        <v>60</v>
      </c>
      <c r="AA98" s="21">
        <f t="shared" si="22"/>
        <v>240</v>
      </c>
      <c r="AB98" s="21">
        <f t="shared" si="23"/>
        <v>120</v>
      </c>
      <c r="AC98" s="21">
        <f t="shared" si="24"/>
        <v>120</v>
      </c>
    </row>
    <row r="99" spans="1:29">
      <c r="A99" s="57">
        <v>97</v>
      </c>
      <c r="B99" s="8" t="s">
        <v>959</v>
      </c>
      <c r="C99" s="8" t="s">
        <v>960</v>
      </c>
      <c r="D99" s="3" t="s">
        <v>35</v>
      </c>
      <c r="E99" s="3" t="s">
        <v>37</v>
      </c>
      <c r="F99" s="3" t="s">
        <v>196</v>
      </c>
      <c r="G99" s="3" t="s">
        <v>38</v>
      </c>
      <c r="H99" s="3" t="s">
        <v>69</v>
      </c>
      <c r="I99" s="20">
        <v>1120</v>
      </c>
      <c r="L99" s="20">
        <v>300</v>
      </c>
      <c r="M99" s="20">
        <v>0</v>
      </c>
      <c r="N99" s="3"/>
      <c r="P99" s="20">
        <v>0</v>
      </c>
      <c r="R99" s="21">
        <f t="shared" si="14"/>
        <v>0</v>
      </c>
      <c r="S99" s="21">
        <f t="shared" si="15"/>
        <v>1420</v>
      </c>
      <c r="T99" s="21">
        <f t="shared" si="16"/>
        <v>1438</v>
      </c>
      <c r="U99" s="21">
        <f t="shared" si="17"/>
        <v>18</v>
      </c>
      <c r="V99" s="21">
        <f t="shared" si="18"/>
        <v>1420</v>
      </c>
      <c r="W99" s="57">
        <f t="shared" si="19"/>
        <v>1120</v>
      </c>
      <c r="X99" s="21">
        <f t="shared" si="20"/>
        <v>318</v>
      </c>
      <c r="Y99" s="21">
        <f t="shared" si="21"/>
        <v>0</v>
      </c>
      <c r="Z99" s="20">
        <v>60</v>
      </c>
      <c r="AA99" s="21">
        <f t="shared" si="22"/>
        <v>240</v>
      </c>
      <c r="AB99" s="21">
        <f t="shared" si="23"/>
        <v>120</v>
      </c>
      <c r="AC99" s="21">
        <f t="shared" si="24"/>
        <v>120</v>
      </c>
    </row>
    <row r="100" spans="1:29">
      <c r="A100" s="57">
        <v>98</v>
      </c>
      <c r="B100" s="8" t="s">
        <v>961</v>
      </c>
      <c r="C100" s="8" t="s">
        <v>962</v>
      </c>
      <c r="D100" s="3" t="s">
        <v>35</v>
      </c>
      <c r="E100" s="3" t="s">
        <v>37</v>
      </c>
      <c r="F100" s="3" t="s">
        <v>196</v>
      </c>
      <c r="G100" s="3" t="s">
        <v>38</v>
      </c>
      <c r="H100" s="3" t="s">
        <v>69</v>
      </c>
      <c r="I100" s="20">
        <v>1120</v>
      </c>
      <c r="L100" s="20">
        <v>300</v>
      </c>
      <c r="M100" s="20">
        <v>0</v>
      </c>
      <c r="N100" s="3"/>
      <c r="P100" s="20">
        <v>0</v>
      </c>
      <c r="R100" s="21">
        <f t="shared" si="14"/>
        <v>0</v>
      </c>
      <c r="S100" s="21">
        <f t="shared" si="15"/>
        <v>1420</v>
      </c>
      <c r="T100" s="21">
        <f t="shared" si="16"/>
        <v>1438</v>
      </c>
      <c r="U100" s="21">
        <f t="shared" si="17"/>
        <v>18</v>
      </c>
      <c r="V100" s="21">
        <f t="shared" si="18"/>
        <v>1420</v>
      </c>
      <c r="W100" s="57">
        <f t="shared" si="19"/>
        <v>1120</v>
      </c>
      <c r="X100" s="21">
        <f t="shared" si="20"/>
        <v>318</v>
      </c>
      <c r="Y100" s="21">
        <f t="shared" si="21"/>
        <v>0</v>
      </c>
      <c r="Z100" s="20">
        <v>60</v>
      </c>
      <c r="AA100" s="21">
        <f t="shared" si="22"/>
        <v>240</v>
      </c>
      <c r="AB100" s="21">
        <f t="shared" si="23"/>
        <v>120</v>
      </c>
      <c r="AC100" s="21">
        <f t="shared" si="24"/>
        <v>120</v>
      </c>
    </row>
    <row r="101" spans="1:29">
      <c r="A101" s="57">
        <v>99</v>
      </c>
      <c r="B101" s="8" t="s">
        <v>963</v>
      </c>
      <c r="C101" s="8" t="s">
        <v>964</v>
      </c>
      <c r="D101" s="3" t="s">
        <v>35</v>
      </c>
      <c r="E101" s="3" t="s">
        <v>37</v>
      </c>
      <c r="F101" s="3" t="s">
        <v>196</v>
      </c>
      <c r="G101" s="3" t="s">
        <v>38</v>
      </c>
      <c r="H101" s="3" t="s">
        <v>69</v>
      </c>
      <c r="I101" s="20">
        <v>1120</v>
      </c>
      <c r="L101" s="20">
        <v>300</v>
      </c>
      <c r="M101" s="20">
        <v>0</v>
      </c>
      <c r="N101" s="3"/>
      <c r="P101" s="20">
        <v>0</v>
      </c>
      <c r="R101" s="21">
        <f t="shared" si="14"/>
        <v>0</v>
      </c>
      <c r="S101" s="21">
        <f t="shared" si="15"/>
        <v>1420</v>
      </c>
      <c r="T101" s="21">
        <f t="shared" si="16"/>
        <v>1438</v>
      </c>
      <c r="U101" s="21">
        <f t="shared" si="17"/>
        <v>18</v>
      </c>
      <c r="V101" s="21">
        <f t="shared" si="18"/>
        <v>1420</v>
      </c>
      <c r="W101" s="57">
        <f t="shared" si="19"/>
        <v>1120</v>
      </c>
      <c r="X101" s="21">
        <f t="shared" si="20"/>
        <v>318</v>
      </c>
      <c r="Y101" s="21">
        <f t="shared" si="21"/>
        <v>0</v>
      </c>
      <c r="Z101" s="20">
        <v>60</v>
      </c>
      <c r="AA101" s="21">
        <f t="shared" si="22"/>
        <v>240</v>
      </c>
      <c r="AB101" s="21">
        <f t="shared" si="23"/>
        <v>120</v>
      </c>
      <c r="AC101" s="21">
        <f t="shared" si="24"/>
        <v>120</v>
      </c>
    </row>
    <row r="102" spans="1:29">
      <c r="A102" s="57">
        <v>100</v>
      </c>
      <c r="B102" s="8" t="s">
        <v>965</v>
      </c>
      <c r="C102" s="8" t="s">
        <v>966</v>
      </c>
      <c r="D102" s="3" t="s">
        <v>35</v>
      </c>
      <c r="E102" s="3" t="s">
        <v>37</v>
      </c>
      <c r="F102" s="3" t="s">
        <v>196</v>
      </c>
      <c r="G102" s="3" t="s">
        <v>38</v>
      </c>
      <c r="H102" s="3" t="s">
        <v>69</v>
      </c>
      <c r="I102" s="20">
        <v>1120</v>
      </c>
      <c r="K102" s="8"/>
      <c r="L102" s="20">
        <v>300</v>
      </c>
      <c r="M102" s="20">
        <v>0</v>
      </c>
      <c r="N102" s="3"/>
      <c r="P102" s="20">
        <v>0</v>
      </c>
      <c r="R102" s="21">
        <f t="shared" si="14"/>
        <v>0</v>
      </c>
      <c r="S102" s="21">
        <f t="shared" si="15"/>
        <v>1420</v>
      </c>
      <c r="T102" s="21">
        <f t="shared" si="16"/>
        <v>1438</v>
      </c>
      <c r="U102" s="21">
        <f t="shared" si="17"/>
        <v>18</v>
      </c>
      <c r="V102" s="21">
        <f t="shared" si="18"/>
        <v>1420</v>
      </c>
      <c r="W102" s="57">
        <f t="shared" si="19"/>
        <v>1120</v>
      </c>
      <c r="X102" s="21">
        <f t="shared" si="20"/>
        <v>318</v>
      </c>
      <c r="Y102" s="21">
        <f t="shared" si="21"/>
        <v>0</v>
      </c>
      <c r="Z102" s="20">
        <v>60</v>
      </c>
      <c r="AA102" s="21">
        <f t="shared" si="22"/>
        <v>240</v>
      </c>
      <c r="AB102" s="21">
        <f t="shared" si="23"/>
        <v>120</v>
      </c>
      <c r="AC102" s="21">
        <f t="shared" si="24"/>
        <v>120</v>
      </c>
    </row>
    <row r="103" spans="1:29">
      <c r="A103" s="57">
        <v>101</v>
      </c>
      <c r="B103" s="128" t="s">
        <v>967</v>
      </c>
      <c r="C103" s="8" t="s">
        <v>968</v>
      </c>
      <c r="D103" s="3" t="s">
        <v>35</v>
      </c>
      <c r="E103" s="3" t="s">
        <v>37</v>
      </c>
      <c r="F103" s="3" t="s">
        <v>196</v>
      </c>
      <c r="G103" s="3" t="s">
        <v>38</v>
      </c>
      <c r="H103" s="3" t="s">
        <v>69</v>
      </c>
      <c r="I103" s="20">
        <v>1120</v>
      </c>
      <c r="L103" s="20">
        <v>300</v>
      </c>
      <c r="M103" s="20">
        <v>0</v>
      </c>
      <c r="N103" s="3"/>
      <c r="P103" s="20">
        <v>0</v>
      </c>
      <c r="R103" s="21">
        <f t="shared" si="14"/>
        <v>0</v>
      </c>
      <c r="S103" s="21">
        <f t="shared" si="15"/>
        <v>1420</v>
      </c>
      <c r="T103" s="21">
        <f t="shared" si="16"/>
        <v>1438</v>
      </c>
      <c r="U103" s="21">
        <f t="shared" si="17"/>
        <v>18</v>
      </c>
      <c r="V103" s="21">
        <f t="shared" si="18"/>
        <v>1420</v>
      </c>
      <c r="W103" s="57">
        <f t="shared" si="19"/>
        <v>1120</v>
      </c>
      <c r="X103" s="21">
        <f t="shared" si="20"/>
        <v>318</v>
      </c>
      <c r="Y103" s="21">
        <f t="shared" si="21"/>
        <v>0</v>
      </c>
      <c r="Z103" s="20">
        <v>60</v>
      </c>
      <c r="AA103" s="21">
        <f t="shared" si="22"/>
        <v>240</v>
      </c>
      <c r="AB103" s="21">
        <f t="shared" si="23"/>
        <v>120</v>
      </c>
      <c r="AC103" s="21">
        <f t="shared" si="24"/>
        <v>120</v>
      </c>
    </row>
    <row r="104" spans="1:29">
      <c r="A104" s="57">
        <v>102</v>
      </c>
      <c r="B104" s="128" t="s">
        <v>969</v>
      </c>
      <c r="C104" s="8" t="s">
        <v>970</v>
      </c>
      <c r="D104" s="3" t="s">
        <v>35</v>
      </c>
      <c r="E104" s="3" t="s">
        <v>37</v>
      </c>
      <c r="F104" s="3" t="s">
        <v>196</v>
      </c>
      <c r="G104" s="3" t="s">
        <v>38</v>
      </c>
      <c r="H104" s="3" t="s">
        <v>69</v>
      </c>
      <c r="I104" s="20">
        <v>1120</v>
      </c>
      <c r="L104" s="20">
        <v>300</v>
      </c>
      <c r="M104" s="20">
        <v>0</v>
      </c>
      <c r="N104" s="3"/>
      <c r="P104" s="20">
        <v>0</v>
      </c>
      <c r="R104" s="21">
        <f t="shared" si="14"/>
        <v>0</v>
      </c>
      <c r="S104" s="21">
        <f t="shared" si="15"/>
        <v>1420</v>
      </c>
      <c r="T104" s="21">
        <f t="shared" si="16"/>
        <v>1438</v>
      </c>
      <c r="U104" s="21">
        <f t="shared" si="17"/>
        <v>18</v>
      </c>
      <c r="V104" s="21">
        <f t="shared" si="18"/>
        <v>1420</v>
      </c>
      <c r="W104" s="57">
        <f t="shared" si="19"/>
        <v>1120</v>
      </c>
      <c r="X104" s="21">
        <f t="shared" si="20"/>
        <v>318</v>
      </c>
      <c r="Y104" s="21">
        <f t="shared" si="21"/>
        <v>0</v>
      </c>
      <c r="Z104" s="20">
        <v>60</v>
      </c>
      <c r="AA104" s="21">
        <f t="shared" si="22"/>
        <v>240</v>
      </c>
      <c r="AB104" s="21">
        <f t="shared" si="23"/>
        <v>120</v>
      </c>
      <c r="AC104" s="21">
        <f t="shared" si="24"/>
        <v>120</v>
      </c>
    </row>
    <row r="105" spans="1:29">
      <c r="A105" s="57">
        <v>103</v>
      </c>
      <c r="B105" s="128" t="s">
        <v>971</v>
      </c>
      <c r="C105" s="8" t="s">
        <v>972</v>
      </c>
      <c r="D105" s="3" t="s">
        <v>35</v>
      </c>
      <c r="E105" s="3" t="s">
        <v>37</v>
      </c>
      <c r="F105" s="3" t="s">
        <v>196</v>
      </c>
      <c r="G105" s="3" t="s">
        <v>38</v>
      </c>
      <c r="H105" s="3" t="s">
        <v>69</v>
      </c>
      <c r="I105" s="20">
        <v>1120</v>
      </c>
      <c r="L105" s="20">
        <v>300</v>
      </c>
      <c r="M105" s="20">
        <v>0</v>
      </c>
      <c r="N105" s="3"/>
      <c r="P105" s="20">
        <v>0</v>
      </c>
      <c r="R105" s="21">
        <f t="shared" si="14"/>
        <v>0</v>
      </c>
      <c r="S105" s="21">
        <f t="shared" si="15"/>
        <v>1420</v>
      </c>
      <c r="T105" s="21">
        <f t="shared" si="16"/>
        <v>1438</v>
      </c>
      <c r="U105" s="21">
        <f t="shared" si="17"/>
        <v>18</v>
      </c>
      <c r="V105" s="21">
        <f t="shared" si="18"/>
        <v>1420</v>
      </c>
      <c r="W105" s="57">
        <f t="shared" si="19"/>
        <v>1120</v>
      </c>
      <c r="X105" s="21">
        <f t="shared" si="20"/>
        <v>318</v>
      </c>
      <c r="Y105" s="21">
        <f t="shared" si="21"/>
        <v>0</v>
      </c>
      <c r="Z105" s="20">
        <v>60</v>
      </c>
      <c r="AA105" s="21">
        <f t="shared" si="22"/>
        <v>240</v>
      </c>
      <c r="AB105" s="21">
        <f t="shared" si="23"/>
        <v>120</v>
      </c>
      <c r="AC105" s="21">
        <f t="shared" si="24"/>
        <v>120</v>
      </c>
    </row>
    <row r="106" spans="1:29">
      <c r="A106" s="57">
        <v>104</v>
      </c>
      <c r="B106" s="128" t="s">
        <v>973</v>
      </c>
      <c r="C106" s="8" t="s">
        <v>974</v>
      </c>
      <c r="D106" s="3" t="s">
        <v>35</v>
      </c>
      <c r="E106" s="3" t="s">
        <v>37</v>
      </c>
      <c r="F106" s="3" t="s">
        <v>196</v>
      </c>
      <c r="G106" s="3" t="s">
        <v>38</v>
      </c>
      <c r="H106" s="3" t="s">
        <v>69</v>
      </c>
      <c r="I106" s="20">
        <v>1120</v>
      </c>
      <c r="L106" s="20">
        <v>300</v>
      </c>
      <c r="M106" s="20">
        <v>0</v>
      </c>
      <c r="N106" s="3"/>
      <c r="P106" s="20">
        <v>0</v>
      </c>
      <c r="R106" s="21">
        <f t="shared" si="14"/>
        <v>0</v>
      </c>
      <c r="S106" s="21">
        <f t="shared" si="15"/>
        <v>1420</v>
      </c>
      <c r="T106" s="21">
        <f t="shared" si="16"/>
        <v>1438</v>
      </c>
      <c r="U106" s="21">
        <f t="shared" si="17"/>
        <v>18</v>
      </c>
      <c r="V106" s="21">
        <f t="shared" si="18"/>
        <v>1420</v>
      </c>
      <c r="W106" s="57">
        <f t="shared" si="19"/>
        <v>1120</v>
      </c>
      <c r="X106" s="21">
        <f t="shared" si="20"/>
        <v>318</v>
      </c>
      <c r="Y106" s="21">
        <f t="shared" si="21"/>
        <v>0</v>
      </c>
      <c r="Z106" s="20">
        <v>60</v>
      </c>
      <c r="AA106" s="21">
        <f t="shared" si="22"/>
        <v>240</v>
      </c>
      <c r="AB106" s="21">
        <f t="shared" si="23"/>
        <v>120</v>
      </c>
      <c r="AC106" s="21">
        <f t="shared" si="24"/>
        <v>120</v>
      </c>
    </row>
    <row r="107" spans="1:29">
      <c r="A107" s="57">
        <v>105</v>
      </c>
      <c r="B107" s="128" t="s">
        <v>975</v>
      </c>
      <c r="C107" s="8" t="s">
        <v>976</v>
      </c>
      <c r="D107" s="3" t="s">
        <v>35</v>
      </c>
      <c r="E107" s="3" t="s">
        <v>37</v>
      </c>
      <c r="F107" s="3" t="s">
        <v>196</v>
      </c>
      <c r="G107" s="3" t="s">
        <v>38</v>
      </c>
      <c r="H107" s="3" t="s">
        <v>69</v>
      </c>
      <c r="I107" s="20">
        <v>1120</v>
      </c>
      <c r="L107" s="20">
        <v>300</v>
      </c>
      <c r="M107" s="20">
        <v>0</v>
      </c>
      <c r="N107" s="3"/>
      <c r="P107" s="20">
        <v>0</v>
      </c>
      <c r="R107" s="21">
        <f t="shared" si="14"/>
        <v>0</v>
      </c>
      <c r="S107" s="21">
        <f t="shared" si="15"/>
        <v>1420</v>
      </c>
      <c r="T107" s="21">
        <f t="shared" si="16"/>
        <v>1438</v>
      </c>
      <c r="U107" s="21">
        <f t="shared" si="17"/>
        <v>18</v>
      </c>
      <c r="V107" s="21">
        <f t="shared" si="18"/>
        <v>1420</v>
      </c>
      <c r="W107" s="57">
        <f t="shared" si="19"/>
        <v>1120</v>
      </c>
      <c r="X107" s="21">
        <f t="shared" si="20"/>
        <v>318</v>
      </c>
      <c r="Y107" s="21">
        <f t="shared" si="21"/>
        <v>0</v>
      </c>
      <c r="Z107" s="20">
        <v>60</v>
      </c>
      <c r="AA107" s="21">
        <f t="shared" si="22"/>
        <v>240</v>
      </c>
      <c r="AB107" s="21">
        <f t="shared" si="23"/>
        <v>120</v>
      </c>
      <c r="AC107" s="21">
        <f t="shared" si="24"/>
        <v>120</v>
      </c>
    </row>
    <row r="108" spans="1:29">
      <c r="A108" s="57">
        <v>106</v>
      </c>
      <c r="B108" s="128" t="s">
        <v>977</v>
      </c>
      <c r="C108" s="8" t="s">
        <v>978</v>
      </c>
      <c r="D108" s="3" t="s">
        <v>35</v>
      </c>
      <c r="E108" s="3" t="s">
        <v>37</v>
      </c>
      <c r="F108" s="3" t="s">
        <v>196</v>
      </c>
      <c r="G108" s="3" t="s">
        <v>38</v>
      </c>
      <c r="H108" s="3" t="s">
        <v>69</v>
      </c>
      <c r="I108" s="20">
        <v>1120</v>
      </c>
      <c r="L108" s="20">
        <v>300</v>
      </c>
      <c r="M108" s="20">
        <v>0</v>
      </c>
      <c r="N108" s="3"/>
      <c r="P108" s="20">
        <v>0</v>
      </c>
      <c r="R108" s="21">
        <f t="shared" si="14"/>
        <v>0</v>
      </c>
      <c r="S108" s="21">
        <f t="shared" si="15"/>
        <v>1420</v>
      </c>
      <c r="T108" s="21">
        <f t="shared" si="16"/>
        <v>1438</v>
      </c>
      <c r="U108" s="21">
        <f t="shared" si="17"/>
        <v>18</v>
      </c>
      <c r="V108" s="21">
        <f t="shared" si="18"/>
        <v>1420</v>
      </c>
      <c r="W108" s="57">
        <f t="shared" si="19"/>
        <v>1120</v>
      </c>
      <c r="X108" s="21">
        <f t="shared" si="20"/>
        <v>318</v>
      </c>
      <c r="Y108" s="21">
        <f t="shared" si="21"/>
        <v>0</v>
      </c>
      <c r="Z108" s="20">
        <v>60</v>
      </c>
      <c r="AA108" s="21">
        <f t="shared" si="22"/>
        <v>240</v>
      </c>
      <c r="AB108" s="21">
        <f t="shared" si="23"/>
        <v>120</v>
      </c>
      <c r="AC108" s="21">
        <f t="shared" si="24"/>
        <v>120</v>
      </c>
    </row>
    <row r="109" spans="1:29">
      <c r="A109" s="57">
        <v>107</v>
      </c>
      <c r="B109" s="128" t="s">
        <v>979</v>
      </c>
      <c r="C109" s="8" t="s">
        <v>980</v>
      </c>
      <c r="D109" s="3" t="s">
        <v>35</v>
      </c>
      <c r="E109" s="3" t="s">
        <v>37</v>
      </c>
      <c r="F109" s="3" t="s">
        <v>196</v>
      </c>
      <c r="G109" s="3" t="s">
        <v>38</v>
      </c>
      <c r="H109" s="3" t="s">
        <v>69</v>
      </c>
      <c r="I109" s="20">
        <v>1120</v>
      </c>
      <c r="L109" s="20">
        <v>300</v>
      </c>
      <c r="M109" s="20">
        <v>0</v>
      </c>
      <c r="N109" s="3"/>
      <c r="P109" s="20">
        <v>0</v>
      </c>
      <c r="R109" s="21">
        <f t="shared" si="14"/>
        <v>0</v>
      </c>
      <c r="S109" s="21">
        <f t="shared" si="15"/>
        <v>1420</v>
      </c>
      <c r="T109" s="21">
        <f t="shared" si="16"/>
        <v>1438</v>
      </c>
      <c r="U109" s="21">
        <f t="shared" si="17"/>
        <v>18</v>
      </c>
      <c r="V109" s="21">
        <f t="shared" si="18"/>
        <v>1420</v>
      </c>
      <c r="W109" s="57">
        <f t="shared" si="19"/>
        <v>1120</v>
      </c>
      <c r="X109" s="21">
        <f t="shared" si="20"/>
        <v>318</v>
      </c>
      <c r="Y109" s="21">
        <f t="shared" si="21"/>
        <v>0</v>
      </c>
      <c r="Z109" s="20">
        <v>60</v>
      </c>
      <c r="AA109" s="21">
        <f t="shared" si="22"/>
        <v>240</v>
      </c>
      <c r="AB109" s="21">
        <f t="shared" si="23"/>
        <v>120</v>
      </c>
      <c r="AC109" s="21">
        <f t="shared" si="24"/>
        <v>120</v>
      </c>
    </row>
    <row r="110" spans="1:29">
      <c r="A110" s="57">
        <v>108</v>
      </c>
      <c r="B110" s="128" t="s">
        <v>981</v>
      </c>
      <c r="C110" s="8" t="s">
        <v>982</v>
      </c>
      <c r="D110" s="3" t="s">
        <v>35</v>
      </c>
      <c r="E110" s="3" t="s">
        <v>37</v>
      </c>
      <c r="F110" s="3" t="s">
        <v>196</v>
      </c>
      <c r="G110" s="3" t="s">
        <v>38</v>
      </c>
      <c r="H110" s="3" t="s">
        <v>69</v>
      </c>
      <c r="I110" s="20">
        <v>1120</v>
      </c>
      <c r="L110" s="20">
        <v>300</v>
      </c>
      <c r="M110" s="20">
        <v>0</v>
      </c>
      <c r="N110" s="3"/>
      <c r="P110" s="20">
        <v>0</v>
      </c>
      <c r="R110" s="21">
        <f t="shared" si="14"/>
        <v>0</v>
      </c>
      <c r="S110" s="21">
        <f t="shared" si="15"/>
        <v>1420</v>
      </c>
      <c r="T110" s="21">
        <f t="shared" si="16"/>
        <v>1438</v>
      </c>
      <c r="U110" s="21">
        <f t="shared" si="17"/>
        <v>18</v>
      </c>
      <c r="V110" s="21">
        <f t="shared" si="18"/>
        <v>1420</v>
      </c>
      <c r="W110" s="57">
        <f t="shared" si="19"/>
        <v>1120</v>
      </c>
      <c r="X110" s="21">
        <f t="shared" si="20"/>
        <v>318</v>
      </c>
      <c r="Y110" s="21">
        <f t="shared" si="21"/>
        <v>0</v>
      </c>
      <c r="Z110" s="20">
        <v>60</v>
      </c>
      <c r="AA110" s="21">
        <f t="shared" si="22"/>
        <v>240</v>
      </c>
      <c r="AB110" s="21">
        <f t="shared" si="23"/>
        <v>120</v>
      </c>
      <c r="AC110" s="21">
        <f t="shared" si="24"/>
        <v>120</v>
      </c>
    </row>
    <row r="111" spans="1:29">
      <c r="A111" s="57">
        <v>109</v>
      </c>
      <c r="B111" s="128" t="s">
        <v>863</v>
      </c>
      <c r="C111" s="8" t="s">
        <v>983</v>
      </c>
      <c r="D111" s="3" t="s">
        <v>35</v>
      </c>
      <c r="E111" s="3" t="s">
        <v>37</v>
      </c>
      <c r="F111" s="3" t="s">
        <v>196</v>
      </c>
      <c r="G111" s="3" t="s">
        <v>38</v>
      </c>
      <c r="H111" s="3" t="s">
        <v>69</v>
      </c>
      <c r="I111" s="20">
        <v>1120</v>
      </c>
      <c r="L111" s="20">
        <v>300</v>
      </c>
      <c r="M111" s="20">
        <v>0</v>
      </c>
      <c r="N111" s="3"/>
      <c r="P111" s="20">
        <v>0</v>
      </c>
      <c r="R111" s="21">
        <f t="shared" si="14"/>
        <v>0</v>
      </c>
      <c r="S111" s="21">
        <f t="shared" si="15"/>
        <v>1420</v>
      </c>
      <c r="T111" s="21">
        <f t="shared" si="16"/>
        <v>1438</v>
      </c>
      <c r="U111" s="21">
        <f t="shared" si="17"/>
        <v>18</v>
      </c>
      <c r="V111" s="21">
        <f t="shared" si="18"/>
        <v>1420</v>
      </c>
      <c r="W111" s="57">
        <f t="shared" si="19"/>
        <v>1120</v>
      </c>
      <c r="X111" s="21">
        <f t="shared" si="20"/>
        <v>318</v>
      </c>
      <c r="Y111" s="21">
        <f t="shared" si="21"/>
        <v>0</v>
      </c>
      <c r="Z111" s="20">
        <v>60</v>
      </c>
      <c r="AA111" s="21">
        <f t="shared" si="22"/>
        <v>240</v>
      </c>
      <c r="AB111" s="21">
        <f t="shared" si="23"/>
        <v>120</v>
      </c>
      <c r="AC111" s="21">
        <f t="shared" si="24"/>
        <v>120</v>
      </c>
    </row>
    <row r="112" spans="1:29">
      <c r="A112" s="57">
        <v>110</v>
      </c>
      <c r="B112" s="128" t="s">
        <v>984</v>
      </c>
      <c r="C112" s="8" t="s">
        <v>985</v>
      </c>
      <c r="D112" s="3" t="s">
        <v>35</v>
      </c>
      <c r="E112" s="3" t="s">
        <v>37</v>
      </c>
      <c r="F112" s="3" t="s">
        <v>196</v>
      </c>
      <c r="G112" s="3" t="s">
        <v>38</v>
      </c>
      <c r="H112" s="3" t="s">
        <v>69</v>
      </c>
      <c r="I112" s="20">
        <v>1120</v>
      </c>
      <c r="L112" s="20">
        <v>300</v>
      </c>
      <c r="M112" s="20">
        <v>0</v>
      </c>
      <c r="N112" s="3"/>
      <c r="P112" s="20">
        <v>0</v>
      </c>
      <c r="R112" s="21">
        <f t="shared" si="14"/>
        <v>0</v>
      </c>
      <c r="S112" s="21">
        <f t="shared" si="15"/>
        <v>1420</v>
      </c>
      <c r="T112" s="21">
        <f t="shared" si="16"/>
        <v>1438</v>
      </c>
      <c r="U112" s="21">
        <f t="shared" si="17"/>
        <v>18</v>
      </c>
      <c r="V112" s="21">
        <f t="shared" si="18"/>
        <v>1420</v>
      </c>
      <c r="W112" s="57">
        <f t="shared" si="19"/>
        <v>1120</v>
      </c>
      <c r="X112" s="21">
        <f t="shared" si="20"/>
        <v>318</v>
      </c>
      <c r="Y112" s="21">
        <f t="shared" si="21"/>
        <v>0</v>
      </c>
      <c r="Z112" s="20">
        <v>60</v>
      </c>
      <c r="AA112" s="21">
        <f t="shared" si="22"/>
        <v>240</v>
      </c>
      <c r="AB112" s="21">
        <f t="shared" si="23"/>
        <v>120</v>
      </c>
      <c r="AC112" s="21">
        <f t="shared" si="24"/>
        <v>120</v>
      </c>
    </row>
    <row r="113" ht="19" customHeight="1" spans="1:29">
      <c r="A113" s="57">
        <v>111</v>
      </c>
      <c r="B113" s="9" t="s">
        <v>986</v>
      </c>
      <c r="C113" s="8" t="s">
        <v>987</v>
      </c>
      <c r="D113" s="3" t="s">
        <v>35</v>
      </c>
      <c r="E113" s="3" t="s">
        <v>37</v>
      </c>
      <c r="F113" s="3" t="s">
        <v>36</v>
      </c>
      <c r="G113" s="3" t="s">
        <v>38</v>
      </c>
      <c r="H113" s="3" t="s">
        <v>39</v>
      </c>
      <c r="I113" s="20">
        <v>159.3123</v>
      </c>
      <c r="J113" s="89">
        <v>2.7</v>
      </c>
      <c r="L113" s="20">
        <v>146</v>
      </c>
      <c r="M113" s="20">
        <v>0</v>
      </c>
      <c r="N113" s="3"/>
      <c r="P113" s="20">
        <v>0</v>
      </c>
      <c r="R113" s="21">
        <f t="shared" si="14"/>
        <v>0</v>
      </c>
      <c r="S113" s="21">
        <f t="shared" si="15"/>
        <v>305.3123</v>
      </c>
      <c r="T113" s="21">
        <f t="shared" si="16"/>
        <v>314.0723</v>
      </c>
      <c r="U113" s="21">
        <f t="shared" si="17"/>
        <v>8.76</v>
      </c>
      <c r="V113" s="21">
        <f t="shared" si="18"/>
        <v>305.3123</v>
      </c>
      <c r="W113" s="57">
        <f t="shared" si="19"/>
        <v>159.3123</v>
      </c>
      <c r="X113" s="21">
        <f t="shared" si="20"/>
        <v>154.76</v>
      </c>
      <c r="Y113" s="21">
        <f t="shared" si="21"/>
        <v>0</v>
      </c>
      <c r="Z113" s="20">
        <f t="shared" ref="Z113:Z121" si="25">200-I113</f>
        <v>40.6877</v>
      </c>
      <c r="AA113" s="21">
        <f t="shared" si="22"/>
        <v>105.3123</v>
      </c>
      <c r="AB113" s="21">
        <f t="shared" si="23"/>
        <v>52.65615</v>
      </c>
      <c r="AC113" s="21">
        <f t="shared" si="24"/>
        <v>52.65615</v>
      </c>
    </row>
    <row r="114" spans="1:29">
      <c r="A114" s="57">
        <v>112</v>
      </c>
      <c r="B114" s="9" t="s">
        <v>988</v>
      </c>
      <c r="C114" s="8" t="s">
        <v>989</v>
      </c>
      <c r="D114" s="3" t="s">
        <v>35</v>
      </c>
      <c r="E114" s="3" t="s">
        <v>37</v>
      </c>
      <c r="F114" s="3" t="s">
        <v>36</v>
      </c>
      <c r="G114" s="3" t="s">
        <v>38</v>
      </c>
      <c r="H114" s="3" t="s">
        <v>39</v>
      </c>
      <c r="I114" s="20">
        <v>160.9725</v>
      </c>
      <c r="J114" s="89">
        <v>2.6</v>
      </c>
      <c r="L114" s="20">
        <v>146</v>
      </c>
      <c r="M114" s="20">
        <v>0</v>
      </c>
      <c r="N114" s="3"/>
      <c r="P114" s="20">
        <v>0</v>
      </c>
      <c r="R114" s="21">
        <f t="shared" si="14"/>
        <v>0</v>
      </c>
      <c r="S114" s="21">
        <f t="shared" si="15"/>
        <v>306.9725</v>
      </c>
      <c r="T114" s="21">
        <f t="shared" si="16"/>
        <v>315.7325</v>
      </c>
      <c r="U114" s="21">
        <f t="shared" si="17"/>
        <v>8.76</v>
      </c>
      <c r="V114" s="21">
        <f t="shared" si="18"/>
        <v>306.9725</v>
      </c>
      <c r="W114" s="57">
        <f t="shared" si="19"/>
        <v>160.9725</v>
      </c>
      <c r="X114" s="21">
        <f t="shared" si="20"/>
        <v>154.76</v>
      </c>
      <c r="Y114" s="21">
        <f t="shared" si="21"/>
        <v>0</v>
      </c>
      <c r="Z114" s="20">
        <f t="shared" si="25"/>
        <v>39.0275</v>
      </c>
      <c r="AA114" s="21">
        <f t="shared" si="22"/>
        <v>106.9725</v>
      </c>
      <c r="AB114" s="21">
        <f t="shared" si="23"/>
        <v>53.48625</v>
      </c>
      <c r="AC114" s="21">
        <f t="shared" si="24"/>
        <v>53.48625</v>
      </c>
    </row>
    <row r="115" spans="1:29">
      <c r="A115" s="57">
        <v>113</v>
      </c>
      <c r="B115" s="9" t="s">
        <v>990</v>
      </c>
      <c r="C115" s="8" t="s">
        <v>991</v>
      </c>
      <c r="D115" s="3" t="s">
        <v>35</v>
      </c>
      <c r="E115" s="3" t="s">
        <v>37</v>
      </c>
      <c r="F115" s="3" t="s">
        <v>36</v>
      </c>
      <c r="G115" s="3" t="s">
        <v>38</v>
      </c>
      <c r="H115" s="3" t="s">
        <v>39</v>
      </c>
      <c r="I115" s="20">
        <v>159.3123</v>
      </c>
      <c r="J115" s="3"/>
      <c r="L115" s="20">
        <v>146</v>
      </c>
      <c r="M115" s="20">
        <v>0</v>
      </c>
      <c r="N115" s="3"/>
      <c r="P115" s="20">
        <v>0</v>
      </c>
      <c r="R115" s="21">
        <f t="shared" si="14"/>
        <v>0</v>
      </c>
      <c r="S115" s="21">
        <f t="shared" si="15"/>
        <v>305.3123</v>
      </c>
      <c r="T115" s="21">
        <f t="shared" si="16"/>
        <v>314.0723</v>
      </c>
      <c r="U115" s="21">
        <f t="shared" si="17"/>
        <v>8.76</v>
      </c>
      <c r="V115" s="21">
        <f t="shared" si="18"/>
        <v>305.3123</v>
      </c>
      <c r="W115" s="57">
        <f t="shared" si="19"/>
        <v>159.3123</v>
      </c>
      <c r="X115" s="21">
        <f t="shared" si="20"/>
        <v>154.76</v>
      </c>
      <c r="Y115" s="21">
        <f t="shared" si="21"/>
        <v>0</v>
      </c>
      <c r="Z115" s="20">
        <f t="shared" si="25"/>
        <v>40.6877</v>
      </c>
      <c r="AA115" s="21">
        <f t="shared" si="22"/>
        <v>105.3123</v>
      </c>
      <c r="AB115" s="21">
        <f t="shared" si="23"/>
        <v>52.65615</v>
      </c>
      <c r="AC115" s="21">
        <f t="shared" si="24"/>
        <v>52.65615</v>
      </c>
    </row>
    <row r="116" spans="1:29">
      <c r="A116" s="57">
        <v>114</v>
      </c>
      <c r="B116" s="9" t="s">
        <v>992</v>
      </c>
      <c r="C116" s="8" t="s">
        <v>993</v>
      </c>
      <c r="D116" s="3" t="s">
        <v>35</v>
      </c>
      <c r="E116" s="3" t="s">
        <v>37</v>
      </c>
      <c r="F116" s="3" t="s">
        <v>36</v>
      </c>
      <c r="G116" s="3" t="s">
        <v>38</v>
      </c>
      <c r="H116" s="3" t="s">
        <v>39</v>
      </c>
      <c r="I116" s="20">
        <v>160.9725</v>
      </c>
      <c r="J116" s="3"/>
      <c r="L116" s="20">
        <v>146</v>
      </c>
      <c r="M116" s="20">
        <v>0</v>
      </c>
      <c r="N116" s="3"/>
      <c r="P116" s="20">
        <v>0</v>
      </c>
      <c r="R116" s="21">
        <f t="shared" si="14"/>
        <v>0</v>
      </c>
      <c r="S116" s="21">
        <f t="shared" si="15"/>
        <v>306.9725</v>
      </c>
      <c r="T116" s="21">
        <f t="shared" si="16"/>
        <v>315.7325</v>
      </c>
      <c r="U116" s="21">
        <f t="shared" si="17"/>
        <v>8.76</v>
      </c>
      <c r="V116" s="21">
        <f t="shared" si="18"/>
        <v>306.9725</v>
      </c>
      <c r="W116" s="57">
        <f t="shared" si="19"/>
        <v>160.9725</v>
      </c>
      <c r="X116" s="21">
        <f t="shared" si="20"/>
        <v>154.76</v>
      </c>
      <c r="Y116" s="21">
        <f t="shared" si="21"/>
        <v>0</v>
      </c>
      <c r="Z116" s="20">
        <f t="shared" si="25"/>
        <v>39.0275</v>
      </c>
      <c r="AA116" s="21">
        <f t="shared" si="22"/>
        <v>106.9725</v>
      </c>
      <c r="AB116" s="21">
        <f t="shared" si="23"/>
        <v>53.48625</v>
      </c>
      <c r="AC116" s="21">
        <f t="shared" si="24"/>
        <v>53.48625</v>
      </c>
    </row>
    <row r="117" spans="1:29">
      <c r="A117" s="57">
        <v>115</v>
      </c>
      <c r="B117" s="9" t="s">
        <v>994</v>
      </c>
      <c r="C117" s="8" t="s">
        <v>995</v>
      </c>
      <c r="D117" s="3" t="s">
        <v>35</v>
      </c>
      <c r="E117" s="3" t="s">
        <v>37</v>
      </c>
      <c r="F117" s="3" t="s">
        <v>36</v>
      </c>
      <c r="G117" s="3" t="s">
        <v>38</v>
      </c>
      <c r="H117" s="3" t="s">
        <v>39</v>
      </c>
      <c r="I117" s="20">
        <v>160.9725</v>
      </c>
      <c r="J117" s="3"/>
      <c r="L117" s="20">
        <v>146</v>
      </c>
      <c r="M117" s="20">
        <v>0</v>
      </c>
      <c r="N117" s="3"/>
      <c r="P117" s="20">
        <v>0</v>
      </c>
      <c r="R117" s="21">
        <f t="shared" si="14"/>
        <v>0</v>
      </c>
      <c r="S117" s="21">
        <f t="shared" si="15"/>
        <v>306.9725</v>
      </c>
      <c r="T117" s="21">
        <f t="shared" si="16"/>
        <v>315.7325</v>
      </c>
      <c r="U117" s="21">
        <f t="shared" si="17"/>
        <v>8.76</v>
      </c>
      <c r="V117" s="21">
        <f t="shared" si="18"/>
        <v>306.9725</v>
      </c>
      <c r="W117" s="57">
        <f t="shared" si="19"/>
        <v>160.9725</v>
      </c>
      <c r="X117" s="21">
        <f t="shared" si="20"/>
        <v>154.76</v>
      </c>
      <c r="Y117" s="21">
        <f t="shared" si="21"/>
        <v>0</v>
      </c>
      <c r="Z117" s="20">
        <f t="shared" si="25"/>
        <v>39.0275</v>
      </c>
      <c r="AA117" s="21">
        <f t="shared" si="22"/>
        <v>106.9725</v>
      </c>
      <c r="AB117" s="21">
        <f t="shared" si="23"/>
        <v>53.48625</v>
      </c>
      <c r="AC117" s="21">
        <f t="shared" si="24"/>
        <v>53.48625</v>
      </c>
    </row>
    <row r="118" spans="1:29">
      <c r="A118" s="57">
        <v>116</v>
      </c>
      <c r="B118" s="9" t="s">
        <v>996</v>
      </c>
      <c r="C118" s="8" t="s">
        <v>997</v>
      </c>
      <c r="D118" s="3" t="s">
        <v>35</v>
      </c>
      <c r="E118" s="3" t="s">
        <v>37</v>
      </c>
      <c r="F118" s="3" t="s">
        <v>36</v>
      </c>
      <c r="G118" s="3" t="s">
        <v>38</v>
      </c>
      <c r="H118" s="3" t="s">
        <v>39</v>
      </c>
      <c r="I118" s="20">
        <v>160.9725</v>
      </c>
      <c r="J118" s="3"/>
      <c r="L118" s="20">
        <v>146</v>
      </c>
      <c r="M118" s="20">
        <v>0</v>
      </c>
      <c r="N118" s="3"/>
      <c r="P118" s="20">
        <v>0</v>
      </c>
      <c r="R118" s="21">
        <f t="shared" si="14"/>
        <v>0</v>
      </c>
      <c r="S118" s="21">
        <f t="shared" si="15"/>
        <v>306.9725</v>
      </c>
      <c r="T118" s="21">
        <f t="shared" si="16"/>
        <v>315.7325</v>
      </c>
      <c r="U118" s="21">
        <f t="shared" si="17"/>
        <v>8.76</v>
      </c>
      <c r="V118" s="21">
        <f t="shared" si="18"/>
        <v>306.9725</v>
      </c>
      <c r="W118" s="57">
        <f t="shared" si="19"/>
        <v>160.9725</v>
      </c>
      <c r="X118" s="21">
        <f t="shared" si="20"/>
        <v>154.76</v>
      </c>
      <c r="Y118" s="21">
        <f t="shared" si="21"/>
        <v>0</v>
      </c>
      <c r="Z118" s="20">
        <f t="shared" si="25"/>
        <v>39.0275</v>
      </c>
      <c r="AA118" s="21">
        <f t="shared" si="22"/>
        <v>106.9725</v>
      </c>
      <c r="AB118" s="21">
        <f t="shared" si="23"/>
        <v>53.48625</v>
      </c>
      <c r="AC118" s="21">
        <f t="shared" si="24"/>
        <v>53.48625</v>
      </c>
    </row>
    <row r="119" spans="1:29">
      <c r="A119" s="57">
        <v>117</v>
      </c>
      <c r="B119" s="9" t="s">
        <v>998</v>
      </c>
      <c r="C119" s="8" t="s">
        <v>999</v>
      </c>
      <c r="D119" s="3" t="s">
        <v>35</v>
      </c>
      <c r="E119" s="3" t="s">
        <v>37</v>
      </c>
      <c r="F119" s="3" t="s">
        <v>36</v>
      </c>
      <c r="G119" s="3" t="s">
        <v>38</v>
      </c>
      <c r="H119" s="3" t="s">
        <v>39</v>
      </c>
      <c r="I119" s="20">
        <v>160.6266</v>
      </c>
      <c r="J119" s="3"/>
      <c r="K119" s="8" t="s">
        <v>355</v>
      </c>
      <c r="L119" s="20">
        <v>146</v>
      </c>
      <c r="M119" s="20">
        <v>0</v>
      </c>
      <c r="N119" s="3"/>
      <c r="P119" s="20">
        <v>0</v>
      </c>
      <c r="R119" s="21">
        <f t="shared" si="14"/>
        <v>0</v>
      </c>
      <c r="S119" s="21">
        <f t="shared" si="15"/>
        <v>306.6266</v>
      </c>
      <c r="T119" s="21">
        <f t="shared" si="16"/>
        <v>315.3866</v>
      </c>
      <c r="U119" s="21">
        <f t="shared" si="17"/>
        <v>8.76</v>
      </c>
      <c r="V119" s="21">
        <f t="shared" si="18"/>
        <v>306.6266</v>
      </c>
      <c r="W119" s="57">
        <f t="shared" si="19"/>
        <v>160.6266</v>
      </c>
      <c r="X119" s="21">
        <f t="shared" si="20"/>
        <v>154.76</v>
      </c>
      <c r="Y119" s="21">
        <f t="shared" si="21"/>
        <v>0</v>
      </c>
      <c r="Z119" s="20">
        <f t="shared" si="25"/>
        <v>39.3734</v>
      </c>
      <c r="AA119" s="21">
        <f t="shared" si="22"/>
        <v>106.6266</v>
      </c>
      <c r="AB119" s="21">
        <f t="shared" si="23"/>
        <v>53.3133</v>
      </c>
      <c r="AC119" s="21">
        <f t="shared" si="24"/>
        <v>53.3133</v>
      </c>
    </row>
    <row r="120" spans="1:29">
      <c r="A120" s="57">
        <v>118</v>
      </c>
      <c r="B120" s="9" t="s">
        <v>1000</v>
      </c>
      <c r="C120" s="8" t="s">
        <v>1001</v>
      </c>
      <c r="D120" s="3" t="s">
        <v>35</v>
      </c>
      <c r="E120" s="3" t="s">
        <v>37</v>
      </c>
      <c r="F120" s="3" t="s">
        <v>36</v>
      </c>
      <c r="G120" s="3" t="s">
        <v>38</v>
      </c>
      <c r="H120" s="3" t="s">
        <v>39</v>
      </c>
      <c r="I120" s="20">
        <v>160.9725</v>
      </c>
      <c r="J120" s="3"/>
      <c r="L120" s="20">
        <v>146</v>
      </c>
      <c r="M120" s="20">
        <v>0</v>
      </c>
      <c r="N120" s="3"/>
      <c r="P120" s="20">
        <v>0</v>
      </c>
      <c r="R120" s="21">
        <f t="shared" si="14"/>
        <v>0</v>
      </c>
      <c r="S120" s="21">
        <f t="shared" si="15"/>
        <v>306.9725</v>
      </c>
      <c r="T120" s="21">
        <f t="shared" si="16"/>
        <v>315.7325</v>
      </c>
      <c r="U120" s="21">
        <f t="shared" si="17"/>
        <v>8.76</v>
      </c>
      <c r="V120" s="21">
        <f t="shared" si="18"/>
        <v>306.9725</v>
      </c>
      <c r="W120" s="57">
        <f t="shared" si="19"/>
        <v>160.9725</v>
      </c>
      <c r="X120" s="21">
        <f t="shared" si="20"/>
        <v>154.76</v>
      </c>
      <c r="Y120" s="21">
        <f t="shared" si="21"/>
        <v>0</v>
      </c>
      <c r="Z120" s="20">
        <f t="shared" si="25"/>
        <v>39.0275</v>
      </c>
      <c r="AA120" s="21">
        <f t="shared" si="22"/>
        <v>106.9725</v>
      </c>
      <c r="AB120" s="21">
        <f t="shared" si="23"/>
        <v>53.48625</v>
      </c>
      <c r="AC120" s="21">
        <f t="shared" si="24"/>
        <v>53.48625</v>
      </c>
    </row>
    <row r="121" spans="1:29">
      <c r="A121" s="57">
        <v>119</v>
      </c>
      <c r="B121" s="9" t="s">
        <v>718</v>
      </c>
      <c r="C121" s="8" t="s">
        <v>1002</v>
      </c>
      <c r="D121" s="3" t="s">
        <v>35</v>
      </c>
      <c r="E121" s="3" t="s">
        <v>37</v>
      </c>
      <c r="F121" s="3" t="s">
        <v>36</v>
      </c>
      <c r="G121" s="3" t="s">
        <v>38</v>
      </c>
      <c r="H121" s="3" t="s">
        <v>39</v>
      </c>
      <c r="I121" s="20">
        <v>159.3123</v>
      </c>
      <c r="J121" s="3"/>
      <c r="L121" s="20">
        <v>146</v>
      </c>
      <c r="M121" s="20">
        <v>0</v>
      </c>
      <c r="N121" s="3"/>
      <c r="P121" s="20">
        <v>0</v>
      </c>
      <c r="R121" s="21">
        <f t="shared" si="14"/>
        <v>0</v>
      </c>
      <c r="S121" s="21">
        <f t="shared" si="15"/>
        <v>305.3123</v>
      </c>
      <c r="T121" s="21">
        <f t="shared" si="16"/>
        <v>314.0723</v>
      </c>
      <c r="U121" s="21">
        <f t="shared" si="17"/>
        <v>8.76</v>
      </c>
      <c r="V121" s="21">
        <f t="shared" si="18"/>
        <v>305.3123</v>
      </c>
      <c r="W121" s="57">
        <f t="shared" si="19"/>
        <v>159.3123</v>
      </c>
      <c r="X121" s="21">
        <f t="shared" si="20"/>
        <v>154.76</v>
      </c>
      <c r="Y121" s="21">
        <f t="shared" si="21"/>
        <v>0</v>
      </c>
      <c r="Z121" s="20">
        <f t="shared" si="25"/>
        <v>40.6877</v>
      </c>
      <c r="AA121" s="21">
        <f t="shared" si="22"/>
        <v>105.3123</v>
      </c>
      <c r="AB121" s="21">
        <f t="shared" si="23"/>
        <v>52.65615</v>
      </c>
      <c r="AC121" s="21">
        <f t="shared" si="24"/>
        <v>52.65615</v>
      </c>
    </row>
    <row r="122" spans="1:29">
      <c r="A122" s="57">
        <v>120</v>
      </c>
      <c r="B122" s="127" t="s">
        <v>1003</v>
      </c>
      <c r="C122" s="8" t="s">
        <v>1004</v>
      </c>
      <c r="D122" s="3" t="s">
        <v>35</v>
      </c>
      <c r="E122" s="3" t="s">
        <v>37</v>
      </c>
      <c r="F122" s="3" t="s">
        <v>58</v>
      </c>
      <c r="G122" s="3" t="s">
        <v>38</v>
      </c>
      <c r="H122" s="3" t="s">
        <v>69</v>
      </c>
      <c r="I122" s="20">
        <v>870</v>
      </c>
      <c r="L122" s="3">
        <v>400</v>
      </c>
      <c r="M122" s="20">
        <v>8411</v>
      </c>
      <c r="N122" s="3" t="s">
        <v>1005</v>
      </c>
      <c r="P122" s="3">
        <v>8411</v>
      </c>
      <c r="R122" s="21">
        <f t="shared" si="14"/>
        <v>8915.66</v>
      </c>
      <c r="S122" s="21">
        <f t="shared" si="15"/>
        <v>10185.66</v>
      </c>
      <c r="T122" s="21">
        <f t="shared" si="16"/>
        <v>10744.5996</v>
      </c>
      <c r="U122" s="21">
        <f t="shared" si="17"/>
        <v>558.9396</v>
      </c>
      <c r="V122" s="21">
        <f t="shared" si="18"/>
        <v>10185.66</v>
      </c>
      <c r="W122" s="57">
        <f t="shared" si="19"/>
        <v>870</v>
      </c>
      <c r="X122" s="21">
        <f t="shared" si="20"/>
        <v>9874.5996</v>
      </c>
      <c r="Y122" s="21">
        <f t="shared" si="21"/>
        <v>8411</v>
      </c>
      <c r="Z122" s="20">
        <v>60</v>
      </c>
      <c r="AA122" s="21">
        <f t="shared" si="22"/>
        <v>844.66</v>
      </c>
      <c r="AB122" s="21">
        <f t="shared" si="23"/>
        <v>422.33</v>
      </c>
      <c r="AC122" s="21">
        <f t="shared" si="24"/>
        <v>422.33</v>
      </c>
    </row>
    <row r="123" spans="1:29">
      <c r="A123" s="57">
        <v>121</v>
      </c>
      <c r="B123" s="8" t="s">
        <v>1006</v>
      </c>
      <c r="C123" s="8" t="s">
        <v>1007</v>
      </c>
      <c r="D123" s="3" t="s">
        <v>35</v>
      </c>
      <c r="E123" s="3" t="s">
        <v>37</v>
      </c>
      <c r="F123" s="3" t="s">
        <v>58</v>
      </c>
      <c r="G123" s="3" t="s">
        <v>38</v>
      </c>
      <c r="H123" s="3" t="s">
        <v>69</v>
      </c>
      <c r="I123" s="20">
        <v>870</v>
      </c>
      <c r="L123" s="3">
        <v>400</v>
      </c>
      <c r="M123" s="20">
        <v>667</v>
      </c>
      <c r="N123" s="3" t="s">
        <v>843</v>
      </c>
      <c r="P123" s="3">
        <v>667</v>
      </c>
      <c r="R123" s="21">
        <f t="shared" si="14"/>
        <v>707.02</v>
      </c>
      <c r="S123" s="21">
        <f t="shared" si="15"/>
        <v>1977.02</v>
      </c>
      <c r="T123" s="21">
        <f t="shared" si="16"/>
        <v>2043.4412</v>
      </c>
      <c r="U123" s="21">
        <f t="shared" si="17"/>
        <v>66.4212</v>
      </c>
      <c r="V123" s="21">
        <f t="shared" si="18"/>
        <v>1977.02</v>
      </c>
      <c r="W123" s="57">
        <f t="shared" si="19"/>
        <v>870</v>
      </c>
      <c r="X123" s="21">
        <f t="shared" si="20"/>
        <v>1173.4412</v>
      </c>
      <c r="Y123" s="21">
        <f t="shared" si="21"/>
        <v>667</v>
      </c>
      <c r="Z123" s="20">
        <v>60</v>
      </c>
      <c r="AA123" s="21">
        <f t="shared" si="22"/>
        <v>380.02</v>
      </c>
      <c r="AB123" s="21">
        <f t="shared" si="23"/>
        <v>190.01</v>
      </c>
      <c r="AC123" s="21">
        <f t="shared" si="24"/>
        <v>190.01</v>
      </c>
    </row>
    <row r="124" spans="1:29">
      <c r="A124" s="57">
        <v>122</v>
      </c>
      <c r="B124" s="8" t="s">
        <v>1008</v>
      </c>
      <c r="C124" s="8" t="s">
        <v>1009</v>
      </c>
      <c r="D124" s="3" t="s">
        <v>35</v>
      </c>
      <c r="E124" s="3" t="s">
        <v>37</v>
      </c>
      <c r="F124" s="3" t="s">
        <v>58</v>
      </c>
      <c r="G124" s="3" t="s">
        <v>38</v>
      </c>
      <c r="H124" s="3" t="s">
        <v>69</v>
      </c>
      <c r="I124" s="20">
        <v>870</v>
      </c>
      <c r="L124" s="3">
        <v>400</v>
      </c>
      <c r="M124" s="20">
        <v>8411</v>
      </c>
      <c r="N124" s="3" t="s">
        <v>1005</v>
      </c>
      <c r="P124" s="3">
        <v>8411</v>
      </c>
      <c r="R124" s="21">
        <f t="shared" si="14"/>
        <v>8915.66</v>
      </c>
      <c r="S124" s="21">
        <f t="shared" si="15"/>
        <v>10185.66</v>
      </c>
      <c r="T124" s="21">
        <f t="shared" si="16"/>
        <v>10744.5996</v>
      </c>
      <c r="U124" s="21">
        <f t="shared" si="17"/>
        <v>558.9396</v>
      </c>
      <c r="V124" s="21">
        <f t="shared" si="18"/>
        <v>10185.66</v>
      </c>
      <c r="W124" s="57">
        <f t="shared" si="19"/>
        <v>870</v>
      </c>
      <c r="X124" s="21">
        <f t="shared" si="20"/>
        <v>9874.5996</v>
      </c>
      <c r="Y124" s="21">
        <f t="shared" si="21"/>
        <v>8411</v>
      </c>
      <c r="Z124" s="20">
        <v>60</v>
      </c>
      <c r="AA124" s="21">
        <f t="shared" si="22"/>
        <v>844.66</v>
      </c>
      <c r="AB124" s="21">
        <f t="shared" si="23"/>
        <v>422.33</v>
      </c>
      <c r="AC124" s="21">
        <f t="shared" si="24"/>
        <v>422.33</v>
      </c>
    </row>
    <row r="125" spans="1:29">
      <c r="A125" s="57">
        <v>123</v>
      </c>
      <c r="B125" s="127" t="s">
        <v>1010</v>
      </c>
      <c r="C125" s="8" t="s">
        <v>1011</v>
      </c>
      <c r="D125" s="3" t="s">
        <v>35</v>
      </c>
      <c r="E125" s="3" t="s">
        <v>37</v>
      </c>
      <c r="F125" s="3" t="s">
        <v>58</v>
      </c>
      <c r="G125" s="3" t="s">
        <v>38</v>
      </c>
      <c r="H125" s="3" t="s">
        <v>69</v>
      </c>
      <c r="I125" s="20">
        <v>870</v>
      </c>
      <c r="L125" s="3">
        <v>400</v>
      </c>
      <c r="M125" s="20">
        <v>667</v>
      </c>
      <c r="N125" s="3" t="s">
        <v>843</v>
      </c>
      <c r="P125" s="3">
        <v>667</v>
      </c>
      <c r="R125" s="21">
        <f t="shared" si="14"/>
        <v>707.02</v>
      </c>
      <c r="S125" s="21">
        <f t="shared" si="15"/>
        <v>1977.02</v>
      </c>
      <c r="T125" s="21">
        <f t="shared" si="16"/>
        <v>2043.4412</v>
      </c>
      <c r="U125" s="21">
        <f t="shared" si="17"/>
        <v>66.4212</v>
      </c>
      <c r="V125" s="21">
        <f t="shared" si="18"/>
        <v>1977.02</v>
      </c>
      <c r="W125" s="57">
        <f t="shared" si="19"/>
        <v>870</v>
      </c>
      <c r="X125" s="21">
        <f t="shared" si="20"/>
        <v>1173.4412</v>
      </c>
      <c r="Y125" s="21">
        <f t="shared" si="21"/>
        <v>667</v>
      </c>
      <c r="Z125" s="20">
        <v>60</v>
      </c>
      <c r="AA125" s="21">
        <f t="shared" si="22"/>
        <v>380.02</v>
      </c>
      <c r="AB125" s="21">
        <f t="shared" si="23"/>
        <v>190.01</v>
      </c>
      <c r="AC125" s="21">
        <f t="shared" si="24"/>
        <v>190.01</v>
      </c>
    </row>
    <row r="126" spans="1:29">
      <c r="A126" s="57">
        <v>124</v>
      </c>
      <c r="B126" s="8" t="s">
        <v>1012</v>
      </c>
      <c r="C126" s="8" t="s">
        <v>1013</v>
      </c>
      <c r="D126" s="3" t="s">
        <v>35</v>
      </c>
      <c r="E126" s="3" t="s">
        <v>37</v>
      </c>
      <c r="F126" s="3" t="s">
        <v>350</v>
      </c>
      <c r="G126" s="3" t="s">
        <v>38</v>
      </c>
      <c r="H126" s="3" t="s">
        <v>39</v>
      </c>
      <c r="I126" s="20">
        <v>740</v>
      </c>
      <c r="L126" s="20">
        <v>400</v>
      </c>
      <c r="M126" s="20">
        <v>460</v>
      </c>
      <c r="N126" s="3" t="s">
        <v>1014</v>
      </c>
      <c r="P126" s="20">
        <v>460</v>
      </c>
      <c r="R126" s="21">
        <f t="shared" si="14"/>
        <v>487.6</v>
      </c>
      <c r="S126" s="21">
        <f t="shared" si="15"/>
        <v>1627.6</v>
      </c>
      <c r="T126" s="21">
        <f t="shared" si="16"/>
        <v>1680.856</v>
      </c>
      <c r="U126" s="21">
        <f t="shared" si="17"/>
        <v>53.256</v>
      </c>
      <c r="V126" s="21">
        <f t="shared" si="18"/>
        <v>1627.6</v>
      </c>
      <c r="W126" s="57">
        <f t="shared" si="19"/>
        <v>740</v>
      </c>
      <c r="X126" s="21">
        <f t="shared" si="20"/>
        <v>940.856</v>
      </c>
      <c r="Y126" s="21">
        <f t="shared" si="21"/>
        <v>460</v>
      </c>
      <c r="Z126" s="3">
        <v>60</v>
      </c>
      <c r="AA126" s="21">
        <f t="shared" si="22"/>
        <v>367.6</v>
      </c>
      <c r="AB126" s="21">
        <f t="shared" si="23"/>
        <v>183.8</v>
      </c>
      <c r="AC126" s="21">
        <f t="shared" si="24"/>
        <v>183.8</v>
      </c>
    </row>
    <row r="127" spans="1:29">
      <c r="A127" s="57">
        <v>125</v>
      </c>
      <c r="B127" s="9" t="s">
        <v>1015</v>
      </c>
      <c r="C127" s="8" t="s">
        <v>1016</v>
      </c>
      <c r="D127" s="3" t="s">
        <v>35</v>
      </c>
      <c r="E127" s="3" t="s">
        <v>37</v>
      </c>
      <c r="F127" s="3" t="s">
        <v>36</v>
      </c>
      <c r="G127" s="3" t="s">
        <v>64</v>
      </c>
      <c r="H127" s="3" t="s">
        <v>39</v>
      </c>
      <c r="I127" s="20">
        <v>0</v>
      </c>
      <c r="J127" s="3"/>
      <c r="K127" s="8"/>
      <c r="L127" s="20">
        <v>150</v>
      </c>
      <c r="M127" s="20">
        <v>18</v>
      </c>
      <c r="N127" s="3" t="s">
        <v>65</v>
      </c>
      <c r="P127" s="20">
        <v>18</v>
      </c>
      <c r="R127" s="21">
        <f t="shared" si="14"/>
        <v>19.08</v>
      </c>
      <c r="S127" s="21">
        <f t="shared" si="15"/>
        <v>169.08</v>
      </c>
      <c r="T127" s="21">
        <f t="shared" si="16"/>
        <v>179.2248</v>
      </c>
      <c r="U127" s="21">
        <f t="shared" si="17"/>
        <v>10.1448</v>
      </c>
      <c r="V127" s="21">
        <f t="shared" si="18"/>
        <v>169.08</v>
      </c>
      <c r="W127" s="57">
        <f t="shared" si="19"/>
        <v>0</v>
      </c>
      <c r="X127" s="21">
        <f t="shared" si="20"/>
        <v>179.2248</v>
      </c>
      <c r="Y127" s="21">
        <f t="shared" si="21"/>
        <v>18</v>
      </c>
      <c r="Z127" s="20">
        <f t="shared" ref="Z127:Z147" si="26">200-I127</f>
        <v>200</v>
      </c>
      <c r="AA127" s="21">
        <f t="shared" si="22"/>
        <v>-48.92</v>
      </c>
      <c r="AB127" s="21">
        <f t="shared" si="23"/>
        <v>-24.46</v>
      </c>
      <c r="AC127" s="21">
        <f t="shared" si="24"/>
        <v>-24.46</v>
      </c>
    </row>
    <row r="128" spans="1:29">
      <c r="A128" s="57">
        <v>126</v>
      </c>
      <c r="B128" s="9" t="s">
        <v>1017</v>
      </c>
      <c r="C128" s="8" t="s">
        <v>1018</v>
      </c>
      <c r="D128" s="3" t="s">
        <v>35</v>
      </c>
      <c r="E128" s="3" t="s">
        <v>37</v>
      </c>
      <c r="F128" s="3" t="s">
        <v>36</v>
      </c>
      <c r="G128" s="3" t="s">
        <v>38</v>
      </c>
      <c r="H128" s="3" t="s">
        <v>39</v>
      </c>
      <c r="I128" s="20">
        <v>160.9725</v>
      </c>
      <c r="J128" s="3"/>
      <c r="L128" s="20">
        <v>146</v>
      </c>
      <c r="M128" s="20">
        <v>0</v>
      </c>
      <c r="N128" s="3"/>
      <c r="P128" s="20">
        <v>0</v>
      </c>
      <c r="R128" s="21">
        <f t="shared" si="14"/>
        <v>0</v>
      </c>
      <c r="S128" s="21">
        <f t="shared" si="15"/>
        <v>306.9725</v>
      </c>
      <c r="T128" s="21">
        <f t="shared" si="16"/>
        <v>315.7325</v>
      </c>
      <c r="U128" s="21">
        <f t="shared" si="17"/>
        <v>8.76</v>
      </c>
      <c r="V128" s="21">
        <f t="shared" si="18"/>
        <v>306.9725</v>
      </c>
      <c r="W128" s="57">
        <f t="shared" si="19"/>
        <v>160.9725</v>
      </c>
      <c r="X128" s="21">
        <f t="shared" si="20"/>
        <v>154.76</v>
      </c>
      <c r="Y128" s="21">
        <f t="shared" si="21"/>
        <v>0</v>
      </c>
      <c r="Z128" s="20">
        <f t="shared" si="26"/>
        <v>39.0275</v>
      </c>
      <c r="AA128" s="21">
        <f t="shared" si="22"/>
        <v>106.9725</v>
      </c>
      <c r="AB128" s="21">
        <f t="shared" si="23"/>
        <v>53.48625</v>
      </c>
      <c r="AC128" s="21">
        <f t="shared" si="24"/>
        <v>53.48625</v>
      </c>
    </row>
    <row r="129" spans="1:29">
      <c r="A129" s="57">
        <v>127</v>
      </c>
      <c r="B129" s="9" t="s">
        <v>443</v>
      </c>
      <c r="C129" s="8" t="s">
        <v>1019</v>
      </c>
      <c r="D129" s="3" t="s">
        <v>35</v>
      </c>
      <c r="E129" s="3" t="s">
        <v>37</v>
      </c>
      <c r="F129" s="3" t="s">
        <v>36</v>
      </c>
      <c r="G129" s="3" t="s">
        <v>38</v>
      </c>
      <c r="H129" s="3" t="s">
        <v>39</v>
      </c>
      <c r="I129" s="20">
        <v>159.3123</v>
      </c>
      <c r="J129" s="3"/>
      <c r="L129" s="20">
        <v>146</v>
      </c>
      <c r="M129" s="20">
        <v>0</v>
      </c>
      <c r="N129" s="3"/>
      <c r="P129" s="20">
        <v>0</v>
      </c>
      <c r="R129" s="21">
        <f t="shared" si="14"/>
        <v>0</v>
      </c>
      <c r="S129" s="21">
        <f t="shared" si="15"/>
        <v>305.3123</v>
      </c>
      <c r="T129" s="21">
        <f t="shared" si="16"/>
        <v>314.0723</v>
      </c>
      <c r="U129" s="21">
        <f t="shared" si="17"/>
        <v>8.76</v>
      </c>
      <c r="V129" s="21">
        <f t="shared" si="18"/>
        <v>305.3123</v>
      </c>
      <c r="W129" s="57">
        <f t="shared" si="19"/>
        <v>159.3123</v>
      </c>
      <c r="X129" s="21">
        <f t="shared" si="20"/>
        <v>154.76</v>
      </c>
      <c r="Y129" s="21">
        <f t="shared" si="21"/>
        <v>0</v>
      </c>
      <c r="Z129" s="20">
        <f t="shared" si="26"/>
        <v>40.6877</v>
      </c>
      <c r="AA129" s="21">
        <f t="shared" si="22"/>
        <v>105.3123</v>
      </c>
      <c r="AB129" s="21">
        <f t="shared" si="23"/>
        <v>52.65615</v>
      </c>
      <c r="AC129" s="21">
        <f t="shared" si="24"/>
        <v>52.65615</v>
      </c>
    </row>
    <row r="130" spans="1:29">
      <c r="A130" s="57">
        <v>128</v>
      </c>
      <c r="B130" s="9" t="s">
        <v>1020</v>
      </c>
      <c r="C130" s="8" t="s">
        <v>1021</v>
      </c>
      <c r="D130" s="3" t="s">
        <v>35</v>
      </c>
      <c r="E130" s="3" t="s">
        <v>37</v>
      </c>
      <c r="F130" s="3" t="s">
        <v>36</v>
      </c>
      <c r="G130" s="3" t="s">
        <v>38</v>
      </c>
      <c r="H130" s="3" t="s">
        <v>39</v>
      </c>
      <c r="I130" s="20">
        <v>160.9725</v>
      </c>
      <c r="J130" s="3"/>
      <c r="L130" s="20">
        <v>146</v>
      </c>
      <c r="M130" s="20">
        <v>0</v>
      </c>
      <c r="N130" s="3"/>
      <c r="P130" s="20">
        <v>0</v>
      </c>
      <c r="R130" s="21">
        <f t="shared" si="14"/>
        <v>0</v>
      </c>
      <c r="S130" s="21">
        <f t="shared" si="15"/>
        <v>306.9725</v>
      </c>
      <c r="T130" s="21">
        <f t="shared" si="16"/>
        <v>315.7325</v>
      </c>
      <c r="U130" s="21">
        <f t="shared" si="17"/>
        <v>8.76</v>
      </c>
      <c r="V130" s="21">
        <f t="shared" si="18"/>
        <v>306.9725</v>
      </c>
      <c r="W130" s="57">
        <f t="shared" si="19"/>
        <v>160.9725</v>
      </c>
      <c r="X130" s="21">
        <f t="shared" si="20"/>
        <v>154.76</v>
      </c>
      <c r="Y130" s="21">
        <f t="shared" si="21"/>
        <v>0</v>
      </c>
      <c r="Z130" s="20">
        <f t="shared" si="26"/>
        <v>39.0275</v>
      </c>
      <c r="AA130" s="21">
        <f t="shared" si="22"/>
        <v>106.9725</v>
      </c>
      <c r="AB130" s="21">
        <f t="shared" si="23"/>
        <v>53.48625</v>
      </c>
      <c r="AC130" s="21">
        <f t="shared" si="24"/>
        <v>53.48625</v>
      </c>
    </row>
    <row r="131" spans="1:29">
      <c r="A131" s="57">
        <v>129</v>
      </c>
      <c r="B131" s="9" t="s">
        <v>1022</v>
      </c>
      <c r="C131" s="8" t="s">
        <v>1023</v>
      </c>
      <c r="D131" s="3" t="s">
        <v>35</v>
      </c>
      <c r="E131" s="3" t="s">
        <v>37</v>
      </c>
      <c r="F131" s="3" t="s">
        <v>36</v>
      </c>
      <c r="G131" s="3" t="s">
        <v>38</v>
      </c>
      <c r="H131" s="3" t="s">
        <v>39</v>
      </c>
      <c r="I131" s="20">
        <v>159.4506</v>
      </c>
      <c r="J131" s="89">
        <v>2.9</v>
      </c>
      <c r="L131" s="20">
        <v>146</v>
      </c>
      <c r="M131" s="20">
        <v>0</v>
      </c>
      <c r="N131" s="3"/>
      <c r="P131" s="20">
        <v>0</v>
      </c>
      <c r="R131" s="21">
        <f t="shared" ref="R131:R194" si="27">M131*1.06</f>
        <v>0</v>
      </c>
      <c r="S131" s="21">
        <f t="shared" ref="S131:S194" si="28">I131+L131+R131</f>
        <v>305.4506</v>
      </c>
      <c r="T131" s="21">
        <f t="shared" ref="T131:T194" si="29">I131+(L131+R131)*1.06</f>
        <v>314.2106</v>
      </c>
      <c r="U131" s="21">
        <f t="shared" ref="U131:U194" si="30">(R131+L131)*0.06</f>
        <v>8.76</v>
      </c>
      <c r="V131" s="21">
        <f t="shared" ref="V131:V194" si="31">T131-U131</f>
        <v>305.4506</v>
      </c>
      <c r="W131" s="57">
        <f t="shared" ref="W131:W194" si="32">I131</f>
        <v>159.4506</v>
      </c>
      <c r="X131" s="21">
        <f t="shared" ref="X131:X194" si="33">(R131+L131)*1.06</f>
        <v>154.76</v>
      </c>
      <c r="Y131" s="21">
        <f t="shared" ref="Y131:Y194" si="34">P131</f>
        <v>0</v>
      </c>
      <c r="Z131" s="20">
        <f t="shared" si="26"/>
        <v>40.5494</v>
      </c>
      <c r="AA131" s="21">
        <f t="shared" ref="AA131:AA194" si="35">(L131+R131)-Y131-Z131</f>
        <v>105.4506</v>
      </c>
      <c r="AB131" s="21">
        <f t="shared" ref="AB131:AB194" si="36">AA131/2</f>
        <v>52.7253</v>
      </c>
      <c r="AC131" s="21">
        <f t="shared" ref="AC131:AC194" si="37">AA131/2</f>
        <v>52.7253</v>
      </c>
    </row>
    <row r="132" spans="1:29">
      <c r="A132" s="57">
        <v>130</v>
      </c>
      <c r="B132" s="74" t="s">
        <v>1024</v>
      </c>
      <c r="C132" s="8" t="s">
        <v>1025</v>
      </c>
      <c r="D132" s="3" t="s">
        <v>35</v>
      </c>
      <c r="E132" s="3" t="s">
        <v>37</v>
      </c>
      <c r="F132" s="3" t="s">
        <v>36</v>
      </c>
      <c r="G132" s="3" t="s">
        <v>38</v>
      </c>
      <c r="H132" s="3" t="s">
        <v>39</v>
      </c>
      <c r="I132" s="20">
        <v>160.9725</v>
      </c>
      <c r="J132" s="3"/>
      <c r="L132" s="20">
        <v>146</v>
      </c>
      <c r="M132" s="20">
        <v>0</v>
      </c>
      <c r="N132" s="3"/>
      <c r="P132" s="20">
        <v>0</v>
      </c>
      <c r="R132" s="21">
        <f t="shared" si="27"/>
        <v>0</v>
      </c>
      <c r="S132" s="21">
        <f t="shared" si="28"/>
        <v>306.9725</v>
      </c>
      <c r="T132" s="21">
        <f t="shared" si="29"/>
        <v>315.7325</v>
      </c>
      <c r="U132" s="21">
        <f t="shared" si="30"/>
        <v>8.76</v>
      </c>
      <c r="V132" s="21">
        <f t="shared" si="31"/>
        <v>306.9725</v>
      </c>
      <c r="W132" s="57">
        <f t="shared" si="32"/>
        <v>160.9725</v>
      </c>
      <c r="X132" s="21">
        <f t="shared" si="33"/>
        <v>154.76</v>
      </c>
      <c r="Y132" s="21">
        <f t="shared" si="34"/>
        <v>0</v>
      </c>
      <c r="Z132" s="20">
        <f t="shared" si="26"/>
        <v>39.0275</v>
      </c>
      <c r="AA132" s="21">
        <f t="shared" si="35"/>
        <v>106.9725</v>
      </c>
      <c r="AB132" s="21">
        <f t="shared" si="36"/>
        <v>53.48625</v>
      </c>
      <c r="AC132" s="21">
        <f t="shared" si="37"/>
        <v>53.48625</v>
      </c>
    </row>
    <row r="133" spans="1:29">
      <c r="A133" s="57">
        <v>131</v>
      </c>
      <c r="B133" s="9" t="s">
        <v>1026</v>
      </c>
      <c r="C133" s="8" t="s">
        <v>1027</v>
      </c>
      <c r="D133" s="3" t="s">
        <v>35</v>
      </c>
      <c r="E133" s="3" t="s">
        <v>37</v>
      </c>
      <c r="F133" s="3" t="s">
        <v>36</v>
      </c>
      <c r="G133" s="3" t="s">
        <v>38</v>
      </c>
      <c r="H133" s="3" t="s">
        <v>39</v>
      </c>
      <c r="I133" s="20">
        <v>159.3123</v>
      </c>
      <c r="J133" s="3"/>
      <c r="L133" s="20">
        <v>146</v>
      </c>
      <c r="M133" s="20">
        <v>0</v>
      </c>
      <c r="N133" s="3"/>
      <c r="P133" s="20">
        <v>0</v>
      </c>
      <c r="R133" s="21">
        <f t="shared" si="27"/>
        <v>0</v>
      </c>
      <c r="S133" s="21">
        <f t="shared" si="28"/>
        <v>305.3123</v>
      </c>
      <c r="T133" s="21">
        <f t="shared" si="29"/>
        <v>314.0723</v>
      </c>
      <c r="U133" s="21">
        <f t="shared" si="30"/>
        <v>8.76</v>
      </c>
      <c r="V133" s="21">
        <f t="shared" si="31"/>
        <v>305.3123</v>
      </c>
      <c r="W133" s="57">
        <f t="shared" si="32"/>
        <v>159.3123</v>
      </c>
      <c r="X133" s="21">
        <f t="shared" si="33"/>
        <v>154.76</v>
      </c>
      <c r="Y133" s="21">
        <f t="shared" si="34"/>
        <v>0</v>
      </c>
      <c r="Z133" s="20">
        <f t="shared" si="26"/>
        <v>40.6877</v>
      </c>
      <c r="AA133" s="21">
        <f t="shared" si="35"/>
        <v>105.3123</v>
      </c>
      <c r="AB133" s="21">
        <f t="shared" si="36"/>
        <v>52.65615</v>
      </c>
      <c r="AC133" s="21">
        <f t="shared" si="37"/>
        <v>52.65615</v>
      </c>
    </row>
    <row r="134" spans="1:29">
      <c r="A134" s="57">
        <v>132</v>
      </c>
      <c r="B134" s="9" t="s">
        <v>1028</v>
      </c>
      <c r="C134" s="8" t="s">
        <v>1029</v>
      </c>
      <c r="D134" s="3" t="s">
        <v>35</v>
      </c>
      <c r="E134" s="3" t="s">
        <v>37</v>
      </c>
      <c r="F134" s="3" t="s">
        <v>36</v>
      </c>
      <c r="G134" s="3" t="s">
        <v>38</v>
      </c>
      <c r="H134" s="3" t="s">
        <v>39</v>
      </c>
      <c r="I134" s="20">
        <v>160.9725</v>
      </c>
      <c r="J134" s="3"/>
      <c r="L134" s="20">
        <v>146</v>
      </c>
      <c r="M134" s="20">
        <v>0</v>
      </c>
      <c r="N134" s="3"/>
      <c r="P134" s="20">
        <v>0</v>
      </c>
      <c r="R134" s="21">
        <f t="shared" si="27"/>
        <v>0</v>
      </c>
      <c r="S134" s="21">
        <f t="shared" si="28"/>
        <v>306.9725</v>
      </c>
      <c r="T134" s="21">
        <f t="shared" si="29"/>
        <v>315.7325</v>
      </c>
      <c r="U134" s="21">
        <f t="shared" si="30"/>
        <v>8.76</v>
      </c>
      <c r="V134" s="21">
        <f t="shared" si="31"/>
        <v>306.9725</v>
      </c>
      <c r="W134" s="57">
        <f t="shared" si="32"/>
        <v>160.9725</v>
      </c>
      <c r="X134" s="21">
        <f t="shared" si="33"/>
        <v>154.76</v>
      </c>
      <c r="Y134" s="21">
        <f t="shared" si="34"/>
        <v>0</v>
      </c>
      <c r="Z134" s="20">
        <f t="shared" si="26"/>
        <v>39.0275</v>
      </c>
      <c r="AA134" s="21">
        <f t="shared" si="35"/>
        <v>106.9725</v>
      </c>
      <c r="AB134" s="21">
        <f t="shared" si="36"/>
        <v>53.48625</v>
      </c>
      <c r="AC134" s="21">
        <f t="shared" si="37"/>
        <v>53.48625</v>
      </c>
    </row>
    <row r="135" spans="1:29">
      <c r="A135" s="57">
        <v>133</v>
      </c>
      <c r="B135" s="9" t="s">
        <v>1030</v>
      </c>
      <c r="C135" s="8" t="s">
        <v>1031</v>
      </c>
      <c r="D135" s="3" t="s">
        <v>35</v>
      </c>
      <c r="E135" s="3" t="s">
        <v>37</v>
      </c>
      <c r="F135" s="3" t="s">
        <v>36</v>
      </c>
      <c r="G135" s="3" t="s">
        <v>38</v>
      </c>
      <c r="H135" s="3" t="s">
        <v>39</v>
      </c>
      <c r="I135" s="20">
        <v>160.9725</v>
      </c>
      <c r="J135" s="3"/>
      <c r="L135" s="20">
        <v>146</v>
      </c>
      <c r="M135" s="20">
        <v>0</v>
      </c>
      <c r="N135" s="3"/>
      <c r="P135" s="20">
        <v>0</v>
      </c>
      <c r="R135" s="21">
        <f t="shared" si="27"/>
        <v>0</v>
      </c>
      <c r="S135" s="21">
        <f t="shared" si="28"/>
        <v>306.9725</v>
      </c>
      <c r="T135" s="21">
        <f t="shared" si="29"/>
        <v>315.7325</v>
      </c>
      <c r="U135" s="21">
        <f t="shared" si="30"/>
        <v>8.76</v>
      </c>
      <c r="V135" s="21">
        <f t="shared" si="31"/>
        <v>306.9725</v>
      </c>
      <c r="W135" s="57">
        <f t="shared" si="32"/>
        <v>160.9725</v>
      </c>
      <c r="X135" s="21">
        <f t="shared" si="33"/>
        <v>154.76</v>
      </c>
      <c r="Y135" s="21">
        <f t="shared" si="34"/>
        <v>0</v>
      </c>
      <c r="Z135" s="20">
        <f t="shared" si="26"/>
        <v>39.0275</v>
      </c>
      <c r="AA135" s="21">
        <f t="shared" si="35"/>
        <v>106.9725</v>
      </c>
      <c r="AB135" s="21">
        <f t="shared" si="36"/>
        <v>53.48625</v>
      </c>
      <c r="AC135" s="21">
        <f t="shared" si="37"/>
        <v>53.48625</v>
      </c>
    </row>
    <row r="136" spans="1:29">
      <c r="A136" s="57">
        <v>134</v>
      </c>
      <c r="B136" s="9" t="s">
        <v>1032</v>
      </c>
      <c r="C136" s="8" t="s">
        <v>1033</v>
      </c>
      <c r="D136" s="3" t="s">
        <v>35</v>
      </c>
      <c r="E136" s="3" t="s">
        <v>37</v>
      </c>
      <c r="F136" s="3" t="s">
        <v>36</v>
      </c>
      <c r="G136" s="3" t="s">
        <v>38</v>
      </c>
      <c r="H136" s="3" t="s">
        <v>39</v>
      </c>
      <c r="I136" s="20">
        <v>159.3123</v>
      </c>
      <c r="J136" s="3"/>
      <c r="L136" s="20">
        <v>146</v>
      </c>
      <c r="M136" s="20">
        <v>0</v>
      </c>
      <c r="N136" s="3"/>
      <c r="P136" s="20">
        <v>0</v>
      </c>
      <c r="R136" s="21">
        <f t="shared" si="27"/>
        <v>0</v>
      </c>
      <c r="S136" s="21">
        <f t="shared" si="28"/>
        <v>305.3123</v>
      </c>
      <c r="T136" s="21">
        <f t="shared" si="29"/>
        <v>314.0723</v>
      </c>
      <c r="U136" s="21">
        <f t="shared" si="30"/>
        <v>8.76</v>
      </c>
      <c r="V136" s="21">
        <f t="shared" si="31"/>
        <v>305.3123</v>
      </c>
      <c r="W136" s="57">
        <f t="shared" si="32"/>
        <v>159.3123</v>
      </c>
      <c r="X136" s="21">
        <f t="shared" si="33"/>
        <v>154.76</v>
      </c>
      <c r="Y136" s="21">
        <f t="shared" si="34"/>
        <v>0</v>
      </c>
      <c r="Z136" s="20">
        <f t="shared" si="26"/>
        <v>40.6877</v>
      </c>
      <c r="AA136" s="21">
        <f t="shared" si="35"/>
        <v>105.3123</v>
      </c>
      <c r="AB136" s="21">
        <f t="shared" si="36"/>
        <v>52.65615</v>
      </c>
      <c r="AC136" s="21">
        <f t="shared" si="37"/>
        <v>52.65615</v>
      </c>
    </row>
    <row r="137" spans="1:29">
      <c r="A137" s="57">
        <v>135</v>
      </c>
      <c r="B137" s="9" t="s">
        <v>1034</v>
      </c>
      <c r="C137" s="8" t="s">
        <v>1035</v>
      </c>
      <c r="D137" s="3" t="s">
        <v>35</v>
      </c>
      <c r="E137" s="3" t="s">
        <v>37</v>
      </c>
      <c r="F137" s="3" t="s">
        <v>36</v>
      </c>
      <c r="G137" s="3" t="s">
        <v>38</v>
      </c>
      <c r="H137" s="3" t="s">
        <v>39</v>
      </c>
      <c r="I137" s="20">
        <v>161.6643</v>
      </c>
      <c r="J137" s="89">
        <v>2.3</v>
      </c>
      <c r="L137" s="20">
        <v>146</v>
      </c>
      <c r="M137" s="20">
        <v>0</v>
      </c>
      <c r="N137" s="3"/>
      <c r="P137" s="20">
        <v>0</v>
      </c>
      <c r="R137" s="21">
        <f t="shared" si="27"/>
        <v>0</v>
      </c>
      <c r="S137" s="21">
        <f t="shared" si="28"/>
        <v>307.6643</v>
      </c>
      <c r="T137" s="21">
        <f t="shared" si="29"/>
        <v>316.4243</v>
      </c>
      <c r="U137" s="21">
        <f t="shared" si="30"/>
        <v>8.76</v>
      </c>
      <c r="V137" s="21">
        <f t="shared" si="31"/>
        <v>307.6643</v>
      </c>
      <c r="W137" s="57">
        <f t="shared" si="32"/>
        <v>161.6643</v>
      </c>
      <c r="X137" s="21">
        <f t="shared" si="33"/>
        <v>154.76</v>
      </c>
      <c r="Y137" s="21">
        <f t="shared" si="34"/>
        <v>0</v>
      </c>
      <c r="Z137" s="20">
        <f t="shared" si="26"/>
        <v>38.3357</v>
      </c>
      <c r="AA137" s="21">
        <f t="shared" si="35"/>
        <v>107.6643</v>
      </c>
      <c r="AB137" s="21">
        <f t="shared" si="36"/>
        <v>53.83215</v>
      </c>
      <c r="AC137" s="21">
        <f t="shared" si="37"/>
        <v>53.83215</v>
      </c>
    </row>
    <row r="138" spans="1:29">
      <c r="A138" s="57">
        <v>136</v>
      </c>
      <c r="B138" s="9" t="s">
        <v>1036</v>
      </c>
      <c r="C138" s="8" t="s">
        <v>1037</v>
      </c>
      <c r="D138" s="3" t="s">
        <v>35</v>
      </c>
      <c r="E138" s="3" t="s">
        <v>37</v>
      </c>
      <c r="F138" s="3" t="s">
        <v>36</v>
      </c>
      <c r="G138" s="3" t="s">
        <v>38</v>
      </c>
      <c r="H138" s="3" t="s">
        <v>39</v>
      </c>
      <c r="I138" s="20">
        <v>159.4506</v>
      </c>
      <c r="J138" s="3"/>
      <c r="L138" s="20">
        <v>146</v>
      </c>
      <c r="M138" s="20">
        <v>0</v>
      </c>
      <c r="N138" s="3"/>
      <c r="P138" s="20">
        <v>0</v>
      </c>
      <c r="R138" s="21">
        <f t="shared" si="27"/>
        <v>0</v>
      </c>
      <c r="S138" s="21">
        <f t="shared" si="28"/>
        <v>305.4506</v>
      </c>
      <c r="T138" s="21">
        <f t="shared" si="29"/>
        <v>314.2106</v>
      </c>
      <c r="U138" s="21">
        <f t="shared" si="30"/>
        <v>8.76</v>
      </c>
      <c r="V138" s="21">
        <f t="shared" si="31"/>
        <v>305.4506</v>
      </c>
      <c r="W138" s="57">
        <f t="shared" si="32"/>
        <v>159.4506</v>
      </c>
      <c r="X138" s="21">
        <f t="shared" si="33"/>
        <v>154.76</v>
      </c>
      <c r="Y138" s="21">
        <f t="shared" si="34"/>
        <v>0</v>
      </c>
      <c r="Z138" s="20">
        <f t="shared" si="26"/>
        <v>40.5494</v>
      </c>
      <c r="AA138" s="21">
        <f t="shared" si="35"/>
        <v>105.4506</v>
      </c>
      <c r="AB138" s="21">
        <f t="shared" si="36"/>
        <v>52.7253</v>
      </c>
      <c r="AC138" s="21">
        <f t="shared" si="37"/>
        <v>52.7253</v>
      </c>
    </row>
    <row r="139" spans="1:29">
      <c r="A139" s="57">
        <v>137</v>
      </c>
      <c r="B139" s="9" t="s">
        <v>1038</v>
      </c>
      <c r="C139" s="8" t="s">
        <v>1039</v>
      </c>
      <c r="D139" s="3" t="s">
        <v>35</v>
      </c>
      <c r="E139" s="3" t="s">
        <v>37</v>
      </c>
      <c r="F139" s="3" t="s">
        <v>36</v>
      </c>
      <c r="G139" s="3" t="s">
        <v>38</v>
      </c>
      <c r="H139" s="3" t="s">
        <v>39</v>
      </c>
      <c r="I139" s="20">
        <v>160.9725</v>
      </c>
      <c r="J139" s="3"/>
      <c r="L139" s="20">
        <v>146</v>
      </c>
      <c r="M139" s="20">
        <v>0</v>
      </c>
      <c r="N139" s="3"/>
      <c r="P139" s="20">
        <v>0</v>
      </c>
      <c r="R139" s="21">
        <f t="shared" si="27"/>
        <v>0</v>
      </c>
      <c r="S139" s="21">
        <f t="shared" si="28"/>
        <v>306.9725</v>
      </c>
      <c r="T139" s="21">
        <f t="shared" si="29"/>
        <v>315.7325</v>
      </c>
      <c r="U139" s="21">
        <f t="shared" si="30"/>
        <v>8.76</v>
      </c>
      <c r="V139" s="21">
        <f t="shared" si="31"/>
        <v>306.9725</v>
      </c>
      <c r="W139" s="57">
        <f t="shared" si="32"/>
        <v>160.9725</v>
      </c>
      <c r="X139" s="21">
        <f t="shared" si="33"/>
        <v>154.76</v>
      </c>
      <c r="Y139" s="21">
        <f t="shared" si="34"/>
        <v>0</v>
      </c>
      <c r="Z139" s="20">
        <f t="shared" si="26"/>
        <v>39.0275</v>
      </c>
      <c r="AA139" s="21">
        <f t="shared" si="35"/>
        <v>106.9725</v>
      </c>
      <c r="AB139" s="21">
        <f t="shared" si="36"/>
        <v>53.48625</v>
      </c>
      <c r="AC139" s="21">
        <f t="shared" si="37"/>
        <v>53.48625</v>
      </c>
    </row>
    <row r="140" spans="1:29">
      <c r="A140" s="57">
        <v>138</v>
      </c>
      <c r="B140" s="9" t="s">
        <v>1040</v>
      </c>
      <c r="C140" s="8" t="s">
        <v>1041</v>
      </c>
      <c r="D140" s="3" t="s">
        <v>35</v>
      </c>
      <c r="E140" s="3" t="s">
        <v>37</v>
      </c>
      <c r="F140" s="3" t="s">
        <v>36</v>
      </c>
      <c r="G140" s="3" t="s">
        <v>38</v>
      </c>
      <c r="H140" s="3" t="s">
        <v>39</v>
      </c>
      <c r="I140" s="20">
        <v>161.6643</v>
      </c>
      <c r="J140" s="3"/>
      <c r="L140" s="20">
        <v>146</v>
      </c>
      <c r="M140" s="20">
        <v>0</v>
      </c>
      <c r="N140" s="3"/>
      <c r="P140" s="20">
        <v>0</v>
      </c>
      <c r="R140" s="21">
        <f t="shared" si="27"/>
        <v>0</v>
      </c>
      <c r="S140" s="21">
        <f t="shared" si="28"/>
        <v>307.6643</v>
      </c>
      <c r="T140" s="21">
        <f t="shared" si="29"/>
        <v>316.4243</v>
      </c>
      <c r="U140" s="21">
        <f t="shared" si="30"/>
        <v>8.76</v>
      </c>
      <c r="V140" s="21">
        <f t="shared" si="31"/>
        <v>307.6643</v>
      </c>
      <c r="W140" s="57">
        <f t="shared" si="32"/>
        <v>161.6643</v>
      </c>
      <c r="X140" s="21">
        <f t="shared" si="33"/>
        <v>154.76</v>
      </c>
      <c r="Y140" s="21">
        <f t="shared" si="34"/>
        <v>0</v>
      </c>
      <c r="Z140" s="20">
        <f t="shared" si="26"/>
        <v>38.3357</v>
      </c>
      <c r="AA140" s="21">
        <f t="shared" si="35"/>
        <v>107.6643</v>
      </c>
      <c r="AB140" s="21">
        <f t="shared" si="36"/>
        <v>53.83215</v>
      </c>
      <c r="AC140" s="21">
        <f t="shared" si="37"/>
        <v>53.83215</v>
      </c>
    </row>
    <row r="141" spans="1:29">
      <c r="A141" s="57">
        <v>139</v>
      </c>
      <c r="B141" s="9" t="s">
        <v>1042</v>
      </c>
      <c r="C141" s="8" t="s">
        <v>1043</v>
      </c>
      <c r="D141" s="3" t="s">
        <v>35</v>
      </c>
      <c r="E141" s="3" t="s">
        <v>37</v>
      </c>
      <c r="F141" s="3" t="s">
        <v>36</v>
      </c>
      <c r="G141" s="3" t="s">
        <v>38</v>
      </c>
      <c r="H141" s="3" t="s">
        <v>39</v>
      </c>
      <c r="I141" s="20">
        <v>160.9725</v>
      </c>
      <c r="J141" s="3"/>
      <c r="L141" s="20">
        <v>146</v>
      </c>
      <c r="M141" s="20">
        <v>0</v>
      </c>
      <c r="N141" s="3"/>
      <c r="P141" s="20">
        <v>0</v>
      </c>
      <c r="R141" s="21">
        <f t="shared" si="27"/>
        <v>0</v>
      </c>
      <c r="S141" s="21">
        <f t="shared" si="28"/>
        <v>306.9725</v>
      </c>
      <c r="T141" s="21">
        <f t="shared" si="29"/>
        <v>315.7325</v>
      </c>
      <c r="U141" s="21">
        <f t="shared" si="30"/>
        <v>8.76</v>
      </c>
      <c r="V141" s="21">
        <f t="shared" si="31"/>
        <v>306.9725</v>
      </c>
      <c r="W141" s="57">
        <f t="shared" si="32"/>
        <v>160.9725</v>
      </c>
      <c r="X141" s="21">
        <f t="shared" si="33"/>
        <v>154.76</v>
      </c>
      <c r="Y141" s="21">
        <f t="shared" si="34"/>
        <v>0</v>
      </c>
      <c r="Z141" s="20">
        <f t="shared" si="26"/>
        <v>39.0275</v>
      </c>
      <c r="AA141" s="21">
        <f t="shared" si="35"/>
        <v>106.9725</v>
      </c>
      <c r="AB141" s="21">
        <f t="shared" si="36"/>
        <v>53.48625</v>
      </c>
      <c r="AC141" s="21">
        <f t="shared" si="37"/>
        <v>53.48625</v>
      </c>
    </row>
    <row r="142" spans="1:29">
      <c r="A142" s="57">
        <v>140</v>
      </c>
      <c r="B142" s="9" t="s">
        <v>1044</v>
      </c>
      <c r="C142" s="8" t="s">
        <v>1045</v>
      </c>
      <c r="D142" s="3" t="s">
        <v>35</v>
      </c>
      <c r="E142" s="3" t="s">
        <v>37</v>
      </c>
      <c r="F142" s="3" t="s">
        <v>36</v>
      </c>
      <c r="G142" s="3" t="s">
        <v>38</v>
      </c>
      <c r="H142" s="3" t="s">
        <v>39</v>
      </c>
      <c r="I142" s="20">
        <v>161.6643</v>
      </c>
      <c r="J142" s="3"/>
      <c r="L142" s="20">
        <v>146</v>
      </c>
      <c r="M142" s="20">
        <v>0</v>
      </c>
      <c r="N142" s="3"/>
      <c r="P142" s="20">
        <v>0</v>
      </c>
      <c r="R142" s="21">
        <f t="shared" si="27"/>
        <v>0</v>
      </c>
      <c r="S142" s="21">
        <f t="shared" si="28"/>
        <v>307.6643</v>
      </c>
      <c r="T142" s="21">
        <f t="shared" si="29"/>
        <v>316.4243</v>
      </c>
      <c r="U142" s="21">
        <f t="shared" si="30"/>
        <v>8.76</v>
      </c>
      <c r="V142" s="21">
        <f t="shared" si="31"/>
        <v>307.6643</v>
      </c>
      <c r="W142" s="57">
        <f t="shared" si="32"/>
        <v>161.6643</v>
      </c>
      <c r="X142" s="21">
        <f t="shared" si="33"/>
        <v>154.76</v>
      </c>
      <c r="Y142" s="21">
        <f t="shared" si="34"/>
        <v>0</v>
      </c>
      <c r="Z142" s="20">
        <f t="shared" si="26"/>
        <v>38.3357</v>
      </c>
      <c r="AA142" s="21">
        <f t="shared" si="35"/>
        <v>107.6643</v>
      </c>
      <c r="AB142" s="21">
        <f t="shared" si="36"/>
        <v>53.83215</v>
      </c>
      <c r="AC142" s="21">
        <f t="shared" si="37"/>
        <v>53.83215</v>
      </c>
    </row>
    <row r="143" spans="1:29">
      <c r="A143" s="57">
        <v>141</v>
      </c>
      <c r="B143" s="9" t="s">
        <v>1046</v>
      </c>
      <c r="C143" s="8" t="s">
        <v>1047</v>
      </c>
      <c r="D143" s="3" t="s">
        <v>35</v>
      </c>
      <c r="E143" s="3" t="s">
        <v>37</v>
      </c>
      <c r="F143" s="3" t="s">
        <v>36</v>
      </c>
      <c r="G143" s="3" t="s">
        <v>38</v>
      </c>
      <c r="H143" s="3" t="s">
        <v>39</v>
      </c>
      <c r="I143" s="20">
        <v>159.4506</v>
      </c>
      <c r="J143" s="3"/>
      <c r="L143" s="20">
        <v>146</v>
      </c>
      <c r="M143" s="20">
        <v>0</v>
      </c>
      <c r="N143" s="3"/>
      <c r="P143" s="20">
        <v>0</v>
      </c>
      <c r="R143" s="21">
        <f t="shared" si="27"/>
        <v>0</v>
      </c>
      <c r="S143" s="21">
        <f t="shared" si="28"/>
        <v>305.4506</v>
      </c>
      <c r="T143" s="21">
        <f t="shared" si="29"/>
        <v>314.2106</v>
      </c>
      <c r="U143" s="21">
        <f t="shared" si="30"/>
        <v>8.76</v>
      </c>
      <c r="V143" s="21">
        <f t="shared" si="31"/>
        <v>305.4506</v>
      </c>
      <c r="W143" s="57">
        <f t="shared" si="32"/>
        <v>159.4506</v>
      </c>
      <c r="X143" s="21">
        <f t="shared" si="33"/>
        <v>154.76</v>
      </c>
      <c r="Y143" s="21">
        <f t="shared" si="34"/>
        <v>0</v>
      </c>
      <c r="Z143" s="20">
        <f t="shared" si="26"/>
        <v>40.5494</v>
      </c>
      <c r="AA143" s="21">
        <f t="shared" si="35"/>
        <v>105.4506</v>
      </c>
      <c r="AB143" s="21">
        <f t="shared" si="36"/>
        <v>52.7253</v>
      </c>
      <c r="AC143" s="21">
        <f t="shared" si="37"/>
        <v>52.7253</v>
      </c>
    </row>
    <row r="144" spans="1:29">
      <c r="A144" s="57">
        <v>142</v>
      </c>
      <c r="B144" s="9" t="s">
        <v>1048</v>
      </c>
      <c r="C144" s="8" t="s">
        <v>1049</v>
      </c>
      <c r="D144" s="3" t="s">
        <v>35</v>
      </c>
      <c r="E144" s="3" t="s">
        <v>37</v>
      </c>
      <c r="F144" s="3" t="s">
        <v>36</v>
      </c>
      <c r="G144" s="3" t="s">
        <v>38</v>
      </c>
      <c r="H144" s="3" t="s">
        <v>39</v>
      </c>
      <c r="I144" s="20">
        <v>160.9725</v>
      </c>
      <c r="J144" s="3"/>
      <c r="L144" s="20">
        <v>146</v>
      </c>
      <c r="M144" s="20">
        <v>0</v>
      </c>
      <c r="N144" s="3"/>
      <c r="P144" s="20">
        <v>0</v>
      </c>
      <c r="R144" s="21">
        <f t="shared" si="27"/>
        <v>0</v>
      </c>
      <c r="S144" s="21">
        <f t="shared" si="28"/>
        <v>306.9725</v>
      </c>
      <c r="T144" s="21">
        <f t="shared" si="29"/>
        <v>315.7325</v>
      </c>
      <c r="U144" s="21">
        <f t="shared" si="30"/>
        <v>8.76</v>
      </c>
      <c r="V144" s="21">
        <f t="shared" si="31"/>
        <v>306.9725</v>
      </c>
      <c r="W144" s="57">
        <f t="shared" si="32"/>
        <v>160.9725</v>
      </c>
      <c r="X144" s="21">
        <f t="shared" si="33"/>
        <v>154.76</v>
      </c>
      <c r="Y144" s="21">
        <f t="shared" si="34"/>
        <v>0</v>
      </c>
      <c r="Z144" s="20">
        <f t="shared" si="26"/>
        <v>39.0275</v>
      </c>
      <c r="AA144" s="21">
        <f t="shared" si="35"/>
        <v>106.9725</v>
      </c>
      <c r="AB144" s="21">
        <f t="shared" si="36"/>
        <v>53.48625</v>
      </c>
      <c r="AC144" s="21">
        <f t="shared" si="37"/>
        <v>53.48625</v>
      </c>
    </row>
    <row r="145" spans="1:29">
      <c r="A145" s="57">
        <v>143</v>
      </c>
      <c r="B145" s="9" t="s">
        <v>1050</v>
      </c>
      <c r="C145" s="8" t="s">
        <v>1051</v>
      </c>
      <c r="D145" s="3" t="s">
        <v>35</v>
      </c>
      <c r="E145" s="3" t="s">
        <v>37</v>
      </c>
      <c r="F145" s="3" t="s">
        <v>36</v>
      </c>
      <c r="G145" s="3" t="s">
        <v>38</v>
      </c>
      <c r="H145" s="3" t="s">
        <v>39</v>
      </c>
      <c r="I145" s="20">
        <v>159.3123</v>
      </c>
      <c r="J145" s="3"/>
      <c r="L145" s="20">
        <v>146</v>
      </c>
      <c r="M145" s="20">
        <v>0</v>
      </c>
      <c r="N145" s="3"/>
      <c r="P145" s="20">
        <v>0</v>
      </c>
      <c r="R145" s="21">
        <f t="shared" si="27"/>
        <v>0</v>
      </c>
      <c r="S145" s="21">
        <f t="shared" si="28"/>
        <v>305.3123</v>
      </c>
      <c r="T145" s="21">
        <f t="shared" si="29"/>
        <v>314.0723</v>
      </c>
      <c r="U145" s="21">
        <f t="shared" si="30"/>
        <v>8.76</v>
      </c>
      <c r="V145" s="21">
        <f t="shared" si="31"/>
        <v>305.3123</v>
      </c>
      <c r="W145" s="57">
        <f t="shared" si="32"/>
        <v>159.3123</v>
      </c>
      <c r="X145" s="21">
        <f t="shared" si="33"/>
        <v>154.76</v>
      </c>
      <c r="Y145" s="21">
        <f t="shared" si="34"/>
        <v>0</v>
      </c>
      <c r="Z145" s="20">
        <f t="shared" si="26"/>
        <v>40.6877</v>
      </c>
      <c r="AA145" s="21">
        <f t="shared" si="35"/>
        <v>105.3123</v>
      </c>
      <c r="AB145" s="21">
        <f t="shared" si="36"/>
        <v>52.65615</v>
      </c>
      <c r="AC145" s="21">
        <f t="shared" si="37"/>
        <v>52.65615</v>
      </c>
    </row>
    <row r="146" spans="1:29">
      <c r="A146" s="57">
        <v>144</v>
      </c>
      <c r="B146" s="9" t="s">
        <v>1052</v>
      </c>
      <c r="C146" s="8" t="s">
        <v>1053</v>
      </c>
      <c r="D146" s="3" t="s">
        <v>35</v>
      </c>
      <c r="E146" s="3" t="s">
        <v>37</v>
      </c>
      <c r="F146" s="3" t="s">
        <v>36</v>
      </c>
      <c r="G146" s="3" t="s">
        <v>38</v>
      </c>
      <c r="H146" s="3" t="s">
        <v>39</v>
      </c>
      <c r="I146" s="20">
        <v>159.4506</v>
      </c>
      <c r="J146" s="3"/>
      <c r="L146" s="20">
        <v>146</v>
      </c>
      <c r="M146" s="20">
        <v>0</v>
      </c>
      <c r="N146" s="3"/>
      <c r="P146" s="20">
        <v>0</v>
      </c>
      <c r="R146" s="21">
        <f t="shared" si="27"/>
        <v>0</v>
      </c>
      <c r="S146" s="21">
        <f t="shared" si="28"/>
        <v>305.4506</v>
      </c>
      <c r="T146" s="21">
        <f t="shared" si="29"/>
        <v>314.2106</v>
      </c>
      <c r="U146" s="21">
        <f t="shared" si="30"/>
        <v>8.76</v>
      </c>
      <c r="V146" s="21">
        <f t="shared" si="31"/>
        <v>305.4506</v>
      </c>
      <c r="W146" s="57">
        <f t="shared" si="32"/>
        <v>159.4506</v>
      </c>
      <c r="X146" s="21">
        <f t="shared" si="33"/>
        <v>154.76</v>
      </c>
      <c r="Y146" s="21">
        <f t="shared" si="34"/>
        <v>0</v>
      </c>
      <c r="Z146" s="20">
        <f t="shared" si="26"/>
        <v>40.5494</v>
      </c>
      <c r="AA146" s="21">
        <f t="shared" si="35"/>
        <v>105.4506</v>
      </c>
      <c r="AB146" s="21">
        <f t="shared" si="36"/>
        <v>52.7253</v>
      </c>
      <c r="AC146" s="21">
        <f t="shared" si="37"/>
        <v>52.7253</v>
      </c>
    </row>
    <row r="147" spans="1:29">
      <c r="A147" s="57">
        <v>145</v>
      </c>
      <c r="B147" s="9" t="s">
        <v>1054</v>
      </c>
      <c r="C147" s="8" t="s">
        <v>1055</v>
      </c>
      <c r="D147" s="3" t="s">
        <v>35</v>
      </c>
      <c r="E147" s="3" t="s">
        <v>37</v>
      </c>
      <c r="F147" s="3" t="s">
        <v>36</v>
      </c>
      <c r="G147" s="3" t="s">
        <v>38</v>
      </c>
      <c r="H147" s="3" t="s">
        <v>39</v>
      </c>
      <c r="I147" s="20">
        <v>160.9725</v>
      </c>
      <c r="J147" s="3"/>
      <c r="L147" s="20">
        <v>146</v>
      </c>
      <c r="M147" s="20">
        <v>0</v>
      </c>
      <c r="N147" s="3"/>
      <c r="P147" s="20">
        <v>0</v>
      </c>
      <c r="R147" s="21">
        <f t="shared" si="27"/>
        <v>0</v>
      </c>
      <c r="S147" s="21">
        <f t="shared" si="28"/>
        <v>306.9725</v>
      </c>
      <c r="T147" s="21">
        <f t="shared" si="29"/>
        <v>315.7325</v>
      </c>
      <c r="U147" s="21">
        <f t="shared" si="30"/>
        <v>8.76</v>
      </c>
      <c r="V147" s="21">
        <f t="shared" si="31"/>
        <v>306.9725</v>
      </c>
      <c r="W147" s="57">
        <f t="shared" si="32"/>
        <v>160.9725</v>
      </c>
      <c r="X147" s="21">
        <f t="shared" si="33"/>
        <v>154.76</v>
      </c>
      <c r="Y147" s="21">
        <f t="shared" si="34"/>
        <v>0</v>
      </c>
      <c r="Z147" s="20">
        <f t="shared" si="26"/>
        <v>39.0275</v>
      </c>
      <c r="AA147" s="21">
        <f t="shared" si="35"/>
        <v>106.9725</v>
      </c>
      <c r="AB147" s="21">
        <f t="shared" si="36"/>
        <v>53.48625</v>
      </c>
      <c r="AC147" s="21">
        <f t="shared" si="37"/>
        <v>53.48625</v>
      </c>
    </row>
    <row r="148" spans="1:29">
      <c r="A148" s="57">
        <v>146</v>
      </c>
      <c r="B148" s="8" t="s">
        <v>273</v>
      </c>
      <c r="C148" s="8" t="s">
        <v>274</v>
      </c>
      <c r="D148" s="3" t="s">
        <v>35</v>
      </c>
      <c r="E148" s="3" t="s">
        <v>37</v>
      </c>
      <c r="F148" s="3" t="s">
        <v>82</v>
      </c>
      <c r="G148" s="3" t="s">
        <v>38</v>
      </c>
      <c r="H148" s="3" t="s">
        <v>39</v>
      </c>
      <c r="I148" s="129">
        <v>0</v>
      </c>
      <c r="L148" s="20">
        <v>0</v>
      </c>
      <c r="M148" s="20">
        <v>29.43</v>
      </c>
      <c r="N148" s="3" t="s">
        <v>132</v>
      </c>
      <c r="P148" s="20">
        <v>29.43</v>
      </c>
      <c r="R148" s="21">
        <f t="shared" si="27"/>
        <v>31.1958</v>
      </c>
      <c r="S148" s="21">
        <f t="shared" si="28"/>
        <v>31.1958</v>
      </c>
      <c r="T148" s="21">
        <f t="shared" si="29"/>
        <v>33.067548</v>
      </c>
      <c r="U148" s="21">
        <f t="shared" si="30"/>
        <v>1.871748</v>
      </c>
      <c r="V148" s="21">
        <f t="shared" si="31"/>
        <v>31.1958</v>
      </c>
      <c r="W148" s="57">
        <f t="shared" si="32"/>
        <v>0</v>
      </c>
      <c r="X148" s="21">
        <f t="shared" si="33"/>
        <v>33.067548</v>
      </c>
      <c r="Y148" s="21">
        <f t="shared" si="34"/>
        <v>29.43</v>
      </c>
      <c r="Z148" s="3">
        <v>0</v>
      </c>
      <c r="AA148" s="21">
        <f t="shared" si="35"/>
        <v>1.7658</v>
      </c>
      <c r="AB148" s="21">
        <f t="shared" si="36"/>
        <v>0.882900000000001</v>
      </c>
      <c r="AC148" s="21">
        <f t="shared" si="37"/>
        <v>0.882900000000001</v>
      </c>
    </row>
    <row r="149" spans="1:29">
      <c r="A149" s="57">
        <v>147</v>
      </c>
      <c r="B149" s="8" t="s">
        <v>143</v>
      </c>
      <c r="C149" s="8" t="s">
        <v>1056</v>
      </c>
      <c r="D149" s="3" t="s">
        <v>35</v>
      </c>
      <c r="E149" s="3" t="s">
        <v>37</v>
      </c>
      <c r="F149" s="3" t="s">
        <v>159</v>
      </c>
      <c r="G149" s="3" t="s">
        <v>38</v>
      </c>
      <c r="H149" s="3" t="s">
        <v>39</v>
      </c>
      <c r="I149" s="20">
        <v>0</v>
      </c>
      <c r="L149" s="20">
        <v>0</v>
      </c>
      <c r="M149" s="20">
        <v>13.17</v>
      </c>
      <c r="N149" s="3" t="s">
        <v>132</v>
      </c>
      <c r="P149" s="3">
        <v>13.17</v>
      </c>
      <c r="R149" s="21">
        <f t="shared" si="27"/>
        <v>13.9602</v>
      </c>
      <c r="S149" s="21">
        <f t="shared" si="28"/>
        <v>13.9602</v>
      </c>
      <c r="T149" s="21">
        <f t="shared" si="29"/>
        <v>14.797812</v>
      </c>
      <c r="U149" s="21">
        <f t="shared" si="30"/>
        <v>0.837612</v>
      </c>
      <c r="V149" s="21">
        <f t="shared" si="31"/>
        <v>13.9602</v>
      </c>
      <c r="W149" s="57">
        <f t="shared" si="32"/>
        <v>0</v>
      </c>
      <c r="X149" s="21">
        <f t="shared" si="33"/>
        <v>14.797812</v>
      </c>
      <c r="Y149" s="21">
        <f t="shared" si="34"/>
        <v>13.17</v>
      </c>
      <c r="Z149" s="20">
        <v>0</v>
      </c>
      <c r="AA149" s="21">
        <f t="shared" si="35"/>
        <v>0.7902</v>
      </c>
      <c r="AB149" s="21">
        <f t="shared" si="36"/>
        <v>0.3951</v>
      </c>
      <c r="AC149" s="21">
        <f t="shared" si="37"/>
        <v>0.3951</v>
      </c>
    </row>
    <row r="150" spans="1:29">
      <c r="A150" s="57">
        <v>148</v>
      </c>
      <c r="B150" s="8" t="s">
        <v>383</v>
      </c>
      <c r="C150" s="8" t="s">
        <v>384</v>
      </c>
      <c r="D150" s="3" t="s">
        <v>35</v>
      </c>
      <c r="E150" s="3" t="s">
        <v>37</v>
      </c>
      <c r="F150" s="3" t="s">
        <v>82</v>
      </c>
      <c r="G150" s="3" t="s">
        <v>38</v>
      </c>
      <c r="H150" s="3" t="s">
        <v>39</v>
      </c>
      <c r="I150" s="129">
        <v>0</v>
      </c>
      <c r="L150" s="20">
        <v>0</v>
      </c>
      <c r="M150" s="20">
        <v>29.28</v>
      </c>
      <c r="N150" s="3" t="s">
        <v>132</v>
      </c>
      <c r="P150" s="20">
        <v>29.28</v>
      </c>
      <c r="R150" s="21">
        <f t="shared" si="27"/>
        <v>31.0368</v>
      </c>
      <c r="S150" s="21">
        <f t="shared" si="28"/>
        <v>31.0368</v>
      </c>
      <c r="T150" s="21">
        <f t="shared" si="29"/>
        <v>32.899008</v>
      </c>
      <c r="U150" s="21">
        <f t="shared" si="30"/>
        <v>1.862208</v>
      </c>
      <c r="V150" s="21">
        <f t="shared" si="31"/>
        <v>31.0368</v>
      </c>
      <c r="W150" s="57">
        <f t="shared" si="32"/>
        <v>0</v>
      </c>
      <c r="X150" s="21">
        <f t="shared" si="33"/>
        <v>32.899008</v>
      </c>
      <c r="Y150" s="21">
        <f t="shared" si="34"/>
        <v>29.28</v>
      </c>
      <c r="Z150" s="3">
        <v>0</v>
      </c>
      <c r="AA150" s="21">
        <f t="shared" si="35"/>
        <v>1.7568</v>
      </c>
      <c r="AB150" s="21">
        <f t="shared" si="36"/>
        <v>0.878400000000001</v>
      </c>
      <c r="AC150" s="21">
        <f t="shared" si="37"/>
        <v>0.878400000000001</v>
      </c>
    </row>
    <row r="151" spans="1:29">
      <c r="A151" s="57">
        <v>149</v>
      </c>
      <c r="B151" s="8" t="s">
        <v>262</v>
      </c>
      <c r="C151" s="8" t="s">
        <v>263</v>
      </c>
      <c r="D151" s="3" t="s">
        <v>35</v>
      </c>
      <c r="E151" s="3" t="s">
        <v>37</v>
      </c>
      <c r="F151" s="3" t="s">
        <v>82</v>
      </c>
      <c r="G151" s="3" t="s">
        <v>38</v>
      </c>
      <c r="H151" s="3" t="s">
        <v>39</v>
      </c>
      <c r="I151" s="129">
        <v>0</v>
      </c>
      <c r="L151" s="20">
        <v>0</v>
      </c>
      <c r="M151" s="20">
        <v>33</v>
      </c>
      <c r="N151" s="3" t="s">
        <v>132</v>
      </c>
      <c r="P151" s="20">
        <v>33</v>
      </c>
      <c r="R151" s="21">
        <f t="shared" si="27"/>
        <v>34.98</v>
      </c>
      <c r="S151" s="21">
        <f t="shared" si="28"/>
        <v>34.98</v>
      </c>
      <c r="T151" s="21">
        <f t="shared" si="29"/>
        <v>37.0788</v>
      </c>
      <c r="U151" s="21">
        <f t="shared" si="30"/>
        <v>2.0988</v>
      </c>
      <c r="V151" s="21">
        <f t="shared" si="31"/>
        <v>34.98</v>
      </c>
      <c r="W151" s="57">
        <f t="shared" si="32"/>
        <v>0</v>
      </c>
      <c r="X151" s="21">
        <f t="shared" si="33"/>
        <v>37.0788</v>
      </c>
      <c r="Y151" s="21">
        <f t="shared" si="34"/>
        <v>33</v>
      </c>
      <c r="Z151" s="3">
        <v>0</v>
      </c>
      <c r="AA151" s="21">
        <f t="shared" si="35"/>
        <v>1.98</v>
      </c>
      <c r="AB151" s="21">
        <f t="shared" si="36"/>
        <v>0.990000000000002</v>
      </c>
      <c r="AC151" s="21">
        <f t="shared" si="37"/>
        <v>0.990000000000002</v>
      </c>
    </row>
    <row r="152" spans="1:29">
      <c r="A152" s="57">
        <v>150</v>
      </c>
      <c r="B152" s="8" t="s">
        <v>364</v>
      </c>
      <c r="C152" s="8" t="s">
        <v>545</v>
      </c>
      <c r="D152" s="3" t="s">
        <v>35</v>
      </c>
      <c r="E152" s="3" t="s">
        <v>37</v>
      </c>
      <c r="F152" s="3" t="s">
        <v>82</v>
      </c>
      <c r="G152" s="3" t="s">
        <v>38</v>
      </c>
      <c r="H152" s="3" t="s">
        <v>39</v>
      </c>
      <c r="I152" s="129">
        <v>0</v>
      </c>
      <c r="L152" s="20">
        <v>0</v>
      </c>
      <c r="M152" s="20">
        <v>32</v>
      </c>
      <c r="N152" s="3" t="s">
        <v>132</v>
      </c>
      <c r="P152" s="20">
        <v>32</v>
      </c>
      <c r="R152" s="21">
        <f t="shared" si="27"/>
        <v>33.92</v>
      </c>
      <c r="S152" s="21">
        <f t="shared" si="28"/>
        <v>33.92</v>
      </c>
      <c r="T152" s="21">
        <f t="shared" si="29"/>
        <v>35.9552</v>
      </c>
      <c r="U152" s="21">
        <f t="shared" si="30"/>
        <v>2.0352</v>
      </c>
      <c r="V152" s="21">
        <f t="shared" si="31"/>
        <v>33.92</v>
      </c>
      <c r="W152" s="57">
        <f t="shared" si="32"/>
        <v>0</v>
      </c>
      <c r="X152" s="21">
        <f t="shared" si="33"/>
        <v>35.9552</v>
      </c>
      <c r="Y152" s="21">
        <f t="shared" si="34"/>
        <v>32</v>
      </c>
      <c r="Z152" s="3">
        <v>0</v>
      </c>
      <c r="AA152" s="21">
        <f t="shared" si="35"/>
        <v>1.92</v>
      </c>
      <c r="AB152" s="21">
        <f t="shared" si="36"/>
        <v>0.960000000000001</v>
      </c>
      <c r="AC152" s="21">
        <f t="shared" si="37"/>
        <v>0.960000000000001</v>
      </c>
    </row>
    <row r="153" spans="1:29">
      <c r="A153" s="57">
        <v>151</v>
      </c>
      <c r="B153" s="8" t="s">
        <v>1057</v>
      </c>
      <c r="C153" s="8" t="s">
        <v>1058</v>
      </c>
      <c r="D153" s="3" t="s">
        <v>35</v>
      </c>
      <c r="E153" s="3" t="s">
        <v>37</v>
      </c>
      <c r="F153" s="3" t="s">
        <v>82</v>
      </c>
      <c r="G153" s="3" t="s">
        <v>38</v>
      </c>
      <c r="H153" s="3" t="s">
        <v>39</v>
      </c>
      <c r="I153" s="129">
        <v>594</v>
      </c>
      <c r="L153" s="20">
        <v>300</v>
      </c>
      <c r="M153" s="20">
        <v>844</v>
      </c>
      <c r="N153" s="49" t="s">
        <v>788</v>
      </c>
      <c r="P153" s="20">
        <v>844</v>
      </c>
      <c r="R153" s="21">
        <f t="shared" si="27"/>
        <v>894.64</v>
      </c>
      <c r="S153" s="21">
        <f t="shared" si="28"/>
        <v>1788.64</v>
      </c>
      <c r="T153" s="21">
        <f t="shared" si="29"/>
        <v>1860.3184</v>
      </c>
      <c r="U153" s="21">
        <f t="shared" si="30"/>
        <v>71.6784</v>
      </c>
      <c r="V153" s="21">
        <f t="shared" si="31"/>
        <v>1788.64</v>
      </c>
      <c r="W153" s="57">
        <f t="shared" si="32"/>
        <v>594</v>
      </c>
      <c r="X153" s="21">
        <f t="shared" si="33"/>
        <v>1266.3184</v>
      </c>
      <c r="Y153" s="21">
        <f t="shared" si="34"/>
        <v>844</v>
      </c>
      <c r="Z153" s="3">
        <v>60</v>
      </c>
      <c r="AA153" s="21">
        <f t="shared" si="35"/>
        <v>290.64</v>
      </c>
      <c r="AB153" s="21">
        <f t="shared" si="36"/>
        <v>145.32</v>
      </c>
      <c r="AC153" s="21">
        <f t="shared" si="37"/>
        <v>145.32</v>
      </c>
    </row>
    <row r="154" spans="1:29">
      <c r="A154" s="57">
        <v>152</v>
      </c>
      <c r="B154" s="8" t="s">
        <v>1059</v>
      </c>
      <c r="C154" s="8" t="s">
        <v>1060</v>
      </c>
      <c r="D154" s="3" t="s">
        <v>35</v>
      </c>
      <c r="E154" s="3" t="s">
        <v>37</v>
      </c>
      <c r="F154" s="3" t="s">
        <v>350</v>
      </c>
      <c r="G154" s="3" t="s">
        <v>38</v>
      </c>
      <c r="H154" s="3" t="s">
        <v>39</v>
      </c>
      <c r="I154" s="20">
        <v>740</v>
      </c>
      <c r="L154" s="20">
        <v>400</v>
      </c>
      <c r="M154" s="20">
        <v>484</v>
      </c>
      <c r="N154" s="3" t="s">
        <v>1061</v>
      </c>
      <c r="P154" s="20">
        <v>484</v>
      </c>
      <c r="R154" s="21">
        <f t="shared" si="27"/>
        <v>513.04</v>
      </c>
      <c r="S154" s="21">
        <f t="shared" si="28"/>
        <v>1653.04</v>
      </c>
      <c r="T154" s="21">
        <f t="shared" si="29"/>
        <v>1707.8224</v>
      </c>
      <c r="U154" s="21">
        <f t="shared" si="30"/>
        <v>54.7824</v>
      </c>
      <c r="V154" s="21">
        <f t="shared" si="31"/>
        <v>1653.04</v>
      </c>
      <c r="W154" s="57">
        <f t="shared" si="32"/>
        <v>740</v>
      </c>
      <c r="X154" s="21">
        <f t="shared" si="33"/>
        <v>967.8224</v>
      </c>
      <c r="Y154" s="21">
        <f t="shared" si="34"/>
        <v>484</v>
      </c>
      <c r="Z154" s="3">
        <v>60</v>
      </c>
      <c r="AA154" s="21">
        <f t="shared" si="35"/>
        <v>369.04</v>
      </c>
      <c r="AB154" s="21">
        <f t="shared" si="36"/>
        <v>184.52</v>
      </c>
      <c r="AC154" s="21">
        <f t="shared" si="37"/>
        <v>184.52</v>
      </c>
    </row>
    <row r="155" spans="1:29">
      <c r="A155" s="57">
        <v>153</v>
      </c>
      <c r="B155" s="127" t="s">
        <v>1062</v>
      </c>
      <c r="C155" s="8" t="s">
        <v>1063</v>
      </c>
      <c r="D155" s="3" t="s">
        <v>35</v>
      </c>
      <c r="E155" s="3" t="s">
        <v>37</v>
      </c>
      <c r="F155" s="3" t="s">
        <v>58</v>
      </c>
      <c r="G155" s="3" t="s">
        <v>38</v>
      </c>
      <c r="H155" s="3" t="s">
        <v>69</v>
      </c>
      <c r="I155" s="20">
        <v>870</v>
      </c>
      <c r="L155" s="3">
        <v>400</v>
      </c>
      <c r="M155" s="20">
        <v>92</v>
      </c>
      <c r="N155" s="3" t="s">
        <v>840</v>
      </c>
      <c r="P155" s="3">
        <v>92</v>
      </c>
      <c r="R155" s="21">
        <f t="shared" si="27"/>
        <v>97.52</v>
      </c>
      <c r="S155" s="21">
        <f t="shared" si="28"/>
        <v>1367.52</v>
      </c>
      <c r="T155" s="21">
        <f t="shared" si="29"/>
        <v>1397.3712</v>
      </c>
      <c r="U155" s="21">
        <f t="shared" si="30"/>
        <v>29.8512</v>
      </c>
      <c r="V155" s="21">
        <f t="shared" si="31"/>
        <v>1367.52</v>
      </c>
      <c r="W155" s="57">
        <f t="shared" si="32"/>
        <v>870</v>
      </c>
      <c r="X155" s="21">
        <f t="shared" si="33"/>
        <v>527.3712</v>
      </c>
      <c r="Y155" s="21">
        <f t="shared" si="34"/>
        <v>92</v>
      </c>
      <c r="Z155" s="20">
        <v>60</v>
      </c>
      <c r="AA155" s="21">
        <f t="shared" si="35"/>
        <v>345.52</v>
      </c>
      <c r="AB155" s="21">
        <f t="shared" si="36"/>
        <v>172.76</v>
      </c>
      <c r="AC155" s="21">
        <f t="shared" si="37"/>
        <v>172.76</v>
      </c>
    </row>
    <row r="156" spans="1:29">
      <c r="A156" s="57">
        <v>154</v>
      </c>
      <c r="B156" s="8" t="s">
        <v>1064</v>
      </c>
      <c r="C156" s="8" t="s">
        <v>1065</v>
      </c>
      <c r="D156" s="3" t="s">
        <v>35</v>
      </c>
      <c r="E156" s="3" t="s">
        <v>37</v>
      </c>
      <c r="F156" s="3" t="s">
        <v>196</v>
      </c>
      <c r="G156" s="3" t="s">
        <v>38</v>
      </c>
      <c r="H156" s="3" t="s">
        <v>69</v>
      </c>
      <c r="I156" s="20">
        <v>1120</v>
      </c>
      <c r="L156" s="20">
        <v>300</v>
      </c>
      <c r="M156" s="20">
        <v>0</v>
      </c>
      <c r="N156" s="3"/>
      <c r="P156" s="20">
        <v>0</v>
      </c>
      <c r="R156" s="21">
        <f t="shared" si="27"/>
        <v>0</v>
      </c>
      <c r="S156" s="21">
        <f t="shared" si="28"/>
        <v>1420</v>
      </c>
      <c r="T156" s="21">
        <f t="shared" si="29"/>
        <v>1438</v>
      </c>
      <c r="U156" s="21">
        <f t="shared" si="30"/>
        <v>18</v>
      </c>
      <c r="V156" s="21">
        <f t="shared" si="31"/>
        <v>1420</v>
      </c>
      <c r="W156" s="57">
        <f t="shared" si="32"/>
        <v>1120</v>
      </c>
      <c r="X156" s="21">
        <f t="shared" si="33"/>
        <v>318</v>
      </c>
      <c r="Y156" s="21">
        <f t="shared" si="34"/>
        <v>0</v>
      </c>
      <c r="Z156" s="20">
        <v>60</v>
      </c>
      <c r="AA156" s="21">
        <f t="shared" si="35"/>
        <v>240</v>
      </c>
      <c r="AB156" s="21">
        <f t="shared" si="36"/>
        <v>120</v>
      </c>
      <c r="AC156" s="21">
        <f t="shared" si="37"/>
        <v>120</v>
      </c>
    </row>
    <row r="157" spans="1:29">
      <c r="A157" s="57">
        <v>155</v>
      </c>
      <c r="B157" s="8" t="s">
        <v>1066</v>
      </c>
      <c r="C157" s="8" t="s">
        <v>1067</v>
      </c>
      <c r="D157" s="3" t="s">
        <v>35</v>
      </c>
      <c r="E157" s="3" t="s">
        <v>37</v>
      </c>
      <c r="F157" s="3" t="s">
        <v>196</v>
      </c>
      <c r="G157" s="3" t="s">
        <v>38</v>
      </c>
      <c r="H157" s="3" t="s">
        <v>69</v>
      </c>
      <c r="I157" s="20">
        <v>1120</v>
      </c>
      <c r="L157" s="20">
        <v>300</v>
      </c>
      <c r="M157" s="20">
        <v>0</v>
      </c>
      <c r="N157" s="3"/>
      <c r="P157" s="20">
        <v>0</v>
      </c>
      <c r="R157" s="21">
        <f t="shared" si="27"/>
        <v>0</v>
      </c>
      <c r="S157" s="21">
        <f t="shared" si="28"/>
        <v>1420</v>
      </c>
      <c r="T157" s="21">
        <f t="shared" si="29"/>
        <v>1438</v>
      </c>
      <c r="U157" s="21">
        <f t="shared" si="30"/>
        <v>18</v>
      </c>
      <c r="V157" s="21">
        <f t="shared" si="31"/>
        <v>1420</v>
      </c>
      <c r="W157" s="57">
        <f t="shared" si="32"/>
        <v>1120</v>
      </c>
      <c r="X157" s="21">
        <f t="shared" si="33"/>
        <v>318</v>
      </c>
      <c r="Y157" s="21">
        <f t="shared" si="34"/>
        <v>0</v>
      </c>
      <c r="Z157" s="20">
        <v>60</v>
      </c>
      <c r="AA157" s="21">
        <f t="shared" si="35"/>
        <v>240</v>
      </c>
      <c r="AB157" s="21">
        <f t="shared" si="36"/>
        <v>120</v>
      </c>
      <c r="AC157" s="21">
        <f t="shared" si="37"/>
        <v>120</v>
      </c>
    </row>
    <row r="158" spans="1:29">
      <c r="A158" s="57">
        <v>156</v>
      </c>
      <c r="B158" s="8" t="s">
        <v>1068</v>
      </c>
      <c r="C158" s="8" t="s">
        <v>1069</v>
      </c>
      <c r="D158" s="3" t="s">
        <v>35</v>
      </c>
      <c r="E158" s="3" t="s">
        <v>37</v>
      </c>
      <c r="F158" s="3" t="s">
        <v>196</v>
      </c>
      <c r="G158" s="3" t="s">
        <v>38</v>
      </c>
      <c r="H158" s="3" t="s">
        <v>69</v>
      </c>
      <c r="I158" s="20">
        <v>1120</v>
      </c>
      <c r="L158" s="20">
        <v>300</v>
      </c>
      <c r="M158" s="20">
        <v>0</v>
      </c>
      <c r="N158" s="3"/>
      <c r="P158" s="20">
        <v>0</v>
      </c>
      <c r="R158" s="21">
        <f t="shared" si="27"/>
        <v>0</v>
      </c>
      <c r="S158" s="21">
        <f t="shared" si="28"/>
        <v>1420</v>
      </c>
      <c r="T158" s="21">
        <f t="shared" si="29"/>
        <v>1438</v>
      </c>
      <c r="U158" s="21">
        <f t="shared" si="30"/>
        <v>18</v>
      </c>
      <c r="V158" s="21">
        <f t="shared" si="31"/>
        <v>1420</v>
      </c>
      <c r="W158" s="57">
        <f t="shared" si="32"/>
        <v>1120</v>
      </c>
      <c r="X158" s="21">
        <f t="shared" si="33"/>
        <v>318</v>
      </c>
      <c r="Y158" s="21">
        <f t="shared" si="34"/>
        <v>0</v>
      </c>
      <c r="Z158" s="20">
        <v>60</v>
      </c>
      <c r="AA158" s="21">
        <f t="shared" si="35"/>
        <v>240</v>
      </c>
      <c r="AB158" s="21">
        <f t="shared" si="36"/>
        <v>120</v>
      </c>
      <c r="AC158" s="21">
        <f t="shared" si="37"/>
        <v>120</v>
      </c>
    </row>
    <row r="159" spans="1:29">
      <c r="A159" s="57">
        <v>157</v>
      </c>
      <c r="B159" s="8" t="s">
        <v>1070</v>
      </c>
      <c r="C159" s="8" t="s">
        <v>1071</v>
      </c>
      <c r="D159" s="3" t="s">
        <v>35</v>
      </c>
      <c r="E159" s="3" t="s">
        <v>37</v>
      </c>
      <c r="F159" s="3" t="s">
        <v>196</v>
      </c>
      <c r="G159" s="3" t="s">
        <v>38</v>
      </c>
      <c r="H159" s="3" t="s">
        <v>69</v>
      </c>
      <c r="I159" s="20">
        <v>1120</v>
      </c>
      <c r="L159" s="20">
        <v>300</v>
      </c>
      <c r="M159" s="20">
        <v>0</v>
      </c>
      <c r="N159" s="3"/>
      <c r="P159" s="20">
        <v>0</v>
      </c>
      <c r="R159" s="21">
        <f t="shared" si="27"/>
        <v>0</v>
      </c>
      <c r="S159" s="21">
        <f t="shared" si="28"/>
        <v>1420</v>
      </c>
      <c r="T159" s="21">
        <f t="shared" si="29"/>
        <v>1438</v>
      </c>
      <c r="U159" s="21">
        <f t="shared" si="30"/>
        <v>18</v>
      </c>
      <c r="V159" s="21">
        <f t="shared" si="31"/>
        <v>1420</v>
      </c>
      <c r="W159" s="57">
        <f t="shared" si="32"/>
        <v>1120</v>
      </c>
      <c r="X159" s="21">
        <f t="shared" si="33"/>
        <v>318</v>
      </c>
      <c r="Y159" s="21">
        <f t="shared" si="34"/>
        <v>0</v>
      </c>
      <c r="Z159" s="20">
        <v>60</v>
      </c>
      <c r="AA159" s="21">
        <f t="shared" si="35"/>
        <v>240</v>
      </c>
      <c r="AB159" s="21">
        <f t="shared" si="36"/>
        <v>120</v>
      </c>
      <c r="AC159" s="21">
        <f t="shared" si="37"/>
        <v>120</v>
      </c>
    </row>
    <row r="160" spans="1:29">
      <c r="A160" s="57">
        <v>158</v>
      </c>
      <c r="B160" s="8" t="s">
        <v>1072</v>
      </c>
      <c r="C160" s="8" t="s">
        <v>1073</v>
      </c>
      <c r="D160" s="3" t="s">
        <v>35</v>
      </c>
      <c r="E160" s="3" t="s">
        <v>37</v>
      </c>
      <c r="F160" s="3" t="s">
        <v>196</v>
      </c>
      <c r="G160" s="3" t="s">
        <v>38</v>
      </c>
      <c r="H160" s="3" t="s">
        <v>69</v>
      </c>
      <c r="I160" s="20">
        <v>1120</v>
      </c>
      <c r="L160" s="20">
        <v>300</v>
      </c>
      <c r="M160" s="20">
        <v>0</v>
      </c>
      <c r="N160" s="3"/>
      <c r="P160" s="20">
        <v>0</v>
      </c>
      <c r="R160" s="21">
        <f t="shared" si="27"/>
        <v>0</v>
      </c>
      <c r="S160" s="21">
        <f t="shared" si="28"/>
        <v>1420</v>
      </c>
      <c r="T160" s="21">
        <f t="shared" si="29"/>
        <v>1438</v>
      </c>
      <c r="U160" s="21">
        <f t="shared" si="30"/>
        <v>18</v>
      </c>
      <c r="V160" s="21">
        <f t="shared" si="31"/>
        <v>1420</v>
      </c>
      <c r="W160" s="57">
        <f t="shared" si="32"/>
        <v>1120</v>
      </c>
      <c r="X160" s="21">
        <f t="shared" si="33"/>
        <v>318</v>
      </c>
      <c r="Y160" s="21">
        <f t="shared" si="34"/>
        <v>0</v>
      </c>
      <c r="Z160" s="20">
        <v>60</v>
      </c>
      <c r="AA160" s="21">
        <f t="shared" si="35"/>
        <v>240</v>
      </c>
      <c r="AB160" s="21">
        <f t="shared" si="36"/>
        <v>120</v>
      </c>
      <c r="AC160" s="21">
        <f t="shared" si="37"/>
        <v>120</v>
      </c>
    </row>
    <row r="161" spans="1:29">
      <c r="A161" s="57">
        <v>159</v>
      </c>
      <c r="B161" s="8" t="s">
        <v>1074</v>
      </c>
      <c r="C161" s="8" t="s">
        <v>1075</v>
      </c>
      <c r="D161" s="3" t="s">
        <v>35</v>
      </c>
      <c r="E161" s="3" t="s">
        <v>37</v>
      </c>
      <c r="F161" s="3" t="s">
        <v>196</v>
      </c>
      <c r="G161" s="3" t="s">
        <v>38</v>
      </c>
      <c r="H161" s="3" t="s">
        <v>69</v>
      </c>
      <c r="I161" s="20">
        <v>1120</v>
      </c>
      <c r="L161" s="20">
        <v>300</v>
      </c>
      <c r="M161" s="20">
        <v>0</v>
      </c>
      <c r="N161" s="3"/>
      <c r="P161" s="20">
        <v>0</v>
      </c>
      <c r="R161" s="21">
        <f t="shared" si="27"/>
        <v>0</v>
      </c>
      <c r="S161" s="21">
        <f t="shared" si="28"/>
        <v>1420</v>
      </c>
      <c r="T161" s="21">
        <f t="shared" si="29"/>
        <v>1438</v>
      </c>
      <c r="U161" s="21">
        <f t="shared" si="30"/>
        <v>18</v>
      </c>
      <c r="V161" s="21">
        <f t="shared" si="31"/>
        <v>1420</v>
      </c>
      <c r="W161" s="57">
        <f t="shared" si="32"/>
        <v>1120</v>
      </c>
      <c r="X161" s="21">
        <f t="shared" si="33"/>
        <v>318</v>
      </c>
      <c r="Y161" s="21">
        <f t="shared" si="34"/>
        <v>0</v>
      </c>
      <c r="Z161" s="20">
        <v>60</v>
      </c>
      <c r="AA161" s="21">
        <f t="shared" si="35"/>
        <v>240</v>
      </c>
      <c r="AB161" s="21">
        <f t="shared" si="36"/>
        <v>120</v>
      </c>
      <c r="AC161" s="21">
        <f t="shared" si="37"/>
        <v>120</v>
      </c>
    </row>
    <row r="162" spans="1:29">
      <c r="A162" s="57">
        <v>160</v>
      </c>
      <c r="B162" s="8" t="s">
        <v>1076</v>
      </c>
      <c r="C162" s="8" t="s">
        <v>966</v>
      </c>
      <c r="D162" s="3" t="s">
        <v>35</v>
      </c>
      <c r="E162" s="3" t="s">
        <v>37</v>
      </c>
      <c r="F162" s="3" t="s">
        <v>196</v>
      </c>
      <c r="G162" s="3" t="s">
        <v>38</v>
      </c>
      <c r="H162" s="3" t="s">
        <v>69</v>
      </c>
      <c r="I162" s="20">
        <v>1120</v>
      </c>
      <c r="L162" s="20">
        <v>300</v>
      </c>
      <c r="M162" s="20">
        <v>0</v>
      </c>
      <c r="N162" s="3"/>
      <c r="P162" s="20">
        <v>0</v>
      </c>
      <c r="R162" s="21">
        <f t="shared" si="27"/>
        <v>0</v>
      </c>
      <c r="S162" s="21">
        <f t="shared" si="28"/>
        <v>1420</v>
      </c>
      <c r="T162" s="21">
        <f t="shared" si="29"/>
        <v>1438</v>
      </c>
      <c r="U162" s="21">
        <f t="shared" si="30"/>
        <v>18</v>
      </c>
      <c r="V162" s="21">
        <f t="shared" si="31"/>
        <v>1420</v>
      </c>
      <c r="W162" s="57">
        <f t="shared" si="32"/>
        <v>1120</v>
      </c>
      <c r="X162" s="21">
        <f t="shared" si="33"/>
        <v>318</v>
      </c>
      <c r="Y162" s="21">
        <f t="shared" si="34"/>
        <v>0</v>
      </c>
      <c r="Z162" s="20">
        <v>60</v>
      </c>
      <c r="AA162" s="21">
        <f t="shared" si="35"/>
        <v>240</v>
      </c>
      <c r="AB162" s="21">
        <f t="shared" si="36"/>
        <v>120</v>
      </c>
      <c r="AC162" s="21">
        <f t="shared" si="37"/>
        <v>120</v>
      </c>
    </row>
    <row r="163" spans="1:29">
      <c r="A163" s="57">
        <v>161</v>
      </c>
      <c r="B163" s="8" t="s">
        <v>1077</v>
      </c>
      <c r="C163" s="8" t="s">
        <v>966</v>
      </c>
      <c r="D163" s="3" t="s">
        <v>35</v>
      </c>
      <c r="E163" s="3" t="s">
        <v>37</v>
      </c>
      <c r="F163" s="3" t="s">
        <v>196</v>
      </c>
      <c r="G163" s="3" t="s">
        <v>38</v>
      </c>
      <c r="H163" s="3" t="s">
        <v>69</v>
      </c>
      <c r="I163" s="20">
        <v>1120</v>
      </c>
      <c r="L163" s="20">
        <v>300</v>
      </c>
      <c r="M163" s="20">
        <v>0</v>
      </c>
      <c r="N163" s="3"/>
      <c r="P163" s="20">
        <v>0</v>
      </c>
      <c r="R163" s="21">
        <f t="shared" si="27"/>
        <v>0</v>
      </c>
      <c r="S163" s="21">
        <f t="shared" si="28"/>
        <v>1420</v>
      </c>
      <c r="T163" s="21">
        <f t="shared" si="29"/>
        <v>1438</v>
      </c>
      <c r="U163" s="21">
        <f t="shared" si="30"/>
        <v>18</v>
      </c>
      <c r="V163" s="21">
        <f t="shared" si="31"/>
        <v>1420</v>
      </c>
      <c r="W163" s="57">
        <f t="shared" si="32"/>
        <v>1120</v>
      </c>
      <c r="X163" s="21">
        <f t="shared" si="33"/>
        <v>318</v>
      </c>
      <c r="Y163" s="21">
        <f t="shared" si="34"/>
        <v>0</v>
      </c>
      <c r="Z163" s="20">
        <v>60</v>
      </c>
      <c r="AA163" s="21">
        <f t="shared" si="35"/>
        <v>240</v>
      </c>
      <c r="AB163" s="21">
        <f t="shared" si="36"/>
        <v>120</v>
      </c>
      <c r="AC163" s="21">
        <f t="shared" si="37"/>
        <v>120</v>
      </c>
    </row>
    <row r="164" spans="1:29">
      <c r="A164" s="57">
        <v>162</v>
      </c>
      <c r="B164" s="8" t="s">
        <v>1078</v>
      </c>
      <c r="C164" s="8" t="s">
        <v>1079</v>
      </c>
      <c r="D164" s="3" t="s">
        <v>35</v>
      </c>
      <c r="E164" s="3" t="s">
        <v>37</v>
      </c>
      <c r="F164" s="3" t="s">
        <v>196</v>
      </c>
      <c r="G164" s="3" t="s">
        <v>38</v>
      </c>
      <c r="H164" s="3" t="s">
        <v>69</v>
      </c>
      <c r="I164" s="20">
        <v>1120</v>
      </c>
      <c r="L164" s="20">
        <v>300</v>
      </c>
      <c r="M164" s="20">
        <v>0</v>
      </c>
      <c r="N164" s="3"/>
      <c r="P164" s="20">
        <v>0</v>
      </c>
      <c r="R164" s="21">
        <f t="shared" si="27"/>
        <v>0</v>
      </c>
      <c r="S164" s="21">
        <f t="shared" si="28"/>
        <v>1420</v>
      </c>
      <c r="T164" s="21">
        <f t="shared" si="29"/>
        <v>1438</v>
      </c>
      <c r="U164" s="21">
        <f t="shared" si="30"/>
        <v>18</v>
      </c>
      <c r="V164" s="21">
        <f t="shared" si="31"/>
        <v>1420</v>
      </c>
      <c r="W164" s="57">
        <f t="shared" si="32"/>
        <v>1120</v>
      </c>
      <c r="X164" s="21">
        <f t="shared" si="33"/>
        <v>318</v>
      </c>
      <c r="Y164" s="21">
        <f t="shared" si="34"/>
        <v>0</v>
      </c>
      <c r="Z164" s="20">
        <v>60</v>
      </c>
      <c r="AA164" s="21">
        <f t="shared" si="35"/>
        <v>240</v>
      </c>
      <c r="AB164" s="21">
        <f t="shared" si="36"/>
        <v>120</v>
      </c>
      <c r="AC164" s="21">
        <f t="shared" si="37"/>
        <v>120</v>
      </c>
    </row>
    <row r="165" spans="1:29">
      <c r="A165" s="57">
        <v>163</v>
      </c>
      <c r="B165" s="8" t="s">
        <v>1080</v>
      </c>
      <c r="C165" s="8" t="s">
        <v>1081</v>
      </c>
      <c r="D165" s="3" t="s">
        <v>35</v>
      </c>
      <c r="E165" s="3" t="s">
        <v>37</v>
      </c>
      <c r="F165" s="3" t="s">
        <v>196</v>
      </c>
      <c r="G165" s="3" t="s">
        <v>38</v>
      </c>
      <c r="H165" s="3" t="s">
        <v>69</v>
      </c>
      <c r="I165" s="20">
        <v>1120</v>
      </c>
      <c r="L165" s="20">
        <v>300</v>
      </c>
      <c r="M165" s="20">
        <v>0</v>
      </c>
      <c r="N165" s="3"/>
      <c r="P165" s="20">
        <v>0</v>
      </c>
      <c r="R165" s="21">
        <f t="shared" si="27"/>
        <v>0</v>
      </c>
      <c r="S165" s="21">
        <f t="shared" si="28"/>
        <v>1420</v>
      </c>
      <c r="T165" s="21">
        <f t="shared" si="29"/>
        <v>1438</v>
      </c>
      <c r="U165" s="21">
        <f t="shared" si="30"/>
        <v>18</v>
      </c>
      <c r="V165" s="21">
        <f t="shared" si="31"/>
        <v>1420</v>
      </c>
      <c r="W165" s="57">
        <f t="shared" si="32"/>
        <v>1120</v>
      </c>
      <c r="X165" s="21">
        <f t="shared" si="33"/>
        <v>318</v>
      </c>
      <c r="Y165" s="21">
        <f t="shared" si="34"/>
        <v>0</v>
      </c>
      <c r="Z165" s="20">
        <v>60</v>
      </c>
      <c r="AA165" s="21">
        <f t="shared" si="35"/>
        <v>240</v>
      </c>
      <c r="AB165" s="21">
        <f t="shared" si="36"/>
        <v>120</v>
      </c>
      <c r="AC165" s="21">
        <f t="shared" si="37"/>
        <v>120</v>
      </c>
    </row>
    <row r="166" spans="1:29">
      <c r="A166" s="57">
        <v>164</v>
      </c>
      <c r="B166" s="8" t="s">
        <v>1082</v>
      </c>
      <c r="C166" s="8" t="s">
        <v>1083</v>
      </c>
      <c r="D166" s="3" t="s">
        <v>35</v>
      </c>
      <c r="E166" s="3" t="s">
        <v>37</v>
      </c>
      <c r="F166" s="3" t="s">
        <v>196</v>
      </c>
      <c r="G166" s="3" t="s">
        <v>38</v>
      </c>
      <c r="H166" s="3" t="s">
        <v>69</v>
      </c>
      <c r="I166" s="20">
        <v>1120</v>
      </c>
      <c r="L166" s="20">
        <v>300</v>
      </c>
      <c r="M166" s="20">
        <v>0</v>
      </c>
      <c r="N166" s="3"/>
      <c r="P166" s="20">
        <v>0</v>
      </c>
      <c r="R166" s="21">
        <f t="shared" si="27"/>
        <v>0</v>
      </c>
      <c r="S166" s="21">
        <f t="shared" si="28"/>
        <v>1420</v>
      </c>
      <c r="T166" s="21">
        <f t="shared" si="29"/>
        <v>1438</v>
      </c>
      <c r="U166" s="21">
        <f t="shared" si="30"/>
        <v>18</v>
      </c>
      <c r="V166" s="21">
        <f t="shared" si="31"/>
        <v>1420</v>
      </c>
      <c r="W166" s="57">
        <f t="shared" si="32"/>
        <v>1120</v>
      </c>
      <c r="X166" s="21">
        <f t="shared" si="33"/>
        <v>318</v>
      </c>
      <c r="Y166" s="21">
        <f t="shared" si="34"/>
        <v>0</v>
      </c>
      <c r="Z166" s="20">
        <v>60</v>
      </c>
      <c r="AA166" s="21">
        <f t="shared" si="35"/>
        <v>240</v>
      </c>
      <c r="AB166" s="21">
        <f t="shared" si="36"/>
        <v>120</v>
      </c>
      <c r="AC166" s="21">
        <f t="shared" si="37"/>
        <v>120</v>
      </c>
    </row>
    <row r="167" spans="1:29">
      <c r="A167" s="57">
        <v>165</v>
      </c>
      <c r="B167" s="8" t="s">
        <v>1084</v>
      </c>
      <c r="C167" s="8" t="s">
        <v>1085</v>
      </c>
      <c r="D167" s="3" t="s">
        <v>35</v>
      </c>
      <c r="E167" s="3" t="s">
        <v>37</v>
      </c>
      <c r="F167" s="3" t="s">
        <v>196</v>
      </c>
      <c r="G167" s="3" t="s">
        <v>38</v>
      </c>
      <c r="H167" s="3" t="s">
        <v>69</v>
      </c>
      <c r="I167" s="20">
        <v>1120</v>
      </c>
      <c r="L167" s="20">
        <v>300</v>
      </c>
      <c r="M167" s="20">
        <v>0</v>
      </c>
      <c r="N167" s="3"/>
      <c r="P167" s="20">
        <v>0</v>
      </c>
      <c r="R167" s="21">
        <f t="shared" si="27"/>
        <v>0</v>
      </c>
      <c r="S167" s="21">
        <f t="shared" si="28"/>
        <v>1420</v>
      </c>
      <c r="T167" s="21">
        <f t="shared" si="29"/>
        <v>1438</v>
      </c>
      <c r="U167" s="21">
        <f t="shared" si="30"/>
        <v>18</v>
      </c>
      <c r="V167" s="21">
        <f t="shared" si="31"/>
        <v>1420</v>
      </c>
      <c r="W167" s="57">
        <f t="shared" si="32"/>
        <v>1120</v>
      </c>
      <c r="X167" s="21">
        <f t="shared" si="33"/>
        <v>318</v>
      </c>
      <c r="Y167" s="21">
        <f t="shared" si="34"/>
        <v>0</v>
      </c>
      <c r="Z167" s="20">
        <v>60</v>
      </c>
      <c r="AA167" s="21">
        <f t="shared" si="35"/>
        <v>240</v>
      </c>
      <c r="AB167" s="21">
        <f t="shared" si="36"/>
        <v>120</v>
      </c>
      <c r="AC167" s="21">
        <f t="shared" si="37"/>
        <v>120</v>
      </c>
    </row>
    <row r="168" spans="1:29">
      <c r="A168" s="57">
        <v>166</v>
      </c>
      <c r="B168" s="8" t="s">
        <v>1086</v>
      </c>
      <c r="C168" s="8" t="s">
        <v>1087</v>
      </c>
      <c r="D168" s="3" t="s">
        <v>35</v>
      </c>
      <c r="E168" s="3" t="s">
        <v>37</v>
      </c>
      <c r="F168" s="3" t="s">
        <v>196</v>
      </c>
      <c r="G168" s="3" t="s">
        <v>38</v>
      </c>
      <c r="H168" s="3" t="s">
        <v>69</v>
      </c>
      <c r="I168" s="20">
        <v>1120</v>
      </c>
      <c r="L168" s="20">
        <v>300</v>
      </c>
      <c r="M168" s="20">
        <v>0</v>
      </c>
      <c r="N168" s="3"/>
      <c r="P168" s="20">
        <v>0</v>
      </c>
      <c r="R168" s="21">
        <f t="shared" si="27"/>
        <v>0</v>
      </c>
      <c r="S168" s="21">
        <f t="shared" si="28"/>
        <v>1420</v>
      </c>
      <c r="T168" s="21">
        <f t="shared" si="29"/>
        <v>1438</v>
      </c>
      <c r="U168" s="21">
        <f t="shared" si="30"/>
        <v>18</v>
      </c>
      <c r="V168" s="21">
        <f t="shared" si="31"/>
        <v>1420</v>
      </c>
      <c r="W168" s="57">
        <f t="shared" si="32"/>
        <v>1120</v>
      </c>
      <c r="X168" s="21">
        <f t="shared" si="33"/>
        <v>318</v>
      </c>
      <c r="Y168" s="21">
        <f t="shared" si="34"/>
        <v>0</v>
      </c>
      <c r="Z168" s="20">
        <v>60</v>
      </c>
      <c r="AA168" s="21">
        <f t="shared" si="35"/>
        <v>240</v>
      </c>
      <c r="AB168" s="21">
        <f t="shared" si="36"/>
        <v>120</v>
      </c>
      <c r="AC168" s="21">
        <f t="shared" si="37"/>
        <v>120</v>
      </c>
    </row>
    <row r="169" spans="1:29">
      <c r="A169" s="57">
        <v>167</v>
      </c>
      <c r="B169" s="8" t="s">
        <v>1088</v>
      </c>
      <c r="C169" s="8" t="s">
        <v>1089</v>
      </c>
      <c r="D169" s="3" t="s">
        <v>35</v>
      </c>
      <c r="E169" s="3" t="s">
        <v>37</v>
      </c>
      <c r="F169" s="3" t="s">
        <v>196</v>
      </c>
      <c r="G169" s="3" t="s">
        <v>38</v>
      </c>
      <c r="H169" s="3" t="s">
        <v>69</v>
      </c>
      <c r="I169" s="20">
        <v>1120</v>
      </c>
      <c r="L169" s="20">
        <v>300</v>
      </c>
      <c r="M169" s="20">
        <v>0</v>
      </c>
      <c r="N169" s="3"/>
      <c r="P169" s="20">
        <v>0</v>
      </c>
      <c r="R169" s="21">
        <f t="shared" si="27"/>
        <v>0</v>
      </c>
      <c r="S169" s="21">
        <f t="shared" si="28"/>
        <v>1420</v>
      </c>
      <c r="T169" s="21">
        <f t="shared" si="29"/>
        <v>1438</v>
      </c>
      <c r="U169" s="21">
        <f t="shared" si="30"/>
        <v>18</v>
      </c>
      <c r="V169" s="21">
        <f t="shared" si="31"/>
        <v>1420</v>
      </c>
      <c r="W169" s="57">
        <f t="shared" si="32"/>
        <v>1120</v>
      </c>
      <c r="X169" s="21">
        <f t="shared" si="33"/>
        <v>318</v>
      </c>
      <c r="Y169" s="21">
        <f t="shared" si="34"/>
        <v>0</v>
      </c>
      <c r="Z169" s="20">
        <v>60</v>
      </c>
      <c r="AA169" s="21">
        <f t="shared" si="35"/>
        <v>240</v>
      </c>
      <c r="AB169" s="21">
        <f t="shared" si="36"/>
        <v>120</v>
      </c>
      <c r="AC169" s="21">
        <f t="shared" si="37"/>
        <v>120</v>
      </c>
    </row>
    <row r="170" spans="1:29">
      <c r="A170" s="57">
        <v>168</v>
      </c>
      <c r="B170" s="8" t="s">
        <v>1090</v>
      </c>
      <c r="C170" s="8" t="s">
        <v>1091</v>
      </c>
      <c r="D170" s="3" t="s">
        <v>35</v>
      </c>
      <c r="E170" s="3" t="s">
        <v>37</v>
      </c>
      <c r="F170" s="3" t="s">
        <v>196</v>
      </c>
      <c r="G170" s="3" t="s">
        <v>38</v>
      </c>
      <c r="H170" s="3" t="s">
        <v>69</v>
      </c>
      <c r="I170" s="20">
        <v>1120</v>
      </c>
      <c r="L170" s="20">
        <v>300</v>
      </c>
      <c r="M170" s="20">
        <v>0</v>
      </c>
      <c r="N170" s="3"/>
      <c r="P170" s="20">
        <v>0</v>
      </c>
      <c r="R170" s="21">
        <f t="shared" si="27"/>
        <v>0</v>
      </c>
      <c r="S170" s="21">
        <f t="shared" si="28"/>
        <v>1420</v>
      </c>
      <c r="T170" s="21">
        <f t="shared" si="29"/>
        <v>1438</v>
      </c>
      <c r="U170" s="21">
        <f t="shared" si="30"/>
        <v>18</v>
      </c>
      <c r="V170" s="21">
        <f t="shared" si="31"/>
        <v>1420</v>
      </c>
      <c r="W170" s="57">
        <f t="shared" si="32"/>
        <v>1120</v>
      </c>
      <c r="X170" s="21">
        <f t="shared" si="33"/>
        <v>318</v>
      </c>
      <c r="Y170" s="21">
        <f t="shared" si="34"/>
        <v>0</v>
      </c>
      <c r="Z170" s="20">
        <v>60</v>
      </c>
      <c r="AA170" s="21">
        <f t="shared" si="35"/>
        <v>240</v>
      </c>
      <c r="AB170" s="21">
        <f t="shared" si="36"/>
        <v>120</v>
      </c>
      <c r="AC170" s="21">
        <f t="shared" si="37"/>
        <v>120</v>
      </c>
    </row>
    <row r="171" spans="1:29">
      <c r="A171" s="57">
        <v>169</v>
      </c>
      <c r="B171" s="8" t="s">
        <v>1092</v>
      </c>
      <c r="C171" s="8" t="s">
        <v>1093</v>
      </c>
      <c r="D171" s="3" t="s">
        <v>35</v>
      </c>
      <c r="E171" s="3" t="s">
        <v>37</v>
      </c>
      <c r="F171" s="3" t="s">
        <v>196</v>
      </c>
      <c r="G171" s="3" t="s">
        <v>38</v>
      </c>
      <c r="H171" s="3" t="s">
        <v>69</v>
      </c>
      <c r="I171" s="20">
        <v>1120</v>
      </c>
      <c r="L171" s="20">
        <v>300</v>
      </c>
      <c r="M171" s="20">
        <v>0</v>
      </c>
      <c r="N171" s="3"/>
      <c r="P171" s="20">
        <v>0</v>
      </c>
      <c r="R171" s="21">
        <f t="shared" si="27"/>
        <v>0</v>
      </c>
      <c r="S171" s="21">
        <f t="shared" si="28"/>
        <v>1420</v>
      </c>
      <c r="T171" s="21">
        <f t="shared" si="29"/>
        <v>1438</v>
      </c>
      <c r="U171" s="21">
        <f t="shared" si="30"/>
        <v>18</v>
      </c>
      <c r="V171" s="21">
        <f t="shared" si="31"/>
        <v>1420</v>
      </c>
      <c r="W171" s="57">
        <f t="shared" si="32"/>
        <v>1120</v>
      </c>
      <c r="X171" s="21">
        <f t="shared" si="33"/>
        <v>318</v>
      </c>
      <c r="Y171" s="21">
        <f t="shared" si="34"/>
        <v>0</v>
      </c>
      <c r="Z171" s="20">
        <v>60</v>
      </c>
      <c r="AA171" s="21">
        <f t="shared" si="35"/>
        <v>240</v>
      </c>
      <c r="AB171" s="21">
        <f t="shared" si="36"/>
        <v>120</v>
      </c>
      <c r="AC171" s="21">
        <f t="shared" si="37"/>
        <v>120</v>
      </c>
    </row>
    <row r="172" spans="1:29">
      <c r="A172" s="57">
        <v>170</v>
      </c>
      <c r="B172" s="8" t="s">
        <v>1094</v>
      </c>
      <c r="C172" s="8" t="s">
        <v>1095</v>
      </c>
      <c r="D172" s="3" t="s">
        <v>35</v>
      </c>
      <c r="E172" s="3" t="s">
        <v>37</v>
      </c>
      <c r="F172" s="3" t="s">
        <v>196</v>
      </c>
      <c r="G172" s="3" t="s">
        <v>38</v>
      </c>
      <c r="H172" s="3" t="s">
        <v>69</v>
      </c>
      <c r="I172" s="20">
        <v>1120</v>
      </c>
      <c r="L172" s="20">
        <v>300</v>
      </c>
      <c r="M172" s="20">
        <v>0</v>
      </c>
      <c r="N172" s="3"/>
      <c r="P172" s="20">
        <v>0</v>
      </c>
      <c r="R172" s="21">
        <f t="shared" si="27"/>
        <v>0</v>
      </c>
      <c r="S172" s="21">
        <f t="shared" si="28"/>
        <v>1420</v>
      </c>
      <c r="T172" s="21">
        <f t="shared" si="29"/>
        <v>1438</v>
      </c>
      <c r="U172" s="21">
        <f t="shared" si="30"/>
        <v>18</v>
      </c>
      <c r="V172" s="21">
        <f t="shared" si="31"/>
        <v>1420</v>
      </c>
      <c r="W172" s="57">
        <f t="shared" si="32"/>
        <v>1120</v>
      </c>
      <c r="X172" s="21">
        <f t="shared" si="33"/>
        <v>318</v>
      </c>
      <c r="Y172" s="21">
        <f t="shared" si="34"/>
        <v>0</v>
      </c>
      <c r="Z172" s="20">
        <v>60</v>
      </c>
      <c r="AA172" s="21">
        <f t="shared" si="35"/>
        <v>240</v>
      </c>
      <c r="AB172" s="21">
        <f t="shared" si="36"/>
        <v>120</v>
      </c>
      <c r="AC172" s="21">
        <f t="shared" si="37"/>
        <v>120</v>
      </c>
    </row>
    <row r="173" spans="1:29">
      <c r="A173" s="57">
        <v>171</v>
      </c>
      <c r="B173" s="9" t="s">
        <v>1096</v>
      </c>
      <c r="C173" s="8" t="s">
        <v>1097</v>
      </c>
      <c r="D173" s="3" t="s">
        <v>35</v>
      </c>
      <c r="E173" s="3" t="s">
        <v>37</v>
      </c>
      <c r="F173" s="3" t="s">
        <v>36</v>
      </c>
      <c r="G173" s="3" t="s">
        <v>38</v>
      </c>
      <c r="H173" s="3" t="s">
        <v>39</v>
      </c>
      <c r="I173" s="20">
        <v>158.9664</v>
      </c>
      <c r="J173" s="89">
        <v>2.8</v>
      </c>
      <c r="L173" s="20">
        <v>146</v>
      </c>
      <c r="M173" s="20">
        <v>0</v>
      </c>
      <c r="N173" s="3"/>
      <c r="P173" s="20">
        <v>0</v>
      </c>
      <c r="R173" s="21">
        <f t="shared" si="27"/>
        <v>0</v>
      </c>
      <c r="S173" s="21">
        <f t="shared" si="28"/>
        <v>304.9664</v>
      </c>
      <c r="T173" s="21">
        <f t="shared" si="29"/>
        <v>313.7264</v>
      </c>
      <c r="U173" s="21">
        <f t="shared" si="30"/>
        <v>8.76</v>
      </c>
      <c r="V173" s="21">
        <f t="shared" si="31"/>
        <v>304.9664</v>
      </c>
      <c r="W173" s="57">
        <f t="shared" si="32"/>
        <v>158.9664</v>
      </c>
      <c r="X173" s="21">
        <f t="shared" si="33"/>
        <v>154.76</v>
      </c>
      <c r="Y173" s="21">
        <f t="shared" si="34"/>
        <v>0</v>
      </c>
      <c r="Z173" s="20">
        <f t="shared" ref="Z173:Z203" si="38">200-I173</f>
        <v>41.0336</v>
      </c>
      <c r="AA173" s="21">
        <f t="shared" si="35"/>
        <v>104.9664</v>
      </c>
      <c r="AB173" s="21">
        <f t="shared" si="36"/>
        <v>52.4832</v>
      </c>
      <c r="AC173" s="21">
        <f t="shared" si="37"/>
        <v>52.4832</v>
      </c>
    </row>
    <row r="174" spans="1:29">
      <c r="A174" s="57">
        <v>172</v>
      </c>
      <c r="B174" s="9" t="s">
        <v>1098</v>
      </c>
      <c r="C174" s="8" t="s">
        <v>1099</v>
      </c>
      <c r="D174" s="3" t="s">
        <v>35</v>
      </c>
      <c r="E174" s="3" t="s">
        <v>37</v>
      </c>
      <c r="F174" s="3" t="s">
        <v>36</v>
      </c>
      <c r="G174" s="3" t="s">
        <v>38</v>
      </c>
      <c r="H174" s="3" t="s">
        <v>39</v>
      </c>
      <c r="I174" s="20">
        <v>158.9664</v>
      </c>
      <c r="J174" s="3"/>
      <c r="L174" s="20">
        <v>146</v>
      </c>
      <c r="M174" s="20">
        <v>0</v>
      </c>
      <c r="N174" s="3"/>
      <c r="P174" s="20">
        <v>0</v>
      </c>
      <c r="R174" s="21">
        <f t="shared" si="27"/>
        <v>0</v>
      </c>
      <c r="S174" s="21">
        <f t="shared" si="28"/>
        <v>304.9664</v>
      </c>
      <c r="T174" s="21">
        <f t="shared" si="29"/>
        <v>313.7264</v>
      </c>
      <c r="U174" s="21">
        <f t="shared" si="30"/>
        <v>8.76</v>
      </c>
      <c r="V174" s="21">
        <f t="shared" si="31"/>
        <v>304.9664</v>
      </c>
      <c r="W174" s="57">
        <f t="shared" si="32"/>
        <v>158.9664</v>
      </c>
      <c r="X174" s="21">
        <f t="shared" si="33"/>
        <v>154.76</v>
      </c>
      <c r="Y174" s="21">
        <f t="shared" si="34"/>
        <v>0</v>
      </c>
      <c r="Z174" s="20">
        <f t="shared" si="38"/>
        <v>41.0336</v>
      </c>
      <c r="AA174" s="21">
        <f t="shared" si="35"/>
        <v>104.9664</v>
      </c>
      <c r="AB174" s="21">
        <f t="shared" si="36"/>
        <v>52.4832</v>
      </c>
      <c r="AC174" s="21">
        <f t="shared" si="37"/>
        <v>52.4832</v>
      </c>
    </row>
    <row r="175" spans="1:29">
      <c r="A175" s="57">
        <v>173</v>
      </c>
      <c r="B175" s="9" t="s">
        <v>1100</v>
      </c>
      <c r="C175" s="8" t="s">
        <v>1101</v>
      </c>
      <c r="D175" s="3" t="s">
        <v>35</v>
      </c>
      <c r="E175" s="3" t="s">
        <v>37</v>
      </c>
      <c r="F175" s="3" t="s">
        <v>36</v>
      </c>
      <c r="G175" s="3" t="s">
        <v>38</v>
      </c>
      <c r="H175" s="3" t="s">
        <v>39</v>
      </c>
      <c r="I175" s="20">
        <v>158.9664</v>
      </c>
      <c r="J175" s="3"/>
      <c r="L175" s="20">
        <v>146</v>
      </c>
      <c r="M175" s="20">
        <v>0</v>
      </c>
      <c r="N175" s="3"/>
      <c r="P175" s="20">
        <v>0</v>
      </c>
      <c r="R175" s="21">
        <f t="shared" si="27"/>
        <v>0</v>
      </c>
      <c r="S175" s="21">
        <f t="shared" si="28"/>
        <v>304.9664</v>
      </c>
      <c r="T175" s="21">
        <f t="shared" si="29"/>
        <v>313.7264</v>
      </c>
      <c r="U175" s="21">
        <f t="shared" si="30"/>
        <v>8.76</v>
      </c>
      <c r="V175" s="21">
        <f t="shared" si="31"/>
        <v>304.9664</v>
      </c>
      <c r="W175" s="57">
        <f t="shared" si="32"/>
        <v>158.9664</v>
      </c>
      <c r="X175" s="21">
        <f t="shared" si="33"/>
        <v>154.76</v>
      </c>
      <c r="Y175" s="21">
        <f t="shared" si="34"/>
        <v>0</v>
      </c>
      <c r="Z175" s="20">
        <f t="shared" si="38"/>
        <v>41.0336</v>
      </c>
      <c r="AA175" s="21">
        <f t="shared" si="35"/>
        <v>104.9664</v>
      </c>
      <c r="AB175" s="21">
        <f t="shared" si="36"/>
        <v>52.4832</v>
      </c>
      <c r="AC175" s="21">
        <f t="shared" si="37"/>
        <v>52.4832</v>
      </c>
    </row>
    <row r="176" spans="1:29">
      <c r="A176" s="57">
        <v>174</v>
      </c>
      <c r="B176" s="9" t="s">
        <v>1102</v>
      </c>
      <c r="C176" s="8" t="s">
        <v>1103</v>
      </c>
      <c r="D176" s="3" t="s">
        <v>35</v>
      </c>
      <c r="E176" s="3" t="s">
        <v>37</v>
      </c>
      <c r="F176" s="3" t="s">
        <v>36</v>
      </c>
      <c r="G176" s="3" t="s">
        <v>38</v>
      </c>
      <c r="H176" s="3" t="s">
        <v>39</v>
      </c>
      <c r="I176" s="20">
        <v>158.9664</v>
      </c>
      <c r="J176" s="3"/>
      <c r="K176" s="8"/>
      <c r="L176" s="20">
        <v>146</v>
      </c>
      <c r="M176" s="20">
        <v>0</v>
      </c>
      <c r="N176" s="3"/>
      <c r="P176" s="20">
        <v>0</v>
      </c>
      <c r="R176" s="21">
        <f t="shared" si="27"/>
        <v>0</v>
      </c>
      <c r="S176" s="21">
        <f t="shared" si="28"/>
        <v>304.9664</v>
      </c>
      <c r="T176" s="21">
        <f t="shared" si="29"/>
        <v>313.7264</v>
      </c>
      <c r="U176" s="21">
        <f t="shared" si="30"/>
        <v>8.76</v>
      </c>
      <c r="V176" s="21">
        <f t="shared" si="31"/>
        <v>304.9664</v>
      </c>
      <c r="W176" s="57">
        <f t="shared" si="32"/>
        <v>158.9664</v>
      </c>
      <c r="X176" s="21">
        <f t="shared" si="33"/>
        <v>154.76</v>
      </c>
      <c r="Y176" s="21">
        <f t="shared" si="34"/>
        <v>0</v>
      </c>
      <c r="Z176" s="20">
        <f t="shared" si="38"/>
        <v>41.0336</v>
      </c>
      <c r="AA176" s="21">
        <f t="shared" si="35"/>
        <v>104.9664</v>
      </c>
      <c r="AB176" s="21">
        <f t="shared" si="36"/>
        <v>52.4832</v>
      </c>
      <c r="AC176" s="21">
        <f t="shared" si="37"/>
        <v>52.4832</v>
      </c>
    </row>
    <row r="177" spans="1:29">
      <c r="A177" s="57">
        <v>175</v>
      </c>
      <c r="B177" s="9" t="s">
        <v>1104</v>
      </c>
      <c r="C177" s="8" t="s">
        <v>1105</v>
      </c>
      <c r="D177" s="3" t="s">
        <v>35</v>
      </c>
      <c r="E177" s="3" t="s">
        <v>37</v>
      </c>
      <c r="F177" s="3" t="s">
        <v>36</v>
      </c>
      <c r="G177" s="3" t="s">
        <v>38</v>
      </c>
      <c r="H177" s="3" t="s">
        <v>39</v>
      </c>
      <c r="I177" s="20">
        <v>158.9664</v>
      </c>
      <c r="J177" s="3"/>
      <c r="K177" s="8"/>
      <c r="L177" s="20">
        <v>146</v>
      </c>
      <c r="M177" s="20">
        <v>0</v>
      </c>
      <c r="N177" s="3"/>
      <c r="P177" s="20">
        <v>0</v>
      </c>
      <c r="R177" s="21">
        <f t="shared" si="27"/>
        <v>0</v>
      </c>
      <c r="S177" s="21">
        <f t="shared" si="28"/>
        <v>304.9664</v>
      </c>
      <c r="T177" s="21">
        <f t="shared" si="29"/>
        <v>313.7264</v>
      </c>
      <c r="U177" s="21">
        <f t="shared" si="30"/>
        <v>8.76</v>
      </c>
      <c r="V177" s="21">
        <f t="shared" si="31"/>
        <v>304.9664</v>
      </c>
      <c r="W177" s="57">
        <f t="shared" si="32"/>
        <v>158.9664</v>
      </c>
      <c r="X177" s="21">
        <f t="shared" si="33"/>
        <v>154.76</v>
      </c>
      <c r="Y177" s="21">
        <f t="shared" si="34"/>
        <v>0</v>
      </c>
      <c r="Z177" s="20">
        <f t="shared" si="38"/>
        <v>41.0336</v>
      </c>
      <c r="AA177" s="21">
        <f t="shared" si="35"/>
        <v>104.9664</v>
      </c>
      <c r="AB177" s="21">
        <f t="shared" si="36"/>
        <v>52.4832</v>
      </c>
      <c r="AC177" s="21">
        <f t="shared" si="37"/>
        <v>52.4832</v>
      </c>
    </row>
    <row r="178" spans="1:29">
      <c r="A178" s="57">
        <v>176</v>
      </c>
      <c r="B178" s="9" t="s">
        <v>203</v>
      </c>
      <c r="C178" s="8" t="s">
        <v>1106</v>
      </c>
      <c r="D178" s="3" t="s">
        <v>35</v>
      </c>
      <c r="E178" s="3" t="s">
        <v>37</v>
      </c>
      <c r="F178" s="3" t="s">
        <v>36</v>
      </c>
      <c r="G178" s="3" t="s">
        <v>38</v>
      </c>
      <c r="H178" s="3" t="s">
        <v>39</v>
      </c>
      <c r="I178" s="20">
        <v>159.4506</v>
      </c>
      <c r="J178" s="3"/>
      <c r="K178" s="8"/>
      <c r="L178" s="20">
        <v>146</v>
      </c>
      <c r="M178" s="20">
        <v>0</v>
      </c>
      <c r="N178" s="3"/>
      <c r="P178" s="20">
        <v>0</v>
      </c>
      <c r="R178" s="21">
        <f t="shared" si="27"/>
        <v>0</v>
      </c>
      <c r="S178" s="21">
        <f t="shared" si="28"/>
        <v>305.4506</v>
      </c>
      <c r="T178" s="21">
        <f t="shared" si="29"/>
        <v>314.2106</v>
      </c>
      <c r="U178" s="21">
        <f t="shared" si="30"/>
        <v>8.76</v>
      </c>
      <c r="V178" s="21">
        <f t="shared" si="31"/>
        <v>305.4506</v>
      </c>
      <c r="W178" s="57">
        <f t="shared" si="32"/>
        <v>159.4506</v>
      </c>
      <c r="X178" s="21">
        <f t="shared" si="33"/>
        <v>154.76</v>
      </c>
      <c r="Y178" s="21">
        <f t="shared" si="34"/>
        <v>0</v>
      </c>
      <c r="Z178" s="20">
        <f t="shared" si="38"/>
        <v>40.5494</v>
      </c>
      <c r="AA178" s="21">
        <f t="shared" si="35"/>
        <v>105.4506</v>
      </c>
      <c r="AB178" s="21">
        <f t="shared" si="36"/>
        <v>52.7253</v>
      </c>
      <c r="AC178" s="21">
        <f t="shared" si="37"/>
        <v>52.7253</v>
      </c>
    </row>
    <row r="179" spans="1:29">
      <c r="A179" s="57">
        <v>177</v>
      </c>
      <c r="B179" s="9" t="s">
        <v>1107</v>
      </c>
      <c r="C179" s="8" t="s">
        <v>1108</v>
      </c>
      <c r="D179" s="3" t="s">
        <v>35</v>
      </c>
      <c r="E179" s="3" t="s">
        <v>37</v>
      </c>
      <c r="F179" s="3" t="s">
        <v>36</v>
      </c>
      <c r="G179" s="3" t="s">
        <v>38</v>
      </c>
      <c r="H179" s="3" t="s">
        <v>39</v>
      </c>
      <c r="I179" s="20">
        <v>159.4506</v>
      </c>
      <c r="J179" s="3"/>
      <c r="K179" s="8"/>
      <c r="L179" s="20">
        <v>146</v>
      </c>
      <c r="M179" s="20">
        <v>0</v>
      </c>
      <c r="N179" s="3"/>
      <c r="P179" s="20">
        <v>0</v>
      </c>
      <c r="R179" s="21">
        <f t="shared" si="27"/>
        <v>0</v>
      </c>
      <c r="S179" s="21">
        <f t="shared" si="28"/>
        <v>305.4506</v>
      </c>
      <c r="T179" s="21">
        <f t="shared" si="29"/>
        <v>314.2106</v>
      </c>
      <c r="U179" s="21">
        <f t="shared" si="30"/>
        <v>8.76</v>
      </c>
      <c r="V179" s="21">
        <f t="shared" si="31"/>
        <v>305.4506</v>
      </c>
      <c r="W179" s="57">
        <f t="shared" si="32"/>
        <v>159.4506</v>
      </c>
      <c r="X179" s="21">
        <f t="shared" si="33"/>
        <v>154.76</v>
      </c>
      <c r="Y179" s="21">
        <f t="shared" si="34"/>
        <v>0</v>
      </c>
      <c r="Z179" s="20">
        <f t="shared" si="38"/>
        <v>40.5494</v>
      </c>
      <c r="AA179" s="21">
        <f t="shared" si="35"/>
        <v>105.4506</v>
      </c>
      <c r="AB179" s="21">
        <f t="shared" si="36"/>
        <v>52.7253</v>
      </c>
      <c r="AC179" s="21">
        <f t="shared" si="37"/>
        <v>52.7253</v>
      </c>
    </row>
    <row r="180" spans="1:29">
      <c r="A180" s="57">
        <v>178</v>
      </c>
      <c r="B180" s="9" t="s">
        <v>1109</v>
      </c>
      <c r="C180" s="8" t="s">
        <v>1110</v>
      </c>
      <c r="D180" s="3" t="s">
        <v>35</v>
      </c>
      <c r="E180" s="3" t="s">
        <v>37</v>
      </c>
      <c r="F180" s="3" t="s">
        <v>36</v>
      </c>
      <c r="G180" s="3" t="s">
        <v>38</v>
      </c>
      <c r="H180" s="3" t="s">
        <v>39</v>
      </c>
      <c r="I180" s="20">
        <v>159.4506</v>
      </c>
      <c r="J180" s="3"/>
      <c r="K180" s="8"/>
      <c r="L180" s="20">
        <v>146</v>
      </c>
      <c r="M180" s="20">
        <v>0</v>
      </c>
      <c r="N180" s="3"/>
      <c r="P180" s="20">
        <v>0</v>
      </c>
      <c r="R180" s="21">
        <f t="shared" si="27"/>
        <v>0</v>
      </c>
      <c r="S180" s="21">
        <f t="shared" si="28"/>
        <v>305.4506</v>
      </c>
      <c r="T180" s="21">
        <f t="shared" si="29"/>
        <v>314.2106</v>
      </c>
      <c r="U180" s="21">
        <f t="shared" si="30"/>
        <v>8.76</v>
      </c>
      <c r="V180" s="21">
        <f t="shared" si="31"/>
        <v>305.4506</v>
      </c>
      <c r="W180" s="57">
        <f t="shared" si="32"/>
        <v>159.4506</v>
      </c>
      <c r="X180" s="21">
        <f t="shared" si="33"/>
        <v>154.76</v>
      </c>
      <c r="Y180" s="21">
        <f t="shared" si="34"/>
        <v>0</v>
      </c>
      <c r="Z180" s="20">
        <f t="shared" si="38"/>
        <v>40.5494</v>
      </c>
      <c r="AA180" s="21">
        <f t="shared" si="35"/>
        <v>105.4506</v>
      </c>
      <c r="AB180" s="21">
        <f t="shared" si="36"/>
        <v>52.7253</v>
      </c>
      <c r="AC180" s="21">
        <f t="shared" si="37"/>
        <v>52.7253</v>
      </c>
    </row>
    <row r="181" spans="1:29">
      <c r="A181" s="57">
        <v>179</v>
      </c>
      <c r="B181" s="9" t="s">
        <v>1111</v>
      </c>
      <c r="C181" s="8" t="s">
        <v>1112</v>
      </c>
      <c r="D181" s="3" t="s">
        <v>35</v>
      </c>
      <c r="E181" s="3" t="s">
        <v>37</v>
      </c>
      <c r="F181" s="3" t="s">
        <v>36</v>
      </c>
      <c r="G181" s="3" t="s">
        <v>38</v>
      </c>
      <c r="H181" s="3" t="s">
        <v>39</v>
      </c>
      <c r="I181" s="20">
        <v>159.4506</v>
      </c>
      <c r="J181" s="3"/>
      <c r="K181" s="8"/>
      <c r="L181" s="20">
        <v>146</v>
      </c>
      <c r="M181" s="20">
        <v>0</v>
      </c>
      <c r="N181" s="3"/>
      <c r="P181" s="20">
        <v>0</v>
      </c>
      <c r="R181" s="21">
        <f t="shared" si="27"/>
        <v>0</v>
      </c>
      <c r="S181" s="21">
        <f t="shared" si="28"/>
        <v>305.4506</v>
      </c>
      <c r="T181" s="21">
        <f t="shared" si="29"/>
        <v>314.2106</v>
      </c>
      <c r="U181" s="21">
        <f t="shared" si="30"/>
        <v>8.76</v>
      </c>
      <c r="V181" s="21">
        <f t="shared" si="31"/>
        <v>305.4506</v>
      </c>
      <c r="W181" s="57">
        <f t="shared" si="32"/>
        <v>159.4506</v>
      </c>
      <c r="X181" s="21">
        <f t="shared" si="33"/>
        <v>154.76</v>
      </c>
      <c r="Y181" s="21">
        <f t="shared" si="34"/>
        <v>0</v>
      </c>
      <c r="Z181" s="20">
        <f t="shared" si="38"/>
        <v>40.5494</v>
      </c>
      <c r="AA181" s="21">
        <f t="shared" si="35"/>
        <v>105.4506</v>
      </c>
      <c r="AB181" s="21">
        <f t="shared" si="36"/>
        <v>52.7253</v>
      </c>
      <c r="AC181" s="21">
        <f t="shared" si="37"/>
        <v>52.7253</v>
      </c>
    </row>
    <row r="182" spans="1:29">
      <c r="A182" s="57">
        <v>180</v>
      </c>
      <c r="B182" s="9" t="s">
        <v>1113</v>
      </c>
      <c r="C182" s="8" t="s">
        <v>1114</v>
      </c>
      <c r="D182" s="3" t="s">
        <v>35</v>
      </c>
      <c r="E182" s="3" t="s">
        <v>37</v>
      </c>
      <c r="F182" s="3" t="s">
        <v>36</v>
      </c>
      <c r="G182" s="3" t="s">
        <v>38</v>
      </c>
      <c r="H182" s="3" t="s">
        <v>39</v>
      </c>
      <c r="I182" s="20">
        <v>159.4506</v>
      </c>
      <c r="J182" s="3"/>
      <c r="K182" s="8"/>
      <c r="L182" s="20">
        <v>146</v>
      </c>
      <c r="M182" s="20">
        <v>0</v>
      </c>
      <c r="N182" s="3"/>
      <c r="P182" s="20">
        <v>0</v>
      </c>
      <c r="R182" s="21">
        <f t="shared" si="27"/>
        <v>0</v>
      </c>
      <c r="S182" s="21">
        <f t="shared" si="28"/>
        <v>305.4506</v>
      </c>
      <c r="T182" s="21">
        <f t="shared" si="29"/>
        <v>314.2106</v>
      </c>
      <c r="U182" s="21">
        <f t="shared" si="30"/>
        <v>8.76</v>
      </c>
      <c r="V182" s="21">
        <f t="shared" si="31"/>
        <v>305.4506</v>
      </c>
      <c r="W182" s="57">
        <f t="shared" si="32"/>
        <v>159.4506</v>
      </c>
      <c r="X182" s="21">
        <f t="shared" si="33"/>
        <v>154.76</v>
      </c>
      <c r="Y182" s="21">
        <f t="shared" si="34"/>
        <v>0</v>
      </c>
      <c r="Z182" s="20">
        <f t="shared" si="38"/>
        <v>40.5494</v>
      </c>
      <c r="AA182" s="21">
        <f t="shared" si="35"/>
        <v>105.4506</v>
      </c>
      <c r="AB182" s="21">
        <f t="shared" si="36"/>
        <v>52.7253</v>
      </c>
      <c r="AC182" s="21">
        <f t="shared" si="37"/>
        <v>52.7253</v>
      </c>
    </row>
    <row r="183" spans="1:29">
      <c r="A183" s="57">
        <v>181</v>
      </c>
      <c r="B183" s="9" t="s">
        <v>1115</v>
      </c>
      <c r="C183" s="8" t="s">
        <v>1116</v>
      </c>
      <c r="D183" s="3" t="s">
        <v>35</v>
      </c>
      <c r="E183" s="3" t="s">
        <v>37</v>
      </c>
      <c r="F183" s="3" t="s">
        <v>36</v>
      </c>
      <c r="G183" s="3" t="s">
        <v>38</v>
      </c>
      <c r="H183" s="3" t="s">
        <v>39</v>
      </c>
      <c r="I183" s="20">
        <v>159.4506</v>
      </c>
      <c r="J183" s="3"/>
      <c r="K183" s="8"/>
      <c r="L183" s="20">
        <v>146</v>
      </c>
      <c r="M183" s="20">
        <v>0</v>
      </c>
      <c r="N183" s="3"/>
      <c r="P183" s="20">
        <v>0</v>
      </c>
      <c r="R183" s="21">
        <f t="shared" si="27"/>
        <v>0</v>
      </c>
      <c r="S183" s="21">
        <f t="shared" si="28"/>
        <v>305.4506</v>
      </c>
      <c r="T183" s="21">
        <f t="shared" si="29"/>
        <v>314.2106</v>
      </c>
      <c r="U183" s="21">
        <f t="shared" si="30"/>
        <v>8.76</v>
      </c>
      <c r="V183" s="21">
        <f t="shared" si="31"/>
        <v>305.4506</v>
      </c>
      <c r="W183" s="57">
        <f t="shared" si="32"/>
        <v>159.4506</v>
      </c>
      <c r="X183" s="21">
        <f t="shared" si="33"/>
        <v>154.76</v>
      </c>
      <c r="Y183" s="21">
        <f t="shared" si="34"/>
        <v>0</v>
      </c>
      <c r="Z183" s="20">
        <f t="shared" si="38"/>
        <v>40.5494</v>
      </c>
      <c r="AA183" s="21">
        <f t="shared" si="35"/>
        <v>105.4506</v>
      </c>
      <c r="AB183" s="21">
        <f t="shared" si="36"/>
        <v>52.7253</v>
      </c>
      <c r="AC183" s="21">
        <f t="shared" si="37"/>
        <v>52.7253</v>
      </c>
    </row>
    <row r="184" spans="1:29">
      <c r="A184" s="57">
        <v>182</v>
      </c>
      <c r="B184" s="9" t="s">
        <v>1117</v>
      </c>
      <c r="C184" s="8" t="s">
        <v>1118</v>
      </c>
      <c r="D184" s="3" t="s">
        <v>35</v>
      </c>
      <c r="E184" s="3" t="s">
        <v>37</v>
      </c>
      <c r="F184" s="3" t="s">
        <v>36</v>
      </c>
      <c r="G184" s="3" t="s">
        <v>38</v>
      </c>
      <c r="H184" s="3" t="s">
        <v>39</v>
      </c>
      <c r="I184" s="20">
        <v>159.4506</v>
      </c>
      <c r="J184" s="3"/>
      <c r="K184" s="8"/>
      <c r="L184" s="20">
        <v>146</v>
      </c>
      <c r="M184" s="20">
        <v>0</v>
      </c>
      <c r="N184" s="3"/>
      <c r="P184" s="20">
        <v>0</v>
      </c>
      <c r="R184" s="21">
        <f t="shared" si="27"/>
        <v>0</v>
      </c>
      <c r="S184" s="21">
        <f t="shared" si="28"/>
        <v>305.4506</v>
      </c>
      <c r="T184" s="21">
        <f t="shared" si="29"/>
        <v>314.2106</v>
      </c>
      <c r="U184" s="21">
        <f t="shared" si="30"/>
        <v>8.76</v>
      </c>
      <c r="V184" s="21">
        <f t="shared" si="31"/>
        <v>305.4506</v>
      </c>
      <c r="W184" s="57">
        <f t="shared" si="32"/>
        <v>159.4506</v>
      </c>
      <c r="X184" s="21">
        <f t="shared" si="33"/>
        <v>154.76</v>
      </c>
      <c r="Y184" s="21">
        <f t="shared" si="34"/>
        <v>0</v>
      </c>
      <c r="Z184" s="20">
        <f t="shared" si="38"/>
        <v>40.5494</v>
      </c>
      <c r="AA184" s="21">
        <f t="shared" si="35"/>
        <v>105.4506</v>
      </c>
      <c r="AB184" s="21">
        <f t="shared" si="36"/>
        <v>52.7253</v>
      </c>
      <c r="AC184" s="21">
        <f t="shared" si="37"/>
        <v>52.7253</v>
      </c>
    </row>
    <row r="185" spans="1:29">
      <c r="A185" s="57">
        <v>183</v>
      </c>
      <c r="B185" s="9" t="s">
        <v>1119</v>
      </c>
      <c r="C185" s="8" t="s">
        <v>1120</v>
      </c>
      <c r="D185" s="3" t="s">
        <v>35</v>
      </c>
      <c r="E185" s="3" t="s">
        <v>37</v>
      </c>
      <c r="F185" s="3" t="s">
        <v>36</v>
      </c>
      <c r="G185" s="3" t="s">
        <v>38</v>
      </c>
      <c r="H185" s="3" t="s">
        <v>39</v>
      </c>
      <c r="I185" s="20">
        <v>160.9725</v>
      </c>
      <c r="J185" s="3"/>
      <c r="L185" s="20">
        <v>146</v>
      </c>
      <c r="M185" s="20">
        <v>0</v>
      </c>
      <c r="N185" s="3"/>
      <c r="P185" s="20">
        <v>0</v>
      </c>
      <c r="R185" s="21">
        <f t="shared" si="27"/>
        <v>0</v>
      </c>
      <c r="S185" s="21">
        <f t="shared" si="28"/>
        <v>306.9725</v>
      </c>
      <c r="T185" s="21">
        <f t="shared" si="29"/>
        <v>315.7325</v>
      </c>
      <c r="U185" s="21">
        <f t="shared" si="30"/>
        <v>8.76</v>
      </c>
      <c r="V185" s="21">
        <f t="shared" si="31"/>
        <v>306.9725</v>
      </c>
      <c r="W185" s="57">
        <f t="shared" si="32"/>
        <v>160.9725</v>
      </c>
      <c r="X185" s="21">
        <f t="shared" si="33"/>
        <v>154.76</v>
      </c>
      <c r="Y185" s="21">
        <f t="shared" si="34"/>
        <v>0</v>
      </c>
      <c r="Z185" s="20">
        <f t="shared" si="38"/>
        <v>39.0275</v>
      </c>
      <c r="AA185" s="21">
        <f t="shared" si="35"/>
        <v>106.9725</v>
      </c>
      <c r="AB185" s="21">
        <f t="shared" si="36"/>
        <v>53.48625</v>
      </c>
      <c r="AC185" s="21">
        <f t="shared" si="37"/>
        <v>53.48625</v>
      </c>
    </row>
    <row r="186" spans="1:29">
      <c r="A186" s="57">
        <v>184</v>
      </c>
      <c r="B186" s="9" t="s">
        <v>1121</v>
      </c>
      <c r="C186" s="8" t="s">
        <v>1122</v>
      </c>
      <c r="D186" s="3" t="s">
        <v>35</v>
      </c>
      <c r="E186" s="3" t="s">
        <v>37</v>
      </c>
      <c r="F186" s="3" t="s">
        <v>36</v>
      </c>
      <c r="G186" s="3" t="s">
        <v>38</v>
      </c>
      <c r="H186" s="3" t="s">
        <v>39</v>
      </c>
      <c r="I186" s="20">
        <v>159.3123</v>
      </c>
      <c r="J186" s="89">
        <v>2.7</v>
      </c>
      <c r="L186" s="20">
        <v>146</v>
      </c>
      <c r="M186" s="20">
        <v>0</v>
      </c>
      <c r="N186" s="3"/>
      <c r="P186" s="20">
        <v>0</v>
      </c>
      <c r="R186" s="21">
        <f t="shared" si="27"/>
        <v>0</v>
      </c>
      <c r="S186" s="21">
        <f t="shared" si="28"/>
        <v>305.3123</v>
      </c>
      <c r="T186" s="21">
        <f t="shared" si="29"/>
        <v>314.0723</v>
      </c>
      <c r="U186" s="21">
        <f t="shared" si="30"/>
        <v>8.76</v>
      </c>
      <c r="V186" s="21">
        <f t="shared" si="31"/>
        <v>305.3123</v>
      </c>
      <c r="W186" s="57">
        <f t="shared" si="32"/>
        <v>159.3123</v>
      </c>
      <c r="X186" s="21">
        <f t="shared" si="33"/>
        <v>154.76</v>
      </c>
      <c r="Y186" s="21">
        <f t="shared" si="34"/>
        <v>0</v>
      </c>
      <c r="Z186" s="20">
        <f t="shared" si="38"/>
        <v>40.6877</v>
      </c>
      <c r="AA186" s="21">
        <f t="shared" si="35"/>
        <v>105.3123</v>
      </c>
      <c r="AB186" s="21">
        <f t="shared" si="36"/>
        <v>52.65615</v>
      </c>
      <c r="AC186" s="21">
        <f t="shared" si="37"/>
        <v>52.65615</v>
      </c>
    </row>
    <row r="187" spans="1:29">
      <c r="A187" s="57">
        <v>185</v>
      </c>
      <c r="B187" s="9" t="s">
        <v>1123</v>
      </c>
      <c r="C187" s="8" t="s">
        <v>1124</v>
      </c>
      <c r="D187" s="3" t="s">
        <v>35</v>
      </c>
      <c r="E187" s="3" t="s">
        <v>37</v>
      </c>
      <c r="F187" s="3" t="s">
        <v>36</v>
      </c>
      <c r="G187" s="3" t="s">
        <v>38</v>
      </c>
      <c r="H187" s="3" t="s">
        <v>39</v>
      </c>
      <c r="I187" s="20">
        <v>159.3123</v>
      </c>
      <c r="J187" s="3"/>
      <c r="L187" s="20">
        <v>146</v>
      </c>
      <c r="M187" s="20">
        <v>0</v>
      </c>
      <c r="N187" s="3"/>
      <c r="P187" s="20">
        <v>0</v>
      </c>
      <c r="R187" s="21">
        <f t="shared" si="27"/>
        <v>0</v>
      </c>
      <c r="S187" s="21">
        <f t="shared" si="28"/>
        <v>305.3123</v>
      </c>
      <c r="T187" s="21">
        <f t="shared" si="29"/>
        <v>314.0723</v>
      </c>
      <c r="U187" s="21">
        <f t="shared" si="30"/>
        <v>8.76</v>
      </c>
      <c r="V187" s="21">
        <f t="shared" si="31"/>
        <v>305.3123</v>
      </c>
      <c r="W187" s="57">
        <f t="shared" si="32"/>
        <v>159.3123</v>
      </c>
      <c r="X187" s="21">
        <f t="shared" si="33"/>
        <v>154.76</v>
      </c>
      <c r="Y187" s="21">
        <f t="shared" si="34"/>
        <v>0</v>
      </c>
      <c r="Z187" s="20">
        <f t="shared" si="38"/>
        <v>40.6877</v>
      </c>
      <c r="AA187" s="21">
        <f t="shared" si="35"/>
        <v>105.3123</v>
      </c>
      <c r="AB187" s="21">
        <f t="shared" si="36"/>
        <v>52.65615</v>
      </c>
      <c r="AC187" s="21">
        <f t="shared" si="37"/>
        <v>52.65615</v>
      </c>
    </row>
    <row r="188" spans="1:29">
      <c r="A188" s="57">
        <v>186</v>
      </c>
      <c r="B188" s="9" t="s">
        <v>1125</v>
      </c>
      <c r="C188" s="8" t="s">
        <v>1126</v>
      </c>
      <c r="D188" s="3" t="s">
        <v>35</v>
      </c>
      <c r="E188" s="3" t="s">
        <v>37</v>
      </c>
      <c r="F188" s="3" t="s">
        <v>36</v>
      </c>
      <c r="G188" s="3" t="s">
        <v>38</v>
      </c>
      <c r="H188" s="3" t="s">
        <v>39</v>
      </c>
      <c r="I188" s="20">
        <v>159.3123</v>
      </c>
      <c r="J188" s="3"/>
      <c r="L188" s="20">
        <v>146</v>
      </c>
      <c r="M188" s="20">
        <v>0</v>
      </c>
      <c r="N188" s="3"/>
      <c r="P188" s="20">
        <v>0</v>
      </c>
      <c r="R188" s="21">
        <f t="shared" si="27"/>
        <v>0</v>
      </c>
      <c r="S188" s="21">
        <f t="shared" si="28"/>
        <v>305.3123</v>
      </c>
      <c r="T188" s="21">
        <f t="shared" si="29"/>
        <v>314.0723</v>
      </c>
      <c r="U188" s="21">
        <f t="shared" si="30"/>
        <v>8.76</v>
      </c>
      <c r="V188" s="21">
        <f t="shared" si="31"/>
        <v>305.3123</v>
      </c>
      <c r="W188" s="57">
        <f t="shared" si="32"/>
        <v>159.3123</v>
      </c>
      <c r="X188" s="21">
        <f t="shared" si="33"/>
        <v>154.76</v>
      </c>
      <c r="Y188" s="21">
        <f t="shared" si="34"/>
        <v>0</v>
      </c>
      <c r="Z188" s="20">
        <f t="shared" si="38"/>
        <v>40.6877</v>
      </c>
      <c r="AA188" s="21">
        <f t="shared" si="35"/>
        <v>105.3123</v>
      </c>
      <c r="AB188" s="21">
        <f t="shared" si="36"/>
        <v>52.65615</v>
      </c>
      <c r="AC188" s="21">
        <f t="shared" si="37"/>
        <v>52.65615</v>
      </c>
    </row>
    <row r="189" spans="1:29">
      <c r="A189" s="57">
        <v>187</v>
      </c>
      <c r="B189" s="9" t="s">
        <v>1127</v>
      </c>
      <c r="C189" s="8" t="s">
        <v>1128</v>
      </c>
      <c r="D189" s="3" t="s">
        <v>35</v>
      </c>
      <c r="E189" s="3" t="s">
        <v>37</v>
      </c>
      <c r="F189" s="3" t="s">
        <v>36</v>
      </c>
      <c r="G189" s="3" t="s">
        <v>38</v>
      </c>
      <c r="H189" s="3" t="s">
        <v>39</v>
      </c>
      <c r="I189" s="20">
        <v>159.3123</v>
      </c>
      <c r="J189" s="3"/>
      <c r="L189" s="20">
        <v>146</v>
      </c>
      <c r="M189" s="20">
        <v>0</v>
      </c>
      <c r="N189" s="3"/>
      <c r="P189" s="20">
        <v>0</v>
      </c>
      <c r="R189" s="21">
        <f t="shared" si="27"/>
        <v>0</v>
      </c>
      <c r="S189" s="21">
        <f t="shared" si="28"/>
        <v>305.3123</v>
      </c>
      <c r="T189" s="21">
        <f t="shared" si="29"/>
        <v>314.0723</v>
      </c>
      <c r="U189" s="21">
        <f t="shared" si="30"/>
        <v>8.76</v>
      </c>
      <c r="V189" s="21">
        <f t="shared" si="31"/>
        <v>305.3123</v>
      </c>
      <c r="W189" s="57">
        <f t="shared" si="32"/>
        <v>159.3123</v>
      </c>
      <c r="X189" s="21">
        <f t="shared" si="33"/>
        <v>154.76</v>
      </c>
      <c r="Y189" s="21">
        <f t="shared" si="34"/>
        <v>0</v>
      </c>
      <c r="Z189" s="20">
        <f t="shared" si="38"/>
        <v>40.6877</v>
      </c>
      <c r="AA189" s="21">
        <f t="shared" si="35"/>
        <v>105.3123</v>
      </c>
      <c r="AB189" s="21">
        <f t="shared" si="36"/>
        <v>52.65615</v>
      </c>
      <c r="AC189" s="21">
        <f t="shared" si="37"/>
        <v>52.65615</v>
      </c>
    </row>
    <row r="190" spans="1:29">
      <c r="A190" s="57">
        <v>188</v>
      </c>
      <c r="B190" s="9" t="s">
        <v>1129</v>
      </c>
      <c r="C190" s="8" t="s">
        <v>1130</v>
      </c>
      <c r="D190" s="3" t="s">
        <v>35</v>
      </c>
      <c r="E190" s="3" t="s">
        <v>37</v>
      </c>
      <c r="F190" s="3" t="s">
        <v>36</v>
      </c>
      <c r="G190" s="3" t="s">
        <v>64</v>
      </c>
      <c r="H190" s="3" t="s">
        <v>39</v>
      </c>
      <c r="I190" s="20">
        <v>0</v>
      </c>
      <c r="J190" s="3"/>
      <c r="K190" s="8"/>
      <c r="L190" s="20">
        <v>150</v>
      </c>
      <c r="M190" s="20">
        <v>18</v>
      </c>
      <c r="N190" s="3" t="s">
        <v>65</v>
      </c>
      <c r="P190" s="20">
        <v>18</v>
      </c>
      <c r="R190" s="21">
        <f t="shared" si="27"/>
        <v>19.08</v>
      </c>
      <c r="S190" s="21">
        <f t="shared" si="28"/>
        <v>169.08</v>
      </c>
      <c r="T190" s="21">
        <f t="shared" si="29"/>
        <v>179.2248</v>
      </c>
      <c r="U190" s="21">
        <f t="shared" si="30"/>
        <v>10.1448</v>
      </c>
      <c r="V190" s="21">
        <f t="shared" si="31"/>
        <v>169.08</v>
      </c>
      <c r="W190" s="57">
        <f t="shared" si="32"/>
        <v>0</v>
      </c>
      <c r="X190" s="21">
        <f t="shared" si="33"/>
        <v>179.2248</v>
      </c>
      <c r="Y190" s="21">
        <f t="shared" si="34"/>
        <v>18</v>
      </c>
      <c r="Z190" s="20">
        <f t="shared" si="38"/>
        <v>200</v>
      </c>
      <c r="AA190" s="21">
        <f t="shared" si="35"/>
        <v>-48.92</v>
      </c>
      <c r="AB190" s="21">
        <f t="shared" si="36"/>
        <v>-24.46</v>
      </c>
      <c r="AC190" s="21">
        <f t="shared" si="37"/>
        <v>-24.46</v>
      </c>
    </row>
    <row r="191" spans="1:29">
      <c r="A191" s="57">
        <v>189</v>
      </c>
      <c r="B191" s="9" t="s">
        <v>1131</v>
      </c>
      <c r="C191" s="8" t="s">
        <v>1132</v>
      </c>
      <c r="D191" s="3" t="s">
        <v>35</v>
      </c>
      <c r="E191" s="3" t="s">
        <v>37</v>
      </c>
      <c r="F191" s="3" t="s">
        <v>36</v>
      </c>
      <c r="G191" s="3" t="s">
        <v>38</v>
      </c>
      <c r="H191" s="3" t="s">
        <v>39</v>
      </c>
      <c r="I191" s="20">
        <v>159.3123</v>
      </c>
      <c r="J191" s="3"/>
      <c r="L191" s="20">
        <v>146</v>
      </c>
      <c r="M191" s="20">
        <v>0</v>
      </c>
      <c r="N191" s="3"/>
      <c r="P191" s="20">
        <v>0</v>
      </c>
      <c r="R191" s="21">
        <f t="shared" si="27"/>
        <v>0</v>
      </c>
      <c r="S191" s="21">
        <f t="shared" si="28"/>
        <v>305.3123</v>
      </c>
      <c r="T191" s="21">
        <f t="shared" si="29"/>
        <v>314.0723</v>
      </c>
      <c r="U191" s="21">
        <f t="shared" si="30"/>
        <v>8.76</v>
      </c>
      <c r="V191" s="21">
        <f t="shared" si="31"/>
        <v>305.3123</v>
      </c>
      <c r="W191" s="57">
        <f t="shared" si="32"/>
        <v>159.3123</v>
      </c>
      <c r="X191" s="21">
        <f t="shared" si="33"/>
        <v>154.76</v>
      </c>
      <c r="Y191" s="21">
        <f t="shared" si="34"/>
        <v>0</v>
      </c>
      <c r="Z191" s="20">
        <f t="shared" si="38"/>
        <v>40.6877</v>
      </c>
      <c r="AA191" s="21">
        <f t="shared" si="35"/>
        <v>105.3123</v>
      </c>
      <c r="AB191" s="21">
        <f t="shared" si="36"/>
        <v>52.65615</v>
      </c>
      <c r="AC191" s="21">
        <f t="shared" si="37"/>
        <v>52.65615</v>
      </c>
    </row>
    <row r="192" spans="1:29">
      <c r="A192" s="57">
        <v>190</v>
      </c>
      <c r="B192" s="9" t="s">
        <v>451</v>
      </c>
      <c r="C192" s="8" t="s">
        <v>1133</v>
      </c>
      <c r="D192" s="3" t="s">
        <v>35</v>
      </c>
      <c r="E192" s="3" t="s">
        <v>37</v>
      </c>
      <c r="F192" s="3" t="s">
        <v>36</v>
      </c>
      <c r="G192" s="3" t="s">
        <v>38</v>
      </c>
      <c r="H192" s="3" t="s">
        <v>39</v>
      </c>
      <c r="I192" s="20">
        <v>159.3123</v>
      </c>
      <c r="J192" s="3"/>
      <c r="L192" s="20">
        <v>146</v>
      </c>
      <c r="M192" s="20">
        <v>0</v>
      </c>
      <c r="N192" s="3"/>
      <c r="P192" s="20">
        <v>0</v>
      </c>
      <c r="R192" s="21">
        <f t="shared" si="27"/>
        <v>0</v>
      </c>
      <c r="S192" s="21">
        <f t="shared" si="28"/>
        <v>305.3123</v>
      </c>
      <c r="T192" s="21">
        <f t="shared" si="29"/>
        <v>314.0723</v>
      </c>
      <c r="U192" s="21">
        <f t="shared" si="30"/>
        <v>8.76</v>
      </c>
      <c r="V192" s="21">
        <f t="shared" si="31"/>
        <v>305.3123</v>
      </c>
      <c r="W192" s="57">
        <f t="shared" si="32"/>
        <v>159.3123</v>
      </c>
      <c r="X192" s="21">
        <f t="shared" si="33"/>
        <v>154.76</v>
      </c>
      <c r="Y192" s="21">
        <f t="shared" si="34"/>
        <v>0</v>
      </c>
      <c r="Z192" s="20">
        <f t="shared" si="38"/>
        <v>40.6877</v>
      </c>
      <c r="AA192" s="21">
        <f t="shared" si="35"/>
        <v>105.3123</v>
      </c>
      <c r="AB192" s="21">
        <f t="shared" si="36"/>
        <v>52.65615</v>
      </c>
      <c r="AC192" s="21">
        <f t="shared" si="37"/>
        <v>52.65615</v>
      </c>
    </row>
    <row r="193" spans="1:29">
      <c r="A193" s="57">
        <v>191</v>
      </c>
      <c r="B193" s="9" t="s">
        <v>1134</v>
      </c>
      <c r="C193" s="8" t="s">
        <v>1135</v>
      </c>
      <c r="D193" s="3" t="s">
        <v>35</v>
      </c>
      <c r="E193" s="3" t="s">
        <v>37</v>
      </c>
      <c r="F193" s="3" t="s">
        <v>36</v>
      </c>
      <c r="G193" s="3" t="s">
        <v>38</v>
      </c>
      <c r="H193" s="3" t="s">
        <v>39</v>
      </c>
      <c r="I193" s="20">
        <v>159.3123</v>
      </c>
      <c r="J193" s="3"/>
      <c r="L193" s="20">
        <v>146</v>
      </c>
      <c r="M193" s="20">
        <v>0</v>
      </c>
      <c r="N193" s="3"/>
      <c r="P193" s="20">
        <v>0</v>
      </c>
      <c r="R193" s="21">
        <f t="shared" si="27"/>
        <v>0</v>
      </c>
      <c r="S193" s="21">
        <f t="shared" si="28"/>
        <v>305.3123</v>
      </c>
      <c r="T193" s="21">
        <f t="shared" si="29"/>
        <v>314.0723</v>
      </c>
      <c r="U193" s="21">
        <f t="shared" si="30"/>
        <v>8.76</v>
      </c>
      <c r="V193" s="21">
        <f t="shared" si="31"/>
        <v>305.3123</v>
      </c>
      <c r="W193" s="57">
        <f t="shared" si="32"/>
        <v>159.3123</v>
      </c>
      <c r="X193" s="21">
        <f t="shared" si="33"/>
        <v>154.76</v>
      </c>
      <c r="Y193" s="21">
        <f t="shared" si="34"/>
        <v>0</v>
      </c>
      <c r="Z193" s="20">
        <f t="shared" si="38"/>
        <v>40.6877</v>
      </c>
      <c r="AA193" s="21">
        <f t="shared" si="35"/>
        <v>105.3123</v>
      </c>
      <c r="AB193" s="21">
        <f t="shared" si="36"/>
        <v>52.65615</v>
      </c>
      <c r="AC193" s="21">
        <f t="shared" si="37"/>
        <v>52.65615</v>
      </c>
    </row>
    <row r="194" spans="1:29">
      <c r="A194" s="57">
        <v>192</v>
      </c>
      <c r="B194" s="9" t="s">
        <v>1136</v>
      </c>
      <c r="C194" s="8" t="s">
        <v>1137</v>
      </c>
      <c r="D194" s="3" t="s">
        <v>35</v>
      </c>
      <c r="E194" s="3" t="s">
        <v>37</v>
      </c>
      <c r="F194" s="3" t="s">
        <v>36</v>
      </c>
      <c r="G194" s="3" t="s">
        <v>38</v>
      </c>
      <c r="H194" s="3" t="s">
        <v>39</v>
      </c>
      <c r="I194" s="20">
        <v>159.3123</v>
      </c>
      <c r="J194" s="3"/>
      <c r="L194" s="20">
        <v>146</v>
      </c>
      <c r="M194" s="20">
        <v>0</v>
      </c>
      <c r="N194" s="3"/>
      <c r="P194" s="20">
        <v>0</v>
      </c>
      <c r="R194" s="21">
        <f t="shared" si="27"/>
        <v>0</v>
      </c>
      <c r="S194" s="21">
        <f t="shared" si="28"/>
        <v>305.3123</v>
      </c>
      <c r="T194" s="21">
        <f t="shared" si="29"/>
        <v>314.0723</v>
      </c>
      <c r="U194" s="21">
        <f t="shared" si="30"/>
        <v>8.76</v>
      </c>
      <c r="V194" s="21">
        <f t="shared" si="31"/>
        <v>305.3123</v>
      </c>
      <c r="W194" s="57">
        <f t="shared" si="32"/>
        <v>159.3123</v>
      </c>
      <c r="X194" s="21">
        <f t="shared" si="33"/>
        <v>154.76</v>
      </c>
      <c r="Y194" s="21">
        <f t="shared" si="34"/>
        <v>0</v>
      </c>
      <c r="Z194" s="20">
        <f t="shared" si="38"/>
        <v>40.6877</v>
      </c>
      <c r="AA194" s="21">
        <f t="shared" si="35"/>
        <v>105.3123</v>
      </c>
      <c r="AB194" s="21">
        <f t="shared" si="36"/>
        <v>52.65615</v>
      </c>
      <c r="AC194" s="21">
        <f t="shared" si="37"/>
        <v>52.65615</v>
      </c>
    </row>
    <row r="195" spans="1:29">
      <c r="A195" s="57">
        <v>193</v>
      </c>
      <c r="B195" s="9" t="s">
        <v>1138</v>
      </c>
      <c r="C195" s="8" t="s">
        <v>1139</v>
      </c>
      <c r="D195" s="3" t="s">
        <v>35</v>
      </c>
      <c r="E195" s="3" t="s">
        <v>37</v>
      </c>
      <c r="F195" s="3" t="s">
        <v>36</v>
      </c>
      <c r="G195" s="3" t="s">
        <v>38</v>
      </c>
      <c r="H195" s="3" t="s">
        <v>39</v>
      </c>
      <c r="I195" s="20">
        <v>159.4506</v>
      </c>
      <c r="J195" s="3">
        <v>2.9</v>
      </c>
      <c r="L195" s="20">
        <v>146</v>
      </c>
      <c r="M195" s="20">
        <v>0</v>
      </c>
      <c r="N195" s="3"/>
      <c r="P195" s="20">
        <v>0</v>
      </c>
      <c r="R195" s="21">
        <f t="shared" ref="R195:R258" si="39">M195*1.06</f>
        <v>0</v>
      </c>
      <c r="S195" s="21">
        <f t="shared" ref="S195:S258" si="40">I195+L195+R195</f>
        <v>305.4506</v>
      </c>
      <c r="T195" s="21">
        <f t="shared" ref="T195:T258" si="41">I195+(L195+R195)*1.06</f>
        <v>314.2106</v>
      </c>
      <c r="U195" s="21">
        <f t="shared" ref="U195:U258" si="42">(R195+L195)*0.06</f>
        <v>8.76</v>
      </c>
      <c r="V195" s="21">
        <f t="shared" ref="V195:V258" si="43">T195-U195</f>
        <v>305.4506</v>
      </c>
      <c r="W195" s="57">
        <f t="shared" ref="W195:W258" si="44">I195</f>
        <v>159.4506</v>
      </c>
      <c r="X195" s="21">
        <f t="shared" ref="X195:X258" si="45">(R195+L195)*1.06</f>
        <v>154.76</v>
      </c>
      <c r="Y195" s="21">
        <f t="shared" ref="Y195:Y258" si="46">P195</f>
        <v>0</v>
      </c>
      <c r="Z195" s="20">
        <f t="shared" si="38"/>
        <v>40.5494</v>
      </c>
      <c r="AA195" s="21">
        <f t="shared" ref="AA195:AA258" si="47">(L195+R195)-Y195-Z195</f>
        <v>105.4506</v>
      </c>
      <c r="AB195" s="21">
        <f t="shared" ref="AB195:AB258" si="48">AA195/2</f>
        <v>52.7253</v>
      </c>
      <c r="AC195" s="21">
        <f t="shared" ref="AC195:AC258" si="49">AA195/2</f>
        <v>52.7253</v>
      </c>
    </row>
    <row r="196" spans="1:29">
      <c r="A196" s="57">
        <v>194</v>
      </c>
      <c r="B196" s="9" t="s">
        <v>1140</v>
      </c>
      <c r="C196" s="8" t="s">
        <v>1141</v>
      </c>
      <c r="D196" s="3" t="s">
        <v>35</v>
      </c>
      <c r="E196" s="3" t="s">
        <v>37</v>
      </c>
      <c r="F196" s="3" t="s">
        <v>36</v>
      </c>
      <c r="G196" s="3" t="s">
        <v>38</v>
      </c>
      <c r="H196" s="3" t="s">
        <v>39</v>
      </c>
      <c r="I196" s="20">
        <v>159.589</v>
      </c>
      <c r="J196" s="89" t="s">
        <v>1142</v>
      </c>
      <c r="L196" s="20">
        <v>146</v>
      </c>
      <c r="M196" s="20">
        <v>0</v>
      </c>
      <c r="N196" s="3"/>
      <c r="P196" s="20">
        <v>0</v>
      </c>
      <c r="R196" s="21">
        <f t="shared" si="39"/>
        <v>0</v>
      </c>
      <c r="S196" s="21">
        <f t="shared" si="40"/>
        <v>305.589</v>
      </c>
      <c r="T196" s="21">
        <f t="shared" si="41"/>
        <v>314.349</v>
      </c>
      <c r="U196" s="21">
        <f t="shared" si="42"/>
        <v>8.76</v>
      </c>
      <c r="V196" s="21">
        <f t="shared" si="43"/>
        <v>305.589</v>
      </c>
      <c r="W196" s="57">
        <f t="shared" si="44"/>
        <v>159.589</v>
      </c>
      <c r="X196" s="21">
        <f t="shared" si="45"/>
        <v>154.76</v>
      </c>
      <c r="Y196" s="21">
        <f t="shared" si="46"/>
        <v>0</v>
      </c>
      <c r="Z196" s="20">
        <f t="shared" si="38"/>
        <v>40.411</v>
      </c>
      <c r="AA196" s="21">
        <f t="shared" si="47"/>
        <v>105.589</v>
      </c>
      <c r="AB196" s="21">
        <f t="shared" si="48"/>
        <v>52.7945</v>
      </c>
      <c r="AC196" s="21">
        <f t="shared" si="49"/>
        <v>52.7945</v>
      </c>
    </row>
    <row r="197" spans="1:29">
      <c r="A197" s="57">
        <v>195</v>
      </c>
      <c r="B197" s="9" t="s">
        <v>1074</v>
      </c>
      <c r="C197" s="8" t="s">
        <v>1143</v>
      </c>
      <c r="D197" s="3" t="s">
        <v>35</v>
      </c>
      <c r="E197" s="3" t="s">
        <v>37</v>
      </c>
      <c r="F197" s="3" t="s">
        <v>36</v>
      </c>
      <c r="G197" s="3" t="s">
        <v>38</v>
      </c>
      <c r="H197" s="3" t="s">
        <v>39</v>
      </c>
      <c r="I197" s="20">
        <v>159.4506</v>
      </c>
      <c r="J197" s="3"/>
      <c r="L197" s="20">
        <v>146</v>
      </c>
      <c r="M197" s="20">
        <v>0</v>
      </c>
      <c r="N197" s="3"/>
      <c r="P197" s="20">
        <v>0</v>
      </c>
      <c r="R197" s="21">
        <f t="shared" si="39"/>
        <v>0</v>
      </c>
      <c r="S197" s="21">
        <f t="shared" si="40"/>
        <v>305.4506</v>
      </c>
      <c r="T197" s="21">
        <f t="shared" si="41"/>
        <v>314.2106</v>
      </c>
      <c r="U197" s="21">
        <f t="shared" si="42"/>
        <v>8.76</v>
      </c>
      <c r="V197" s="21">
        <f t="shared" si="43"/>
        <v>305.4506</v>
      </c>
      <c r="W197" s="57">
        <f t="shared" si="44"/>
        <v>159.4506</v>
      </c>
      <c r="X197" s="21">
        <f t="shared" si="45"/>
        <v>154.76</v>
      </c>
      <c r="Y197" s="21">
        <f t="shared" si="46"/>
        <v>0</v>
      </c>
      <c r="Z197" s="20">
        <f t="shared" si="38"/>
        <v>40.5494</v>
      </c>
      <c r="AA197" s="21">
        <f t="shared" si="47"/>
        <v>105.4506</v>
      </c>
      <c r="AB197" s="21">
        <f t="shared" si="48"/>
        <v>52.7253</v>
      </c>
      <c r="AC197" s="21">
        <f t="shared" si="49"/>
        <v>52.7253</v>
      </c>
    </row>
    <row r="198" spans="1:29">
      <c r="A198" s="57">
        <v>196</v>
      </c>
      <c r="B198" s="9" t="s">
        <v>461</v>
      </c>
      <c r="C198" s="8" t="s">
        <v>1144</v>
      </c>
      <c r="D198" s="3" t="s">
        <v>35</v>
      </c>
      <c r="E198" s="3" t="s">
        <v>37</v>
      </c>
      <c r="F198" s="3" t="s">
        <v>36</v>
      </c>
      <c r="G198" s="3" t="s">
        <v>38</v>
      </c>
      <c r="H198" s="3" t="s">
        <v>39</v>
      </c>
      <c r="I198" s="20">
        <v>159.589</v>
      </c>
      <c r="J198" s="3"/>
      <c r="L198" s="20">
        <v>146</v>
      </c>
      <c r="M198" s="20">
        <v>0</v>
      </c>
      <c r="N198" s="3"/>
      <c r="P198" s="20">
        <v>0</v>
      </c>
      <c r="R198" s="21">
        <f t="shared" si="39"/>
        <v>0</v>
      </c>
      <c r="S198" s="21">
        <f t="shared" si="40"/>
        <v>305.589</v>
      </c>
      <c r="T198" s="21">
        <f t="shared" si="41"/>
        <v>314.349</v>
      </c>
      <c r="U198" s="21">
        <f t="shared" si="42"/>
        <v>8.76</v>
      </c>
      <c r="V198" s="21">
        <f t="shared" si="43"/>
        <v>305.589</v>
      </c>
      <c r="W198" s="57">
        <f t="shared" si="44"/>
        <v>159.589</v>
      </c>
      <c r="X198" s="21">
        <f t="shared" si="45"/>
        <v>154.76</v>
      </c>
      <c r="Y198" s="21">
        <f t="shared" si="46"/>
        <v>0</v>
      </c>
      <c r="Z198" s="20">
        <f t="shared" si="38"/>
        <v>40.411</v>
      </c>
      <c r="AA198" s="21">
        <f t="shared" si="47"/>
        <v>105.589</v>
      </c>
      <c r="AB198" s="21">
        <f t="shared" si="48"/>
        <v>52.7945</v>
      </c>
      <c r="AC198" s="21">
        <f t="shared" si="49"/>
        <v>52.7945</v>
      </c>
    </row>
    <row r="199" spans="1:29">
      <c r="A199" s="57">
        <v>197</v>
      </c>
      <c r="B199" s="9" t="s">
        <v>1145</v>
      </c>
      <c r="C199" s="8" t="s">
        <v>1146</v>
      </c>
      <c r="D199" s="3" t="s">
        <v>35</v>
      </c>
      <c r="E199" s="3" t="s">
        <v>37</v>
      </c>
      <c r="F199" s="3" t="s">
        <v>36</v>
      </c>
      <c r="G199" s="3" t="s">
        <v>38</v>
      </c>
      <c r="H199" s="3" t="s">
        <v>39</v>
      </c>
      <c r="I199" s="20">
        <v>159.3123</v>
      </c>
      <c r="J199" s="89">
        <v>2.13</v>
      </c>
      <c r="L199" s="20">
        <v>146</v>
      </c>
      <c r="M199" s="20">
        <v>0</v>
      </c>
      <c r="N199" s="3"/>
      <c r="P199" s="20">
        <v>0</v>
      </c>
      <c r="R199" s="21">
        <f t="shared" si="39"/>
        <v>0</v>
      </c>
      <c r="S199" s="21">
        <f t="shared" si="40"/>
        <v>305.3123</v>
      </c>
      <c r="T199" s="21">
        <f t="shared" si="41"/>
        <v>314.0723</v>
      </c>
      <c r="U199" s="21">
        <f t="shared" si="42"/>
        <v>8.76</v>
      </c>
      <c r="V199" s="21">
        <f t="shared" si="43"/>
        <v>305.3123</v>
      </c>
      <c r="W199" s="57">
        <f t="shared" si="44"/>
        <v>159.3123</v>
      </c>
      <c r="X199" s="21">
        <f t="shared" si="45"/>
        <v>154.76</v>
      </c>
      <c r="Y199" s="21">
        <f t="shared" si="46"/>
        <v>0</v>
      </c>
      <c r="Z199" s="20">
        <f t="shared" si="38"/>
        <v>40.6877</v>
      </c>
      <c r="AA199" s="21">
        <f t="shared" si="47"/>
        <v>105.3123</v>
      </c>
      <c r="AB199" s="21">
        <f t="shared" si="48"/>
        <v>52.65615</v>
      </c>
      <c r="AC199" s="21">
        <f t="shared" si="49"/>
        <v>52.65615</v>
      </c>
    </row>
    <row r="200" spans="1:29">
      <c r="A200" s="57">
        <v>198</v>
      </c>
      <c r="B200" s="9" t="s">
        <v>1147</v>
      </c>
      <c r="C200" s="8" t="s">
        <v>1148</v>
      </c>
      <c r="D200" s="3" t="s">
        <v>35</v>
      </c>
      <c r="E200" s="3" t="s">
        <v>37</v>
      </c>
      <c r="F200" s="3" t="s">
        <v>36</v>
      </c>
      <c r="G200" s="3" t="s">
        <v>38</v>
      </c>
      <c r="H200" s="3" t="s">
        <v>39</v>
      </c>
      <c r="I200" s="20">
        <v>159.2431</v>
      </c>
      <c r="J200" s="89">
        <v>2.15</v>
      </c>
      <c r="L200" s="20">
        <v>146</v>
      </c>
      <c r="M200" s="20">
        <v>0</v>
      </c>
      <c r="N200" s="3"/>
      <c r="P200" s="20">
        <v>0</v>
      </c>
      <c r="R200" s="21">
        <f t="shared" si="39"/>
        <v>0</v>
      </c>
      <c r="S200" s="21">
        <f t="shared" si="40"/>
        <v>305.2431</v>
      </c>
      <c r="T200" s="21">
        <f t="shared" si="41"/>
        <v>314.0031</v>
      </c>
      <c r="U200" s="21">
        <f t="shared" si="42"/>
        <v>8.76</v>
      </c>
      <c r="V200" s="21">
        <f t="shared" si="43"/>
        <v>305.2431</v>
      </c>
      <c r="W200" s="57">
        <f t="shared" si="44"/>
        <v>159.2431</v>
      </c>
      <c r="X200" s="21">
        <f t="shared" si="45"/>
        <v>154.76</v>
      </c>
      <c r="Y200" s="21">
        <f t="shared" si="46"/>
        <v>0</v>
      </c>
      <c r="Z200" s="20">
        <f t="shared" si="38"/>
        <v>40.7569</v>
      </c>
      <c r="AA200" s="21">
        <f t="shared" si="47"/>
        <v>105.2431</v>
      </c>
      <c r="AB200" s="21">
        <f t="shared" si="48"/>
        <v>52.62155</v>
      </c>
      <c r="AC200" s="21">
        <f t="shared" si="49"/>
        <v>52.62155</v>
      </c>
    </row>
    <row r="201" spans="1:29">
      <c r="A201" s="57">
        <v>199</v>
      </c>
      <c r="B201" s="9" t="s">
        <v>1149</v>
      </c>
      <c r="C201" s="8" t="s">
        <v>1150</v>
      </c>
      <c r="D201" s="3" t="s">
        <v>35</v>
      </c>
      <c r="E201" s="3" t="s">
        <v>37</v>
      </c>
      <c r="F201" s="3" t="s">
        <v>36</v>
      </c>
      <c r="G201" s="3" t="s">
        <v>38</v>
      </c>
      <c r="H201" s="3" t="s">
        <v>39</v>
      </c>
      <c r="I201" s="20">
        <v>159.589</v>
      </c>
      <c r="J201" s="3"/>
      <c r="L201" s="20">
        <v>146</v>
      </c>
      <c r="M201" s="20">
        <v>0</v>
      </c>
      <c r="N201" s="3"/>
      <c r="P201" s="20">
        <v>0</v>
      </c>
      <c r="R201" s="21">
        <f t="shared" si="39"/>
        <v>0</v>
      </c>
      <c r="S201" s="21">
        <f t="shared" si="40"/>
        <v>305.589</v>
      </c>
      <c r="T201" s="21">
        <f t="shared" si="41"/>
        <v>314.349</v>
      </c>
      <c r="U201" s="21">
        <f t="shared" si="42"/>
        <v>8.76</v>
      </c>
      <c r="V201" s="21">
        <f t="shared" si="43"/>
        <v>305.589</v>
      </c>
      <c r="W201" s="57">
        <f t="shared" si="44"/>
        <v>159.589</v>
      </c>
      <c r="X201" s="21">
        <f t="shared" si="45"/>
        <v>154.76</v>
      </c>
      <c r="Y201" s="21">
        <f t="shared" si="46"/>
        <v>0</v>
      </c>
      <c r="Z201" s="20">
        <f t="shared" si="38"/>
        <v>40.411</v>
      </c>
      <c r="AA201" s="21">
        <f t="shared" si="47"/>
        <v>105.589</v>
      </c>
      <c r="AB201" s="21">
        <f t="shared" si="48"/>
        <v>52.7945</v>
      </c>
      <c r="AC201" s="21">
        <f t="shared" si="49"/>
        <v>52.7945</v>
      </c>
    </row>
    <row r="202" spans="1:29">
      <c r="A202" s="57">
        <v>200</v>
      </c>
      <c r="B202" s="9" t="s">
        <v>1151</v>
      </c>
      <c r="C202" s="8" t="s">
        <v>1152</v>
      </c>
      <c r="D202" s="3" t="s">
        <v>35</v>
      </c>
      <c r="E202" s="3" t="s">
        <v>37</v>
      </c>
      <c r="F202" s="3" t="s">
        <v>36</v>
      </c>
      <c r="G202" s="3" t="s">
        <v>38</v>
      </c>
      <c r="H202" s="3" t="s">
        <v>39</v>
      </c>
      <c r="I202" s="20">
        <v>159.589</v>
      </c>
      <c r="J202" s="3"/>
      <c r="L202" s="20">
        <v>146</v>
      </c>
      <c r="M202" s="20">
        <v>0</v>
      </c>
      <c r="N202" s="3"/>
      <c r="P202" s="20">
        <v>0</v>
      </c>
      <c r="R202" s="21">
        <f t="shared" si="39"/>
        <v>0</v>
      </c>
      <c r="S202" s="21">
        <f t="shared" si="40"/>
        <v>305.589</v>
      </c>
      <c r="T202" s="21">
        <f t="shared" si="41"/>
        <v>314.349</v>
      </c>
      <c r="U202" s="21">
        <f t="shared" si="42"/>
        <v>8.76</v>
      </c>
      <c r="V202" s="21">
        <f t="shared" si="43"/>
        <v>305.589</v>
      </c>
      <c r="W202" s="57">
        <f t="shared" si="44"/>
        <v>159.589</v>
      </c>
      <c r="X202" s="21">
        <f t="shared" si="45"/>
        <v>154.76</v>
      </c>
      <c r="Y202" s="21">
        <f t="shared" si="46"/>
        <v>0</v>
      </c>
      <c r="Z202" s="20">
        <f t="shared" si="38"/>
        <v>40.411</v>
      </c>
      <c r="AA202" s="21">
        <f t="shared" si="47"/>
        <v>105.589</v>
      </c>
      <c r="AB202" s="21">
        <f t="shared" si="48"/>
        <v>52.7945</v>
      </c>
      <c r="AC202" s="21">
        <f t="shared" si="49"/>
        <v>52.7945</v>
      </c>
    </row>
    <row r="203" spans="1:29">
      <c r="A203" s="57">
        <v>201</v>
      </c>
      <c r="B203" s="9" t="s">
        <v>1153</v>
      </c>
      <c r="C203" s="8" t="s">
        <v>1154</v>
      </c>
      <c r="D203" s="3" t="s">
        <v>35</v>
      </c>
      <c r="E203" s="3" t="s">
        <v>37</v>
      </c>
      <c r="F203" s="3" t="s">
        <v>36</v>
      </c>
      <c r="G203" s="3" t="s">
        <v>38</v>
      </c>
      <c r="H203" s="3" t="s">
        <v>39</v>
      </c>
      <c r="I203" s="20">
        <v>159.589</v>
      </c>
      <c r="J203" s="3"/>
      <c r="L203" s="20">
        <v>146</v>
      </c>
      <c r="M203" s="20">
        <v>0</v>
      </c>
      <c r="N203" s="3"/>
      <c r="P203" s="20">
        <v>0</v>
      </c>
      <c r="R203" s="21">
        <f t="shared" si="39"/>
        <v>0</v>
      </c>
      <c r="S203" s="21">
        <f t="shared" si="40"/>
        <v>305.589</v>
      </c>
      <c r="T203" s="21">
        <f t="shared" si="41"/>
        <v>314.349</v>
      </c>
      <c r="U203" s="21">
        <f t="shared" si="42"/>
        <v>8.76</v>
      </c>
      <c r="V203" s="21">
        <f t="shared" si="43"/>
        <v>305.589</v>
      </c>
      <c r="W203" s="57">
        <f t="shared" si="44"/>
        <v>159.589</v>
      </c>
      <c r="X203" s="21">
        <f t="shared" si="45"/>
        <v>154.76</v>
      </c>
      <c r="Y203" s="21">
        <f t="shared" si="46"/>
        <v>0</v>
      </c>
      <c r="Z203" s="20">
        <f t="shared" si="38"/>
        <v>40.411</v>
      </c>
      <c r="AA203" s="21">
        <f t="shared" si="47"/>
        <v>105.589</v>
      </c>
      <c r="AB203" s="21">
        <f t="shared" si="48"/>
        <v>52.7945</v>
      </c>
      <c r="AC203" s="21">
        <f t="shared" si="49"/>
        <v>52.7945</v>
      </c>
    </row>
    <row r="204" spans="1:29">
      <c r="A204" s="57">
        <v>202</v>
      </c>
      <c r="B204" s="9" t="s">
        <v>1155</v>
      </c>
      <c r="C204" s="8" t="s">
        <v>1156</v>
      </c>
      <c r="D204" s="3" t="s">
        <v>35</v>
      </c>
      <c r="E204" s="3" t="s">
        <v>37</v>
      </c>
      <c r="F204" s="3" t="s">
        <v>36</v>
      </c>
      <c r="G204" s="3" t="s">
        <v>64</v>
      </c>
      <c r="H204" s="3" t="s">
        <v>39</v>
      </c>
      <c r="I204" s="20">
        <v>0</v>
      </c>
      <c r="J204" s="3"/>
      <c r="K204" s="8"/>
      <c r="L204" s="20">
        <v>150</v>
      </c>
      <c r="M204" s="20">
        <v>15</v>
      </c>
      <c r="N204" s="3" t="s">
        <v>65</v>
      </c>
      <c r="P204" s="20">
        <v>15</v>
      </c>
      <c r="R204" s="21">
        <f t="shared" si="39"/>
        <v>15.9</v>
      </c>
      <c r="S204" s="21">
        <f t="shared" si="40"/>
        <v>165.9</v>
      </c>
      <c r="T204" s="21">
        <f t="shared" si="41"/>
        <v>175.854</v>
      </c>
      <c r="U204" s="21">
        <f t="shared" si="42"/>
        <v>9.954</v>
      </c>
      <c r="V204" s="21">
        <f t="shared" si="43"/>
        <v>165.9</v>
      </c>
      <c r="W204" s="57">
        <f t="shared" si="44"/>
        <v>0</v>
      </c>
      <c r="X204" s="21">
        <f t="shared" si="45"/>
        <v>175.854</v>
      </c>
      <c r="Y204" s="21">
        <f t="shared" si="46"/>
        <v>15</v>
      </c>
      <c r="Z204" s="20">
        <v>50</v>
      </c>
      <c r="AA204" s="21">
        <f t="shared" si="47"/>
        <v>100.9</v>
      </c>
      <c r="AB204" s="21">
        <f t="shared" si="48"/>
        <v>50.45</v>
      </c>
      <c r="AC204" s="21">
        <f t="shared" si="49"/>
        <v>50.45</v>
      </c>
    </row>
    <row r="205" spans="1:29">
      <c r="A205" s="57">
        <v>203</v>
      </c>
      <c r="B205" s="9" t="s">
        <v>1157</v>
      </c>
      <c r="C205" s="8" t="s">
        <v>1158</v>
      </c>
      <c r="D205" s="3" t="s">
        <v>35</v>
      </c>
      <c r="E205" s="3" t="s">
        <v>37</v>
      </c>
      <c r="F205" s="3" t="s">
        <v>36</v>
      </c>
      <c r="G205" s="3" t="s">
        <v>38</v>
      </c>
      <c r="H205" s="3" t="s">
        <v>39</v>
      </c>
      <c r="I205" s="20">
        <v>159.3123</v>
      </c>
      <c r="J205" s="3"/>
      <c r="L205" s="20">
        <v>146</v>
      </c>
      <c r="M205" s="20">
        <v>0</v>
      </c>
      <c r="N205" s="3"/>
      <c r="P205" s="20">
        <v>0</v>
      </c>
      <c r="R205" s="21">
        <f t="shared" si="39"/>
        <v>0</v>
      </c>
      <c r="S205" s="21">
        <f t="shared" si="40"/>
        <v>305.3123</v>
      </c>
      <c r="T205" s="21">
        <f t="shared" si="41"/>
        <v>314.0723</v>
      </c>
      <c r="U205" s="21">
        <f t="shared" si="42"/>
        <v>8.76</v>
      </c>
      <c r="V205" s="21">
        <f t="shared" si="43"/>
        <v>305.3123</v>
      </c>
      <c r="W205" s="57">
        <f t="shared" si="44"/>
        <v>159.3123</v>
      </c>
      <c r="X205" s="21">
        <f t="shared" si="45"/>
        <v>154.76</v>
      </c>
      <c r="Y205" s="21">
        <f t="shared" si="46"/>
        <v>0</v>
      </c>
      <c r="Z205" s="20">
        <f t="shared" ref="Z205:Z220" si="50">200-I205</f>
        <v>40.6877</v>
      </c>
      <c r="AA205" s="21">
        <f t="shared" si="47"/>
        <v>105.3123</v>
      </c>
      <c r="AB205" s="21">
        <f t="shared" si="48"/>
        <v>52.65615</v>
      </c>
      <c r="AC205" s="21">
        <f t="shared" si="49"/>
        <v>52.65615</v>
      </c>
    </row>
    <row r="206" spans="1:29">
      <c r="A206" s="57">
        <v>204</v>
      </c>
      <c r="B206" s="9" t="s">
        <v>1159</v>
      </c>
      <c r="C206" s="8" t="s">
        <v>1160</v>
      </c>
      <c r="D206" s="3" t="s">
        <v>35</v>
      </c>
      <c r="E206" s="3" t="s">
        <v>37</v>
      </c>
      <c r="F206" s="3" t="s">
        <v>36</v>
      </c>
      <c r="G206" s="3" t="s">
        <v>38</v>
      </c>
      <c r="H206" s="3" t="s">
        <v>39</v>
      </c>
      <c r="I206" s="20">
        <v>159.3123</v>
      </c>
      <c r="J206" s="3"/>
      <c r="L206" s="20">
        <v>146</v>
      </c>
      <c r="M206" s="20">
        <v>0</v>
      </c>
      <c r="N206" s="3"/>
      <c r="P206" s="20">
        <v>0</v>
      </c>
      <c r="R206" s="21">
        <f t="shared" si="39"/>
        <v>0</v>
      </c>
      <c r="S206" s="21">
        <f t="shared" si="40"/>
        <v>305.3123</v>
      </c>
      <c r="T206" s="21">
        <f t="shared" si="41"/>
        <v>314.0723</v>
      </c>
      <c r="U206" s="21">
        <f t="shared" si="42"/>
        <v>8.76</v>
      </c>
      <c r="V206" s="21">
        <f t="shared" si="43"/>
        <v>305.3123</v>
      </c>
      <c r="W206" s="57">
        <f t="shared" si="44"/>
        <v>159.3123</v>
      </c>
      <c r="X206" s="21">
        <f t="shared" si="45"/>
        <v>154.76</v>
      </c>
      <c r="Y206" s="21">
        <f t="shared" si="46"/>
        <v>0</v>
      </c>
      <c r="Z206" s="20">
        <f t="shared" si="50"/>
        <v>40.6877</v>
      </c>
      <c r="AA206" s="21">
        <f t="shared" si="47"/>
        <v>105.3123</v>
      </c>
      <c r="AB206" s="21">
        <f t="shared" si="48"/>
        <v>52.65615</v>
      </c>
      <c r="AC206" s="21">
        <f t="shared" si="49"/>
        <v>52.65615</v>
      </c>
    </row>
    <row r="207" ht="20" customHeight="1" spans="1:29">
      <c r="A207" s="57">
        <v>205</v>
      </c>
      <c r="B207" s="9" t="s">
        <v>1092</v>
      </c>
      <c r="C207" s="8" t="s">
        <v>1161</v>
      </c>
      <c r="D207" s="3" t="s">
        <v>35</v>
      </c>
      <c r="E207" s="3" t="s">
        <v>37</v>
      </c>
      <c r="F207" s="3" t="s">
        <v>36</v>
      </c>
      <c r="G207" s="3" t="s">
        <v>38</v>
      </c>
      <c r="H207" s="3" t="s">
        <v>39</v>
      </c>
      <c r="I207" s="20">
        <v>159.589</v>
      </c>
      <c r="J207" s="3"/>
      <c r="K207" s="8"/>
      <c r="L207" s="20">
        <v>146</v>
      </c>
      <c r="M207" s="20">
        <v>0</v>
      </c>
      <c r="N207" s="3"/>
      <c r="P207" s="20">
        <v>0</v>
      </c>
      <c r="R207" s="21">
        <f t="shared" si="39"/>
        <v>0</v>
      </c>
      <c r="S207" s="21">
        <f t="shared" si="40"/>
        <v>305.589</v>
      </c>
      <c r="T207" s="21">
        <f t="shared" si="41"/>
        <v>314.349</v>
      </c>
      <c r="U207" s="21">
        <f t="shared" si="42"/>
        <v>8.76</v>
      </c>
      <c r="V207" s="21">
        <f t="shared" si="43"/>
        <v>305.589</v>
      </c>
      <c r="W207" s="57">
        <f t="shared" si="44"/>
        <v>159.589</v>
      </c>
      <c r="X207" s="21">
        <f t="shared" si="45"/>
        <v>154.76</v>
      </c>
      <c r="Y207" s="21">
        <f t="shared" si="46"/>
        <v>0</v>
      </c>
      <c r="Z207" s="20">
        <f t="shared" si="50"/>
        <v>40.411</v>
      </c>
      <c r="AA207" s="21">
        <f t="shared" si="47"/>
        <v>105.589</v>
      </c>
      <c r="AB207" s="21">
        <f t="shared" si="48"/>
        <v>52.7945</v>
      </c>
      <c r="AC207" s="21">
        <f t="shared" si="49"/>
        <v>52.7945</v>
      </c>
    </row>
    <row r="208" spans="1:29">
      <c r="A208" s="57">
        <v>206</v>
      </c>
      <c r="B208" s="9" t="s">
        <v>1162</v>
      </c>
      <c r="C208" s="8" t="s">
        <v>1163</v>
      </c>
      <c r="D208" s="3" t="s">
        <v>35</v>
      </c>
      <c r="E208" s="3" t="s">
        <v>37</v>
      </c>
      <c r="F208" s="3" t="s">
        <v>36</v>
      </c>
      <c r="G208" s="3" t="s">
        <v>38</v>
      </c>
      <c r="H208" s="3" t="s">
        <v>39</v>
      </c>
      <c r="I208" s="20">
        <v>159.3123</v>
      </c>
      <c r="J208" s="3"/>
      <c r="K208" s="8"/>
      <c r="L208" s="20">
        <v>146</v>
      </c>
      <c r="M208" s="20">
        <v>0</v>
      </c>
      <c r="N208" s="3"/>
      <c r="P208" s="20">
        <v>0</v>
      </c>
      <c r="R208" s="21">
        <f t="shared" si="39"/>
        <v>0</v>
      </c>
      <c r="S208" s="21">
        <f t="shared" si="40"/>
        <v>305.3123</v>
      </c>
      <c r="T208" s="21">
        <f t="shared" si="41"/>
        <v>314.0723</v>
      </c>
      <c r="U208" s="21">
        <f t="shared" si="42"/>
        <v>8.76</v>
      </c>
      <c r="V208" s="21">
        <f t="shared" si="43"/>
        <v>305.3123</v>
      </c>
      <c r="W208" s="57">
        <f t="shared" si="44"/>
        <v>159.3123</v>
      </c>
      <c r="X208" s="21">
        <f t="shared" si="45"/>
        <v>154.76</v>
      </c>
      <c r="Y208" s="21">
        <f t="shared" si="46"/>
        <v>0</v>
      </c>
      <c r="Z208" s="20">
        <f t="shared" si="50"/>
        <v>40.6877</v>
      </c>
      <c r="AA208" s="21">
        <f t="shared" si="47"/>
        <v>105.3123</v>
      </c>
      <c r="AB208" s="21">
        <f t="shared" si="48"/>
        <v>52.65615</v>
      </c>
      <c r="AC208" s="21">
        <f t="shared" si="49"/>
        <v>52.65615</v>
      </c>
    </row>
    <row r="209" ht="22" customHeight="1" spans="1:29">
      <c r="A209" s="57">
        <v>207</v>
      </c>
      <c r="B209" s="9" t="s">
        <v>1164</v>
      </c>
      <c r="C209" s="8" t="s">
        <v>1165</v>
      </c>
      <c r="D209" s="3" t="s">
        <v>35</v>
      </c>
      <c r="E209" s="3" t="s">
        <v>37</v>
      </c>
      <c r="F209" s="3" t="s">
        <v>36</v>
      </c>
      <c r="G209" s="3" t="s">
        <v>38</v>
      </c>
      <c r="H209" s="3" t="s">
        <v>39</v>
      </c>
      <c r="I209" s="20">
        <v>159.3123</v>
      </c>
      <c r="J209" s="3"/>
      <c r="K209" s="8"/>
      <c r="L209" s="20">
        <v>146</v>
      </c>
      <c r="M209" s="20">
        <v>0</v>
      </c>
      <c r="N209" s="3"/>
      <c r="P209" s="20">
        <v>0</v>
      </c>
      <c r="R209" s="21">
        <f t="shared" si="39"/>
        <v>0</v>
      </c>
      <c r="S209" s="21">
        <f t="shared" si="40"/>
        <v>305.3123</v>
      </c>
      <c r="T209" s="21">
        <f t="shared" si="41"/>
        <v>314.0723</v>
      </c>
      <c r="U209" s="21">
        <f t="shared" si="42"/>
        <v>8.76</v>
      </c>
      <c r="V209" s="21">
        <f t="shared" si="43"/>
        <v>305.3123</v>
      </c>
      <c r="W209" s="57">
        <f t="shared" si="44"/>
        <v>159.3123</v>
      </c>
      <c r="X209" s="21">
        <f t="shared" si="45"/>
        <v>154.76</v>
      </c>
      <c r="Y209" s="21">
        <f t="shared" si="46"/>
        <v>0</v>
      </c>
      <c r="Z209" s="20">
        <f t="shared" si="50"/>
        <v>40.6877</v>
      </c>
      <c r="AA209" s="21">
        <f t="shared" si="47"/>
        <v>105.3123</v>
      </c>
      <c r="AB209" s="21">
        <f t="shared" si="48"/>
        <v>52.65615</v>
      </c>
      <c r="AC209" s="21">
        <f t="shared" si="49"/>
        <v>52.65615</v>
      </c>
    </row>
    <row r="210" spans="1:29">
      <c r="A210" s="57">
        <v>208</v>
      </c>
      <c r="B210" s="9" t="s">
        <v>1166</v>
      </c>
      <c r="C210" s="8" t="s">
        <v>1167</v>
      </c>
      <c r="D210" s="3" t="s">
        <v>35</v>
      </c>
      <c r="E210" s="3" t="s">
        <v>37</v>
      </c>
      <c r="F210" s="3" t="s">
        <v>36</v>
      </c>
      <c r="G210" s="3" t="s">
        <v>38</v>
      </c>
      <c r="H210" s="3" t="s">
        <v>39</v>
      </c>
      <c r="I210" s="20">
        <v>159.3123</v>
      </c>
      <c r="J210" s="3"/>
      <c r="K210" s="8"/>
      <c r="L210" s="20">
        <v>146</v>
      </c>
      <c r="M210" s="20">
        <v>0</v>
      </c>
      <c r="N210" s="3"/>
      <c r="P210" s="20">
        <v>0</v>
      </c>
      <c r="R210" s="21">
        <f t="shared" si="39"/>
        <v>0</v>
      </c>
      <c r="S210" s="21">
        <f t="shared" si="40"/>
        <v>305.3123</v>
      </c>
      <c r="T210" s="21">
        <f t="shared" si="41"/>
        <v>314.0723</v>
      </c>
      <c r="U210" s="21">
        <f t="shared" si="42"/>
        <v>8.76</v>
      </c>
      <c r="V210" s="21">
        <f t="shared" si="43"/>
        <v>305.3123</v>
      </c>
      <c r="W210" s="57">
        <f t="shared" si="44"/>
        <v>159.3123</v>
      </c>
      <c r="X210" s="21">
        <f t="shared" si="45"/>
        <v>154.76</v>
      </c>
      <c r="Y210" s="21">
        <f t="shared" si="46"/>
        <v>0</v>
      </c>
      <c r="Z210" s="20">
        <f t="shared" si="50"/>
        <v>40.6877</v>
      </c>
      <c r="AA210" s="21">
        <f t="shared" si="47"/>
        <v>105.3123</v>
      </c>
      <c r="AB210" s="21">
        <f t="shared" si="48"/>
        <v>52.65615</v>
      </c>
      <c r="AC210" s="21">
        <f t="shared" si="49"/>
        <v>52.65615</v>
      </c>
    </row>
    <row r="211" spans="1:29">
      <c r="A211" s="57">
        <v>209</v>
      </c>
      <c r="B211" s="9" t="s">
        <v>1168</v>
      </c>
      <c r="C211" s="8" t="s">
        <v>1169</v>
      </c>
      <c r="D211" s="3" t="s">
        <v>35</v>
      </c>
      <c r="E211" s="3" t="s">
        <v>37</v>
      </c>
      <c r="F211" s="3" t="s">
        <v>36</v>
      </c>
      <c r="G211" s="3" t="s">
        <v>38</v>
      </c>
      <c r="H211" s="3" t="s">
        <v>39</v>
      </c>
      <c r="I211" s="20">
        <v>159.3123</v>
      </c>
      <c r="J211" s="3"/>
      <c r="K211" s="8"/>
      <c r="L211" s="20">
        <v>146</v>
      </c>
      <c r="M211" s="20">
        <v>0</v>
      </c>
      <c r="N211" s="3"/>
      <c r="P211" s="20">
        <v>0</v>
      </c>
      <c r="R211" s="21">
        <f t="shared" si="39"/>
        <v>0</v>
      </c>
      <c r="S211" s="21">
        <f t="shared" si="40"/>
        <v>305.3123</v>
      </c>
      <c r="T211" s="21">
        <f t="shared" si="41"/>
        <v>314.0723</v>
      </c>
      <c r="U211" s="21">
        <f t="shared" si="42"/>
        <v>8.76</v>
      </c>
      <c r="V211" s="21">
        <f t="shared" si="43"/>
        <v>305.3123</v>
      </c>
      <c r="W211" s="57">
        <f t="shared" si="44"/>
        <v>159.3123</v>
      </c>
      <c r="X211" s="21">
        <f t="shared" si="45"/>
        <v>154.76</v>
      </c>
      <c r="Y211" s="21">
        <f t="shared" si="46"/>
        <v>0</v>
      </c>
      <c r="Z211" s="20">
        <f t="shared" si="50"/>
        <v>40.6877</v>
      </c>
      <c r="AA211" s="21">
        <f t="shared" si="47"/>
        <v>105.3123</v>
      </c>
      <c r="AB211" s="21">
        <f t="shared" si="48"/>
        <v>52.65615</v>
      </c>
      <c r="AC211" s="21">
        <f t="shared" si="49"/>
        <v>52.65615</v>
      </c>
    </row>
    <row r="212" spans="1:29">
      <c r="A212" s="57">
        <v>210</v>
      </c>
      <c r="B212" s="9" t="s">
        <v>1170</v>
      </c>
      <c r="C212" s="8" t="s">
        <v>1171</v>
      </c>
      <c r="D212" s="3" t="s">
        <v>35</v>
      </c>
      <c r="E212" s="3" t="s">
        <v>37</v>
      </c>
      <c r="F212" s="3" t="s">
        <v>36</v>
      </c>
      <c r="G212" s="3" t="s">
        <v>38</v>
      </c>
      <c r="H212" s="3" t="s">
        <v>39</v>
      </c>
      <c r="I212" s="20">
        <v>159.3123</v>
      </c>
      <c r="J212" s="3"/>
      <c r="K212" s="8"/>
      <c r="L212" s="20">
        <v>146</v>
      </c>
      <c r="M212" s="20">
        <v>0</v>
      </c>
      <c r="N212" s="3"/>
      <c r="P212" s="20">
        <v>0</v>
      </c>
      <c r="R212" s="21">
        <f t="shared" si="39"/>
        <v>0</v>
      </c>
      <c r="S212" s="21">
        <f t="shared" si="40"/>
        <v>305.3123</v>
      </c>
      <c r="T212" s="21">
        <f t="shared" si="41"/>
        <v>314.0723</v>
      </c>
      <c r="U212" s="21">
        <f t="shared" si="42"/>
        <v>8.76</v>
      </c>
      <c r="V212" s="21">
        <f t="shared" si="43"/>
        <v>305.3123</v>
      </c>
      <c r="W212" s="57">
        <f t="shared" si="44"/>
        <v>159.3123</v>
      </c>
      <c r="X212" s="21">
        <f t="shared" si="45"/>
        <v>154.76</v>
      </c>
      <c r="Y212" s="21">
        <f t="shared" si="46"/>
        <v>0</v>
      </c>
      <c r="Z212" s="20">
        <f t="shared" si="50"/>
        <v>40.6877</v>
      </c>
      <c r="AA212" s="21">
        <f t="shared" si="47"/>
        <v>105.3123</v>
      </c>
      <c r="AB212" s="21">
        <f t="shared" si="48"/>
        <v>52.65615</v>
      </c>
      <c r="AC212" s="21">
        <f t="shared" si="49"/>
        <v>52.65615</v>
      </c>
    </row>
    <row r="213" spans="1:29">
      <c r="A213" s="57">
        <v>211</v>
      </c>
      <c r="B213" s="9" t="s">
        <v>1172</v>
      </c>
      <c r="C213" s="8" t="s">
        <v>1173</v>
      </c>
      <c r="D213" s="3" t="s">
        <v>35</v>
      </c>
      <c r="E213" s="3" t="s">
        <v>37</v>
      </c>
      <c r="F213" s="3" t="s">
        <v>36</v>
      </c>
      <c r="G213" s="3" t="s">
        <v>38</v>
      </c>
      <c r="H213" s="3" t="s">
        <v>39</v>
      </c>
      <c r="I213" s="20">
        <v>159.2431</v>
      </c>
      <c r="J213" s="3"/>
      <c r="K213" s="8"/>
      <c r="L213" s="20">
        <v>146</v>
      </c>
      <c r="M213" s="20">
        <v>0</v>
      </c>
      <c r="N213" s="3"/>
      <c r="P213" s="20">
        <v>0</v>
      </c>
      <c r="R213" s="21">
        <f t="shared" si="39"/>
        <v>0</v>
      </c>
      <c r="S213" s="21">
        <f t="shared" si="40"/>
        <v>305.2431</v>
      </c>
      <c r="T213" s="21">
        <f t="shared" si="41"/>
        <v>314.0031</v>
      </c>
      <c r="U213" s="21">
        <f t="shared" si="42"/>
        <v>8.76</v>
      </c>
      <c r="V213" s="21">
        <f t="shared" si="43"/>
        <v>305.2431</v>
      </c>
      <c r="W213" s="57">
        <f t="shared" si="44"/>
        <v>159.2431</v>
      </c>
      <c r="X213" s="21">
        <f t="shared" si="45"/>
        <v>154.76</v>
      </c>
      <c r="Y213" s="21">
        <f t="shared" si="46"/>
        <v>0</v>
      </c>
      <c r="Z213" s="20">
        <f t="shared" si="50"/>
        <v>40.7569</v>
      </c>
      <c r="AA213" s="21">
        <f t="shared" si="47"/>
        <v>105.2431</v>
      </c>
      <c r="AB213" s="21">
        <f t="shared" si="48"/>
        <v>52.62155</v>
      </c>
      <c r="AC213" s="21">
        <f t="shared" si="49"/>
        <v>52.62155</v>
      </c>
    </row>
    <row r="214" spans="1:29">
      <c r="A214" s="57">
        <v>212</v>
      </c>
      <c r="B214" s="9" t="s">
        <v>1174</v>
      </c>
      <c r="C214" s="8" t="s">
        <v>1175</v>
      </c>
      <c r="D214" s="3" t="s">
        <v>35</v>
      </c>
      <c r="E214" s="3" t="s">
        <v>37</v>
      </c>
      <c r="F214" s="3" t="s">
        <v>36</v>
      </c>
      <c r="G214" s="3" t="s">
        <v>38</v>
      </c>
      <c r="H214" s="3" t="s">
        <v>39</v>
      </c>
      <c r="I214" s="20">
        <v>159.2431</v>
      </c>
      <c r="J214" s="3"/>
      <c r="K214" s="8"/>
      <c r="L214" s="20">
        <v>146</v>
      </c>
      <c r="M214" s="20">
        <v>0</v>
      </c>
      <c r="N214" s="3"/>
      <c r="P214" s="20">
        <v>0</v>
      </c>
      <c r="R214" s="21">
        <f t="shared" si="39"/>
        <v>0</v>
      </c>
      <c r="S214" s="21">
        <f t="shared" si="40"/>
        <v>305.2431</v>
      </c>
      <c r="T214" s="21">
        <f t="shared" si="41"/>
        <v>314.0031</v>
      </c>
      <c r="U214" s="21">
        <f t="shared" si="42"/>
        <v>8.76</v>
      </c>
      <c r="V214" s="21">
        <f t="shared" si="43"/>
        <v>305.2431</v>
      </c>
      <c r="W214" s="57">
        <f t="shared" si="44"/>
        <v>159.2431</v>
      </c>
      <c r="X214" s="21">
        <f t="shared" si="45"/>
        <v>154.76</v>
      </c>
      <c r="Y214" s="21">
        <f t="shared" si="46"/>
        <v>0</v>
      </c>
      <c r="Z214" s="20">
        <f t="shared" si="50"/>
        <v>40.7569</v>
      </c>
      <c r="AA214" s="21">
        <f t="shared" si="47"/>
        <v>105.2431</v>
      </c>
      <c r="AB214" s="21">
        <f t="shared" si="48"/>
        <v>52.62155</v>
      </c>
      <c r="AC214" s="21">
        <f t="shared" si="49"/>
        <v>52.62155</v>
      </c>
    </row>
    <row r="215" spans="1:29">
      <c r="A215" s="57">
        <v>213</v>
      </c>
      <c r="B215" s="9" t="s">
        <v>1176</v>
      </c>
      <c r="C215" s="8" t="s">
        <v>1177</v>
      </c>
      <c r="D215" s="3" t="s">
        <v>35</v>
      </c>
      <c r="E215" s="3" t="s">
        <v>37</v>
      </c>
      <c r="F215" s="3" t="s">
        <v>36</v>
      </c>
      <c r="G215" s="3" t="s">
        <v>38</v>
      </c>
      <c r="H215" s="3" t="s">
        <v>39</v>
      </c>
      <c r="I215" s="20">
        <v>159.2431</v>
      </c>
      <c r="J215" s="3"/>
      <c r="L215" s="20">
        <v>146</v>
      </c>
      <c r="M215" s="20">
        <v>0</v>
      </c>
      <c r="N215" s="3"/>
      <c r="P215" s="20">
        <v>0</v>
      </c>
      <c r="R215" s="21">
        <f t="shared" si="39"/>
        <v>0</v>
      </c>
      <c r="S215" s="21">
        <f t="shared" si="40"/>
        <v>305.2431</v>
      </c>
      <c r="T215" s="21">
        <f t="shared" si="41"/>
        <v>314.0031</v>
      </c>
      <c r="U215" s="21">
        <f t="shared" si="42"/>
        <v>8.76</v>
      </c>
      <c r="V215" s="21">
        <f t="shared" si="43"/>
        <v>305.2431</v>
      </c>
      <c r="W215" s="57">
        <f t="shared" si="44"/>
        <v>159.2431</v>
      </c>
      <c r="X215" s="21">
        <f t="shared" si="45"/>
        <v>154.76</v>
      </c>
      <c r="Y215" s="21">
        <f t="shared" si="46"/>
        <v>0</v>
      </c>
      <c r="Z215" s="20">
        <f t="shared" si="50"/>
        <v>40.7569</v>
      </c>
      <c r="AA215" s="21">
        <f t="shared" si="47"/>
        <v>105.2431</v>
      </c>
      <c r="AB215" s="21">
        <f t="shared" si="48"/>
        <v>52.62155</v>
      </c>
      <c r="AC215" s="21">
        <f t="shared" si="49"/>
        <v>52.62155</v>
      </c>
    </row>
    <row r="216" spans="1:29">
      <c r="A216" s="57">
        <v>214</v>
      </c>
      <c r="B216" s="9" t="s">
        <v>1178</v>
      </c>
      <c r="C216" s="8" t="s">
        <v>1179</v>
      </c>
      <c r="D216" s="3" t="s">
        <v>35</v>
      </c>
      <c r="E216" s="3" t="s">
        <v>37</v>
      </c>
      <c r="F216" s="3" t="s">
        <v>36</v>
      </c>
      <c r="G216" s="3" t="s">
        <v>38</v>
      </c>
      <c r="H216" s="3" t="s">
        <v>39</v>
      </c>
      <c r="I216" s="20">
        <v>159.3123</v>
      </c>
      <c r="J216" s="3"/>
      <c r="L216" s="20">
        <v>146</v>
      </c>
      <c r="M216" s="20">
        <v>0</v>
      </c>
      <c r="N216" s="3"/>
      <c r="P216" s="20">
        <v>0</v>
      </c>
      <c r="R216" s="21">
        <f t="shared" si="39"/>
        <v>0</v>
      </c>
      <c r="S216" s="21">
        <f t="shared" si="40"/>
        <v>305.3123</v>
      </c>
      <c r="T216" s="21">
        <f t="shared" si="41"/>
        <v>314.0723</v>
      </c>
      <c r="U216" s="21">
        <f t="shared" si="42"/>
        <v>8.76</v>
      </c>
      <c r="V216" s="21">
        <f t="shared" si="43"/>
        <v>305.3123</v>
      </c>
      <c r="W216" s="57">
        <f t="shared" si="44"/>
        <v>159.3123</v>
      </c>
      <c r="X216" s="21">
        <f t="shared" si="45"/>
        <v>154.76</v>
      </c>
      <c r="Y216" s="21">
        <f t="shared" si="46"/>
        <v>0</v>
      </c>
      <c r="Z216" s="20">
        <f t="shared" si="50"/>
        <v>40.6877</v>
      </c>
      <c r="AA216" s="21">
        <f t="shared" si="47"/>
        <v>105.3123</v>
      </c>
      <c r="AB216" s="21">
        <f t="shared" si="48"/>
        <v>52.65615</v>
      </c>
      <c r="AC216" s="21">
        <f t="shared" si="49"/>
        <v>52.65615</v>
      </c>
    </row>
    <row r="217" spans="1:29">
      <c r="A217" s="57">
        <v>215</v>
      </c>
      <c r="B217" s="9" t="s">
        <v>1180</v>
      </c>
      <c r="C217" s="8" t="s">
        <v>1181</v>
      </c>
      <c r="D217" s="3" t="s">
        <v>35</v>
      </c>
      <c r="E217" s="3" t="s">
        <v>37</v>
      </c>
      <c r="F217" s="3" t="s">
        <v>36</v>
      </c>
      <c r="G217" s="3" t="s">
        <v>38</v>
      </c>
      <c r="H217" s="3" t="s">
        <v>39</v>
      </c>
      <c r="I217" s="20">
        <v>159.3123</v>
      </c>
      <c r="J217" s="3"/>
      <c r="L217" s="20">
        <v>146</v>
      </c>
      <c r="M217" s="20">
        <v>0</v>
      </c>
      <c r="N217" s="3"/>
      <c r="P217" s="20">
        <v>0</v>
      </c>
      <c r="R217" s="21">
        <f t="shared" si="39"/>
        <v>0</v>
      </c>
      <c r="S217" s="21">
        <f t="shared" si="40"/>
        <v>305.3123</v>
      </c>
      <c r="T217" s="21">
        <f t="shared" si="41"/>
        <v>314.0723</v>
      </c>
      <c r="U217" s="21">
        <f t="shared" si="42"/>
        <v>8.76</v>
      </c>
      <c r="V217" s="21">
        <f t="shared" si="43"/>
        <v>305.3123</v>
      </c>
      <c r="W217" s="57">
        <f t="shared" si="44"/>
        <v>159.3123</v>
      </c>
      <c r="X217" s="21">
        <f t="shared" si="45"/>
        <v>154.76</v>
      </c>
      <c r="Y217" s="21">
        <f t="shared" si="46"/>
        <v>0</v>
      </c>
      <c r="Z217" s="20">
        <f t="shared" si="50"/>
        <v>40.6877</v>
      </c>
      <c r="AA217" s="21">
        <f t="shared" si="47"/>
        <v>105.3123</v>
      </c>
      <c r="AB217" s="21">
        <f t="shared" si="48"/>
        <v>52.65615</v>
      </c>
      <c r="AC217" s="21">
        <f t="shared" si="49"/>
        <v>52.65615</v>
      </c>
    </row>
    <row r="218" spans="1:29">
      <c r="A218" s="57">
        <v>216</v>
      </c>
      <c r="B218" s="9" t="s">
        <v>1182</v>
      </c>
      <c r="C218" s="8" t="s">
        <v>1183</v>
      </c>
      <c r="D218" s="3" t="s">
        <v>35</v>
      </c>
      <c r="E218" s="3" t="s">
        <v>37</v>
      </c>
      <c r="F218" s="3" t="s">
        <v>36</v>
      </c>
      <c r="G218" s="3" t="s">
        <v>38</v>
      </c>
      <c r="H218" s="3" t="s">
        <v>39</v>
      </c>
      <c r="I218" s="20">
        <v>159.2431</v>
      </c>
      <c r="J218" s="3"/>
      <c r="L218" s="20">
        <v>146</v>
      </c>
      <c r="M218" s="20">
        <v>0</v>
      </c>
      <c r="N218" s="3"/>
      <c r="P218" s="20">
        <v>0</v>
      </c>
      <c r="R218" s="21">
        <f t="shared" si="39"/>
        <v>0</v>
      </c>
      <c r="S218" s="21">
        <f t="shared" si="40"/>
        <v>305.2431</v>
      </c>
      <c r="T218" s="21">
        <f t="shared" si="41"/>
        <v>314.0031</v>
      </c>
      <c r="U218" s="21">
        <f t="shared" si="42"/>
        <v>8.76</v>
      </c>
      <c r="V218" s="21">
        <f t="shared" si="43"/>
        <v>305.2431</v>
      </c>
      <c r="W218" s="57">
        <f t="shared" si="44"/>
        <v>159.2431</v>
      </c>
      <c r="X218" s="21">
        <f t="shared" si="45"/>
        <v>154.76</v>
      </c>
      <c r="Y218" s="21">
        <f t="shared" si="46"/>
        <v>0</v>
      </c>
      <c r="Z218" s="20">
        <f t="shared" si="50"/>
        <v>40.7569</v>
      </c>
      <c r="AA218" s="21">
        <f t="shared" si="47"/>
        <v>105.2431</v>
      </c>
      <c r="AB218" s="21">
        <f t="shared" si="48"/>
        <v>52.62155</v>
      </c>
      <c r="AC218" s="21">
        <f t="shared" si="49"/>
        <v>52.62155</v>
      </c>
    </row>
    <row r="219" spans="1:29">
      <c r="A219" s="57">
        <v>217</v>
      </c>
      <c r="B219" s="9" t="s">
        <v>1184</v>
      </c>
      <c r="C219" s="8" t="s">
        <v>1185</v>
      </c>
      <c r="D219" s="3" t="s">
        <v>35</v>
      </c>
      <c r="E219" s="3" t="s">
        <v>37</v>
      </c>
      <c r="F219" s="3" t="s">
        <v>36</v>
      </c>
      <c r="G219" s="3" t="s">
        <v>38</v>
      </c>
      <c r="H219" s="3" t="s">
        <v>39</v>
      </c>
      <c r="I219" s="20">
        <v>159.2431</v>
      </c>
      <c r="J219" s="3"/>
      <c r="L219" s="20">
        <v>146</v>
      </c>
      <c r="M219" s="20">
        <v>0</v>
      </c>
      <c r="N219" s="3"/>
      <c r="P219" s="20">
        <v>0</v>
      </c>
      <c r="R219" s="21">
        <f t="shared" si="39"/>
        <v>0</v>
      </c>
      <c r="S219" s="21">
        <f t="shared" si="40"/>
        <v>305.2431</v>
      </c>
      <c r="T219" s="21">
        <f t="shared" si="41"/>
        <v>314.0031</v>
      </c>
      <c r="U219" s="21">
        <f t="shared" si="42"/>
        <v>8.76</v>
      </c>
      <c r="V219" s="21">
        <f t="shared" si="43"/>
        <v>305.2431</v>
      </c>
      <c r="W219" s="57">
        <f t="shared" si="44"/>
        <v>159.2431</v>
      </c>
      <c r="X219" s="21">
        <f t="shared" si="45"/>
        <v>154.76</v>
      </c>
      <c r="Y219" s="21">
        <f t="shared" si="46"/>
        <v>0</v>
      </c>
      <c r="Z219" s="20">
        <f t="shared" si="50"/>
        <v>40.7569</v>
      </c>
      <c r="AA219" s="21">
        <f t="shared" si="47"/>
        <v>105.2431</v>
      </c>
      <c r="AB219" s="21">
        <f t="shared" si="48"/>
        <v>52.62155</v>
      </c>
      <c r="AC219" s="21">
        <f t="shared" si="49"/>
        <v>52.62155</v>
      </c>
    </row>
    <row r="220" spans="1:29">
      <c r="A220" s="57">
        <v>218</v>
      </c>
      <c r="B220" s="9" t="s">
        <v>1186</v>
      </c>
      <c r="C220" s="8" t="s">
        <v>1187</v>
      </c>
      <c r="D220" s="3" t="s">
        <v>35</v>
      </c>
      <c r="E220" s="3" t="s">
        <v>37</v>
      </c>
      <c r="F220" s="3" t="s">
        <v>36</v>
      </c>
      <c r="G220" s="3" t="s">
        <v>38</v>
      </c>
      <c r="H220" s="3" t="s">
        <v>39</v>
      </c>
      <c r="I220" s="20">
        <v>159.3123</v>
      </c>
      <c r="J220" s="3"/>
      <c r="L220" s="20">
        <v>146</v>
      </c>
      <c r="M220" s="20">
        <v>0</v>
      </c>
      <c r="N220" s="3"/>
      <c r="P220" s="20">
        <v>0</v>
      </c>
      <c r="R220" s="21">
        <f t="shared" si="39"/>
        <v>0</v>
      </c>
      <c r="S220" s="21">
        <f t="shared" si="40"/>
        <v>305.3123</v>
      </c>
      <c r="T220" s="21">
        <f t="shared" si="41"/>
        <v>314.0723</v>
      </c>
      <c r="U220" s="21">
        <f t="shared" si="42"/>
        <v>8.76</v>
      </c>
      <c r="V220" s="21">
        <f t="shared" si="43"/>
        <v>305.3123</v>
      </c>
      <c r="W220" s="57">
        <f t="shared" si="44"/>
        <v>159.3123</v>
      </c>
      <c r="X220" s="21">
        <f t="shared" si="45"/>
        <v>154.76</v>
      </c>
      <c r="Y220" s="21">
        <f t="shared" si="46"/>
        <v>0</v>
      </c>
      <c r="Z220" s="20">
        <f t="shared" si="50"/>
        <v>40.6877</v>
      </c>
      <c r="AA220" s="21">
        <f t="shared" si="47"/>
        <v>105.3123</v>
      </c>
      <c r="AB220" s="21">
        <f t="shared" si="48"/>
        <v>52.65615</v>
      </c>
      <c r="AC220" s="21">
        <f t="shared" si="49"/>
        <v>52.65615</v>
      </c>
    </row>
    <row r="221" spans="1:29">
      <c r="A221" s="57">
        <v>219</v>
      </c>
      <c r="B221" s="8" t="s">
        <v>1188</v>
      </c>
      <c r="C221" s="8" t="s">
        <v>1189</v>
      </c>
      <c r="D221" s="3" t="s">
        <v>35</v>
      </c>
      <c r="E221" s="3" t="s">
        <v>37</v>
      </c>
      <c r="F221" s="3" t="s">
        <v>196</v>
      </c>
      <c r="G221" s="3" t="s">
        <v>38</v>
      </c>
      <c r="H221" s="3" t="s">
        <v>69</v>
      </c>
      <c r="I221" s="20">
        <v>1120</v>
      </c>
      <c r="L221" s="20">
        <v>300</v>
      </c>
      <c r="M221" s="20">
        <v>0</v>
      </c>
      <c r="N221" s="3"/>
      <c r="P221" s="20">
        <v>0</v>
      </c>
      <c r="R221" s="21">
        <f t="shared" si="39"/>
        <v>0</v>
      </c>
      <c r="S221" s="21">
        <f t="shared" si="40"/>
        <v>1420</v>
      </c>
      <c r="T221" s="21">
        <f t="shared" si="41"/>
        <v>1438</v>
      </c>
      <c r="U221" s="21">
        <f t="shared" si="42"/>
        <v>18</v>
      </c>
      <c r="V221" s="21">
        <f t="shared" si="43"/>
        <v>1420</v>
      </c>
      <c r="W221" s="57">
        <f t="shared" si="44"/>
        <v>1120</v>
      </c>
      <c r="X221" s="21">
        <f t="shared" si="45"/>
        <v>318</v>
      </c>
      <c r="Y221" s="21">
        <f t="shared" si="46"/>
        <v>0</v>
      </c>
      <c r="Z221" s="20">
        <v>60</v>
      </c>
      <c r="AA221" s="21">
        <f t="shared" si="47"/>
        <v>240</v>
      </c>
      <c r="AB221" s="21">
        <f t="shared" si="48"/>
        <v>120</v>
      </c>
      <c r="AC221" s="21">
        <f t="shared" si="49"/>
        <v>120</v>
      </c>
    </row>
    <row r="222" spans="1:29">
      <c r="A222" s="57">
        <v>220</v>
      </c>
      <c r="B222" s="8" t="s">
        <v>1190</v>
      </c>
      <c r="C222" s="8" t="s">
        <v>1191</v>
      </c>
      <c r="D222" s="3" t="s">
        <v>35</v>
      </c>
      <c r="E222" s="3" t="s">
        <v>37</v>
      </c>
      <c r="F222" s="3" t="s">
        <v>196</v>
      </c>
      <c r="G222" s="3" t="s">
        <v>38</v>
      </c>
      <c r="H222" s="3" t="s">
        <v>69</v>
      </c>
      <c r="I222" s="20">
        <v>1120</v>
      </c>
      <c r="L222" s="20">
        <v>300</v>
      </c>
      <c r="M222" s="20">
        <v>0</v>
      </c>
      <c r="N222" s="3"/>
      <c r="P222" s="20">
        <v>0</v>
      </c>
      <c r="R222" s="21">
        <f t="shared" si="39"/>
        <v>0</v>
      </c>
      <c r="S222" s="21">
        <f t="shared" si="40"/>
        <v>1420</v>
      </c>
      <c r="T222" s="21">
        <f t="shared" si="41"/>
        <v>1438</v>
      </c>
      <c r="U222" s="21">
        <f t="shared" si="42"/>
        <v>18</v>
      </c>
      <c r="V222" s="21">
        <f t="shared" si="43"/>
        <v>1420</v>
      </c>
      <c r="W222" s="57">
        <f t="shared" si="44"/>
        <v>1120</v>
      </c>
      <c r="X222" s="21">
        <f t="shared" si="45"/>
        <v>318</v>
      </c>
      <c r="Y222" s="21">
        <f t="shared" si="46"/>
        <v>0</v>
      </c>
      <c r="Z222" s="20">
        <v>60</v>
      </c>
      <c r="AA222" s="21">
        <f t="shared" si="47"/>
        <v>240</v>
      </c>
      <c r="AB222" s="21">
        <f t="shared" si="48"/>
        <v>120</v>
      </c>
      <c r="AC222" s="21">
        <f t="shared" si="49"/>
        <v>120</v>
      </c>
    </row>
    <row r="223" spans="1:29">
      <c r="A223" s="57">
        <v>221</v>
      </c>
      <c r="B223" s="8" t="s">
        <v>1192</v>
      </c>
      <c r="C223" s="8" t="s">
        <v>1193</v>
      </c>
      <c r="D223" s="3" t="s">
        <v>35</v>
      </c>
      <c r="E223" s="3" t="s">
        <v>37</v>
      </c>
      <c r="F223" s="3" t="s">
        <v>196</v>
      </c>
      <c r="G223" s="3" t="s">
        <v>38</v>
      </c>
      <c r="H223" s="3" t="s">
        <v>69</v>
      </c>
      <c r="I223" s="20">
        <v>1120</v>
      </c>
      <c r="L223" s="20">
        <v>300</v>
      </c>
      <c r="M223" s="20">
        <v>0</v>
      </c>
      <c r="N223" s="3"/>
      <c r="P223" s="20">
        <v>0</v>
      </c>
      <c r="R223" s="21">
        <f t="shared" si="39"/>
        <v>0</v>
      </c>
      <c r="S223" s="21">
        <f t="shared" si="40"/>
        <v>1420</v>
      </c>
      <c r="T223" s="21">
        <f t="shared" si="41"/>
        <v>1438</v>
      </c>
      <c r="U223" s="21">
        <f t="shared" si="42"/>
        <v>18</v>
      </c>
      <c r="V223" s="21">
        <f t="shared" si="43"/>
        <v>1420</v>
      </c>
      <c r="W223" s="57">
        <f t="shared" si="44"/>
        <v>1120</v>
      </c>
      <c r="X223" s="21">
        <f t="shared" si="45"/>
        <v>318</v>
      </c>
      <c r="Y223" s="21">
        <f t="shared" si="46"/>
        <v>0</v>
      </c>
      <c r="Z223" s="20">
        <v>60</v>
      </c>
      <c r="AA223" s="21">
        <f t="shared" si="47"/>
        <v>240</v>
      </c>
      <c r="AB223" s="21">
        <f t="shared" si="48"/>
        <v>120</v>
      </c>
      <c r="AC223" s="21">
        <f t="shared" si="49"/>
        <v>120</v>
      </c>
    </row>
    <row r="224" spans="1:29">
      <c r="A224" s="57">
        <v>222</v>
      </c>
      <c r="B224" s="8" t="s">
        <v>1102</v>
      </c>
      <c r="C224" s="8" t="s">
        <v>1194</v>
      </c>
      <c r="D224" s="3" t="s">
        <v>35</v>
      </c>
      <c r="E224" s="3" t="s">
        <v>37</v>
      </c>
      <c r="F224" s="3" t="s">
        <v>196</v>
      </c>
      <c r="G224" s="3" t="s">
        <v>38</v>
      </c>
      <c r="H224" s="3" t="s">
        <v>69</v>
      </c>
      <c r="I224" s="20">
        <v>1120</v>
      </c>
      <c r="L224" s="20">
        <v>300</v>
      </c>
      <c r="M224" s="20">
        <v>0</v>
      </c>
      <c r="N224" s="3"/>
      <c r="P224" s="20">
        <v>0</v>
      </c>
      <c r="R224" s="21">
        <f t="shared" si="39"/>
        <v>0</v>
      </c>
      <c r="S224" s="21">
        <f t="shared" si="40"/>
        <v>1420</v>
      </c>
      <c r="T224" s="21">
        <f t="shared" si="41"/>
        <v>1438</v>
      </c>
      <c r="U224" s="21">
        <f t="shared" si="42"/>
        <v>18</v>
      </c>
      <c r="V224" s="21">
        <f t="shared" si="43"/>
        <v>1420</v>
      </c>
      <c r="W224" s="57">
        <f t="shared" si="44"/>
        <v>1120</v>
      </c>
      <c r="X224" s="21">
        <f t="shared" si="45"/>
        <v>318</v>
      </c>
      <c r="Y224" s="21">
        <f t="shared" si="46"/>
        <v>0</v>
      </c>
      <c r="Z224" s="20">
        <v>60</v>
      </c>
      <c r="AA224" s="21">
        <f t="shared" si="47"/>
        <v>240</v>
      </c>
      <c r="AB224" s="21">
        <f t="shared" si="48"/>
        <v>120</v>
      </c>
      <c r="AC224" s="21">
        <f t="shared" si="49"/>
        <v>120</v>
      </c>
    </row>
    <row r="225" spans="1:29">
      <c r="A225" s="57">
        <v>223</v>
      </c>
      <c r="B225" s="8" t="s">
        <v>1195</v>
      </c>
      <c r="C225" s="8" t="s">
        <v>1196</v>
      </c>
      <c r="D225" s="3" t="s">
        <v>35</v>
      </c>
      <c r="E225" s="3" t="s">
        <v>37</v>
      </c>
      <c r="F225" s="3" t="s">
        <v>196</v>
      </c>
      <c r="G225" s="3" t="s">
        <v>38</v>
      </c>
      <c r="H225" s="3" t="s">
        <v>69</v>
      </c>
      <c r="I225" s="20">
        <v>1120</v>
      </c>
      <c r="L225" s="20">
        <v>300</v>
      </c>
      <c r="M225" s="20">
        <v>0</v>
      </c>
      <c r="N225" s="3"/>
      <c r="P225" s="20">
        <v>0</v>
      </c>
      <c r="R225" s="21">
        <f t="shared" si="39"/>
        <v>0</v>
      </c>
      <c r="S225" s="21">
        <f t="shared" si="40"/>
        <v>1420</v>
      </c>
      <c r="T225" s="21">
        <f t="shared" si="41"/>
        <v>1438</v>
      </c>
      <c r="U225" s="21">
        <f t="shared" si="42"/>
        <v>18</v>
      </c>
      <c r="V225" s="21">
        <f t="shared" si="43"/>
        <v>1420</v>
      </c>
      <c r="W225" s="57">
        <f t="shared" si="44"/>
        <v>1120</v>
      </c>
      <c r="X225" s="21">
        <f t="shared" si="45"/>
        <v>318</v>
      </c>
      <c r="Y225" s="21">
        <f t="shared" si="46"/>
        <v>0</v>
      </c>
      <c r="Z225" s="20">
        <v>60</v>
      </c>
      <c r="AA225" s="21">
        <f t="shared" si="47"/>
        <v>240</v>
      </c>
      <c r="AB225" s="21">
        <f t="shared" si="48"/>
        <v>120</v>
      </c>
      <c r="AC225" s="21">
        <f t="shared" si="49"/>
        <v>120</v>
      </c>
    </row>
    <row r="226" spans="1:29">
      <c r="A226" s="57">
        <v>224</v>
      </c>
      <c r="B226" s="8" t="s">
        <v>1197</v>
      </c>
      <c r="C226" s="8" t="s">
        <v>1198</v>
      </c>
      <c r="D226" s="3" t="s">
        <v>35</v>
      </c>
      <c r="E226" s="3" t="s">
        <v>37</v>
      </c>
      <c r="F226" s="3" t="s">
        <v>196</v>
      </c>
      <c r="G226" s="3" t="s">
        <v>38</v>
      </c>
      <c r="H226" s="3" t="s">
        <v>69</v>
      </c>
      <c r="I226" s="20">
        <v>1120</v>
      </c>
      <c r="L226" s="20">
        <v>300</v>
      </c>
      <c r="M226" s="20">
        <v>0</v>
      </c>
      <c r="N226" s="3"/>
      <c r="P226" s="20">
        <v>0</v>
      </c>
      <c r="R226" s="21">
        <f t="shared" si="39"/>
        <v>0</v>
      </c>
      <c r="S226" s="21">
        <f t="shared" si="40"/>
        <v>1420</v>
      </c>
      <c r="T226" s="21">
        <f t="shared" si="41"/>
        <v>1438</v>
      </c>
      <c r="U226" s="21">
        <f t="shared" si="42"/>
        <v>18</v>
      </c>
      <c r="V226" s="21">
        <f t="shared" si="43"/>
        <v>1420</v>
      </c>
      <c r="W226" s="57">
        <f t="shared" si="44"/>
        <v>1120</v>
      </c>
      <c r="X226" s="21">
        <f t="shared" si="45"/>
        <v>318</v>
      </c>
      <c r="Y226" s="21">
        <f t="shared" si="46"/>
        <v>0</v>
      </c>
      <c r="Z226" s="20">
        <v>60</v>
      </c>
      <c r="AA226" s="21">
        <f t="shared" si="47"/>
        <v>240</v>
      </c>
      <c r="AB226" s="21">
        <f t="shared" si="48"/>
        <v>120</v>
      </c>
      <c r="AC226" s="21">
        <f t="shared" si="49"/>
        <v>120</v>
      </c>
    </row>
    <row r="227" spans="1:29">
      <c r="A227" s="57">
        <v>225</v>
      </c>
      <c r="B227" s="8" t="s">
        <v>1199</v>
      </c>
      <c r="C227" s="8" t="s">
        <v>1200</v>
      </c>
      <c r="D227" s="3" t="s">
        <v>35</v>
      </c>
      <c r="E227" s="3" t="s">
        <v>37</v>
      </c>
      <c r="F227" s="3" t="s">
        <v>196</v>
      </c>
      <c r="G227" s="3" t="s">
        <v>38</v>
      </c>
      <c r="H227" s="3" t="s">
        <v>69</v>
      </c>
      <c r="I227" s="20">
        <v>1120</v>
      </c>
      <c r="L227" s="20">
        <v>300</v>
      </c>
      <c r="M227" s="20">
        <v>0</v>
      </c>
      <c r="N227" s="3"/>
      <c r="P227" s="20">
        <v>0</v>
      </c>
      <c r="R227" s="21">
        <f t="shared" si="39"/>
        <v>0</v>
      </c>
      <c r="S227" s="21">
        <f t="shared" si="40"/>
        <v>1420</v>
      </c>
      <c r="T227" s="21">
        <f t="shared" si="41"/>
        <v>1438</v>
      </c>
      <c r="U227" s="21">
        <f t="shared" si="42"/>
        <v>18</v>
      </c>
      <c r="V227" s="21">
        <f t="shared" si="43"/>
        <v>1420</v>
      </c>
      <c r="W227" s="57">
        <f t="shared" si="44"/>
        <v>1120</v>
      </c>
      <c r="X227" s="21">
        <f t="shared" si="45"/>
        <v>318</v>
      </c>
      <c r="Y227" s="21">
        <f t="shared" si="46"/>
        <v>0</v>
      </c>
      <c r="Z227" s="20">
        <v>60</v>
      </c>
      <c r="AA227" s="21">
        <f t="shared" si="47"/>
        <v>240</v>
      </c>
      <c r="AB227" s="21">
        <f t="shared" si="48"/>
        <v>120</v>
      </c>
      <c r="AC227" s="21">
        <f t="shared" si="49"/>
        <v>120</v>
      </c>
    </row>
    <row r="228" spans="1:29">
      <c r="A228" s="57">
        <v>226</v>
      </c>
      <c r="B228" s="8" t="s">
        <v>1201</v>
      </c>
      <c r="C228" s="8" t="s">
        <v>1202</v>
      </c>
      <c r="D228" s="3" t="s">
        <v>35</v>
      </c>
      <c r="E228" s="3" t="s">
        <v>37</v>
      </c>
      <c r="F228" s="3" t="s">
        <v>196</v>
      </c>
      <c r="G228" s="3" t="s">
        <v>38</v>
      </c>
      <c r="H228" s="3" t="s">
        <v>69</v>
      </c>
      <c r="I228" s="20">
        <v>1120</v>
      </c>
      <c r="L228" s="20">
        <v>300</v>
      </c>
      <c r="M228" s="20">
        <v>0</v>
      </c>
      <c r="N228" s="3"/>
      <c r="P228" s="20">
        <v>0</v>
      </c>
      <c r="R228" s="21">
        <f t="shared" si="39"/>
        <v>0</v>
      </c>
      <c r="S228" s="21">
        <f t="shared" si="40"/>
        <v>1420</v>
      </c>
      <c r="T228" s="21">
        <f t="shared" si="41"/>
        <v>1438</v>
      </c>
      <c r="U228" s="21">
        <f t="shared" si="42"/>
        <v>18</v>
      </c>
      <c r="V228" s="21">
        <f t="shared" si="43"/>
        <v>1420</v>
      </c>
      <c r="W228" s="57">
        <f t="shared" si="44"/>
        <v>1120</v>
      </c>
      <c r="X228" s="21">
        <f t="shared" si="45"/>
        <v>318</v>
      </c>
      <c r="Y228" s="21">
        <f t="shared" si="46"/>
        <v>0</v>
      </c>
      <c r="Z228" s="20">
        <v>60</v>
      </c>
      <c r="AA228" s="21">
        <f t="shared" si="47"/>
        <v>240</v>
      </c>
      <c r="AB228" s="21">
        <f t="shared" si="48"/>
        <v>120</v>
      </c>
      <c r="AC228" s="21">
        <f t="shared" si="49"/>
        <v>120</v>
      </c>
    </row>
    <row r="229" spans="1:29">
      <c r="A229" s="57">
        <v>227</v>
      </c>
      <c r="B229" s="8" t="s">
        <v>1203</v>
      </c>
      <c r="C229" s="8" t="s">
        <v>1204</v>
      </c>
      <c r="D229" s="3" t="s">
        <v>35</v>
      </c>
      <c r="E229" s="3" t="s">
        <v>37</v>
      </c>
      <c r="F229" s="3" t="s">
        <v>196</v>
      </c>
      <c r="G229" s="3" t="s">
        <v>38</v>
      </c>
      <c r="H229" s="3" t="s">
        <v>69</v>
      </c>
      <c r="I229" s="20">
        <v>1120</v>
      </c>
      <c r="L229" s="20">
        <v>300</v>
      </c>
      <c r="M229" s="20">
        <v>0</v>
      </c>
      <c r="N229" s="3"/>
      <c r="P229" s="20">
        <v>0</v>
      </c>
      <c r="R229" s="21">
        <f t="shared" si="39"/>
        <v>0</v>
      </c>
      <c r="S229" s="21">
        <f t="shared" si="40"/>
        <v>1420</v>
      </c>
      <c r="T229" s="21">
        <f t="shared" si="41"/>
        <v>1438</v>
      </c>
      <c r="U229" s="21">
        <f t="shared" si="42"/>
        <v>18</v>
      </c>
      <c r="V229" s="21">
        <f t="shared" si="43"/>
        <v>1420</v>
      </c>
      <c r="W229" s="57">
        <f t="shared" si="44"/>
        <v>1120</v>
      </c>
      <c r="X229" s="21">
        <f t="shared" si="45"/>
        <v>318</v>
      </c>
      <c r="Y229" s="21">
        <f t="shared" si="46"/>
        <v>0</v>
      </c>
      <c r="Z229" s="20">
        <v>60</v>
      </c>
      <c r="AA229" s="21">
        <f t="shared" si="47"/>
        <v>240</v>
      </c>
      <c r="AB229" s="21">
        <f t="shared" si="48"/>
        <v>120</v>
      </c>
      <c r="AC229" s="21">
        <f t="shared" si="49"/>
        <v>120</v>
      </c>
    </row>
    <row r="230" spans="1:29">
      <c r="A230" s="57">
        <v>228</v>
      </c>
      <c r="B230" s="8" t="s">
        <v>1121</v>
      </c>
      <c r="C230" s="8" t="s">
        <v>1205</v>
      </c>
      <c r="D230" s="3" t="s">
        <v>35</v>
      </c>
      <c r="E230" s="3" t="s">
        <v>37</v>
      </c>
      <c r="F230" s="3" t="s">
        <v>196</v>
      </c>
      <c r="G230" s="3" t="s">
        <v>38</v>
      </c>
      <c r="H230" s="3" t="s">
        <v>69</v>
      </c>
      <c r="I230" s="20">
        <v>1120</v>
      </c>
      <c r="L230" s="20">
        <v>300</v>
      </c>
      <c r="M230" s="20">
        <v>0</v>
      </c>
      <c r="N230" s="3"/>
      <c r="P230" s="20">
        <v>0</v>
      </c>
      <c r="R230" s="21">
        <f t="shared" si="39"/>
        <v>0</v>
      </c>
      <c r="S230" s="21">
        <f t="shared" si="40"/>
        <v>1420</v>
      </c>
      <c r="T230" s="21">
        <f t="shared" si="41"/>
        <v>1438</v>
      </c>
      <c r="U230" s="21">
        <f t="shared" si="42"/>
        <v>18</v>
      </c>
      <c r="V230" s="21">
        <f t="shared" si="43"/>
        <v>1420</v>
      </c>
      <c r="W230" s="57">
        <f t="shared" si="44"/>
        <v>1120</v>
      </c>
      <c r="X230" s="21">
        <f t="shared" si="45"/>
        <v>318</v>
      </c>
      <c r="Y230" s="21">
        <f t="shared" si="46"/>
        <v>0</v>
      </c>
      <c r="Z230" s="20">
        <v>60</v>
      </c>
      <c r="AA230" s="21">
        <f t="shared" si="47"/>
        <v>240</v>
      </c>
      <c r="AB230" s="21">
        <f t="shared" si="48"/>
        <v>120</v>
      </c>
      <c r="AC230" s="21">
        <f t="shared" si="49"/>
        <v>120</v>
      </c>
    </row>
    <row r="231" spans="1:29">
      <c r="A231" s="57">
        <v>229</v>
      </c>
      <c r="B231" s="8" t="s">
        <v>1206</v>
      </c>
      <c r="C231" s="8" t="s">
        <v>1207</v>
      </c>
      <c r="D231" s="3" t="s">
        <v>35</v>
      </c>
      <c r="E231" s="3" t="s">
        <v>37</v>
      </c>
      <c r="F231" s="3" t="s">
        <v>196</v>
      </c>
      <c r="G231" s="3" t="s">
        <v>38</v>
      </c>
      <c r="H231" s="3" t="s">
        <v>69</v>
      </c>
      <c r="I231" s="20">
        <v>1120</v>
      </c>
      <c r="L231" s="20">
        <v>300</v>
      </c>
      <c r="M231" s="20">
        <v>0</v>
      </c>
      <c r="N231" s="3"/>
      <c r="P231" s="20">
        <v>0</v>
      </c>
      <c r="R231" s="21">
        <f t="shared" si="39"/>
        <v>0</v>
      </c>
      <c r="S231" s="21">
        <f t="shared" si="40"/>
        <v>1420</v>
      </c>
      <c r="T231" s="21">
        <f t="shared" si="41"/>
        <v>1438</v>
      </c>
      <c r="U231" s="21">
        <f t="shared" si="42"/>
        <v>18</v>
      </c>
      <c r="V231" s="21">
        <f t="shared" si="43"/>
        <v>1420</v>
      </c>
      <c r="W231" s="57">
        <f t="shared" si="44"/>
        <v>1120</v>
      </c>
      <c r="X231" s="21">
        <f t="shared" si="45"/>
        <v>318</v>
      </c>
      <c r="Y231" s="21">
        <f t="shared" si="46"/>
        <v>0</v>
      </c>
      <c r="Z231" s="20">
        <v>60</v>
      </c>
      <c r="AA231" s="21">
        <f t="shared" si="47"/>
        <v>240</v>
      </c>
      <c r="AB231" s="21">
        <f t="shared" si="48"/>
        <v>120</v>
      </c>
      <c r="AC231" s="21">
        <f t="shared" si="49"/>
        <v>120</v>
      </c>
    </row>
    <row r="232" spans="1:29">
      <c r="A232" s="57">
        <v>230</v>
      </c>
      <c r="B232" s="8" t="s">
        <v>1208</v>
      </c>
      <c r="C232" s="8" t="s">
        <v>1209</v>
      </c>
      <c r="D232" s="3" t="s">
        <v>35</v>
      </c>
      <c r="E232" s="3" t="s">
        <v>37</v>
      </c>
      <c r="F232" s="3" t="s">
        <v>196</v>
      </c>
      <c r="G232" s="3" t="s">
        <v>38</v>
      </c>
      <c r="H232" s="3" t="s">
        <v>69</v>
      </c>
      <c r="I232" s="20">
        <v>1120</v>
      </c>
      <c r="L232" s="20">
        <v>300</v>
      </c>
      <c r="M232" s="20">
        <v>0</v>
      </c>
      <c r="N232" s="3"/>
      <c r="P232" s="20">
        <v>0</v>
      </c>
      <c r="R232" s="21">
        <f t="shared" si="39"/>
        <v>0</v>
      </c>
      <c r="S232" s="21">
        <f t="shared" si="40"/>
        <v>1420</v>
      </c>
      <c r="T232" s="21">
        <f t="shared" si="41"/>
        <v>1438</v>
      </c>
      <c r="U232" s="21">
        <f t="shared" si="42"/>
        <v>18</v>
      </c>
      <c r="V232" s="21">
        <f t="shared" si="43"/>
        <v>1420</v>
      </c>
      <c r="W232" s="57">
        <f t="shared" si="44"/>
        <v>1120</v>
      </c>
      <c r="X232" s="21">
        <f t="shared" si="45"/>
        <v>318</v>
      </c>
      <c r="Y232" s="21">
        <f t="shared" si="46"/>
        <v>0</v>
      </c>
      <c r="Z232" s="20">
        <v>60</v>
      </c>
      <c r="AA232" s="21">
        <f t="shared" si="47"/>
        <v>240</v>
      </c>
      <c r="AB232" s="21">
        <f t="shared" si="48"/>
        <v>120</v>
      </c>
      <c r="AC232" s="21">
        <f t="shared" si="49"/>
        <v>120</v>
      </c>
    </row>
    <row r="233" spans="1:29">
      <c r="A233" s="57">
        <v>231</v>
      </c>
      <c r="B233" s="8" t="s">
        <v>1210</v>
      </c>
      <c r="C233" s="8" t="s">
        <v>1211</v>
      </c>
      <c r="D233" s="3" t="s">
        <v>35</v>
      </c>
      <c r="E233" s="3" t="s">
        <v>37</v>
      </c>
      <c r="F233" s="3" t="s">
        <v>196</v>
      </c>
      <c r="G233" s="3" t="s">
        <v>38</v>
      </c>
      <c r="H233" s="3" t="s">
        <v>69</v>
      </c>
      <c r="I233" s="20">
        <v>1120</v>
      </c>
      <c r="L233" s="20">
        <v>300</v>
      </c>
      <c r="M233" s="20">
        <v>0</v>
      </c>
      <c r="N233" s="3"/>
      <c r="P233" s="20">
        <v>0</v>
      </c>
      <c r="R233" s="21">
        <f t="shared" si="39"/>
        <v>0</v>
      </c>
      <c r="S233" s="21">
        <f t="shared" si="40"/>
        <v>1420</v>
      </c>
      <c r="T233" s="21">
        <f t="shared" si="41"/>
        <v>1438</v>
      </c>
      <c r="U233" s="21">
        <f t="shared" si="42"/>
        <v>18</v>
      </c>
      <c r="V233" s="21">
        <f t="shared" si="43"/>
        <v>1420</v>
      </c>
      <c r="W233" s="57">
        <f t="shared" si="44"/>
        <v>1120</v>
      </c>
      <c r="X233" s="21">
        <f t="shared" si="45"/>
        <v>318</v>
      </c>
      <c r="Y233" s="21">
        <f t="shared" si="46"/>
        <v>0</v>
      </c>
      <c r="Z233" s="20">
        <v>60</v>
      </c>
      <c r="AA233" s="21">
        <f t="shared" si="47"/>
        <v>240</v>
      </c>
      <c r="AB233" s="21">
        <f t="shared" si="48"/>
        <v>120</v>
      </c>
      <c r="AC233" s="21">
        <f t="shared" si="49"/>
        <v>120</v>
      </c>
    </row>
    <row r="234" spans="1:29">
      <c r="A234" s="57">
        <v>232</v>
      </c>
      <c r="B234" s="8" t="s">
        <v>1212</v>
      </c>
      <c r="C234" s="8" t="s">
        <v>1213</v>
      </c>
      <c r="D234" s="3" t="s">
        <v>35</v>
      </c>
      <c r="E234" s="3" t="s">
        <v>37</v>
      </c>
      <c r="F234" s="3" t="s">
        <v>196</v>
      </c>
      <c r="G234" s="3" t="s">
        <v>38</v>
      </c>
      <c r="H234" s="3" t="s">
        <v>69</v>
      </c>
      <c r="I234" s="20">
        <v>1120</v>
      </c>
      <c r="L234" s="20">
        <v>300</v>
      </c>
      <c r="M234" s="20">
        <v>0</v>
      </c>
      <c r="N234" s="3"/>
      <c r="P234" s="20">
        <v>0</v>
      </c>
      <c r="R234" s="21">
        <f t="shared" si="39"/>
        <v>0</v>
      </c>
      <c r="S234" s="21">
        <f t="shared" si="40"/>
        <v>1420</v>
      </c>
      <c r="T234" s="21">
        <f t="shared" si="41"/>
        <v>1438</v>
      </c>
      <c r="U234" s="21">
        <f t="shared" si="42"/>
        <v>18</v>
      </c>
      <c r="V234" s="21">
        <f t="shared" si="43"/>
        <v>1420</v>
      </c>
      <c r="W234" s="57">
        <f t="shared" si="44"/>
        <v>1120</v>
      </c>
      <c r="X234" s="21">
        <f t="shared" si="45"/>
        <v>318</v>
      </c>
      <c r="Y234" s="21">
        <f t="shared" si="46"/>
        <v>0</v>
      </c>
      <c r="Z234" s="20">
        <v>60</v>
      </c>
      <c r="AA234" s="21">
        <f t="shared" si="47"/>
        <v>240</v>
      </c>
      <c r="AB234" s="21">
        <f t="shared" si="48"/>
        <v>120</v>
      </c>
      <c r="AC234" s="21">
        <f t="shared" si="49"/>
        <v>120</v>
      </c>
    </row>
    <row r="235" spans="1:29">
      <c r="A235" s="57">
        <v>233</v>
      </c>
      <c r="B235" s="8" t="s">
        <v>1214</v>
      </c>
      <c r="C235" s="8" t="s">
        <v>1215</v>
      </c>
      <c r="D235" s="3" t="s">
        <v>35</v>
      </c>
      <c r="E235" s="3" t="s">
        <v>37</v>
      </c>
      <c r="F235" s="3" t="s">
        <v>196</v>
      </c>
      <c r="G235" s="3" t="s">
        <v>38</v>
      </c>
      <c r="H235" s="3" t="s">
        <v>69</v>
      </c>
      <c r="I235" s="20">
        <v>1120</v>
      </c>
      <c r="L235" s="20">
        <v>300</v>
      </c>
      <c r="M235" s="20">
        <v>0</v>
      </c>
      <c r="N235" s="3"/>
      <c r="P235" s="20">
        <v>0</v>
      </c>
      <c r="R235" s="21">
        <f t="shared" si="39"/>
        <v>0</v>
      </c>
      <c r="S235" s="21">
        <f t="shared" si="40"/>
        <v>1420</v>
      </c>
      <c r="T235" s="21">
        <f t="shared" si="41"/>
        <v>1438</v>
      </c>
      <c r="U235" s="21">
        <f t="shared" si="42"/>
        <v>18</v>
      </c>
      <c r="V235" s="21">
        <f t="shared" si="43"/>
        <v>1420</v>
      </c>
      <c r="W235" s="57">
        <f t="shared" si="44"/>
        <v>1120</v>
      </c>
      <c r="X235" s="21">
        <f t="shared" si="45"/>
        <v>318</v>
      </c>
      <c r="Y235" s="21">
        <f t="shared" si="46"/>
        <v>0</v>
      </c>
      <c r="Z235" s="20">
        <v>60</v>
      </c>
      <c r="AA235" s="21">
        <f t="shared" si="47"/>
        <v>240</v>
      </c>
      <c r="AB235" s="21">
        <f t="shared" si="48"/>
        <v>120</v>
      </c>
      <c r="AC235" s="21">
        <f t="shared" si="49"/>
        <v>120</v>
      </c>
    </row>
    <row r="236" spans="1:29">
      <c r="A236" s="57">
        <v>234</v>
      </c>
      <c r="B236" s="8" t="s">
        <v>1216</v>
      </c>
      <c r="C236" s="8" t="s">
        <v>1217</v>
      </c>
      <c r="D236" s="3" t="s">
        <v>35</v>
      </c>
      <c r="E236" s="3" t="s">
        <v>37</v>
      </c>
      <c r="F236" s="3" t="s">
        <v>196</v>
      </c>
      <c r="G236" s="3" t="s">
        <v>38</v>
      </c>
      <c r="H236" s="3" t="s">
        <v>69</v>
      </c>
      <c r="I236" s="20">
        <v>1120</v>
      </c>
      <c r="L236" s="20">
        <v>300</v>
      </c>
      <c r="M236" s="20">
        <v>0</v>
      </c>
      <c r="N236" s="3"/>
      <c r="P236" s="20">
        <v>0</v>
      </c>
      <c r="R236" s="21">
        <f t="shared" si="39"/>
        <v>0</v>
      </c>
      <c r="S236" s="21">
        <f t="shared" si="40"/>
        <v>1420</v>
      </c>
      <c r="T236" s="21">
        <f t="shared" si="41"/>
        <v>1438</v>
      </c>
      <c r="U236" s="21">
        <f t="shared" si="42"/>
        <v>18</v>
      </c>
      <c r="V236" s="21">
        <f t="shared" si="43"/>
        <v>1420</v>
      </c>
      <c r="W236" s="57">
        <f t="shared" si="44"/>
        <v>1120</v>
      </c>
      <c r="X236" s="21">
        <f t="shared" si="45"/>
        <v>318</v>
      </c>
      <c r="Y236" s="21">
        <f t="shared" si="46"/>
        <v>0</v>
      </c>
      <c r="Z236" s="20">
        <v>60</v>
      </c>
      <c r="AA236" s="21">
        <f t="shared" si="47"/>
        <v>240</v>
      </c>
      <c r="AB236" s="21">
        <f t="shared" si="48"/>
        <v>120</v>
      </c>
      <c r="AC236" s="21">
        <f t="shared" si="49"/>
        <v>120</v>
      </c>
    </row>
    <row r="237" spans="1:29">
      <c r="A237" s="57">
        <v>235</v>
      </c>
      <c r="B237" s="8" t="s">
        <v>1218</v>
      </c>
      <c r="C237" s="8" t="s">
        <v>1219</v>
      </c>
      <c r="D237" s="3" t="s">
        <v>35</v>
      </c>
      <c r="E237" s="3" t="s">
        <v>37</v>
      </c>
      <c r="F237" s="3" t="s">
        <v>196</v>
      </c>
      <c r="G237" s="3" t="s">
        <v>38</v>
      </c>
      <c r="H237" s="3" t="s">
        <v>69</v>
      </c>
      <c r="I237" s="20">
        <v>1120</v>
      </c>
      <c r="L237" s="20">
        <v>300</v>
      </c>
      <c r="M237" s="20">
        <v>0</v>
      </c>
      <c r="N237" s="3"/>
      <c r="P237" s="20">
        <v>0</v>
      </c>
      <c r="R237" s="21">
        <f t="shared" si="39"/>
        <v>0</v>
      </c>
      <c r="S237" s="21">
        <f t="shared" si="40"/>
        <v>1420</v>
      </c>
      <c r="T237" s="21">
        <f t="shared" si="41"/>
        <v>1438</v>
      </c>
      <c r="U237" s="21">
        <f t="shared" si="42"/>
        <v>18</v>
      </c>
      <c r="V237" s="21">
        <f t="shared" si="43"/>
        <v>1420</v>
      </c>
      <c r="W237" s="57">
        <f t="shared" si="44"/>
        <v>1120</v>
      </c>
      <c r="X237" s="21">
        <f t="shared" si="45"/>
        <v>318</v>
      </c>
      <c r="Y237" s="21">
        <f t="shared" si="46"/>
        <v>0</v>
      </c>
      <c r="Z237" s="20">
        <v>60</v>
      </c>
      <c r="AA237" s="21">
        <f t="shared" si="47"/>
        <v>240</v>
      </c>
      <c r="AB237" s="21">
        <f t="shared" si="48"/>
        <v>120</v>
      </c>
      <c r="AC237" s="21">
        <f t="shared" si="49"/>
        <v>120</v>
      </c>
    </row>
    <row r="238" spans="1:29">
      <c r="A238" s="57">
        <v>236</v>
      </c>
      <c r="B238" s="8" t="s">
        <v>1220</v>
      </c>
      <c r="C238" s="8" t="s">
        <v>1221</v>
      </c>
      <c r="D238" s="3" t="s">
        <v>35</v>
      </c>
      <c r="E238" s="3" t="s">
        <v>37</v>
      </c>
      <c r="F238" s="3" t="s">
        <v>196</v>
      </c>
      <c r="G238" s="3" t="s">
        <v>38</v>
      </c>
      <c r="H238" s="3" t="s">
        <v>69</v>
      </c>
      <c r="I238" s="20">
        <v>1120</v>
      </c>
      <c r="L238" s="20">
        <v>300</v>
      </c>
      <c r="M238" s="20">
        <v>0</v>
      </c>
      <c r="N238" s="3"/>
      <c r="P238" s="20">
        <v>0</v>
      </c>
      <c r="R238" s="21">
        <f t="shared" si="39"/>
        <v>0</v>
      </c>
      <c r="S238" s="21">
        <f t="shared" si="40"/>
        <v>1420</v>
      </c>
      <c r="T238" s="21">
        <f t="shared" si="41"/>
        <v>1438</v>
      </c>
      <c r="U238" s="21">
        <f t="shared" si="42"/>
        <v>18</v>
      </c>
      <c r="V238" s="21">
        <f t="shared" si="43"/>
        <v>1420</v>
      </c>
      <c r="W238" s="57">
        <f t="shared" si="44"/>
        <v>1120</v>
      </c>
      <c r="X238" s="21">
        <f t="shared" si="45"/>
        <v>318</v>
      </c>
      <c r="Y238" s="21">
        <f t="shared" si="46"/>
        <v>0</v>
      </c>
      <c r="Z238" s="20">
        <v>60</v>
      </c>
      <c r="AA238" s="21">
        <f t="shared" si="47"/>
        <v>240</v>
      </c>
      <c r="AB238" s="21">
        <f t="shared" si="48"/>
        <v>120</v>
      </c>
      <c r="AC238" s="21">
        <f t="shared" si="49"/>
        <v>120</v>
      </c>
    </row>
    <row r="239" spans="1:29">
      <c r="A239" s="57">
        <v>237</v>
      </c>
      <c r="B239" s="8" t="s">
        <v>1222</v>
      </c>
      <c r="C239" s="8" t="s">
        <v>1223</v>
      </c>
      <c r="D239" s="3" t="s">
        <v>35</v>
      </c>
      <c r="E239" s="3" t="s">
        <v>37</v>
      </c>
      <c r="F239" s="3" t="s">
        <v>196</v>
      </c>
      <c r="G239" s="3" t="s">
        <v>38</v>
      </c>
      <c r="H239" s="3" t="s">
        <v>69</v>
      </c>
      <c r="I239" s="20">
        <v>1120</v>
      </c>
      <c r="L239" s="20">
        <v>300</v>
      </c>
      <c r="M239" s="20">
        <v>0</v>
      </c>
      <c r="N239" s="3"/>
      <c r="P239" s="20">
        <v>0</v>
      </c>
      <c r="R239" s="21">
        <f t="shared" si="39"/>
        <v>0</v>
      </c>
      <c r="S239" s="21">
        <f t="shared" si="40"/>
        <v>1420</v>
      </c>
      <c r="T239" s="21">
        <f t="shared" si="41"/>
        <v>1438</v>
      </c>
      <c r="U239" s="21">
        <f t="shared" si="42"/>
        <v>18</v>
      </c>
      <c r="V239" s="21">
        <f t="shared" si="43"/>
        <v>1420</v>
      </c>
      <c r="W239" s="57">
        <f t="shared" si="44"/>
        <v>1120</v>
      </c>
      <c r="X239" s="21">
        <f t="shared" si="45"/>
        <v>318</v>
      </c>
      <c r="Y239" s="21">
        <f t="shared" si="46"/>
        <v>0</v>
      </c>
      <c r="Z239" s="20">
        <v>60</v>
      </c>
      <c r="AA239" s="21">
        <f t="shared" si="47"/>
        <v>240</v>
      </c>
      <c r="AB239" s="21">
        <f t="shared" si="48"/>
        <v>120</v>
      </c>
      <c r="AC239" s="21">
        <f t="shared" si="49"/>
        <v>120</v>
      </c>
    </row>
    <row r="240" spans="1:29">
      <c r="A240" s="57">
        <v>238</v>
      </c>
      <c r="B240" s="8" t="s">
        <v>1224</v>
      </c>
      <c r="C240" s="8" t="s">
        <v>1225</v>
      </c>
      <c r="D240" s="3" t="s">
        <v>35</v>
      </c>
      <c r="E240" s="3" t="s">
        <v>37</v>
      </c>
      <c r="F240" s="3" t="s">
        <v>196</v>
      </c>
      <c r="G240" s="3" t="s">
        <v>38</v>
      </c>
      <c r="H240" s="3" t="s">
        <v>69</v>
      </c>
      <c r="I240" s="20">
        <v>1120</v>
      </c>
      <c r="L240" s="20">
        <v>300</v>
      </c>
      <c r="M240" s="20">
        <v>0</v>
      </c>
      <c r="N240" s="3"/>
      <c r="P240" s="20">
        <v>0</v>
      </c>
      <c r="R240" s="21">
        <f t="shared" si="39"/>
        <v>0</v>
      </c>
      <c r="S240" s="21">
        <f t="shared" si="40"/>
        <v>1420</v>
      </c>
      <c r="T240" s="21">
        <f t="shared" si="41"/>
        <v>1438</v>
      </c>
      <c r="U240" s="21">
        <f t="shared" si="42"/>
        <v>18</v>
      </c>
      <c r="V240" s="21">
        <f t="shared" si="43"/>
        <v>1420</v>
      </c>
      <c r="W240" s="57">
        <f t="shared" si="44"/>
        <v>1120</v>
      </c>
      <c r="X240" s="21">
        <f t="shared" si="45"/>
        <v>318</v>
      </c>
      <c r="Y240" s="21">
        <f t="shared" si="46"/>
        <v>0</v>
      </c>
      <c r="Z240" s="20">
        <v>60</v>
      </c>
      <c r="AA240" s="21">
        <f t="shared" si="47"/>
        <v>240</v>
      </c>
      <c r="AB240" s="21">
        <f t="shared" si="48"/>
        <v>120</v>
      </c>
      <c r="AC240" s="21">
        <f t="shared" si="49"/>
        <v>120</v>
      </c>
    </row>
    <row r="241" spans="1:29">
      <c r="A241" s="57">
        <v>239</v>
      </c>
      <c r="B241" s="8" t="s">
        <v>1226</v>
      </c>
      <c r="C241" s="8" t="s">
        <v>1227</v>
      </c>
      <c r="D241" s="3" t="s">
        <v>35</v>
      </c>
      <c r="E241" s="3" t="s">
        <v>37</v>
      </c>
      <c r="F241" s="3" t="s">
        <v>196</v>
      </c>
      <c r="G241" s="3" t="s">
        <v>38</v>
      </c>
      <c r="H241" s="3" t="s">
        <v>69</v>
      </c>
      <c r="I241" s="20">
        <v>1120</v>
      </c>
      <c r="L241" s="20">
        <v>300</v>
      </c>
      <c r="M241" s="20">
        <v>0</v>
      </c>
      <c r="N241" s="3"/>
      <c r="P241" s="20">
        <v>0</v>
      </c>
      <c r="R241" s="21">
        <f t="shared" si="39"/>
        <v>0</v>
      </c>
      <c r="S241" s="21">
        <f t="shared" si="40"/>
        <v>1420</v>
      </c>
      <c r="T241" s="21">
        <f t="shared" si="41"/>
        <v>1438</v>
      </c>
      <c r="U241" s="21">
        <f t="shared" si="42"/>
        <v>18</v>
      </c>
      <c r="V241" s="21">
        <f t="shared" si="43"/>
        <v>1420</v>
      </c>
      <c r="W241" s="57">
        <f t="shared" si="44"/>
        <v>1120</v>
      </c>
      <c r="X241" s="21">
        <f t="shared" si="45"/>
        <v>318</v>
      </c>
      <c r="Y241" s="21">
        <f t="shared" si="46"/>
        <v>0</v>
      </c>
      <c r="Z241" s="20">
        <v>60</v>
      </c>
      <c r="AA241" s="21">
        <f t="shared" si="47"/>
        <v>240</v>
      </c>
      <c r="AB241" s="21">
        <f t="shared" si="48"/>
        <v>120</v>
      </c>
      <c r="AC241" s="21">
        <f t="shared" si="49"/>
        <v>120</v>
      </c>
    </row>
    <row r="242" spans="1:29">
      <c r="A242" s="57">
        <v>240</v>
      </c>
      <c r="B242" s="8" t="s">
        <v>1228</v>
      </c>
      <c r="C242" s="8" t="s">
        <v>1229</v>
      </c>
      <c r="D242" s="3" t="s">
        <v>35</v>
      </c>
      <c r="E242" s="3" t="s">
        <v>37</v>
      </c>
      <c r="F242" s="3" t="s">
        <v>196</v>
      </c>
      <c r="G242" s="3" t="s">
        <v>38</v>
      </c>
      <c r="H242" s="3" t="s">
        <v>69</v>
      </c>
      <c r="I242" s="20">
        <v>1120</v>
      </c>
      <c r="L242" s="20">
        <v>300</v>
      </c>
      <c r="M242" s="20">
        <v>0</v>
      </c>
      <c r="N242" s="3"/>
      <c r="P242" s="20">
        <v>0</v>
      </c>
      <c r="R242" s="21">
        <f t="shared" si="39"/>
        <v>0</v>
      </c>
      <c r="S242" s="21">
        <f t="shared" si="40"/>
        <v>1420</v>
      </c>
      <c r="T242" s="21">
        <f t="shared" si="41"/>
        <v>1438</v>
      </c>
      <c r="U242" s="21">
        <f t="shared" si="42"/>
        <v>18</v>
      </c>
      <c r="V242" s="21">
        <f t="shared" si="43"/>
        <v>1420</v>
      </c>
      <c r="W242" s="57">
        <f t="shared" si="44"/>
        <v>1120</v>
      </c>
      <c r="X242" s="21">
        <f t="shared" si="45"/>
        <v>318</v>
      </c>
      <c r="Y242" s="21">
        <f t="shared" si="46"/>
        <v>0</v>
      </c>
      <c r="Z242" s="20">
        <v>60</v>
      </c>
      <c r="AA242" s="21">
        <f t="shared" si="47"/>
        <v>240</v>
      </c>
      <c r="AB242" s="21">
        <f t="shared" si="48"/>
        <v>120</v>
      </c>
      <c r="AC242" s="21">
        <f t="shared" si="49"/>
        <v>120</v>
      </c>
    </row>
    <row r="243" spans="1:29">
      <c r="A243" s="57">
        <v>241</v>
      </c>
      <c r="B243" s="8" t="s">
        <v>1230</v>
      </c>
      <c r="C243" s="8" t="s">
        <v>1231</v>
      </c>
      <c r="D243" s="3" t="s">
        <v>35</v>
      </c>
      <c r="E243" s="3" t="s">
        <v>37</v>
      </c>
      <c r="F243" s="3" t="s">
        <v>196</v>
      </c>
      <c r="G243" s="3" t="s">
        <v>38</v>
      </c>
      <c r="H243" s="3" t="s">
        <v>69</v>
      </c>
      <c r="I243" s="20">
        <v>1120</v>
      </c>
      <c r="L243" s="20">
        <v>300</v>
      </c>
      <c r="M243" s="20">
        <v>0</v>
      </c>
      <c r="N243" s="3"/>
      <c r="P243" s="20">
        <v>0</v>
      </c>
      <c r="R243" s="21">
        <f t="shared" si="39"/>
        <v>0</v>
      </c>
      <c r="S243" s="21">
        <f t="shared" si="40"/>
        <v>1420</v>
      </c>
      <c r="T243" s="21">
        <f t="shared" si="41"/>
        <v>1438</v>
      </c>
      <c r="U243" s="21">
        <f t="shared" si="42"/>
        <v>18</v>
      </c>
      <c r="V243" s="21">
        <f t="shared" si="43"/>
        <v>1420</v>
      </c>
      <c r="W243" s="57">
        <f t="shared" si="44"/>
        <v>1120</v>
      </c>
      <c r="X243" s="21">
        <f t="shared" si="45"/>
        <v>318</v>
      </c>
      <c r="Y243" s="21">
        <f t="shared" si="46"/>
        <v>0</v>
      </c>
      <c r="Z243" s="20">
        <v>60</v>
      </c>
      <c r="AA243" s="21">
        <f t="shared" si="47"/>
        <v>240</v>
      </c>
      <c r="AB243" s="21">
        <f t="shared" si="48"/>
        <v>120</v>
      </c>
      <c r="AC243" s="21">
        <f t="shared" si="49"/>
        <v>120</v>
      </c>
    </row>
    <row r="244" spans="1:29">
      <c r="A244" s="57">
        <v>242</v>
      </c>
      <c r="B244" s="8" t="s">
        <v>1232</v>
      </c>
      <c r="C244" s="8" t="s">
        <v>1233</v>
      </c>
      <c r="D244" s="3" t="s">
        <v>35</v>
      </c>
      <c r="E244" s="3" t="s">
        <v>37</v>
      </c>
      <c r="F244" s="3" t="s">
        <v>196</v>
      </c>
      <c r="G244" s="3" t="s">
        <v>38</v>
      </c>
      <c r="H244" s="3" t="s">
        <v>69</v>
      </c>
      <c r="I244" s="20">
        <v>1120</v>
      </c>
      <c r="L244" s="20">
        <v>300</v>
      </c>
      <c r="M244" s="20">
        <v>0</v>
      </c>
      <c r="N244" s="3"/>
      <c r="P244" s="20">
        <v>0</v>
      </c>
      <c r="R244" s="21">
        <f t="shared" si="39"/>
        <v>0</v>
      </c>
      <c r="S244" s="21">
        <f t="shared" si="40"/>
        <v>1420</v>
      </c>
      <c r="T244" s="21">
        <f t="shared" si="41"/>
        <v>1438</v>
      </c>
      <c r="U244" s="21">
        <f t="shared" si="42"/>
        <v>18</v>
      </c>
      <c r="V244" s="21">
        <f t="shared" si="43"/>
        <v>1420</v>
      </c>
      <c r="W244" s="57">
        <f t="shared" si="44"/>
        <v>1120</v>
      </c>
      <c r="X244" s="21">
        <f t="shared" si="45"/>
        <v>318</v>
      </c>
      <c r="Y244" s="21">
        <f t="shared" si="46"/>
        <v>0</v>
      </c>
      <c r="Z244" s="20">
        <v>60</v>
      </c>
      <c r="AA244" s="21">
        <f t="shared" si="47"/>
        <v>240</v>
      </c>
      <c r="AB244" s="21">
        <f t="shared" si="48"/>
        <v>120</v>
      </c>
      <c r="AC244" s="21">
        <f t="shared" si="49"/>
        <v>120</v>
      </c>
    </row>
    <row r="245" spans="1:29">
      <c r="A245" s="57">
        <v>243</v>
      </c>
      <c r="B245" s="8" t="s">
        <v>1234</v>
      </c>
      <c r="C245" s="8" t="s">
        <v>1235</v>
      </c>
      <c r="D245" s="3" t="s">
        <v>35</v>
      </c>
      <c r="E245" s="3" t="s">
        <v>37</v>
      </c>
      <c r="F245" s="3" t="s">
        <v>196</v>
      </c>
      <c r="G245" s="3" t="s">
        <v>38</v>
      </c>
      <c r="H245" s="3" t="s">
        <v>69</v>
      </c>
      <c r="I245" s="20">
        <v>1120</v>
      </c>
      <c r="L245" s="20">
        <v>300</v>
      </c>
      <c r="M245" s="20">
        <v>0</v>
      </c>
      <c r="N245" s="3"/>
      <c r="P245" s="20">
        <v>0</v>
      </c>
      <c r="R245" s="21">
        <f t="shared" si="39"/>
        <v>0</v>
      </c>
      <c r="S245" s="21">
        <f t="shared" si="40"/>
        <v>1420</v>
      </c>
      <c r="T245" s="21">
        <f t="shared" si="41"/>
        <v>1438</v>
      </c>
      <c r="U245" s="21">
        <f t="shared" si="42"/>
        <v>18</v>
      </c>
      <c r="V245" s="21">
        <f t="shared" si="43"/>
        <v>1420</v>
      </c>
      <c r="W245" s="57">
        <f t="shared" si="44"/>
        <v>1120</v>
      </c>
      <c r="X245" s="21">
        <f t="shared" si="45"/>
        <v>318</v>
      </c>
      <c r="Y245" s="21">
        <f t="shared" si="46"/>
        <v>0</v>
      </c>
      <c r="Z245" s="20">
        <v>60</v>
      </c>
      <c r="AA245" s="21">
        <f t="shared" si="47"/>
        <v>240</v>
      </c>
      <c r="AB245" s="21">
        <f t="shared" si="48"/>
        <v>120</v>
      </c>
      <c r="AC245" s="21">
        <f t="shared" si="49"/>
        <v>120</v>
      </c>
    </row>
    <row r="246" spans="1:29">
      <c r="A246" s="57">
        <v>244</v>
      </c>
      <c r="B246" s="8" t="s">
        <v>1236</v>
      </c>
      <c r="C246" s="8" t="s">
        <v>1235</v>
      </c>
      <c r="D246" s="3" t="s">
        <v>35</v>
      </c>
      <c r="E246" s="3" t="s">
        <v>37</v>
      </c>
      <c r="F246" s="3" t="s">
        <v>196</v>
      </c>
      <c r="G246" s="3" t="s">
        <v>38</v>
      </c>
      <c r="H246" s="3" t="s">
        <v>69</v>
      </c>
      <c r="I246" s="20">
        <v>1120</v>
      </c>
      <c r="L246" s="20">
        <v>300</v>
      </c>
      <c r="M246" s="20">
        <v>0</v>
      </c>
      <c r="N246" s="3"/>
      <c r="P246" s="20">
        <v>0</v>
      </c>
      <c r="R246" s="21">
        <f t="shared" si="39"/>
        <v>0</v>
      </c>
      <c r="S246" s="21">
        <f t="shared" si="40"/>
        <v>1420</v>
      </c>
      <c r="T246" s="21">
        <f t="shared" si="41"/>
        <v>1438</v>
      </c>
      <c r="U246" s="21">
        <f t="shared" si="42"/>
        <v>18</v>
      </c>
      <c r="V246" s="21">
        <f t="shared" si="43"/>
        <v>1420</v>
      </c>
      <c r="W246" s="57">
        <f t="shared" si="44"/>
        <v>1120</v>
      </c>
      <c r="X246" s="21">
        <f t="shared" si="45"/>
        <v>318</v>
      </c>
      <c r="Y246" s="21">
        <f t="shared" si="46"/>
        <v>0</v>
      </c>
      <c r="Z246" s="20">
        <v>60</v>
      </c>
      <c r="AA246" s="21">
        <f t="shared" si="47"/>
        <v>240</v>
      </c>
      <c r="AB246" s="21">
        <f t="shared" si="48"/>
        <v>120</v>
      </c>
      <c r="AC246" s="21">
        <f t="shared" si="49"/>
        <v>120</v>
      </c>
    </row>
    <row r="247" spans="1:29">
      <c r="A247" s="57">
        <v>245</v>
      </c>
      <c r="B247" s="8" t="s">
        <v>1237</v>
      </c>
      <c r="C247" s="8" t="s">
        <v>1238</v>
      </c>
      <c r="D247" s="3" t="s">
        <v>35</v>
      </c>
      <c r="E247" s="3" t="s">
        <v>37</v>
      </c>
      <c r="F247" s="3" t="s">
        <v>196</v>
      </c>
      <c r="G247" s="3" t="s">
        <v>38</v>
      </c>
      <c r="H247" s="3" t="s">
        <v>69</v>
      </c>
      <c r="I247" s="20">
        <v>1120</v>
      </c>
      <c r="L247" s="20">
        <v>300</v>
      </c>
      <c r="M247" s="20">
        <v>0</v>
      </c>
      <c r="N247" s="3"/>
      <c r="P247" s="20">
        <v>0</v>
      </c>
      <c r="R247" s="21">
        <f t="shared" si="39"/>
        <v>0</v>
      </c>
      <c r="S247" s="21">
        <f t="shared" si="40"/>
        <v>1420</v>
      </c>
      <c r="T247" s="21">
        <f t="shared" si="41"/>
        <v>1438</v>
      </c>
      <c r="U247" s="21">
        <f t="shared" si="42"/>
        <v>18</v>
      </c>
      <c r="V247" s="21">
        <f t="shared" si="43"/>
        <v>1420</v>
      </c>
      <c r="W247" s="57">
        <f t="shared" si="44"/>
        <v>1120</v>
      </c>
      <c r="X247" s="21">
        <f t="shared" si="45"/>
        <v>318</v>
      </c>
      <c r="Y247" s="21">
        <f t="shared" si="46"/>
        <v>0</v>
      </c>
      <c r="Z247" s="20">
        <v>60</v>
      </c>
      <c r="AA247" s="21">
        <f t="shared" si="47"/>
        <v>240</v>
      </c>
      <c r="AB247" s="21">
        <f t="shared" si="48"/>
        <v>120</v>
      </c>
      <c r="AC247" s="21">
        <f t="shared" si="49"/>
        <v>120</v>
      </c>
    </row>
    <row r="248" spans="1:29">
      <c r="A248" s="57">
        <v>246</v>
      </c>
      <c r="B248" s="8" t="s">
        <v>1239</v>
      </c>
      <c r="C248" s="8" t="s">
        <v>1240</v>
      </c>
      <c r="D248" s="3" t="s">
        <v>35</v>
      </c>
      <c r="E248" s="3" t="s">
        <v>37</v>
      </c>
      <c r="F248" s="3" t="s">
        <v>196</v>
      </c>
      <c r="G248" s="3" t="s">
        <v>38</v>
      </c>
      <c r="H248" s="3" t="s">
        <v>69</v>
      </c>
      <c r="I248" s="20">
        <v>1120</v>
      </c>
      <c r="L248" s="20">
        <v>300</v>
      </c>
      <c r="M248" s="20">
        <v>0</v>
      </c>
      <c r="N248" s="3"/>
      <c r="P248" s="20">
        <v>0</v>
      </c>
      <c r="R248" s="21">
        <f t="shared" si="39"/>
        <v>0</v>
      </c>
      <c r="S248" s="21">
        <f t="shared" si="40"/>
        <v>1420</v>
      </c>
      <c r="T248" s="21">
        <f t="shared" si="41"/>
        <v>1438</v>
      </c>
      <c r="U248" s="21">
        <f t="shared" si="42"/>
        <v>18</v>
      </c>
      <c r="V248" s="21">
        <f t="shared" si="43"/>
        <v>1420</v>
      </c>
      <c r="W248" s="57">
        <f t="shared" si="44"/>
        <v>1120</v>
      </c>
      <c r="X248" s="21">
        <f t="shared" si="45"/>
        <v>318</v>
      </c>
      <c r="Y248" s="21">
        <f t="shared" si="46"/>
        <v>0</v>
      </c>
      <c r="Z248" s="20">
        <v>60</v>
      </c>
      <c r="AA248" s="21">
        <f t="shared" si="47"/>
        <v>240</v>
      </c>
      <c r="AB248" s="21">
        <f t="shared" si="48"/>
        <v>120</v>
      </c>
      <c r="AC248" s="21">
        <f t="shared" si="49"/>
        <v>120</v>
      </c>
    </row>
    <row r="249" spans="1:29">
      <c r="A249" s="57">
        <v>247</v>
      </c>
      <c r="B249" s="8" t="s">
        <v>1241</v>
      </c>
      <c r="C249" s="8" t="s">
        <v>1242</v>
      </c>
      <c r="D249" s="3" t="s">
        <v>35</v>
      </c>
      <c r="E249" s="3" t="s">
        <v>37</v>
      </c>
      <c r="F249" s="3" t="s">
        <v>196</v>
      </c>
      <c r="G249" s="3" t="s">
        <v>38</v>
      </c>
      <c r="H249" s="3" t="s">
        <v>69</v>
      </c>
      <c r="I249" s="20">
        <v>0</v>
      </c>
      <c r="L249" s="20">
        <v>300</v>
      </c>
      <c r="M249" s="20">
        <v>0</v>
      </c>
      <c r="N249" s="3"/>
      <c r="P249" s="20">
        <v>0</v>
      </c>
      <c r="R249" s="21">
        <f t="shared" si="39"/>
        <v>0</v>
      </c>
      <c r="S249" s="21">
        <f t="shared" si="40"/>
        <v>300</v>
      </c>
      <c r="T249" s="21">
        <f t="shared" si="41"/>
        <v>318</v>
      </c>
      <c r="U249" s="21">
        <f t="shared" si="42"/>
        <v>18</v>
      </c>
      <c r="V249" s="21">
        <f t="shared" si="43"/>
        <v>300</v>
      </c>
      <c r="W249" s="57">
        <f t="shared" si="44"/>
        <v>0</v>
      </c>
      <c r="X249" s="21">
        <f t="shared" si="45"/>
        <v>318</v>
      </c>
      <c r="Y249" s="21">
        <f t="shared" si="46"/>
        <v>0</v>
      </c>
      <c r="Z249" s="20">
        <v>60</v>
      </c>
      <c r="AA249" s="21">
        <f t="shared" si="47"/>
        <v>240</v>
      </c>
      <c r="AB249" s="21">
        <f t="shared" si="48"/>
        <v>120</v>
      </c>
      <c r="AC249" s="21">
        <f t="shared" si="49"/>
        <v>120</v>
      </c>
    </row>
    <row r="250" spans="1:29">
      <c r="A250" s="57">
        <v>248</v>
      </c>
      <c r="B250" s="8" t="s">
        <v>1243</v>
      </c>
      <c r="C250" s="8" t="s">
        <v>1244</v>
      </c>
      <c r="D250" s="3" t="s">
        <v>35</v>
      </c>
      <c r="E250" s="3" t="s">
        <v>37</v>
      </c>
      <c r="F250" s="3" t="s">
        <v>196</v>
      </c>
      <c r="G250" s="3" t="s">
        <v>38</v>
      </c>
      <c r="H250" s="3" t="s">
        <v>69</v>
      </c>
      <c r="I250" s="20">
        <v>1120</v>
      </c>
      <c r="L250" s="20">
        <v>300</v>
      </c>
      <c r="M250" s="20">
        <v>0</v>
      </c>
      <c r="N250" s="3"/>
      <c r="P250" s="20">
        <v>0</v>
      </c>
      <c r="R250" s="21">
        <f t="shared" si="39"/>
        <v>0</v>
      </c>
      <c r="S250" s="21">
        <f t="shared" si="40"/>
        <v>1420</v>
      </c>
      <c r="T250" s="21">
        <f t="shared" si="41"/>
        <v>1438</v>
      </c>
      <c r="U250" s="21">
        <f t="shared" si="42"/>
        <v>18</v>
      </c>
      <c r="V250" s="21">
        <f t="shared" si="43"/>
        <v>1420</v>
      </c>
      <c r="W250" s="57">
        <f t="shared" si="44"/>
        <v>1120</v>
      </c>
      <c r="X250" s="21">
        <f t="shared" si="45"/>
        <v>318</v>
      </c>
      <c r="Y250" s="21">
        <f t="shared" si="46"/>
        <v>0</v>
      </c>
      <c r="Z250" s="20">
        <v>60</v>
      </c>
      <c r="AA250" s="21">
        <f t="shared" si="47"/>
        <v>240</v>
      </c>
      <c r="AB250" s="21">
        <f t="shared" si="48"/>
        <v>120</v>
      </c>
      <c r="AC250" s="21">
        <f t="shared" si="49"/>
        <v>120</v>
      </c>
    </row>
    <row r="251" spans="1:29">
      <c r="A251" s="57">
        <v>249</v>
      </c>
      <c r="B251" s="8" t="s">
        <v>1245</v>
      </c>
      <c r="C251" s="8" t="s">
        <v>1246</v>
      </c>
      <c r="D251" s="3" t="s">
        <v>35</v>
      </c>
      <c r="E251" s="3" t="s">
        <v>37</v>
      </c>
      <c r="F251" s="3" t="s">
        <v>196</v>
      </c>
      <c r="G251" s="3" t="s">
        <v>38</v>
      </c>
      <c r="H251" s="3" t="s">
        <v>69</v>
      </c>
      <c r="I251" s="20">
        <v>1120</v>
      </c>
      <c r="L251" s="20">
        <v>300</v>
      </c>
      <c r="M251" s="20">
        <v>0</v>
      </c>
      <c r="N251" s="3"/>
      <c r="P251" s="20">
        <v>0</v>
      </c>
      <c r="R251" s="21">
        <f t="shared" si="39"/>
        <v>0</v>
      </c>
      <c r="S251" s="21">
        <f t="shared" si="40"/>
        <v>1420</v>
      </c>
      <c r="T251" s="21">
        <f t="shared" si="41"/>
        <v>1438</v>
      </c>
      <c r="U251" s="21">
        <f t="shared" si="42"/>
        <v>18</v>
      </c>
      <c r="V251" s="21">
        <f t="shared" si="43"/>
        <v>1420</v>
      </c>
      <c r="W251" s="57">
        <f t="shared" si="44"/>
        <v>1120</v>
      </c>
      <c r="X251" s="21">
        <f t="shared" si="45"/>
        <v>318</v>
      </c>
      <c r="Y251" s="21">
        <f t="shared" si="46"/>
        <v>0</v>
      </c>
      <c r="Z251" s="20">
        <v>60</v>
      </c>
      <c r="AA251" s="21">
        <f t="shared" si="47"/>
        <v>240</v>
      </c>
      <c r="AB251" s="21">
        <f t="shared" si="48"/>
        <v>120</v>
      </c>
      <c r="AC251" s="21">
        <f t="shared" si="49"/>
        <v>120</v>
      </c>
    </row>
    <row r="252" spans="1:29">
      <c r="A252" s="57">
        <v>250</v>
      </c>
      <c r="B252" s="8" t="s">
        <v>1247</v>
      </c>
      <c r="C252" s="8" t="s">
        <v>1248</v>
      </c>
      <c r="D252" s="3" t="s">
        <v>35</v>
      </c>
      <c r="E252" s="3" t="s">
        <v>37</v>
      </c>
      <c r="F252" s="3" t="s">
        <v>196</v>
      </c>
      <c r="G252" s="3" t="s">
        <v>38</v>
      </c>
      <c r="H252" s="3" t="s">
        <v>69</v>
      </c>
      <c r="I252" s="20">
        <v>1120</v>
      </c>
      <c r="L252" s="20">
        <v>300</v>
      </c>
      <c r="M252" s="20">
        <v>0</v>
      </c>
      <c r="N252" s="3"/>
      <c r="P252" s="20">
        <v>0</v>
      </c>
      <c r="R252" s="21">
        <f t="shared" si="39"/>
        <v>0</v>
      </c>
      <c r="S252" s="21">
        <f t="shared" si="40"/>
        <v>1420</v>
      </c>
      <c r="T252" s="21">
        <f t="shared" si="41"/>
        <v>1438</v>
      </c>
      <c r="U252" s="21">
        <f t="shared" si="42"/>
        <v>18</v>
      </c>
      <c r="V252" s="21">
        <f t="shared" si="43"/>
        <v>1420</v>
      </c>
      <c r="W252" s="57">
        <f t="shared" si="44"/>
        <v>1120</v>
      </c>
      <c r="X252" s="21">
        <f t="shared" si="45"/>
        <v>318</v>
      </c>
      <c r="Y252" s="21">
        <f t="shared" si="46"/>
        <v>0</v>
      </c>
      <c r="Z252" s="20">
        <v>60</v>
      </c>
      <c r="AA252" s="21">
        <f t="shared" si="47"/>
        <v>240</v>
      </c>
      <c r="AB252" s="21">
        <f t="shared" si="48"/>
        <v>120</v>
      </c>
      <c r="AC252" s="21">
        <f t="shared" si="49"/>
        <v>120</v>
      </c>
    </row>
    <row r="253" spans="1:29">
      <c r="A253" s="57">
        <v>251</v>
      </c>
      <c r="B253" s="8" t="s">
        <v>1249</v>
      </c>
      <c r="C253" s="8" t="s">
        <v>1250</v>
      </c>
      <c r="D253" s="3" t="s">
        <v>35</v>
      </c>
      <c r="E253" s="3" t="s">
        <v>37</v>
      </c>
      <c r="F253" s="3" t="s">
        <v>196</v>
      </c>
      <c r="G253" s="3" t="s">
        <v>38</v>
      </c>
      <c r="H253" s="3" t="s">
        <v>69</v>
      </c>
      <c r="I253" s="20">
        <v>1120</v>
      </c>
      <c r="L253" s="20">
        <v>300</v>
      </c>
      <c r="M253" s="20">
        <v>0</v>
      </c>
      <c r="N253" s="3"/>
      <c r="P253" s="20">
        <v>0</v>
      </c>
      <c r="R253" s="21">
        <f t="shared" si="39"/>
        <v>0</v>
      </c>
      <c r="S253" s="21">
        <f t="shared" si="40"/>
        <v>1420</v>
      </c>
      <c r="T253" s="21">
        <f t="shared" si="41"/>
        <v>1438</v>
      </c>
      <c r="U253" s="21">
        <f t="shared" si="42"/>
        <v>18</v>
      </c>
      <c r="V253" s="21">
        <f t="shared" si="43"/>
        <v>1420</v>
      </c>
      <c r="W253" s="57">
        <f t="shared" si="44"/>
        <v>1120</v>
      </c>
      <c r="X253" s="21">
        <f t="shared" si="45"/>
        <v>318</v>
      </c>
      <c r="Y253" s="21">
        <f t="shared" si="46"/>
        <v>0</v>
      </c>
      <c r="Z253" s="20">
        <v>60</v>
      </c>
      <c r="AA253" s="21">
        <f t="shared" si="47"/>
        <v>240</v>
      </c>
      <c r="AB253" s="21">
        <f t="shared" si="48"/>
        <v>120</v>
      </c>
      <c r="AC253" s="21">
        <f t="shared" si="49"/>
        <v>120</v>
      </c>
    </row>
    <row r="254" spans="1:29">
      <c r="A254" s="57">
        <v>252</v>
      </c>
      <c r="B254" s="8" t="s">
        <v>1251</v>
      </c>
      <c r="C254" s="8" t="s">
        <v>1252</v>
      </c>
      <c r="D254" s="3" t="s">
        <v>35</v>
      </c>
      <c r="E254" s="3" t="s">
        <v>37</v>
      </c>
      <c r="F254" s="3" t="s">
        <v>196</v>
      </c>
      <c r="G254" s="3" t="s">
        <v>38</v>
      </c>
      <c r="H254" s="3" t="s">
        <v>69</v>
      </c>
      <c r="I254" s="20">
        <v>1120</v>
      </c>
      <c r="L254" s="20">
        <v>300</v>
      </c>
      <c r="M254" s="20">
        <v>0</v>
      </c>
      <c r="N254" s="3"/>
      <c r="P254" s="20">
        <v>0</v>
      </c>
      <c r="R254" s="21">
        <f t="shared" si="39"/>
        <v>0</v>
      </c>
      <c r="S254" s="21">
        <f t="shared" si="40"/>
        <v>1420</v>
      </c>
      <c r="T254" s="21">
        <f t="shared" si="41"/>
        <v>1438</v>
      </c>
      <c r="U254" s="21">
        <f t="shared" si="42"/>
        <v>18</v>
      </c>
      <c r="V254" s="21">
        <f t="shared" si="43"/>
        <v>1420</v>
      </c>
      <c r="W254" s="57">
        <f t="shared" si="44"/>
        <v>1120</v>
      </c>
      <c r="X254" s="21">
        <f t="shared" si="45"/>
        <v>318</v>
      </c>
      <c r="Y254" s="21">
        <f t="shared" si="46"/>
        <v>0</v>
      </c>
      <c r="Z254" s="20">
        <v>60</v>
      </c>
      <c r="AA254" s="21">
        <f t="shared" si="47"/>
        <v>240</v>
      </c>
      <c r="AB254" s="21">
        <f t="shared" si="48"/>
        <v>120</v>
      </c>
      <c r="AC254" s="21">
        <f t="shared" si="49"/>
        <v>120</v>
      </c>
    </row>
    <row r="255" spans="1:29">
      <c r="A255" s="57">
        <v>253</v>
      </c>
      <c r="B255" s="8" t="s">
        <v>1253</v>
      </c>
      <c r="C255" s="8" t="s">
        <v>1254</v>
      </c>
      <c r="D255" s="3" t="s">
        <v>35</v>
      </c>
      <c r="E255" s="3" t="s">
        <v>37</v>
      </c>
      <c r="F255" s="3" t="s">
        <v>196</v>
      </c>
      <c r="G255" s="3" t="s">
        <v>38</v>
      </c>
      <c r="H255" s="3" t="s">
        <v>69</v>
      </c>
      <c r="I255" s="20">
        <v>1120</v>
      </c>
      <c r="L255" s="20">
        <v>300</v>
      </c>
      <c r="M255" s="20">
        <v>0</v>
      </c>
      <c r="N255" s="3"/>
      <c r="P255" s="20">
        <v>0</v>
      </c>
      <c r="R255" s="21">
        <f t="shared" si="39"/>
        <v>0</v>
      </c>
      <c r="S255" s="21">
        <f t="shared" si="40"/>
        <v>1420</v>
      </c>
      <c r="T255" s="21">
        <f t="shared" si="41"/>
        <v>1438</v>
      </c>
      <c r="U255" s="21">
        <f t="shared" si="42"/>
        <v>18</v>
      </c>
      <c r="V255" s="21">
        <f t="shared" si="43"/>
        <v>1420</v>
      </c>
      <c r="W255" s="57">
        <f t="shared" si="44"/>
        <v>1120</v>
      </c>
      <c r="X255" s="21">
        <f t="shared" si="45"/>
        <v>318</v>
      </c>
      <c r="Y255" s="21">
        <f t="shared" si="46"/>
        <v>0</v>
      </c>
      <c r="Z255" s="20">
        <v>60</v>
      </c>
      <c r="AA255" s="21">
        <f t="shared" si="47"/>
        <v>240</v>
      </c>
      <c r="AB255" s="21">
        <f t="shared" si="48"/>
        <v>120</v>
      </c>
      <c r="AC255" s="21">
        <f t="shared" si="49"/>
        <v>120</v>
      </c>
    </row>
    <row r="256" spans="1:29">
      <c r="A256" s="57">
        <v>254</v>
      </c>
      <c r="B256" s="8" t="s">
        <v>1255</v>
      </c>
      <c r="C256" s="8" t="s">
        <v>1256</v>
      </c>
      <c r="D256" s="3" t="s">
        <v>35</v>
      </c>
      <c r="E256" s="3" t="s">
        <v>37</v>
      </c>
      <c r="F256" s="3" t="s">
        <v>196</v>
      </c>
      <c r="G256" s="3" t="s">
        <v>38</v>
      </c>
      <c r="H256" s="3" t="s">
        <v>69</v>
      </c>
      <c r="I256" s="20">
        <v>1120</v>
      </c>
      <c r="L256" s="20">
        <v>300</v>
      </c>
      <c r="M256" s="20">
        <v>0</v>
      </c>
      <c r="N256" s="3"/>
      <c r="P256" s="20">
        <v>0</v>
      </c>
      <c r="R256" s="21">
        <f t="shared" si="39"/>
        <v>0</v>
      </c>
      <c r="S256" s="21">
        <f t="shared" si="40"/>
        <v>1420</v>
      </c>
      <c r="T256" s="21">
        <f t="shared" si="41"/>
        <v>1438</v>
      </c>
      <c r="U256" s="21">
        <f t="shared" si="42"/>
        <v>18</v>
      </c>
      <c r="V256" s="21">
        <f t="shared" si="43"/>
        <v>1420</v>
      </c>
      <c r="W256" s="57">
        <f t="shared" si="44"/>
        <v>1120</v>
      </c>
      <c r="X256" s="21">
        <f t="shared" si="45"/>
        <v>318</v>
      </c>
      <c r="Y256" s="21">
        <f t="shared" si="46"/>
        <v>0</v>
      </c>
      <c r="Z256" s="20">
        <v>60</v>
      </c>
      <c r="AA256" s="21">
        <f t="shared" si="47"/>
        <v>240</v>
      </c>
      <c r="AB256" s="21">
        <f t="shared" si="48"/>
        <v>120</v>
      </c>
      <c r="AC256" s="21">
        <f t="shared" si="49"/>
        <v>120</v>
      </c>
    </row>
    <row r="257" spans="1:29">
      <c r="A257" s="57">
        <v>255</v>
      </c>
      <c r="B257" s="8" t="s">
        <v>1257</v>
      </c>
      <c r="C257" s="8" t="s">
        <v>1258</v>
      </c>
      <c r="D257" s="3" t="s">
        <v>35</v>
      </c>
      <c r="E257" s="3" t="s">
        <v>37</v>
      </c>
      <c r="F257" s="3" t="s">
        <v>196</v>
      </c>
      <c r="G257" s="3" t="s">
        <v>38</v>
      </c>
      <c r="H257" s="3" t="s">
        <v>69</v>
      </c>
      <c r="I257" s="20">
        <v>1120</v>
      </c>
      <c r="L257" s="20">
        <v>300</v>
      </c>
      <c r="M257" s="20">
        <v>0</v>
      </c>
      <c r="N257" s="3"/>
      <c r="P257" s="20">
        <v>0</v>
      </c>
      <c r="R257" s="21">
        <f t="shared" si="39"/>
        <v>0</v>
      </c>
      <c r="S257" s="21">
        <f t="shared" si="40"/>
        <v>1420</v>
      </c>
      <c r="T257" s="21">
        <f t="shared" si="41"/>
        <v>1438</v>
      </c>
      <c r="U257" s="21">
        <f t="shared" si="42"/>
        <v>18</v>
      </c>
      <c r="V257" s="21">
        <f t="shared" si="43"/>
        <v>1420</v>
      </c>
      <c r="W257" s="57">
        <f t="shared" si="44"/>
        <v>1120</v>
      </c>
      <c r="X257" s="21">
        <f t="shared" si="45"/>
        <v>318</v>
      </c>
      <c r="Y257" s="21">
        <f t="shared" si="46"/>
        <v>0</v>
      </c>
      <c r="Z257" s="20">
        <v>60</v>
      </c>
      <c r="AA257" s="21">
        <f t="shared" si="47"/>
        <v>240</v>
      </c>
      <c r="AB257" s="21">
        <f t="shared" si="48"/>
        <v>120</v>
      </c>
      <c r="AC257" s="21">
        <f t="shared" si="49"/>
        <v>120</v>
      </c>
    </row>
    <row r="258" spans="1:29">
      <c r="A258" s="57">
        <v>256</v>
      </c>
      <c r="B258" s="8" t="s">
        <v>1259</v>
      </c>
      <c r="C258" s="8" t="s">
        <v>1260</v>
      </c>
      <c r="D258" s="3" t="s">
        <v>35</v>
      </c>
      <c r="E258" s="3" t="s">
        <v>37</v>
      </c>
      <c r="F258" s="3" t="s">
        <v>196</v>
      </c>
      <c r="G258" s="3" t="s">
        <v>38</v>
      </c>
      <c r="H258" s="3" t="s">
        <v>69</v>
      </c>
      <c r="I258" s="20">
        <v>1120</v>
      </c>
      <c r="L258" s="20">
        <v>300</v>
      </c>
      <c r="M258" s="20">
        <v>0</v>
      </c>
      <c r="N258" s="3"/>
      <c r="P258" s="20">
        <v>0</v>
      </c>
      <c r="R258" s="21">
        <f t="shared" si="39"/>
        <v>0</v>
      </c>
      <c r="S258" s="21">
        <f t="shared" si="40"/>
        <v>1420</v>
      </c>
      <c r="T258" s="21">
        <f t="shared" si="41"/>
        <v>1438</v>
      </c>
      <c r="U258" s="21">
        <f t="shared" si="42"/>
        <v>18</v>
      </c>
      <c r="V258" s="21">
        <f t="shared" si="43"/>
        <v>1420</v>
      </c>
      <c r="W258" s="57">
        <f t="shared" si="44"/>
        <v>1120</v>
      </c>
      <c r="X258" s="21">
        <f t="shared" si="45"/>
        <v>318</v>
      </c>
      <c r="Y258" s="21">
        <f t="shared" si="46"/>
        <v>0</v>
      </c>
      <c r="Z258" s="20">
        <v>60</v>
      </c>
      <c r="AA258" s="21">
        <f t="shared" si="47"/>
        <v>240</v>
      </c>
      <c r="AB258" s="21">
        <f t="shared" si="48"/>
        <v>120</v>
      </c>
      <c r="AC258" s="21">
        <f t="shared" si="49"/>
        <v>120</v>
      </c>
    </row>
    <row r="259" spans="1:29">
      <c r="A259" s="57">
        <v>257</v>
      </c>
      <c r="B259" s="8" t="s">
        <v>1261</v>
      </c>
      <c r="C259" s="8" t="s">
        <v>1262</v>
      </c>
      <c r="D259" s="3" t="s">
        <v>35</v>
      </c>
      <c r="E259" s="3" t="s">
        <v>37</v>
      </c>
      <c r="F259" s="3" t="s">
        <v>196</v>
      </c>
      <c r="G259" s="3" t="s">
        <v>38</v>
      </c>
      <c r="H259" s="3" t="s">
        <v>69</v>
      </c>
      <c r="I259" s="20">
        <v>1120</v>
      </c>
      <c r="L259" s="20">
        <v>300</v>
      </c>
      <c r="M259" s="20">
        <v>0</v>
      </c>
      <c r="N259" s="3"/>
      <c r="P259" s="20">
        <v>0</v>
      </c>
      <c r="R259" s="21">
        <f t="shared" ref="R259:R322" si="51">M259*1.06</f>
        <v>0</v>
      </c>
      <c r="S259" s="21">
        <f t="shared" ref="S259:S322" si="52">I259+L259+R259</f>
        <v>1420</v>
      </c>
      <c r="T259" s="21">
        <f t="shared" ref="T259:T322" si="53">I259+(L259+R259)*1.06</f>
        <v>1438</v>
      </c>
      <c r="U259" s="21">
        <f t="shared" ref="U259:U322" si="54">(R259+L259)*0.06</f>
        <v>18</v>
      </c>
      <c r="V259" s="21">
        <f t="shared" ref="V259:V322" si="55">T259-U259</f>
        <v>1420</v>
      </c>
      <c r="W259" s="57">
        <f t="shared" ref="W259:W322" si="56">I259</f>
        <v>1120</v>
      </c>
      <c r="X259" s="21">
        <f t="shared" ref="X259:X322" si="57">(R259+L259)*1.06</f>
        <v>318</v>
      </c>
      <c r="Y259" s="21">
        <f t="shared" ref="Y259:Y322" si="58">P259</f>
        <v>0</v>
      </c>
      <c r="Z259" s="20">
        <v>60</v>
      </c>
      <c r="AA259" s="21">
        <f t="shared" ref="AA259:AA322" si="59">(L259+R259)-Y259-Z259</f>
        <v>240</v>
      </c>
      <c r="AB259" s="21">
        <f t="shared" ref="AB259:AB322" si="60">AA259/2</f>
        <v>120</v>
      </c>
      <c r="AC259" s="21">
        <f t="shared" ref="AC259:AC322" si="61">AA259/2</f>
        <v>120</v>
      </c>
    </row>
    <row r="260" spans="1:29">
      <c r="A260" s="57">
        <v>258</v>
      </c>
      <c r="B260" s="8" t="s">
        <v>1138</v>
      </c>
      <c r="C260" s="8" t="s">
        <v>1263</v>
      </c>
      <c r="D260" s="3" t="s">
        <v>35</v>
      </c>
      <c r="E260" s="3" t="s">
        <v>37</v>
      </c>
      <c r="F260" s="3" t="s">
        <v>196</v>
      </c>
      <c r="G260" s="3" t="s">
        <v>38</v>
      </c>
      <c r="H260" s="3" t="s">
        <v>69</v>
      </c>
      <c r="I260" s="20">
        <v>1120</v>
      </c>
      <c r="L260" s="20">
        <v>300</v>
      </c>
      <c r="M260" s="20">
        <v>0</v>
      </c>
      <c r="N260" s="3"/>
      <c r="P260" s="20">
        <v>0</v>
      </c>
      <c r="R260" s="21">
        <f t="shared" si="51"/>
        <v>0</v>
      </c>
      <c r="S260" s="21">
        <f t="shared" si="52"/>
        <v>1420</v>
      </c>
      <c r="T260" s="21">
        <f t="shared" si="53"/>
        <v>1438</v>
      </c>
      <c r="U260" s="21">
        <f t="shared" si="54"/>
        <v>18</v>
      </c>
      <c r="V260" s="21">
        <f t="shared" si="55"/>
        <v>1420</v>
      </c>
      <c r="W260" s="57">
        <f t="shared" si="56"/>
        <v>1120</v>
      </c>
      <c r="X260" s="21">
        <f t="shared" si="57"/>
        <v>318</v>
      </c>
      <c r="Y260" s="21">
        <f t="shared" si="58"/>
        <v>0</v>
      </c>
      <c r="Z260" s="20">
        <v>60</v>
      </c>
      <c r="AA260" s="21">
        <f t="shared" si="59"/>
        <v>240</v>
      </c>
      <c r="AB260" s="21">
        <f t="shared" si="60"/>
        <v>120</v>
      </c>
      <c r="AC260" s="21">
        <f t="shared" si="61"/>
        <v>120</v>
      </c>
    </row>
    <row r="261" spans="1:29">
      <c r="A261" s="57">
        <v>259</v>
      </c>
      <c r="B261" s="8" t="s">
        <v>1264</v>
      </c>
      <c r="C261" s="8" t="s">
        <v>1265</v>
      </c>
      <c r="D261" s="3" t="s">
        <v>35</v>
      </c>
      <c r="E261" s="3" t="s">
        <v>37</v>
      </c>
      <c r="F261" s="3" t="s">
        <v>196</v>
      </c>
      <c r="G261" s="3" t="s">
        <v>38</v>
      </c>
      <c r="H261" s="3" t="s">
        <v>69</v>
      </c>
      <c r="I261" s="20">
        <v>1120</v>
      </c>
      <c r="L261" s="20">
        <v>300</v>
      </c>
      <c r="M261" s="20">
        <v>0</v>
      </c>
      <c r="N261" s="3"/>
      <c r="P261" s="20">
        <v>0</v>
      </c>
      <c r="R261" s="21">
        <f t="shared" si="51"/>
        <v>0</v>
      </c>
      <c r="S261" s="21">
        <f t="shared" si="52"/>
        <v>1420</v>
      </c>
      <c r="T261" s="21">
        <f t="shared" si="53"/>
        <v>1438</v>
      </c>
      <c r="U261" s="21">
        <f t="shared" si="54"/>
        <v>18</v>
      </c>
      <c r="V261" s="21">
        <f t="shared" si="55"/>
        <v>1420</v>
      </c>
      <c r="W261" s="57">
        <f t="shared" si="56"/>
        <v>1120</v>
      </c>
      <c r="X261" s="21">
        <f t="shared" si="57"/>
        <v>318</v>
      </c>
      <c r="Y261" s="21">
        <f t="shared" si="58"/>
        <v>0</v>
      </c>
      <c r="Z261" s="20">
        <v>60</v>
      </c>
      <c r="AA261" s="21">
        <f t="shared" si="59"/>
        <v>240</v>
      </c>
      <c r="AB261" s="21">
        <f t="shared" si="60"/>
        <v>120</v>
      </c>
      <c r="AC261" s="21">
        <f t="shared" si="61"/>
        <v>120</v>
      </c>
    </row>
    <row r="262" spans="1:29">
      <c r="A262" s="57">
        <v>260</v>
      </c>
      <c r="B262" s="8" t="s">
        <v>1266</v>
      </c>
      <c r="C262" s="8" t="s">
        <v>1267</v>
      </c>
      <c r="D262" s="3" t="s">
        <v>35</v>
      </c>
      <c r="E262" s="3" t="s">
        <v>37</v>
      </c>
      <c r="F262" s="3" t="s">
        <v>196</v>
      </c>
      <c r="G262" s="3" t="s">
        <v>38</v>
      </c>
      <c r="H262" s="3" t="s">
        <v>69</v>
      </c>
      <c r="I262" s="20">
        <v>1120</v>
      </c>
      <c r="L262" s="20">
        <v>300</v>
      </c>
      <c r="M262" s="20">
        <v>0</v>
      </c>
      <c r="N262" s="3"/>
      <c r="P262" s="20">
        <v>0</v>
      </c>
      <c r="R262" s="21">
        <f t="shared" si="51"/>
        <v>0</v>
      </c>
      <c r="S262" s="21">
        <f t="shared" si="52"/>
        <v>1420</v>
      </c>
      <c r="T262" s="21">
        <f t="shared" si="53"/>
        <v>1438</v>
      </c>
      <c r="U262" s="21">
        <f t="shared" si="54"/>
        <v>18</v>
      </c>
      <c r="V262" s="21">
        <f t="shared" si="55"/>
        <v>1420</v>
      </c>
      <c r="W262" s="57">
        <f t="shared" si="56"/>
        <v>1120</v>
      </c>
      <c r="X262" s="21">
        <f t="shared" si="57"/>
        <v>318</v>
      </c>
      <c r="Y262" s="21">
        <f t="shared" si="58"/>
        <v>0</v>
      </c>
      <c r="Z262" s="20">
        <v>60</v>
      </c>
      <c r="AA262" s="21">
        <f t="shared" si="59"/>
        <v>240</v>
      </c>
      <c r="AB262" s="21">
        <f t="shared" si="60"/>
        <v>120</v>
      </c>
      <c r="AC262" s="21">
        <f t="shared" si="61"/>
        <v>120</v>
      </c>
    </row>
    <row r="263" spans="1:29">
      <c r="A263" s="57">
        <v>261</v>
      </c>
      <c r="B263" s="8" t="s">
        <v>1268</v>
      </c>
      <c r="C263" s="8" t="s">
        <v>1269</v>
      </c>
      <c r="D263" s="3" t="s">
        <v>35</v>
      </c>
      <c r="E263" s="3" t="s">
        <v>37</v>
      </c>
      <c r="F263" s="3" t="s">
        <v>196</v>
      </c>
      <c r="G263" s="3" t="s">
        <v>38</v>
      </c>
      <c r="H263" s="3" t="s">
        <v>69</v>
      </c>
      <c r="I263" s="20">
        <v>1120</v>
      </c>
      <c r="L263" s="20">
        <v>300</v>
      </c>
      <c r="M263" s="20">
        <v>0</v>
      </c>
      <c r="N263" s="3"/>
      <c r="P263" s="20">
        <v>0</v>
      </c>
      <c r="R263" s="21">
        <f t="shared" si="51"/>
        <v>0</v>
      </c>
      <c r="S263" s="21">
        <f t="shared" si="52"/>
        <v>1420</v>
      </c>
      <c r="T263" s="21">
        <f t="shared" si="53"/>
        <v>1438</v>
      </c>
      <c r="U263" s="21">
        <f t="shared" si="54"/>
        <v>18</v>
      </c>
      <c r="V263" s="21">
        <f t="shared" si="55"/>
        <v>1420</v>
      </c>
      <c r="W263" s="57">
        <f t="shared" si="56"/>
        <v>1120</v>
      </c>
      <c r="X263" s="21">
        <f t="shared" si="57"/>
        <v>318</v>
      </c>
      <c r="Y263" s="21">
        <f t="shared" si="58"/>
        <v>0</v>
      </c>
      <c r="Z263" s="20">
        <v>60</v>
      </c>
      <c r="AA263" s="21">
        <f t="shared" si="59"/>
        <v>240</v>
      </c>
      <c r="AB263" s="21">
        <f t="shared" si="60"/>
        <v>120</v>
      </c>
      <c r="AC263" s="21">
        <f t="shared" si="61"/>
        <v>120</v>
      </c>
    </row>
    <row r="264" spans="1:29">
      <c r="A264" s="57">
        <v>262</v>
      </c>
      <c r="B264" s="8" t="s">
        <v>1270</v>
      </c>
      <c r="C264" s="8" t="s">
        <v>1271</v>
      </c>
      <c r="D264" s="3" t="s">
        <v>35</v>
      </c>
      <c r="E264" s="3" t="s">
        <v>37</v>
      </c>
      <c r="F264" s="3" t="s">
        <v>196</v>
      </c>
      <c r="G264" s="3" t="s">
        <v>38</v>
      </c>
      <c r="H264" s="3" t="s">
        <v>69</v>
      </c>
      <c r="I264" s="20">
        <v>1120</v>
      </c>
      <c r="L264" s="20">
        <v>300</v>
      </c>
      <c r="M264" s="20">
        <v>0</v>
      </c>
      <c r="N264" s="3"/>
      <c r="P264" s="20">
        <v>0</v>
      </c>
      <c r="R264" s="21">
        <f t="shared" si="51"/>
        <v>0</v>
      </c>
      <c r="S264" s="21">
        <f t="shared" si="52"/>
        <v>1420</v>
      </c>
      <c r="T264" s="21">
        <f t="shared" si="53"/>
        <v>1438</v>
      </c>
      <c r="U264" s="21">
        <f t="shared" si="54"/>
        <v>18</v>
      </c>
      <c r="V264" s="21">
        <f t="shared" si="55"/>
        <v>1420</v>
      </c>
      <c r="W264" s="57">
        <f t="shared" si="56"/>
        <v>1120</v>
      </c>
      <c r="X264" s="21">
        <f t="shared" si="57"/>
        <v>318</v>
      </c>
      <c r="Y264" s="21">
        <f t="shared" si="58"/>
        <v>0</v>
      </c>
      <c r="Z264" s="20">
        <v>60</v>
      </c>
      <c r="AA264" s="21">
        <f t="shared" si="59"/>
        <v>240</v>
      </c>
      <c r="AB264" s="21">
        <f t="shared" si="60"/>
        <v>120</v>
      </c>
      <c r="AC264" s="21">
        <f t="shared" si="61"/>
        <v>120</v>
      </c>
    </row>
    <row r="265" spans="1:29">
      <c r="A265" s="57">
        <v>263</v>
      </c>
      <c r="B265" s="8" t="s">
        <v>1272</v>
      </c>
      <c r="C265" s="8" t="s">
        <v>1273</v>
      </c>
      <c r="D265" s="3" t="s">
        <v>35</v>
      </c>
      <c r="E265" s="3" t="s">
        <v>37</v>
      </c>
      <c r="F265" s="3" t="s">
        <v>196</v>
      </c>
      <c r="G265" s="3" t="s">
        <v>38</v>
      </c>
      <c r="H265" s="3" t="s">
        <v>69</v>
      </c>
      <c r="I265" s="20">
        <v>1120</v>
      </c>
      <c r="L265" s="20">
        <v>300</v>
      </c>
      <c r="M265" s="20">
        <v>0</v>
      </c>
      <c r="N265" s="3"/>
      <c r="P265" s="20">
        <v>0</v>
      </c>
      <c r="R265" s="21">
        <f t="shared" si="51"/>
        <v>0</v>
      </c>
      <c r="S265" s="21">
        <f t="shared" si="52"/>
        <v>1420</v>
      </c>
      <c r="T265" s="21">
        <f t="shared" si="53"/>
        <v>1438</v>
      </c>
      <c r="U265" s="21">
        <f t="shared" si="54"/>
        <v>18</v>
      </c>
      <c r="V265" s="21">
        <f t="shared" si="55"/>
        <v>1420</v>
      </c>
      <c r="W265" s="57">
        <f t="shared" si="56"/>
        <v>1120</v>
      </c>
      <c r="X265" s="21">
        <f t="shared" si="57"/>
        <v>318</v>
      </c>
      <c r="Y265" s="21">
        <f t="shared" si="58"/>
        <v>0</v>
      </c>
      <c r="Z265" s="20">
        <v>60</v>
      </c>
      <c r="AA265" s="21">
        <f t="shared" si="59"/>
        <v>240</v>
      </c>
      <c r="AB265" s="21">
        <f t="shared" si="60"/>
        <v>120</v>
      </c>
      <c r="AC265" s="21">
        <f t="shared" si="61"/>
        <v>120</v>
      </c>
    </row>
    <row r="266" spans="1:29">
      <c r="A266" s="57">
        <v>264</v>
      </c>
      <c r="B266" s="8" t="s">
        <v>1274</v>
      </c>
      <c r="C266" s="8" t="s">
        <v>1275</v>
      </c>
      <c r="D266" s="3" t="s">
        <v>35</v>
      </c>
      <c r="E266" s="3" t="s">
        <v>37</v>
      </c>
      <c r="F266" s="3" t="s">
        <v>196</v>
      </c>
      <c r="G266" s="3" t="s">
        <v>38</v>
      </c>
      <c r="H266" s="3" t="s">
        <v>69</v>
      </c>
      <c r="I266" s="20">
        <v>1120</v>
      </c>
      <c r="L266" s="20">
        <v>300</v>
      </c>
      <c r="M266" s="20">
        <v>0</v>
      </c>
      <c r="N266" s="3"/>
      <c r="P266" s="20">
        <v>0</v>
      </c>
      <c r="R266" s="21">
        <f t="shared" si="51"/>
        <v>0</v>
      </c>
      <c r="S266" s="21">
        <f t="shared" si="52"/>
        <v>1420</v>
      </c>
      <c r="T266" s="21">
        <f t="shared" si="53"/>
        <v>1438</v>
      </c>
      <c r="U266" s="21">
        <f t="shared" si="54"/>
        <v>18</v>
      </c>
      <c r="V266" s="21">
        <f t="shared" si="55"/>
        <v>1420</v>
      </c>
      <c r="W266" s="57">
        <f t="shared" si="56"/>
        <v>1120</v>
      </c>
      <c r="X266" s="21">
        <f t="shared" si="57"/>
        <v>318</v>
      </c>
      <c r="Y266" s="21">
        <f t="shared" si="58"/>
        <v>0</v>
      </c>
      <c r="Z266" s="20">
        <v>60</v>
      </c>
      <c r="AA266" s="21">
        <f t="shared" si="59"/>
        <v>240</v>
      </c>
      <c r="AB266" s="21">
        <f t="shared" si="60"/>
        <v>120</v>
      </c>
      <c r="AC266" s="21">
        <f t="shared" si="61"/>
        <v>120</v>
      </c>
    </row>
    <row r="267" spans="1:29">
      <c r="A267" s="57">
        <v>265</v>
      </c>
      <c r="B267" s="8" t="s">
        <v>1276</v>
      </c>
      <c r="C267" s="8" t="s">
        <v>1277</v>
      </c>
      <c r="D267" s="3" t="s">
        <v>35</v>
      </c>
      <c r="E267" s="3" t="s">
        <v>37</v>
      </c>
      <c r="F267" s="3" t="s">
        <v>196</v>
      </c>
      <c r="G267" s="3" t="s">
        <v>38</v>
      </c>
      <c r="H267" s="3" t="s">
        <v>69</v>
      </c>
      <c r="I267" s="20">
        <v>1120</v>
      </c>
      <c r="L267" s="20">
        <v>300</v>
      </c>
      <c r="M267" s="20">
        <v>0</v>
      </c>
      <c r="N267" s="3"/>
      <c r="P267" s="20">
        <v>0</v>
      </c>
      <c r="R267" s="21">
        <f t="shared" si="51"/>
        <v>0</v>
      </c>
      <c r="S267" s="21">
        <f t="shared" si="52"/>
        <v>1420</v>
      </c>
      <c r="T267" s="21">
        <f t="shared" si="53"/>
        <v>1438</v>
      </c>
      <c r="U267" s="21">
        <f t="shared" si="54"/>
        <v>18</v>
      </c>
      <c r="V267" s="21">
        <f t="shared" si="55"/>
        <v>1420</v>
      </c>
      <c r="W267" s="57">
        <f t="shared" si="56"/>
        <v>1120</v>
      </c>
      <c r="X267" s="21">
        <f t="shared" si="57"/>
        <v>318</v>
      </c>
      <c r="Y267" s="21">
        <f t="shared" si="58"/>
        <v>0</v>
      </c>
      <c r="Z267" s="20">
        <v>60</v>
      </c>
      <c r="AA267" s="21">
        <f t="shared" si="59"/>
        <v>240</v>
      </c>
      <c r="AB267" s="21">
        <f t="shared" si="60"/>
        <v>120</v>
      </c>
      <c r="AC267" s="21">
        <f t="shared" si="61"/>
        <v>120</v>
      </c>
    </row>
    <row r="268" spans="1:29">
      <c r="A268" s="57">
        <v>266</v>
      </c>
      <c r="B268" s="8" t="s">
        <v>1278</v>
      </c>
      <c r="C268" s="8" t="s">
        <v>1279</v>
      </c>
      <c r="D268" s="3" t="s">
        <v>35</v>
      </c>
      <c r="E268" s="3" t="s">
        <v>37</v>
      </c>
      <c r="F268" s="3" t="s">
        <v>196</v>
      </c>
      <c r="G268" s="3" t="s">
        <v>38</v>
      </c>
      <c r="H268" s="3" t="s">
        <v>69</v>
      </c>
      <c r="I268" s="20">
        <v>1120</v>
      </c>
      <c r="L268" s="20">
        <v>300</v>
      </c>
      <c r="M268" s="20">
        <v>0</v>
      </c>
      <c r="N268" s="3"/>
      <c r="P268" s="20">
        <v>0</v>
      </c>
      <c r="R268" s="21">
        <f t="shared" si="51"/>
        <v>0</v>
      </c>
      <c r="S268" s="21">
        <f t="shared" si="52"/>
        <v>1420</v>
      </c>
      <c r="T268" s="21">
        <f t="shared" si="53"/>
        <v>1438</v>
      </c>
      <c r="U268" s="21">
        <f t="shared" si="54"/>
        <v>18</v>
      </c>
      <c r="V268" s="21">
        <f t="shared" si="55"/>
        <v>1420</v>
      </c>
      <c r="W268" s="57">
        <f t="shared" si="56"/>
        <v>1120</v>
      </c>
      <c r="X268" s="21">
        <f t="shared" si="57"/>
        <v>318</v>
      </c>
      <c r="Y268" s="21">
        <f t="shared" si="58"/>
        <v>0</v>
      </c>
      <c r="Z268" s="20">
        <v>60</v>
      </c>
      <c r="AA268" s="21">
        <f t="shared" si="59"/>
        <v>240</v>
      </c>
      <c r="AB268" s="21">
        <f t="shared" si="60"/>
        <v>120</v>
      </c>
      <c r="AC268" s="21">
        <f t="shared" si="61"/>
        <v>120</v>
      </c>
    </row>
    <row r="269" spans="1:29">
      <c r="A269" s="57">
        <v>267</v>
      </c>
      <c r="B269" s="8" t="s">
        <v>866</v>
      </c>
      <c r="C269" s="8" t="s">
        <v>1280</v>
      </c>
      <c r="D269" s="3" t="s">
        <v>35</v>
      </c>
      <c r="E269" s="3" t="s">
        <v>37</v>
      </c>
      <c r="F269" s="3" t="s">
        <v>196</v>
      </c>
      <c r="G269" s="3" t="s">
        <v>38</v>
      </c>
      <c r="H269" s="3" t="s">
        <v>69</v>
      </c>
      <c r="I269" s="20">
        <v>1120</v>
      </c>
      <c r="L269" s="20">
        <v>300</v>
      </c>
      <c r="M269" s="20">
        <v>0</v>
      </c>
      <c r="N269" s="3"/>
      <c r="P269" s="20">
        <v>0</v>
      </c>
      <c r="R269" s="21">
        <f t="shared" si="51"/>
        <v>0</v>
      </c>
      <c r="S269" s="21">
        <f t="shared" si="52"/>
        <v>1420</v>
      </c>
      <c r="T269" s="21">
        <f t="shared" si="53"/>
        <v>1438</v>
      </c>
      <c r="U269" s="21">
        <f t="shared" si="54"/>
        <v>18</v>
      </c>
      <c r="V269" s="21">
        <f t="shared" si="55"/>
        <v>1420</v>
      </c>
      <c r="W269" s="57">
        <f t="shared" si="56"/>
        <v>1120</v>
      </c>
      <c r="X269" s="21">
        <f t="shared" si="57"/>
        <v>318</v>
      </c>
      <c r="Y269" s="21">
        <f t="shared" si="58"/>
        <v>0</v>
      </c>
      <c r="Z269" s="20">
        <v>60</v>
      </c>
      <c r="AA269" s="21">
        <f t="shared" si="59"/>
        <v>240</v>
      </c>
      <c r="AB269" s="21">
        <f t="shared" si="60"/>
        <v>120</v>
      </c>
      <c r="AC269" s="21">
        <f t="shared" si="61"/>
        <v>120</v>
      </c>
    </row>
    <row r="270" spans="1:29">
      <c r="A270" s="57">
        <v>268</v>
      </c>
      <c r="B270" s="8" t="s">
        <v>1281</v>
      </c>
      <c r="C270" s="8" t="s">
        <v>1279</v>
      </c>
      <c r="D270" s="3" t="s">
        <v>35</v>
      </c>
      <c r="E270" s="3" t="s">
        <v>37</v>
      </c>
      <c r="F270" s="3" t="s">
        <v>196</v>
      </c>
      <c r="G270" s="3" t="s">
        <v>38</v>
      </c>
      <c r="H270" s="3" t="s">
        <v>69</v>
      </c>
      <c r="I270" s="20">
        <v>1120</v>
      </c>
      <c r="L270" s="20">
        <v>300</v>
      </c>
      <c r="M270" s="20">
        <v>0</v>
      </c>
      <c r="N270" s="3"/>
      <c r="P270" s="20">
        <v>0</v>
      </c>
      <c r="R270" s="21">
        <f t="shared" si="51"/>
        <v>0</v>
      </c>
      <c r="S270" s="21">
        <f t="shared" si="52"/>
        <v>1420</v>
      </c>
      <c r="T270" s="21">
        <f t="shared" si="53"/>
        <v>1438</v>
      </c>
      <c r="U270" s="21">
        <f t="shared" si="54"/>
        <v>18</v>
      </c>
      <c r="V270" s="21">
        <f t="shared" si="55"/>
        <v>1420</v>
      </c>
      <c r="W270" s="57">
        <f t="shared" si="56"/>
        <v>1120</v>
      </c>
      <c r="X270" s="21">
        <f t="shared" si="57"/>
        <v>318</v>
      </c>
      <c r="Y270" s="21">
        <f t="shared" si="58"/>
        <v>0</v>
      </c>
      <c r="Z270" s="20">
        <v>60</v>
      </c>
      <c r="AA270" s="21">
        <f t="shared" si="59"/>
        <v>240</v>
      </c>
      <c r="AB270" s="21">
        <f t="shared" si="60"/>
        <v>120</v>
      </c>
      <c r="AC270" s="21">
        <f t="shared" si="61"/>
        <v>120</v>
      </c>
    </row>
    <row r="271" spans="1:29">
      <c r="A271" s="57">
        <v>269</v>
      </c>
      <c r="B271" s="8" t="s">
        <v>1192</v>
      </c>
      <c r="C271" s="8" t="s">
        <v>1282</v>
      </c>
      <c r="D271" s="3" t="s">
        <v>35</v>
      </c>
      <c r="E271" s="3" t="s">
        <v>37</v>
      </c>
      <c r="F271" s="3" t="s">
        <v>196</v>
      </c>
      <c r="G271" s="3" t="s">
        <v>38</v>
      </c>
      <c r="H271" s="3" t="s">
        <v>69</v>
      </c>
      <c r="I271" s="20">
        <v>1120</v>
      </c>
      <c r="L271" s="20">
        <v>300</v>
      </c>
      <c r="M271" s="20">
        <v>0</v>
      </c>
      <c r="N271" s="3"/>
      <c r="P271" s="20">
        <v>0</v>
      </c>
      <c r="R271" s="21">
        <f t="shared" si="51"/>
        <v>0</v>
      </c>
      <c r="S271" s="21">
        <f t="shared" si="52"/>
        <v>1420</v>
      </c>
      <c r="T271" s="21">
        <f t="shared" si="53"/>
        <v>1438</v>
      </c>
      <c r="U271" s="21">
        <f t="shared" si="54"/>
        <v>18</v>
      </c>
      <c r="V271" s="21">
        <f t="shared" si="55"/>
        <v>1420</v>
      </c>
      <c r="W271" s="57">
        <f t="shared" si="56"/>
        <v>1120</v>
      </c>
      <c r="X271" s="21">
        <f t="shared" si="57"/>
        <v>318</v>
      </c>
      <c r="Y271" s="21">
        <f t="shared" si="58"/>
        <v>0</v>
      </c>
      <c r="Z271" s="20">
        <v>60</v>
      </c>
      <c r="AA271" s="21">
        <f t="shared" si="59"/>
        <v>240</v>
      </c>
      <c r="AB271" s="21">
        <f t="shared" si="60"/>
        <v>120</v>
      </c>
      <c r="AC271" s="21">
        <f t="shared" si="61"/>
        <v>120</v>
      </c>
    </row>
    <row r="272" spans="1:29">
      <c r="A272" s="57">
        <v>270</v>
      </c>
      <c r="B272" s="8" t="s">
        <v>1283</v>
      </c>
      <c r="C272" s="8" t="s">
        <v>1284</v>
      </c>
      <c r="D272" s="3" t="s">
        <v>35</v>
      </c>
      <c r="E272" s="3" t="s">
        <v>37</v>
      </c>
      <c r="F272" s="3" t="s">
        <v>196</v>
      </c>
      <c r="G272" s="3" t="s">
        <v>38</v>
      </c>
      <c r="H272" s="3" t="s">
        <v>69</v>
      </c>
      <c r="I272" s="20">
        <v>1120</v>
      </c>
      <c r="L272" s="20">
        <v>300</v>
      </c>
      <c r="M272" s="20">
        <v>0</v>
      </c>
      <c r="N272" s="3"/>
      <c r="P272" s="20">
        <v>0</v>
      </c>
      <c r="R272" s="21">
        <f t="shared" si="51"/>
        <v>0</v>
      </c>
      <c r="S272" s="21">
        <f t="shared" si="52"/>
        <v>1420</v>
      </c>
      <c r="T272" s="21">
        <f t="shared" si="53"/>
        <v>1438</v>
      </c>
      <c r="U272" s="21">
        <f t="shared" si="54"/>
        <v>18</v>
      </c>
      <c r="V272" s="21">
        <f t="shared" si="55"/>
        <v>1420</v>
      </c>
      <c r="W272" s="57">
        <f t="shared" si="56"/>
        <v>1120</v>
      </c>
      <c r="X272" s="21">
        <f t="shared" si="57"/>
        <v>318</v>
      </c>
      <c r="Y272" s="21">
        <f t="shared" si="58"/>
        <v>0</v>
      </c>
      <c r="Z272" s="20">
        <v>60</v>
      </c>
      <c r="AA272" s="21">
        <f t="shared" si="59"/>
        <v>240</v>
      </c>
      <c r="AB272" s="21">
        <f t="shared" si="60"/>
        <v>120</v>
      </c>
      <c r="AC272" s="21">
        <f t="shared" si="61"/>
        <v>120</v>
      </c>
    </row>
    <row r="273" spans="1:29">
      <c r="A273" s="57">
        <v>271</v>
      </c>
      <c r="B273" s="8" t="s">
        <v>1285</v>
      </c>
      <c r="C273" s="8" t="s">
        <v>1286</v>
      </c>
      <c r="D273" s="3" t="s">
        <v>35</v>
      </c>
      <c r="E273" s="3" t="s">
        <v>37</v>
      </c>
      <c r="F273" s="3" t="s">
        <v>196</v>
      </c>
      <c r="G273" s="3" t="s">
        <v>38</v>
      </c>
      <c r="H273" s="3" t="s">
        <v>69</v>
      </c>
      <c r="I273" s="20">
        <v>1120</v>
      </c>
      <c r="L273" s="20">
        <v>300</v>
      </c>
      <c r="M273" s="20">
        <v>0</v>
      </c>
      <c r="N273" s="3"/>
      <c r="P273" s="20">
        <v>0</v>
      </c>
      <c r="R273" s="21">
        <f t="shared" si="51"/>
        <v>0</v>
      </c>
      <c r="S273" s="21">
        <f t="shared" si="52"/>
        <v>1420</v>
      </c>
      <c r="T273" s="21">
        <f t="shared" si="53"/>
        <v>1438</v>
      </c>
      <c r="U273" s="21">
        <f t="shared" si="54"/>
        <v>18</v>
      </c>
      <c r="V273" s="21">
        <f t="shared" si="55"/>
        <v>1420</v>
      </c>
      <c r="W273" s="57">
        <f t="shared" si="56"/>
        <v>1120</v>
      </c>
      <c r="X273" s="21">
        <f t="shared" si="57"/>
        <v>318</v>
      </c>
      <c r="Y273" s="21">
        <f t="shared" si="58"/>
        <v>0</v>
      </c>
      <c r="Z273" s="20">
        <v>60</v>
      </c>
      <c r="AA273" s="21">
        <f t="shared" si="59"/>
        <v>240</v>
      </c>
      <c r="AB273" s="21">
        <f t="shared" si="60"/>
        <v>120</v>
      </c>
      <c r="AC273" s="21">
        <f t="shared" si="61"/>
        <v>120</v>
      </c>
    </row>
    <row r="274" spans="1:29">
      <c r="A274" s="57">
        <v>272</v>
      </c>
      <c r="B274" s="8" t="s">
        <v>1287</v>
      </c>
      <c r="C274" s="8" t="s">
        <v>1288</v>
      </c>
      <c r="D274" s="3" t="s">
        <v>35</v>
      </c>
      <c r="E274" s="3" t="s">
        <v>37</v>
      </c>
      <c r="F274" s="3" t="s">
        <v>196</v>
      </c>
      <c r="G274" s="3" t="s">
        <v>38</v>
      </c>
      <c r="H274" s="3" t="s">
        <v>69</v>
      </c>
      <c r="I274" s="20">
        <v>1120</v>
      </c>
      <c r="L274" s="20">
        <v>300</v>
      </c>
      <c r="M274" s="20">
        <v>0</v>
      </c>
      <c r="N274" s="3"/>
      <c r="P274" s="20">
        <v>0</v>
      </c>
      <c r="R274" s="21">
        <f t="shared" si="51"/>
        <v>0</v>
      </c>
      <c r="S274" s="21">
        <f t="shared" si="52"/>
        <v>1420</v>
      </c>
      <c r="T274" s="21">
        <f t="shared" si="53"/>
        <v>1438</v>
      </c>
      <c r="U274" s="21">
        <f t="shared" si="54"/>
        <v>18</v>
      </c>
      <c r="V274" s="21">
        <f t="shared" si="55"/>
        <v>1420</v>
      </c>
      <c r="W274" s="57">
        <f t="shared" si="56"/>
        <v>1120</v>
      </c>
      <c r="X274" s="21">
        <f t="shared" si="57"/>
        <v>318</v>
      </c>
      <c r="Y274" s="21">
        <f t="shared" si="58"/>
        <v>0</v>
      </c>
      <c r="Z274" s="20">
        <v>60</v>
      </c>
      <c r="AA274" s="21">
        <f t="shared" si="59"/>
        <v>240</v>
      </c>
      <c r="AB274" s="21">
        <f t="shared" si="60"/>
        <v>120</v>
      </c>
      <c r="AC274" s="21">
        <f t="shared" si="61"/>
        <v>120</v>
      </c>
    </row>
    <row r="275" spans="1:29">
      <c r="A275" s="57">
        <v>273</v>
      </c>
      <c r="B275" s="8" t="s">
        <v>1289</v>
      </c>
      <c r="C275" s="8" t="s">
        <v>1290</v>
      </c>
      <c r="D275" s="3" t="s">
        <v>35</v>
      </c>
      <c r="E275" s="3" t="s">
        <v>37</v>
      </c>
      <c r="F275" s="3" t="s">
        <v>196</v>
      </c>
      <c r="G275" s="3" t="s">
        <v>38</v>
      </c>
      <c r="H275" s="3" t="s">
        <v>69</v>
      </c>
      <c r="I275" s="20">
        <v>1120</v>
      </c>
      <c r="L275" s="20">
        <v>300</v>
      </c>
      <c r="M275" s="20">
        <v>0</v>
      </c>
      <c r="N275" s="3"/>
      <c r="P275" s="20">
        <v>0</v>
      </c>
      <c r="R275" s="21">
        <f t="shared" si="51"/>
        <v>0</v>
      </c>
      <c r="S275" s="21">
        <f t="shared" si="52"/>
        <v>1420</v>
      </c>
      <c r="T275" s="21">
        <f t="shared" si="53"/>
        <v>1438</v>
      </c>
      <c r="U275" s="21">
        <f t="shared" si="54"/>
        <v>18</v>
      </c>
      <c r="V275" s="21">
        <f t="shared" si="55"/>
        <v>1420</v>
      </c>
      <c r="W275" s="57">
        <f t="shared" si="56"/>
        <v>1120</v>
      </c>
      <c r="X275" s="21">
        <f t="shared" si="57"/>
        <v>318</v>
      </c>
      <c r="Y275" s="21">
        <f t="shared" si="58"/>
        <v>0</v>
      </c>
      <c r="Z275" s="20">
        <v>60</v>
      </c>
      <c r="AA275" s="21">
        <f t="shared" si="59"/>
        <v>240</v>
      </c>
      <c r="AB275" s="21">
        <f t="shared" si="60"/>
        <v>120</v>
      </c>
      <c r="AC275" s="21">
        <f t="shared" si="61"/>
        <v>120</v>
      </c>
    </row>
    <row r="276" spans="1:29">
      <c r="A276" s="57">
        <v>274</v>
      </c>
      <c r="B276" s="8" t="s">
        <v>1291</v>
      </c>
      <c r="C276" s="8" t="s">
        <v>1292</v>
      </c>
      <c r="D276" s="3" t="s">
        <v>35</v>
      </c>
      <c r="E276" s="3" t="s">
        <v>37</v>
      </c>
      <c r="F276" s="3" t="s">
        <v>196</v>
      </c>
      <c r="G276" s="3" t="s">
        <v>38</v>
      </c>
      <c r="H276" s="3" t="s">
        <v>69</v>
      </c>
      <c r="I276" s="20">
        <v>1120</v>
      </c>
      <c r="L276" s="20">
        <v>300</v>
      </c>
      <c r="M276" s="20">
        <v>0</v>
      </c>
      <c r="N276" s="3"/>
      <c r="P276" s="20">
        <v>0</v>
      </c>
      <c r="R276" s="21">
        <f t="shared" si="51"/>
        <v>0</v>
      </c>
      <c r="S276" s="21">
        <f t="shared" si="52"/>
        <v>1420</v>
      </c>
      <c r="T276" s="21">
        <f t="shared" si="53"/>
        <v>1438</v>
      </c>
      <c r="U276" s="21">
        <f t="shared" si="54"/>
        <v>18</v>
      </c>
      <c r="V276" s="21">
        <f t="shared" si="55"/>
        <v>1420</v>
      </c>
      <c r="W276" s="57">
        <f t="shared" si="56"/>
        <v>1120</v>
      </c>
      <c r="X276" s="21">
        <f t="shared" si="57"/>
        <v>318</v>
      </c>
      <c r="Y276" s="21">
        <f t="shared" si="58"/>
        <v>0</v>
      </c>
      <c r="Z276" s="20">
        <v>60</v>
      </c>
      <c r="AA276" s="21">
        <f t="shared" si="59"/>
        <v>240</v>
      </c>
      <c r="AB276" s="21">
        <f t="shared" si="60"/>
        <v>120</v>
      </c>
      <c r="AC276" s="21">
        <f t="shared" si="61"/>
        <v>120</v>
      </c>
    </row>
    <row r="277" spans="1:29">
      <c r="A277" s="57">
        <v>275</v>
      </c>
      <c r="B277" s="8" t="s">
        <v>1293</v>
      </c>
      <c r="C277" s="8" t="s">
        <v>1294</v>
      </c>
      <c r="D277" s="3" t="s">
        <v>35</v>
      </c>
      <c r="E277" s="3" t="s">
        <v>37</v>
      </c>
      <c r="F277" s="3" t="s">
        <v>196</v>
      </c>
      <c r="G277" s="3" t="s">
        <v>38</v>
      </c>
      <c r="H277" s="3" t="s">
        <v>69</v>
      </c>
      <c r="I277" s="20">
        <v>1120</v>
      </c>
      <c r="L277" s="20">
        <v>300</v>
      </c>
      <c r="M277" s="20">
        <v>0</v>
      </c>
      <c r="N277" s="3"/>
      <c r="P277" s="20">
        <v>0</v>
      </c>
      <c r="R277" s="21">
        <f t="shared" si="51"/>
        <v>0</v>
      </c>
      <c r="S277" s="21">
        <f t="shared" si="52"/>
        <v>1420</v>
      </c>
      <c r="T277" s="21">
        <f t="shared" si="53"/>
        <v>1438</v>
      </c>
      <c r="U277" s="21">
        <f t="shared" si="54"/>
        <v>18</v>
      </c>
      <c r="V277" s="21">
        <f t="shared" si="55"/>
        <v>1420</v>
      </c>
      <c r="W277" s="57">
        <f t="shared" si="56"/>
        <v>1120</v>
      </c>
      <c r="X277" s="21">
        <f t="shared" si="57"/>
        <v>318</v>
      </c>
      <c r="Y277" s="21">
        <f t="shared" si="58"/>
        <v>0</v>
      </c>
      <c r="Z277" s="20">
        <v>60</v>
      </c>
      <c r="AA277" s="21">
        <f t="shared" si="59"/>
        <v>240</v>
      </c>
      <c r="AB277" s="21">
        <f t="shared" si="60"/>
        <v>120</v>
      </c>
      <c r="AC277" s="21">
        <f t="shared" si="61"/>
        <v>120</v>
      </c>
    </row>
    <row r="278" spans="1:29">
      <c r="A278" s="57">
        <v>276</v>
      </c>
      <c r="B278" s="8" t="s">
        <v>1295</v>
      </c>
      <c r="C278" s="8" t="s">
        <v>1296</v>
      </c>
      <c r="D278" s="3" t="s">
        <v>35</v>
      </c>
      <c r="E278" s="3" t="s">
        <v>37</v>
      </c>
      <c r="F278" s="3" t="s">
        <v>196</v>
      </c>
      <c r="G278" s="3" t="s">
        <v>38</v>
      </c>
      <c r="H278" s="3" t="s">
        <v>69</v>
      </c>
      <c r="I278" s="20">
        <v>1120</v>
      </c>
      <c r="L278" s="20">
        <v>300</v>
      </c>
      <c r="M278" s="20">
        <v>0</v>
      </c>
      <c r="N278" s="3"/>
      <c r="P278" s="20">
        <v>0</v>
      </c>
      <c r="R278" s="21">
        <f t="shared" si="51"/>
        <v>0</v>
      </c>
      <c r="S278" s="21">
        <f t="shared" si="52"/>
        <v>1420</v>
      </c>
      <c r="T278" s="21">
        <f t="shared" si="53"/>
        <v>1438</v>
      </c>
      <c r="U278" s="21">
        <f t="shared" si="54"/>
        <v>18</v>
      </c>
      <c r="V278" s="21">
        <f t="shared" si="55"/>
        <v>1420</v>
      </c>
      <c r="W278" s="57">
        <f t="shared" si="56"/>
        <v>1120</v>
      </c>
      <c r="X278" s="21">
        <f t="shared" si="57"/>
        <v>318</v>
      </c>
      <c r="Y278" s="21">
        <f t="shared" si="58"/>
        <v>0</v>
      </c>
      <c r="Z278" s="20">
        <v>60</v>
      </c>
      <c r="AA278" s="21">
        <f t="shared" si="59"/>
        <v>240</v>
      </c>
      <c r="AB278" s="21">
        <f t="shared" si="60"/>
        <v>120</v>
      </c>
      <c r="AC278" s="21">
        <f t="shared" si="61"/>
        <v>120</v>
      </c>
    </row>
    <row r="279" spans="1:29">
      <c r="A279" s="57">
        <v>277</v>
      </c>
      <c r="B279" s="127" t="s">
        <v>1297</v>
      </c>
      <c r="C279" s="8" t="s">
        <v>1298</v>
      </c>
      <c r="D279" s="3" t="s">
        <v>35</v>
      </c>
      <c r="E279" s="3" t="s">
        <v>37</v>
      </c>
      <c r="F279" s="3" t="s">
        <v>58</v>
      </c>
      <c r="G279" s="3" t="s">
        <v>38</v>
      </c>
      <c r="H279" s="3" t="s">
        <v>69</v>
      </c>
      <c r="I279" s="20">
        <v>850</v>
      </c>
      <c r="L279" s="3">
        <v>400</v>
      </c>
      <c r="M279" s="20">
        <v>8214</v>
      </c>
      <c r="N279" s="3" t="s">
        <v>1005</v>
      </c>
      <c r="P279" s="3">
        <v>8214</v>
      </c>
      <c r="R279" s="21">
        <f t="shared" si="51"/>
        <v>8706.84</v>
      </c>
      <c r="S279" s="21">
        <f t="shared" si="52"/>
        <v>9956.84</v>
      </c>
      <c r="T279" s="21">
        <f t="shared" si="53"/>
        <v>10503.2504</v>
      </c>
      <c r="U279" s="21">
        <f t="shared" si="54"/>
        <v>546.4104</v>
      </c>
      <c r="V279" s="21">
        <f t="shared" si="55"/>
        <v>9956.84</v>
      </c>
      <c r="W279" s="57">
        <f t="shared" si="56"/>
        <v>850</v>
      </c>
      <c r="X279" s="21">
        <f t="shared" si="57"/>
        <v>9653.2504</v>
      </c>
      <c r="Y279" s="21">
        <f t="shared" si="58"/>
        <v>8214</v>
      </c>
      <c r="Z279" s="20">
        <v>60</v>
      </c>
      <c r="AA279" s="21">
        <f t="shared" si="59"/>
        <v>832.84</v>
      </c>
      <c r="AB279" s="21">
        <f t="shared" si="60"/>
        <v>416.42</v>
      </c>
      <c r="AC279" s="21">
        <f t="shared" si="61"/>
        <v>416.42</v>
      </c>
    </row>
    <row r="280" spans="1:29">
      <c r="A280" s="57">
        <v>278</v>
      </c>
      <c r="B280" s="127" t="s">
        <v>1299</v>
      </c>
      <c r="C280" s="8" t="s">
        <v>1300</v>
      </c>
      <c r="D280" s="3" t="s">
        <v>35</v>
      </c>
      <c r="E280" s="3" t="s">
        <v>37</v>
      </c>
      <c r="F280" s="3" t="s">
        <v>58</v>
      </c>
      <c r="G280" s="3" t="s">
        <v>38</v>
      </c>
      <c r="H280" s="3" t="s">
        <v>69</v>
      </c>
      <c r="I280" s="20">
        <v>850</v>
      </c>
      <c r="L280" s="3">
        <v>400</v>
      </c>
      <c r="M280" s="20">
        <v>8122</v>
      </c>
      <c r="N280" s="3" t="s">
        <v>372</v>
      </c>
      <c r="P280" s="3">
        <v>8122</v>
      </c>
      <c r="R280" s="21">
        <f t="shared" si="51"/>
        <v>8609.32</v>
      </c>
      <c r="S280" s="21">
        <f t="shared" si="52"/>
        <v>9859.32</v>
      </c>
      <c r="T280" s="21">
        <f t="shared" si="53"/>
        <v>10399.8792</v>
      </c>
      <c r="U280" s="21">
        <f t="shared" si="54"/>
        <v>540.5592</v>
      </c>
      <c r="V280" s="21">
        <f t="shared" si="55"/>
        <v>9859.32</v>
      </c>
      <c r="W280" s="57">
        <f t="shared" si="56"/>
        <v>850</v>
      </c>
      <c r="X280" s="21">
        <f t="shared" si="57"/>
        <v>9549.8792</v>
      </c>
      <c r="Y280" s="21">
        <f t="shared" si="58"/>
        <v>8122</v>
      </c>
      <c r="Z280" s="20">
        <v>60</v>
      </c>
      <c r="AA280" s="21">
        <f t="shared" si="59"/>
        <v>827.32</v>
      </c>
      <c r="AB280" s="21">
        <f t="shared" si="60"/>
        <v>413.66</v>
      </c>
      <c r="AC280" s="21">
        <f t="shared" si="61"/>
        <v>413.66</v>
      </c>
    </row>
    <row r="281" spans="1:29">
      <c r="A281" s="57">
        <v>279</v>
      </c>
      <c r="B281" s="127" t="s">
        <v>1301</v>
      </c>
      <c r="C281" s="8" t="s">
        <v>1302</v>
      </c>
      <c r="D281" s="3" t="s">
        <v>35</v>
      </c>
      <c r="E281" s="3" t="s">
        <v>37</v>
      </c>
      <c r="F281" s="3" t="s">
        <v>58</v>
      </c>
      <c r="G281" s="3" t="s">
        <v>38</v>
      </c>
      <c r="H281" s="3" t="s">
        <v>69</v>
      </c>
      <c r="I281" s="20">
        <v>850</v>
      </c>
      <c r="L281" s="3">
        <v>400</v>
      </c>
      <c r="M281" s="20"/>
      <c r="N281" s="3"/>
      <c r="P281" s="3"/>
      <c r="R281" s="21">
        <f t="shared" si="51"/>
        <v>0</v>
      </c>
      <c r="S281" s="21">
        <f t="shared" si="52"/>
        <v>1250</v>
      </c>
      <c r="T281" s="21">
        <f t="shared" si="53"/>
        <v>1274</v>
      </c>
      <c r="U281" s="21">
        <f t="shared" si="54"/>
        <v>24</v>
      </c>
      <c r="V281" s="21">
        <f t="shared" si="55"/>
        <v>1250</v>
      </c>
      <c r="W281" s="57">
        <f t="shared" si="56"/>
        <v>850</v>
      </c>
      <c r="X281" s="21">
        <f t="shared" si="57"/>
        <v>424</v>
      </c>
      <c r="Y281" s="21">
        <f t="shared" si="58"/>
        <v>0</v>
      </c>
      <c r="Z281" s="20">
        <v>60</v>
      </c>
      <c r="AA281" s="21">
        <f t="shared" si="59"/>
        <v>340</v>
      </c>
      <c r="AB281" s="21">
        <f t="shared" si="60"/>
        <v>170</v>
      </c>
      <c r="AC281" s="21">
        <f t="shared" si="61"/>
        <v>170</v>
      </c>
    </row>
    <row r="282" spans="1:29">
      <c r="A282" s="57">
        <v>280</v>
      </c>
      <c r="B282" s="127" t="s">
        <v>1272</v>
      </c>
      <c r="C282" s="8" t="s">
        <v>1303</v>
      </c>
      <c r="D282" s="3" t="s">
        <v>35</v>
      </c>
      <c r="E282" s="3" t="s">
        <v>37</v>
      </c>
      <c r="F282" s="3" t="s">
        <v>58</v>
      </c>
      <c r="G282" s="3" t="s">
        <v>38</v>
      </c>
      <c r="H282" s="3" t="s">
        <v>69</v>
      </c>
      <c r="I282" s="20">
        <v>850</v>
      </c>
      <c r="L282" s="3">
        <v>400</v>
      </c>
      <c r="M282" s="20">
        <v>2124</v>
      </c>
      <c r="N282" s="3" t="s">
        <v>1304</v>
      </c>
      <c r="P282" s="3">
        <v>2124</v>
      </c>
      <c r="R282" s="21">
        <f t="shared" si="51"/>
        <v>2251.44</v>
      </c>
      <c r="S282" s="21">
        <f t="shared" si="52"/>
        <v>3501.44</v>
      </c>
      <c r="T282" s="21">
        <f t="shared" si="53"/>
        <v>3660.5264</v>
      </c>
      <c r="U282" s="21">
        <f t="shared" si="54"/>
        <v>159.0864</v>
      </c>
      <c r="V282" s="21">
        <f t="shared" si="55"/>
        <v>3501.44</v>
      </c>
      <c r="W282" s="57">
        <f t="shared" si="56"/>
        <v>850</v>
      </c>
      <c r="X282" s="21">
        <f t="shared" si="57"/>
        <v>2810.5264</v>
      </c>
      <c r="Y282" s="21">
        <f t="shared" si="58"/>
        <v>2124</v>
      </c>
      <c r="Z282" s="20">
        <v>60</v>
      </c>
      <c r="AA282" s="21">
        <f t="shared" si="59"/>
        <v>467.44</v>
      </c>
      <c r="AB282" s="21">
        <f t="shared" si="60"/>
        <v>233.72</v>
      </c>
      <c r="AC282" s="21">
        <f t="shared" si="61"/>
        <v>233.72</v>
      </c>
    </row>
    <row r="283" spans="1:29">
      <c r="A283" s="57">
        <v>281</v>
      </c>
      <c r="B283" s="74" t="s">
        <v>366</v>
      </c>
      <c r="C283" s="74" t="s">
        <v>1305</v>
      </c>
      <c r="D283" s="63" t="s">
        <v>35</v>
      </c>
      <c r="E283" s="63" t="s">
        <v>37</v>
      </c>
      <c r="F283" s="63" t="s">
        <v>58</v>
      </c>
      <c r="G283" s="63" t="s">
        <v>38</v>
      </c>
      <c r="H283" s="63" t="s">
        <v>69</v>
      </c>
      <c r="I283" s="20">
        <v>850</v>
      </c>
      <c r="J283" s="74"/>
      <c r="K283" s="74"/>
      <c r="L283" s="63">
        <v>400</v>
      </c>
      <c r="M283" s="67">
        <v>2124</v>
      </c>
      <c r="N283" s="63" t="s">
        <v>1304</v>
      </c>
      <c r="O283" s="74" t="s">
        <v>1306</v>
      </c>
      <c r="P283" s="63">
        <v>2124</v>
      </c>
      <c r="Q283" s="74"/>
      <c r="R283" s="125">
        <f t="shared" si="51"/>
        <v>2251.44</v>
      </c>
      <c r="S283" s="125">
        <f t="shared" si="52"/>
        <v>3501.44</v>
      </c>
      <c r="T283" s="125">
        <f t="shared" si="53"/>
        <v>3660.5264</v>
      </c>
      <c r="U283" s="125">
        <f t="shared" si="54"/>
        <v>159.0864</v>
      </c>
      <c r="V283" s="125">
        <f t="shared" si="55"/>
        <v>3501.44</v>
      </c>
      <c r="W283" s="131">
        <f t="shared" si="56"/>
        <v>850</v>
      </c>
      <c r="X283" s="125">
        <f t="shared" si="57"/>
        <v>2810.5264</v>
      </c>
      <c r="Y283" s="125">
        <f t="shared" si="58"/>
        <v>2124</v>
      </c>
      <c r="Z283" s="67">
        <v>60</v>
      </c>
      <c r="AA283" s="125">
        <f t="shared" si="59"/>
        <v>467.44</v>
      </c>
      <c r="AB283" s="125">
        <f t="shared" si="60"/>
        <v>233.72</v>
      </c>
      <c r="AC283" s="125">
        <f t="shared" si="61"/>
        <v>233.72</v>
      </c>
    </row>
    <row r="284" spans="1:29">
      <c r="A284" s="57">
        <v>282</v>
      </c>
      <c r="B284" s="127" t="s">
        <v>1307</v>
      </c>
      <c r="C284" s="8" t="s">
        <v>1308</v>
      </c>
      <c r="D284" s="3" t="s">
        <v>35</v>
      </c>
      <c r="E284" s="3" t="s">
        <v>37</v>
      </c>
      <c r="F284" s="3" t="s">
        <v>58</v>
      </c>
      <c r="G284" s="3" t="s">
        <v>38</v>
      </c>
      <c r="H284" s="3" t="s">
        <v>69</v>
      </c>
      <c r="I284" s="20">
        <v>850</v>
      </c>
      <c r="L284" s="3">
        <v>400</v>
      </c>
      <c r="M284" s="20">
        <v>575</v>
      </c>
      <c r="N284" s="3" t="s">
        <v>248</v>
      </c>
      <c r="P284" s="3">
        <v>575</v>
      </c>
      <c r="R284" s="21">
        <f t="shared" si="51"/>
        <v>609.5</v>
      </c>
      <c r="S284" s="21">
        <f t="shared" si="52"/>
        <v>1859.5</v>
      </c>
      <c r="T284" s="21">
        <f t="shared" si="53"/>
        <v>1920.07</v>
      </c>
      <c r="U284" s="21">
        <f t="shared" si="54"/>
        <v>60.57</v>
      </c>
      <c r="V284" s="21">
        <f t="shared" si="55"/>
        <v>1859.5</v>
      </c>
      <c r="W284" s="57">
        <f t="shared" si="56"/>
        <v>850</v>
      </c>
      <c r="X284" s="21">
        <f t="shared" si="57"/>
        <v>1070.07</v>
      </c>
      <c r="Y284" s="21">
        <f t="shared" si="58"/>
        <v>575</v>
      </c>
      <c r="Z284" s="20">
        <v>60</v>
      </c>
      <c r="AA284" s="21">
        <f t="shared" si="59"/>
        <v>374.5</v>
      </c>
      <c r="AB284" s="21">
        <f t="shared" si="60"/>
        <v>187.25</v>
      </c>
      <c r="AC284" s="21">
        <f t="shared" si="61"/>
        <v>187.25</v>
      </c>
    </row>
    <row r="285" spans="1:29">
      <c r="A285" s="57">
        <v>283</v>
      </c>
      <c r="B285" s="127" t="s">
        <v>1309</v>
      </c>
      <c r="C285" s="8" t="s">
        <v>1310</v>
      </c>
      <c r="D285" s="3" t="s">
        <v>35</v>
      </c>
      <c r="E285" s="3" t="s">
        <v>37</v>
      </c>
      <c r="F285" s="3" t="s">
        <v>58</v>
      </c>
      <c r="G285" s="3" t="s">
        <v>38</v>
      </c>
      <c r="H285" s="3" t="s">
        <v>69</v>
      </c>
      <c r="I285" s="20">
        <v>850</v>
      </c>
      <c r="L285" s="3">
        <v>400</v>
      </c>
      <c r="M285" s="20">
        <v>2216</v>
      </c>
      <c r="N285" s="3" t="s">
        <v>846</v>
      </c>
      <c r="P285" s="3">
        <v>2216</v>
      </c>
      <c r="R285" s="21">
        <f t="shared" si="51"/>
        <v>2348.96</v>
      </c>
      <c r="S285" s="21">
        <f t="shared" si="52"/>
        <v>3598.96</v>
      </c>
      <c r="T285" s="21">
        <f t="shared" si="53"/>
        <v>3763.8976</v>
      </c>
      <c r="U285" s="21">
        <f t="shared" si="54"/>
        <v>164.9376</v>
      </c>
      <c r="V285" s="21">
        <f t="shared" si="55"/>
        <v>3598.96</v>
      </c>
      <c r="W285" s="57">
        <f t="shared" si="56"/>
        <v>850</v>
      </c>
      <c r="X285" s="21">
        <f t="shared" si="57"/>
        <v>2913.8976</v>
      </c>
      <c r="Y285" s="21">
        <f t="shared" si="58"/>
        <v>2216</v>
      </c>
      <c r="Z285" s="20">
        <v>60</v>
      </c>
      <c r="AA285" s="21">
        <f t="shared" si="59"/>
        <v>472.96</v>
      </c>
      <c r="AB285" s="21">
        <f t="shared" si="60"/>
        <v>236.48</v>
      </c>
      <c r="AC285" s="21">
        <f t="shared" si="61"/>
        <v>236.48</v>
      </c>
    </row>
    <row r="286" spans="1:29">
      <c r="A286" s="57">
        <v>284</v>
      </c>
      <c r="B286" s="127" t="s">
        <v>1311</v>
      </c>
      <c r="C286" s="8" t="s">
        <v>1312</v>
      </c>
      <c r="D286" s="3" t="s">
        <v>35</v>
      </c>
      <c r="E286" s="3" t="s">
        <v>37</v>
      </c>
      <c r="F286" s="3" t="s">
        <v>58</v>
      </c>
      <c r="G286" s="3" t="s">
        <v>38</v>
      </c>
      <c r="H286" s="3" t="s">
        <v>69</v>
      </c>
      <c r="I286" s="20">
        <v>850</v>
      </c>
      <c r="L286" s="3">
        <v>400</v>
      </c>
      <c r="M286" s="20">
        <v>92</v>
      </c>
      <c r="N286" s="3" t="s">
        <v>840</v>
      </c>
      <c r="P286" s="3">
        <v>92</v>
      </c>
      <c r="R286" s="21">
        <f t="shared" si="51"/>
        <v>97.52</v>
      </c>
      <c r="S286" s="21">
        <f t="shared" si="52"/>
        <v>1347.52</v>
      </c>
      <c r="T286" s="21">
        <f t="shared" si="53"/>
        <v>1377.3712</v>
      </c>
      <c r="U286" s="21">
        <f t="shared" si="54"/>
        <v>29.8512</v>
      </c>
      <c r="V286" s="21">
        <f t="shared" si="55"/>
        <v>1347.52</v>
      </c>
      <c r="W286" s="57">
        <f t="shared" si="56"/>
        <v>850</v>
      </c>
      <c r="X286" s="21">
        <f t="shared" si="57"/>
        <v>527.3712</v>
      </c>
      <c r="Y286" s="21">
        <f t="shared" si="58"/>
        <v>92</v>
      </c>
      <c r="Z286" s="20">
        <v>60</v>
      </c>
      <c r="AA286" s="21">
        <f t="shared" si="59"/>
        <v>345.52</v>
      </c>
      <c r="AB286" s="21">
        <f t="shared" si="60"/>
        <v>172.76</v>
      </c>
      <c r="AC286" s="21">
        <f t="shared" si="61"/>
        <v>172.76</v>
      </c>
    </row>
    <row r="287" spans="1:29">
      <c r="A287" s="57">
        <v>285</v>
      </c>
      <c r="B287" s="8" t="s">
        <v>945</v>
      </c>
      <c r="C287" s="8" t="s">
        <v>1313</v>
      </c>
      <c r="D287" s="3" t="s">
        <v>35</v>
      </c>
      <c r="E287" s="3" t="s">
        <v>37</v>
      </c>
      <c r="F287" s="3" t="s">
        <v>350</v>
      </c>
      <c r="G287" s="3" t="s">
        <v>38</v>
      </c>
      <c r="H287" s="3" t="s">
        <v>39</v>
      </c>
      <c r="I287" s="20">
        <v>740</v>
      </c>
      <c r="K287" s="8"/>
      <c r="L287" s="20">
        <v>400</v>
      </c>
      <c r="M287" s="20">
        <v>460</v>
      </c>
      <c r="N287" s="3" t="s">
        <v>1014</v>
      </c>
      <c r="P287" s="20">
        <v>460</v>
      </c>
      <c r="R287" s="21">
        <f t="shared" si="51"/>
        <v>487.6</v>
      </c>
      <c r="S287" s="21">
        <f t="shared" si="52"/>
        <v>1627.6</v>
      </c>
      <c r="T287" s="21">
        <f t="shared" si="53"/>
        <v>1680.856</v>
      </c>
      <c r="U287" s="21">
        <f t="shared" si="54"/>
        <v>53.256</v>
      </c>
      <c r="V287" s="21">
        <f t="shared" si="55"/>
        <v>1627.6</v>
      </c>
      <c r="W287" s="57">
        <f t="shared" si="56"/>
        <v>740</v>
      </c>
      <c r="X287" s="21">
        <f t="shared" si="57"/>
        <v>940.856</v>
      </c>
      <c r="Y287" s="21">
        <f t="shared" si="58"/>
        <v>460</v>
      </c>
      <c r="Z287" s="3">
        <v>60</v>
      </c>
      <c r="AA287" s="21">
        <f t="shared" si="59"/>
        <v>367.6</v>
      </c>
      <c r="AB287" s="21">
        <f t="shared" si="60"/>
        <v>183.8</v>
      </c>
      <c r="AC287" s="21">
        <f t="shared" si="61"/>
        <v>183.8</v>
      </c>
    </row>
    <row r="288" spans="1:29">
      <c r="A288" s="57">
        <v>286</v>
      </c>
      <c r="B288" s="127" t="s">
        <v>1314</v>
      </c>
      <c r="C288" s="8" t="s">
        <v>1315</v>
      </c>
      <c r="D288" s="3" t="s">
        <v>35</v>
      </c>
      <c r="E288" s="3" t="s">
        <v>37</v>
      </c>
      <c r="F288" s="3" t="s">
        <v>58</v>
      </c>
      <c r="G288" s="3" t="s">
        <v>38</v>
      </c>
      <c r="H288" s="3" t="s">
        <v>69</v>
      </c>
      <c r="I288" s="20">
        <v>850</v>
      </c>
      <c r="L288" s="3">
        <v>400</v>
      </c>
      <c r="M288" s="20">
        <v>575</v>
      </c>
      <c r="N288" s="3" t="s">
        <v>248</v>
      </c>
      <c r="P288" s="3">
        <v>575</v>
      </c>
      <c r="R288" s="21">
        <f t="shared" si="51"/>
        <v>609.5</v>
      </c>
      <c r="S288" s="21">
        <f t="shared" si="52"/>
        <v>1859.5</v>
      </c>
      <c r="T288" s="21">
        <f t="shared" si="53"/>
        <v>1920.07</v>
      </c>
      <c r="U288" s="21">
        <f t="shared" si="54"/>
        <v>60.57</v>
      </c>
      <c r="V288" s="21">
        <f t="shared" si="55"/>
        <v>1859.5</v>
      </c>
      <c r="W288" s="57">
        <f t="shared" si="56"/>
        <v>850</v>
      </c>
      <c r="X288" s="21">
        <f t="shared" si="57"/>
        <v>1070.07</v>
      </c>
      <c r="Y288" s="21">
        <f t="shared" si="58"/>
        <v>575</v>
      </c>
      <c r="Z288" s="20">
        <v>60</v>
      </c>
      <c r="AA288" s="21">
        <f t="shared" si="59"/>
        <v>374.5</v>
      </c>
      <c r="AB288" s="21">
        <f t="shared" si="60"/>
        <v>187.25</v>
      </c>
      <c r="AC288" s="21">
        <f t="shared" si="61"/>
        <v>187.25</v>
      </c>
    </row>
    <row r="289" spans="1:29">
      <c r="A289" s="57">
        <v>287</v>
      </c>
      <c r="B289" s="127" t="s">
        <v>1293</v>
      </c>
      <c r="C289" s="8" t="s">
        <v>1316</v>
      </c>
      <c r="D289" s="3" t="s">
        <v>35</v>
      </c>
      <c r="E289" s="3" t="s">
        <v>37</v>
      </c>
      <c r="F289" s="3" t="s">
        <v>58</v>
      </c>
      <c r="G289" s="3" t="s">
        <v>38</v>
      </c>
      <c r="H289" s="3" t="s">
        <v>69</v>
      </c>
      <c r="I289" s="20">
        <v>850</v>
      </c>
      <c r="L289" s="3">
        <v>400</v>
      </c>
      <c r="M289" s="20">
        <v>2124</v>
      </c>
      <c r="N289" s="3" t="s">
        <v>1304</v>
      </c>
      <c r="P289" s="3">
        <v>2124</v>
      </c>
      <c r="R289" s="21">
        <f t="shared" si="51"/>
        <v>2251.44</v>
      </c>
      <c r="S289" s="21">
        <f t="shared" si="52"/>
        <v>3501.44</v>
      </c>
      <c r="T289" s="21">
        <f t="shared" si="53"/>
        <v>3660.5264</v>
      </c>
      <c r="U289" s="21">
        <f t="shared" si="54"/>
        <v>159.0864</v>
      </c>
      <c r="V289" s="21">
        <f t="shared" si="55"/>
        <v>3501.44</v>
      </c>
      <c r="W289" s="57">
        <f t="shared" si="56"/>
        <v>850</v>
      </c>
      <c r="X289" s="21">
        <f t="shared" si="57"/>
        <v>2810.5264</v>
      </c>
      <c r="Y289" s="21">
        <f t="shared" si="58"/>
        <v>2124</v>
      </c>
      <c r="Z289" s="20">
        <v>60</v>
      </c>
      <c r="AA289" s="21">
        <f t="shared" si="59"/>
        <v>467.44</v>
      </c>
      <c r="AB289" s="21">
        <f t="shared" si="60"/>
        <v>233.72</v>
      </c>
      <c r="AC289" s="21">
        <f t="shared" si="61"/>
        <v>233.72</v>
      </c>
    </row>
    <row r="290" spans="1:29">
      <c r="A290" s="57">
        <v>288</v>
      </c>
      <c r="B290" s="127" t="s">
        <v>1317</v>
      </c>
      <c r="C290" s="8" t="s">
        <v>1318</v>
      </c>
      <c r="D290" s="3" t="s">
        <v>35</v>
      </c>
      <c r="E290" s="3" t="s">
        <v>37</v>
      </c>
      <c r="F290" s="3" t="s">
        <v>58</v>
      </c>
      <c r="G290" s="3" t="s">
        <v>38</v>
      </c>
      <c r="H290" s="3" t="s">
        <v>69</v>
      </c>
      <c r="I290" s="20">
        <v>850</v>
      </c>
      <c r="L290" s="3">
        <v>400</v>
      </c>
      <c r="M290" s="20">
        <v>2216</v>
      </c>
      <c r="N290" s="3" t="s">
        <v>846</v>
      </c>
      <c r="P290" s="3">
        <v>2216</v>
      </c>
      <c r="R290" s="21">
        <f t="shared" si="51"/>
        <v>2348.96</v>
      </c>
      <c r="S290" s="21">
        <f t="shared" si="52"/>
        <v>3598.96</v>
      </c>
      <c r="T290" s="21">
        <f t="shared" si="53"/>
        <v>3763.8976</v>
      </c>
      <c r="U290" s="21">
        <f t="shared" si="54"/>
        <v>164.9376</v>
      </c>
      <c r="V290" s="21">
        <f t="shared" si="55"/>
        <v>3598.96</v>
      </c>
      <c r="W290" s="57">
        <f t="shared" si="56"/>
        <v>850</v>
      </c>
      <c r="X290" s="21">
        <f t="shared" si="57"/>
        <v>2913.8976</v>
      </c>
      <c r="Y290" s="21">
        <f t="shared" si="58"/>
        <v>2216</v>
      </c>
      <c r="Z290" s="20">
        <v>60</v>
      </c>
      <c r="AA290" s="21">
        <f t="shared" si="59"/>
        <v>472.96</v>
      </c>
      <c r="AB290" s="21">
        <f t="shared" si="60"/>
        <v>236.48</v>
      </c>
      <c r="AC290" s="21">
        <f t="shared" si="61"/>
        <v>236.48</v>
      </c>
    </row>
    <row r="291" spans="1:29">
      <c r="A291" s="57">
        <v>289</v>
      </c>
      <c r="B291" s="127" t="s">
        <v>1319</v>
      </c>
      <c r="C291" s="8" t="s">
        <v>1320</v>
      </c>
      <c r="D291" s="3" t="s">
        <v>35</v>
      </c>
      <c r="E291" s="3" t="s">
        <v>37</v>
      </c>
      <c r="F291" s="3" t="s">
        <v>58</v>
      </c>
      <c r="G291" s="3" t="s">
        <v>38</v>
      </c>
      <c r="H291" s="3" t="s">
        <v>69</v>
      </c>
      <c r="I291" s="20">
        <v>870</v>
      </c>
      <c r="L291" s="3">
        <v>400</v>
      </c>
      <c r="M291" s="20">
        <v>92</v>
      </c>
      <c r="N291" s="3" t="s">
        <v>840</v>
      </c>
      <c r="P291" s="3">
        <v>92</v>
      </c>
      <c r="R291" s="21">
        <f t="shared" si="51"/>
        <v>97.52</v>
      </c>
      <c r="S291" s="21">
        <f t="shared" si="52"/>
        <v>1367.52</v>
      </c>
      <c r="T291" s="21">
        <f t="shared" si="53"/>
        <v>1397.3712</v>
      </c>
      <c r="U291" s="21">
        <f t="shared" si="54"/>
        <v>29.8512</v>
      </c>
      <c r="V291" s="21">
        <f t="shared" si="55"/>
        <v>1367.52</v>
      </c>
      <c r="W291" s="57">
        <f t="shared" si="56"/>
        <v>870</v>
      </c>
      <c r="X291" s="21">
        <f t="shared" si="57"/>
        <v>527.3712</v>
      </c>
      <c r="Y291" s="21">
        <f t="shared" si="58"/>
        <v>92</v>
      </c>
      <c r="Z291" s="20">
        <v>60</v>
      </c>
      <c r="AA291" s="21">
        <f t="shared" si="59"/>
        <v>345.52</v>
      </c>
      <c r="AB291" s="21">
        <f t="shared" si="60"/>
        <v>172.76</v>
      </c>
      <c r="AC291" s="21">
        <f t="shared" si="61"/>
        <v>172.76</v>
      </c>
    </row>
    <row r="292" spans="1:29">
      <c r="A292" s="57">
        <v>290</v>
      </c>
      <c r="B292" s="8" t="s">
        <v>1321</v>
      </c>
      <c r="C292" s="8" t="s">
        <v>1322</v>
      </c>
      <c r="D292" s="3" t="s">
        <v>35</v>
      </c>
      <c r="E292" s="3" t="s">
        <v>37</v>
      </c>
      <c r="F292" s="3" t="s">
        <v>113</v>
      </c>
      <c r="G292" s="3" t="s">
        <v>38</v>
      </c>
      <c r="H292" s="3" t="s">
        <v>69</v>
      </c>
      <c r="I292" s="20">
        <v>593</v>
      </c>
      <c r="L292" s="21">
        <v>300</v>
      </c>
      <c r="M292" s="21">
        <v>555</v>
      </c>
      <c r="N292" s="57" t="s">
        <v>798</v>
      </c>
      <c r="P292" s="20">
        <v>475</v>
      </c>
      <c r="R292" s="21">
        <f t="shared" si="51"/>
        <v>588.3</v>
      </c>
      <c r="S292" s="21">
        <f t="shared" si="52"/>
        <v>1481.3</v>
      </c>
      <c r="T292" s="21">
        <f t="shared" si="53"/>
        <v>1534.598</v>
      </c>
      <c r="U292" s="21">
        <f t="shared" si="54"/>
        <v>53.298</v>
      </c>
      <c r="V292" s="21">
        <f t="shared" si="55"/>
        <v>1481.3</v>
      </c>
      <c r="W292" s="57">
        <f t="shared" si="56"/>
        <v>593</v>
      </c>
      <c r="X292" s="21">
        <f t="shared" si="57"/>
        <v>941.598</v>
      </c>
      <c r="Y292" s="21">
        <f t="shared" si="58"/>
        <v>475</v>
      </c>
      <c r="Z292" s="3">
        <v>60</v>
      </c>
      <c r="AA292" s="21">
        <f t="shared" si="59"/>
        <v>353.3</v>
      </c>
      <c r="AB292" s="21">
        <f t="shared" si="60"/>
        <v>176.65</v>
      </c>
      <c r="AC292" s="21">
        <f t="shared" si="61"/>
        <v>176.65</v>
      </c>
    </row>
    <row r="293" spans="1:29">
      <c r="A293" s="57">
        <v>291</v>
      </c>
      <c r="B293" s="8" t="s">
        <v>1323</v>
      </c>
      <c r="C293" s="8" t="s">
        <v>1324</v>
      </c>
      <c r="D293" s="3" t="s">
        <v>35</v>
      </c>
      <c r="E293" s="3" t="s">
        <v>37</v>
      </c>
      <c r="F293" s="3" t="s">
        <v>113</v>
      </c>
      <c r="G293" s="3" t="s">
        <v>38</v>
      </c>
      <c r="H293" s="3" t="s">
        <v>69</v>
      </c>
      <c r="I293" s="20">
        <v>593</v>
      </c>
      <c r="L293" s="21">
        <v>300</v>
      </c>
      <c r="M293" s="21">
        <v>555</v>
      </c>
      <c r="N293" s="57" t="s">
        <v>798</v>
      </c>
      <c r="P293" s="20">
        <v>475</v>
      </c>
      <c r="R293" s="21">
        <f t="shared" si="51"/>
        <v>588.3</v>
      </c>
      <c r="S293" s="21">
        <f t="shared" si="52"/>
        <v>1481.3</v>
      </c>
      <c r="T293" s="21">
        <f t="shared" si="53"/>
        <v>1534.598</v>
      </c>
      <c r="U293" s="21">
        <f t="shared" si="54"/>
        <v>53.298</v>
      </c>
      <c r="V293" s="21">
        <f t="shared" si="55"/>
        <v>1481.3</v>
      </c>
      <c r="W293" s="57">
        <f t="shared" si="56"/>
        <v>593</v>
      </c>
      <c r="X293" s="21">
        <f t="shared" si="57"/>
        <v>941.598</v>
      </c>
      <c r="Y293" s="21">
        <f t="shared" si="58"/>
        <v>475</v>
      </c>
      <c r="Z293" s="3">
        <v>60</v>
      </c>
      <c r="AA293" s="21">
        <f t="shared" si="59"/>
        <v>353.3</v>
      </c>
      <c r="AB293" s="21">
        <f t="shared" si="60"/>
        <v>176.65</v>
      </c>
      <c r="AC293" s="21">
        <f t="shared" si="61"/>
        <v>176.65</v>
      </c>
    </row>
    <row r="294" spans="1:29">
      <c r="A294" s="57">
        <v>292</v>
      </c>
      <c r="B294" s="8" t="s">
        <v>92</v>
      </c>
      <c r="C294" s="8" t="s">
        <v>1325</v>
      </c>
      <c r="D294" s="3" t="s">
        <v>35</v>
      </c>
      <c r="E294" s="3" t="s">
        <v>37</v>
      </c>
      <c r="F294" s="3" t="s">
        <v>113</v>
      </c>
      <c r="G294" s="3" t="s">
        <v>38</v>
      </c>
      <c r="H294" s="3" t="s">
        <v>69</v>
      </c>
      <c r="I294" s="20">
        <v>593</v>
      </c>
      <c r="L294" s="21">
        <v>300</v>
      </c>
      <c r="M294" s="21">
        <v>555</v>
      </c>
      <c r="N294" s="57" t="s">
        <v>798</v>
      </c>
      <c r="P294" s="20">
        <v>475</v>
      </c>
      <c r="R294" s="21">
        <f t="shared" si="51"/>
        <v>588.3</v>
      </c>
      <c r="S294" s="21">
        <f t="shared" si="52"/>
        <v>1481.3</v>
      </c>
      <c r="T294" s="21">
        <f t="shared" si="53"/>
        <v>1534.598</v>
      </c>
      <c r="U294" s="21">
        <f t="shared" si="54"/>
        <v>53.298</v>
      </c>
      <c r="V294" s="21">
        <f t="shared" si="55"/>
        <v>1481.3</v>
      </c>
      <c r="W294" s="57">
        <f t="shared" si="56"/>
        <v>593</v>
      </c>
      <c r="X294" s="21">
        <f t="shared" si="57"/>
        <v>941.598</v>
      </c>
      <c r="Y294" s="21">
        <f t="shared" si="58"/>
        <v>475</v>
      </c>
      <c r="Z294" s="3">
        <v>60</v>
      </c>
      <c r="AA294" s="21">
        <f t="shared" si="59"/>
        <v>353.3</v>
      </c>
      <c r="AB294" s="21">
        <f t="shared" si="60"/>
        <v>176.65</v>
      </c>
      <c r="AC294" s="21">
        <f t="shared" si="61"/>
        <v>176.65</v>
      </c>
    </row>
    <row r="295" spans="1:29">
      <c r="A295" s="57">
        <v>293</v>
      </c>
      <c r="B295" s="8" t="s">
        <v>1010</v>
      </c>
      <c r="C295" s="8" t="s">
        <v>1326</v>
      </c>
      <c r="D295" s="3" t="s">
        <v>35</v>
      </c>
      <c r="E295" s="3" t="s">
        <v>37</v>
      </c>
      <c r="F295" s="3" t="s">
        <v>113</v>
      </c>
      <c r="G295" s="3" t="s">
        <v>38</v>
      </c>
      <c r="H295" s="3" t="s">
        <v>69</v>
      </c>
      <c r="I295" s="20">
        <v>593</v>
      </c>
      <c r="L295" s="21">
        <v>300</v>
      </c>
      <c r="M295" s="21">
        <v>585</v>
      </c>
      <c r="N295" s="57" t="s">
        <v>1327</v>
      </c>
      <c r="P295" s="20">
        <v>505</v>
      </c>
      <c r="R295" s="21">
        <f t="shared" si="51"/>
        <v>620.1</v>
      </c>
      <c r="S295" s="21">
        <f t="shared" si="52"/>
        <v>1513.1</v>
      </c>
      <c r="T295" s="21">
        <f t="shared" si="53"/>
        <v>1568.306</v>
      </c>
      <c r="U295" s="21">
        <f t="shared" si="54"/>
        <v>55.206</v>
      </c>
      <c r="V295" s="21">
        <f t="shared" si="55"/>
        <v>1513.1</v>
      </c>
      <c r="W295" s="57">
        <f t="shared" si="56"/>
        <v>593</v>
      </c>
      <c r="X295" s="21">
        <f t="shared" si="57"/>
        <v>975.306</v>
      </c>
      <c r="Y295" s="21">
        <f t="shared" si="58"/>
        <v>505</v>
      </c>
      <c r="Z295" s="3">
        <v>60</v>
      </c>
      <c r="AA295" s="21">
        <f t="shared" si="59"/>
        <v>355.1</v>
      </c>
      <c r="AB295" s="21">
        <f t="shared" si="60"/>
        <v>177.55</v>
      </c>
      <c r="AC295" s="21">
        <f t="shared" si="61"/>
        <v>177.55</v>
      </c>
    </row>
    <row r="296" spans="1:29">
      <c r="A296" s="57">
        <v>294</v>
      </c>
      <c r="B296" s="8" t="s">
        <v>1328</v>
      </c>
      <c r="C296" s="8" t="s">
        <v>1329</v>
      </c>
      <c r="D296" s="3" t="s">
        <v>35</v>
      </c>
      <c r="E296" s="3" t="s">
        <v>37</v>
      </c>
      <c r="F296" s="3" t="s">
        <v>113</v>
      </c>
      <c r="G296" s="3" t="s">
        <v>38</v>
      </c>
      <c r="H296" s="3" t="s">
        <v>69</v>
      </c>
      <c r="I296" s="20">
        <v>593</v>
      </c>
      <c r="K296" s="8"/>
      <c r="L296" s="21">
        <v>300</v>
      </c>
      <c r="M296" s="21">
        <v>570</v>
      </c>
      <c r="N296" s="57" t="s">
        <v>1330</v>
      </c>
      <c r="P296" s="20">
        <v>490</v>
      </c>
      <c r="R296" s="21">
        <f t="shared" si="51"/>
        <v>604.2</v>
      </c>
      <c r="S296" s="21">
        <f t="shared" si="52"/>
        <v>1497.2</v>
      </c>
      <c r="T296" s="21">
        <f t="shared" si="53"/>
        <v>1551.452</v>
      </c>
      <c r="U296" s="21">
        <f t="shared" si="54"/>
        <v>54.252</v>
      </c>
      <c r="V296" s="21">
        <f t="shared" si="55"/>
        <v>1497.2</v>
      </c>
      <c r="W296" s="57">
        <f t="shared" si="56"/>
        <v>593</v>
      </c>
      <c r="X296" s="21">
        <f t="shared" si="57"/>
        <v>958.452</v>
      </c>
      <c r="Y296" s="21">
        <f t="shared" si="58"/>
        <v>490</v>
      </c>
      <c r="Z296" s="3">
        <v>60</v>
      </c>
      <c r="AA296" s="21">
        <f t="shared" si="59"/>
        <v>354.2</v>
      </c>
      <c r="AB296" s="21">
        <f t="shared" si="60"/>
        <v>177.1</v>
      </c>
      <c r="AC296" s="21">
        <f t="shared" si="61"/>
        <v>177.1</v>
      </c>
    </row>
    <row r="297" ht="21" customHeight="1" spans="1:29">
      <c r="A297" s="57">
        <v>295</v>
      </c>
      <c r="B297" s="8" t="s">
        <v>1331</v>
      </c>
      <c r="C297" s="8" t="s">
        <v>1332</v>
      </c>
      <c r="D297" s="3" t="s">
        <v>35</v>
      </c>
      <c r="E297" s="3" t="s">
        <v>37</v>
      </c>
      <c r="F297" s="3" t="s">
        <v>113</v>
      </c>
      <c r="G297" s="3" t="s">
        <v>38</v>
      </c>
      <c r="H297" s="3" t="s">
        <v>69</v>
      </c>
      <c r="I297" s="20">
        <v>593</v>
      </c>
      <c r="K297" s="8"/>
      <c r="L297" s="21">
        <v>300</v>
      </c>
      <c r="M297" s="21">
        <v>592</v>
      </c>
      <c r="N297" s="57" t="s">
        <v>1333</v>
      </c>
      <c r="P297" s="20">
        <v>512</v>
      </c>
      <c r="R297" s="21">
        <f t="shared" si="51"/>
        <v>627.52</v>
      </c>
      <c r="S297" s="21">
        <f t="shared" si="52"/>
        <v>1520.52</v>
      </c>
      <c r="T297" s="21">
        <f t="shared" si="53"/>
        <v>1576.1712</v>
      </c>
      <c r="U297" s="21">
        <f t="shared" si="54"/>
        <v>55.6512</v>
      </c>
      <c r="V297" s="21">
        <f t="shared" si="55"/>
        <v>1520.52</v>
      </c>
      <c r="W297" s="57">
        <f t="shared" si="56"/>
        <v>593</v>
      </c>
      <c r="X297" s="21">
        <f t="shared" si="57"/>
        <v>983.1712</v>
      </c>
      <c r="Y297" s="21">
        <f t="shared" si="58"/>
        <v>512</v>
      </c>
      <c r="Z297" s="3">
        <v>60</v>
      </c>
      <c r="AA297" s="21">
        <f t="shared" si="59"/>
        <v>355.52</v>
      </c>
      <c r="AB297" s="21">
        <f t="shared" si="60"/>
        <v>177.76</v>
      </c>
      <c r="AC297" s="21">
        <f t="shared" si="61"/>
        <v>177.76</v>
      </c>
    </row>
    <row r="298" spans="1:29">
      <c r="A298" s="57">
        <v>296</v>
      </c>
      <c r="B298" s="8" t="s">
        <v>1334</v>
      </c>
      <c r="C298" s="8" t="s">
        <v>1335</v>
      </c>
      <c r="D298" s="3" t="s">
        <v>35</v>
      </c>
      <c r="E298" s="3" t="s">
        <v>37</v>
      </c>
      <c r="F298" s="3" t="s">
        <v>113</v>
      </c>
      <c r="G298" s="3" t="s">
        <v>38</v>
      </c>
      <c r="H298" s="3" t="s">
        <v>39</v>
      </c>
      <c r="I298" s="20">
        <v>593</v>
      </c>
      <c r="K298" s="8"/>
      <c r="L298" s="21">
        <v>300</v>
      </c>
      <c r="M298" s="21">
        <v>602.5</v>
      </c>
      <c r="N298" s="57" t="s">
        <v>1336</v>
      </c>
      <c r="P298" s="20">
        <v>522.5</v>
      </c>
      <c r="R298" s="21">
        <f t="shared" si="51"/>
        <v>638.65</v>
      </c>
      <c r="S298" s="21">
        <f t="shared" si="52"/>
        <v>1531.65</v>
      </c>
      <c r="T298" s="21">
        <f t="shared" si="53"/>
        <v>1587.969</v>
      </c>
      <c r="U298" s="21">
        <f t="shared" si="54"/>
        <v>56.319</v>
      </c>
      <c r="V298" s="21">
        <f t="shared" si="55"/>
        <v>1531.65</v>
      </c>
      <c r="W298" s="57">
        <f t="shared" si="56"/>
        <v>593</v>
      </c>
      <c r="X298" s="21">
        <f t="shared" si="57"/>
        <v>994.969</v>
      </c>
      <c r="Y298" s="21">
        <f t="shared" si="58"/>
        <v>522.5</v>
      </c>
      <c r="Z298" s="3">
        <v>60</v>
      </c>
      <c r="AA298" s="21">
        <f t="shared" si="59"/>
        <v>356.15</v>
      </c>
      <c r="AB298" s="21">
        <f t="shared" si="60"/>
        <v>178.075</v>
      </c>
      <c r="AC298" s="21">
        <f t="shared" si="61"/>
        <v>178.075</v>
      </c>
    </row>
    <row r="299" spans="1:29">
      <c r="A299" s="57">
        <v>297</v>
      </c>
      <c r="B299" s="8" t="s">
        <v>1337</v>
      </c>
      <c r="C299" s="8" t="s">
        <v>1338</v>
      </c>
      <c r="D299" s="3" t="s">
        <v>35</v>
      </c>
      <c r="E299" s="3" t="s">
        <v>37</v>
      </c>
      <c r="F299" s="3" t="s">
        <v>113</v>
      </c>
      <c r="G299" s="3" t="s">
        <v>38</v>
      </c>
      <c r="H299" s="3" t="s">
        <v>69</v>
      </c>
      <c r="I299" s="20">
        <v>593</v>
      </c>
      <c r="K299" s="8"/>
      <c r="L299" s="21">
        <v>300</v>
      </c>
      <c r="M299" s="21">
        <v>600</v>
      </c>
      <c r="N299" s="57" t="s">
        <v>1339</v>
      </c>
      <c r="P299" s="20">
        <v>520</v>
      </c>
      <c r="R299" s="21">
        <f t="shared" si="51"/>
        <v>636</v>
      </c>
      <c r="S299" s="21">
        <f t="shared" si="52"/>
        <v>1529</v>
      </c>
      <c r="T299" s="21">
        <f t="shared" si="53"/>
        <v>1585.16</v>
      </c>
      <c r="U299" s="21">
        <f t="shared" si="54"/>
        <v>56.16</v>
      </c>
      <c r="V299" s="21">
        <f t="shared" si="55"/>
        <v>1529</v>
      </c>
      <c r="W299" s="57">
        <f t="shared" si="56"/>
        <v>593</v>
      </c>
      <c r="X299" s="21">
        <f t="shared" si="57"/>
        <v>992.16</v>
      </c>
      <c r="Y299" s="21">
        <f t="shared" si="58"/>
        <v>520</v>
      </c>
      <c r="Z299" s="3">
        <v>60</v>
      </c>
      <c r="AA299" s="21">
        <f t="shared" si="59"/>
        <v>356</v>
      </c>
      <c r="AB299" s="21">
        <f t="shared" si="60"/>
        <v>178</v>
      </c>
      <c r="AC299" s="21">
        <f t="shared" si="61"/>
        <v>178</v>
      </c>
    </row>
    <row r="300" spans="1:29">
      <c r="A300" s="57">
        <v>298</v>
      </c>
      <c r="B300" s="8" t="s">
        <v>1340</v>
      </c>
      <c r="C300" s="8" t="s">
        <v>1341</v>
      </c>
      <c r="D300" s="3" t="s">
        <v>35</v>
      </c>
      <c r="E300" s="3" t="s">
        <v>37</v>
      </c>
      <c r="F300" s="3" t="s">
        <v>113</v>
      </c>
      <c r="G300" s="3" t="s">
        <v>38</v>
      </c>
      <c r="H300" s="3" t="s">
        <v>69</v>
      </c>
      <c r="I300" s="20">
        <v>593</v>
      </c>
      <c r="K300" s="8"/>
      <c r="L300" s="21">
        <v>300</v>
      </c>
      <c r="M300" s="21">
        <v>603</v>
      </c>
      <c r="N300" s="57" t="s">
        <v>1342</v>
      </c>
      <c r="P300" s="20">
        <v>523</v>
      </c>
      <c r="R300" s="21">
        <f t="shared" si="51"/>
        <v>639.18</v>
      </c>
      <c r="S300" s="21">
        <f t="shared" si="52"/>
        <v>1532.18</v>
      </c>
      <c r="T300" s="21">
        <f t="shared" si="53"/>
        <v>1588.5308</v>
      </c>
      <c r="U300" s="21">
        <f t="shared" si="54"/>
        <v>56.3508</v>
      </c>
      <c r="V300" s="21">
        <f t="shared" si="55"/>
        <v>1532.18</v>
      </c>
      <c r="W300" s="57">
        <f t="shared" si="56"/>
        <v>593</v>
      </c>
      <c r="X300" s="21">
        <f t="shared" si="57"/>
        <v>995.5308</v>
      </c>
      <c r="Y300" s="21">
        <f t="shared" si="58"/>
        <v>523</v>
      </c>
      <c r="Z300" s="3">
        <v>60</v>
      </c>
      <c r="AA300" s="21">
        <f t="shared" si="59"/>
        <v>356.18</v>
      </c>
      <c r="AB300" s="21">
        <f t="shared" si="60"/>
        <v>178.09</v>
      </c>
      <c r="AC300" s="21">
        <f t="shared" si="61"/>
        <v>178.09</v>
      </c>
    </row>
    <row r="301" spans="1:29">
      <c r="A301" s="57">
        <v>299</v>
      </c>
      <c r="B301" s="8" t="s">
        <v>1343</v>
      </c>
      <c r="C301" s="8" t="s">
        <v>1344</v>
      </c>
      <c r="D301" s="3" t="s">
        <v>35</v>
      </c>
      <c r="E301" s="3" t="s">
        <v>37</v>
      </c>
      <c r="F301" s="3" t="s">
        <v>113</v>
      </c>
      <c r="G301" s="3" t="s">
        <v>38</v>
      </c>
      <c r="H301" s="3" t="s">
        <v>69</v>
      </c>
      <c r="I301" s="20">
        <v>593</v>
      </c>
      <c r="K301" s="8"/>
      <c r="L301" s="21">
        <v>300</v>
      </c>
      <c r="M301" s="21">
        <v>570</v>
      </c>
      <c r="N301" s="57" t="s">
        <v>1330</v>
      </c>
      <c r="P301" s="20">
        <v>490</v>
      </c>
      <c r="R301" s="21">
        <f t="shared" si="51"/>
        <v>604.2</v>
      </c>
      <c r="S301" s="21">
        <f t="shared" si="52"/>
        <v>1497.2</v>
      </c>
      <c r="T301" s="21">
        <f t="shared" si="53"/>
        <v>1551.452</v>
      </c>
      <c r="U301" s="21">
        <f t="shared" si="54"/>
        <v>54.252</v>
      </c>
      <c r="V301" s="21">
        <f t="shared" si="55"/>
        <v>1497.2</v>
      </c>
      <c r="W301" s="57">
        <f t="shared" si="56"/>
        <v>593</v>
      </c>
      <c r="X301" s="21">
        <f t="shared" si="57"/>
        <v>958.452</v>
      </c>
      <c r="Y301" s="21">
        <f t="shared" si="58"/>
        <v>490</v>
      </c>
      <c r="Z301" s="3">
        <v>60</v>
      </c>
      <c r="AA301" s="21">
        <f t="shared" si="59"/>
        <v>354.2</v>
      </c>
      <c r="AB301" s="21">
        <f t="shared" si="60"/>
        <v>177.1</v>
      </c>
      <c r="AC301" s="21">
        <f t="shared" si="61"/>
        <v>177.1</v>
      </c>
    </row>
    <row r="302" spans="1:29">
      <c r="A302" s="57">
        <v>300</v>
      </c>
      <c r="B302" s="8" t="s">
        <v>1345</v>
      </c>
      <c r="C302" s="8" t="s">
        <v>1346</v>
      </c>
      <c r="D302" s="3" t="s">
        <v>35</v>
      </c>
      <c r="E302" s="3" t="s">
        <v>37</v>
      </c>
      <c r="F302" s="3" t="s">
        <v>113</v>
      </c>
      <c r="G302" s="3" t="s">
        <v>38</v>
      </c>
      <c r="H302" s="3" t="s">
        <v>69</v>
      </c>
      <c r="I302" s="20">
        <v>593</v>
      </c>
      <c r="K302" s="8"/>
      <c r="L302" s="21">
        <v>300</v>
      </c>
      <c r="M302" s="21">
        <v>573</v>
      </c>
      <c r="N302" s="57" t="s">
        <v>1347</v>
      </c>
      <c r="P302" s="20">
        <v>493</v>
      </c>
      <c r="R302" s="21">
        <f t="shared" si="51"/>
        <v>607.38</v>
      </c>
      <c r="S302" s="21">
        <f t="shared" si="52"/>
        <v>1500.38</v>
      </c>
      <c r="T302" s="21">
        <f t="shared" si="53"/>
        <v>1554.8228</v>
      </c>
      <c r="U302" s="21">
        <f t="shared" si="54"/>
        <v>54.4428</v>
      </c>
      <c r="V302" s="21">
        <f t="shared" si="55"/>
        <v>1500.38</v>
      </c>
      <c r="W302" s="57">
        <f t="shared" si="56"/>
        <v>593</v>
      </c>
      <c r="X302" s="21">
        <f t="shared" si="57"/>
        <v>961.8228</v>
      </c>
      <c r="Y302" s="21">
        <f t="shared" si="58"/>
        <v>493</v>
      </c>
      <c r="Z302" s="3">
        <v>60</v>
      </c>
      <c r="AA302" s="21">
        <f t="shared" si="59"/>
        <v>354.38</v>
      </c>
      <c r="AB302" s="21">
        <f t="shared" si="60"/>
        <v>177.19</v>
      </c>
      <c r="AC302" s="21">
        <f t="shared" si="61"/>
        <v>177.19</v>
      </c>
    </row>
    <row r="303" spans="1:29">
      <c r="A303" s="57">
        <v>301</v>
      </c>
      <c r="B303" s="8" t="s">
        <v>1348</v>
      </c>
      <c r="C303" s="8" t="s">
        <v>1349</v>
      </c>
      <c r="D303" s="3" t="s">
        <v>35</v>
      </c>
      <c r="E303" s="3" t="s">
        <v>37</v>
      </c>
      <c r="F303" s="3" t="s">
        <v>113</v>
      </c>
      <c r="G303" s="3" t="s">
        <v>38</v>
      </c>
      <c r="H303" s="3" t="s">
        <v>69</v>
      </c>
      <c r="I303" s="20">
        <v>593</v>
      </c>
      <c r="K303" s="8"/>
      <c r="L303" s="21">
        <v>300</v>
      </c>
      <c r="M303" s="21">
        <v>570</v>
      </c>
      <c r="N303" s="57" t="s">
        <v>1330</v>
      </c>
      <c r="P303" s="20">
        <v>490</v>
      </c>
      <c r="R303" s="21">
        <f t="shared" si="51"/>
        <v>604.2</v>
      </c>
      <c r="S303" s="21">
        <f t="shared" si="52"/>
        <v>1497.2</v>
      </c>
      <c r="T303" s="21">
        <f t="shared" si="53"/>
        <v>1551.452</v>
      </c>
      <c r="U303" s="21">
        <f t="shared" si="54"/>
        <v>54.252</v>
      </c>
      <c r="V303" s="21">
        <f t="shared" si="55"/>
        <v>1497.2</v>
      </c>
      <c r="W303" s="57">
        <f t="shared" si="56"/>
        <v>593</v>
      </c>
      <c r="X303" s="21">
        <f t="shared" si="57"/>
        <v>958.452</v>
      </c>
      <c r="Y303" s="21">
        <f t="shared" si="58"/>
        <v>490</v>
      </c>
      <c r="Z303" s="3">
        <v>60</v>
      </c>
      <c r="AA303" s="21">
        <f t="shared" si="59"/>
        <v>354.2</v>
      </c>
      <c r="AB303" s="21">
        <f t="shared" si="60"/>
        <v>177.1</v>
      </c>
      <c r="AC303" s="21">
        <f t="shared" si="61"/>
        <v>177.1</v>
      </c>
    </row>
    <row r="304" spans="1:29">
      <c r="A304" s="57">
        <v>302</v>
      </c>
      <c r="B304" s="8" t="s">
        <v>1350</v>
      </c>
      <c r="C304" s="8" t="s">
        <v>1351</v>
      </c>
      <c r="D304" s="3" t="s">
        <v>35</v>
      </c>
      <c r="E304" s="3" t="s">
        <v>37</v>
      </c>
      <c r="F304" s="3" t="s">
        <v>350</v>
      </c>
      <c r="G304" s="3" t="s">
        <v>38</v>
      </c>
      <c r="H304" s="3" t="s">
        <v>39</v>
      </c>
      <c r="I304" s="20">
        <v>740</v>
      </c>
      <c r="K304" s="6"/>
      <c r="L304" s="20">
        <v>400</v>
      </c>
      <c r="M304" s="20">
        <v>496</v>
      </c>
      <c r="N304" s="3" t="s">
        <v>1352</v>
      </c>
      <c r="P304" s="20">
        <v>496</v>
      </c>
      <c r="R304" s="21">
        <f t="shared" si="51"/>
        <v>525.76</v>
      </c>
      <c r="S304" s="21">
        <f t="shared" si="52"/>
        <v>1665.76</v>
      </c>
      <c r="T304" s="21">
        <f t="shared" si="53"/>
        <v>1721.3056</v>
      </c>
      <c r="U304" s="21">
        <f t="shared" si="54"/>
        <v>55.5456</v>
      </c>
      <c r="V304" s="21">
        <f t="shared" si="55"/>
        <v>1665.76</v>
      </c>
      <c r="W304" s="57">
        <f t="shared" si="56"/>
        <v>740</v>
      </c>
      <c r="X304" s="21">
        <f t="shared" si="57"/>
        <v>981.3056</v>
      </c>
      <c r="Y304" s="21">
        <f t="shared" si="58"/>
        <v>496</v>
      </c>
      <c r="Z304" s="3">
        <v>60</v>
      </c>
      <c r="AA304" s="21">
        <f t="shared" si="59"/>
        <v>369.76</v>
      </c>
      <c r="AB304" s="21">
        <f t="shared" si="60"/>
        <v>184.88</v>
      </c>
      <c r="AC304" s="21">
        <f t="shared" si="61"/>
        <v>184.88</v>
      </c>
    </row>
    <row r="305" spans="1:29">
      <c r="A305" s="57">
        <v>303</v>
      </c>
      <c r="B305" s="8" t="s">
        <v>1353</v>
      </c>
      <c r="C305" s="8" t="s">
        <v>1354</v>
      </c>
      <c r="D305" s="3" t="s">
        <v>35</v>
      </c>
      <c r="E305" s="3" t="s">
        <v>37</v>
      </c>
      <c r="F305" s="3" t="s">
        <v>350</v>
      </c>
      <c r="G305" s="3" t="s">
        <v>38</v>
      </c>
      <c r="H305" s="3" t="s">
        <v>39</v>
      </c>
      <c r="I305" s="20">
        <v>740</v>
      </c>
      <c r="K305" s="8"/>
      <c r="L305" s="20">
        <v>400</v>
      </c>
      <c r="M305" s="20">
        <v>460</v>
      </c>
      <c r="N305" s="3" t="s">
        <v>1014</v>
      </c>
      <c r="P305" s="20">
        <v>460</v>
      </c>
      <c r="R305" s="21">
        <f t="shared" si="51"/>
        <v>487.6</v>
      </c>
      <c r="S305" s="21">
        <f t="shared" si="52"/>
        <v>1627.6</v>
      </c>
      <c r="T305" s="21">
        <f t="shared" si="53"/>
        <v>1680.856</v>
      </c>
      <c r="U305" s="21">
        <f t="shared" si="54"/>
        <v>53.256</v>
      </c>
      <c r="V305" s="21">
        <f t="shared" si="55"/>
        <v>1627.6</v>
      </c>
      <c r="W305" s="57">
        <f t="shared" si="56"/>
        <v>740</v>
      </c>
      <c r="X305" s="21">
        <f t="shared" si="57"/>
        <v>940.856</v>
      </c>
      <c r="Y305" s="21">
        <f t="shared" si="58"/>
        <v>460</v>
      </c>
      <c r="Z305" s="3">
        <v>60</v>
      </c>
      <c r="AA305" s="21">
        <f t="shared" si="59"/>
        <v>367.6</v>
      </c>
      <c r="AB305" s="21">
        <f t="shared" si="60"/>
        <v>183.8</v>
      </c>
      <c r="AC305" s="21">
        <f t="shared" si="61"/>
        <v>183.8</v>
      </c>
    </row>
    <row r="306" spans="1:29">
      <c r="A306" s="57">
        <v>304</v>
      </c>
      <c r="B306" s="127" t="s">
        <v>1355</v>
      </c>
      <c r="C306" s="8" t="s">
        <v>1356</v>
      </c>
      <c r="D306" s="3" t="s">
        <v>35</v>
      </c>
      <c r="E306" s="3" t="s">
        <v>37</v>
      </c>
      <c r="F306" s="3" t="s">
        <v>58</v>
      </c>
      <c r="G306" s="3" t="s">
        <v>38</v>
      </c>
      <c r="H306" s="3" t="s">
        <v>69</v>
      </c>
      <c r="I306" s="20">
        <v>850</v>
      </c>
      <c r="L306" s="3">
        <v>400</v>
      </c>
      <c r="M306" s="20">
        <v>2237</v>
      </c>
      <c r="N306" s="3" t="s">
        <v>1357</v>
      </c>
      <c r="P306" s="3">
        <v>2237</v>
      </c>
      <c r="R306" s="21">
        <f t="shared" si="51"/>
        <v>2371.22</v>
      </c>
      <c r="S306" s="21">
        <f t="shared" si="52"/>
        <v>3621.22</v>
      </c>
      <c r="T306" s="21">
        <f t="shared" si="53"/>
        <v>3787.4932</v>
      </c>
      <c r="U306" s="21">
        <f t="shared" si="54"/>
        <v>166.2732</v>
      </c>
      <c r="V306" s="21">
        <f t="shared" si="55"/>
        <v>3621.22</v>
      </c>
      <c r="W306" s="57">
        <f t="shared" si="56"/>
        <v>850</v>
      </c>
      <c r="X306" s="21">
        <f t="shared" si="57"/>
        <v>2937.4932</v>
      </c>
      <c r="Y306" s="21">
        <f t="shared" si="58"/>
        <v>2237</v>
      </c>
      <c r="Z306" s="20">
        <v>60</v>
      </c>
      <c r="AA306" s="21">
        <f t="shared" si="59"/>
        <v>474.22</v>
      </c>
      <c r="AB306" s="21">
        <f t="shared" si="60"/>
        <v>237.11</v>
      </c>
      <c r="AC306" s="21">
        <f t="shared" si="61"/>
        <v>237.11</v>
      </c>
    </row>
    <row r="307" spans="1:29">
      <c r="A307" s="57">
        <v>305</v>
      </c>
      <c r="B307" s="127" t="s">
        <v>729</v>
      </c>
      <c r="C307" s="8" t="s">
        <v>1358</v>
      </c>
      <c r="D307" s="3" t="s">
        <v>35</v>
      </c>
      <c r="E307" s="3" t="s">
        <v>37</v>
      </c>
      <c r="F307" s="3" t="s">
        <v>58</v>
      </c>
      <c r="G307" s="3" t="s">
        <v>38</v>
      </c>
      <c r="H307" s="3" t="s">
        <v>69</v>
      </c>
      <c r="I307" s="20">
        <v>850</v>
      </c>
      <c r="K307" s="8"/>
      <c r="L307" s="3">
        <v>400</v>
      </c>
      <c r="M307" s="20">
        <v>667</v>
      </c>
      <c r="N307" s="3" t="s">
        <v>763</v>
      </c>
      <c r="P307" s="3">
        <v>667</v>
      </c>
      <c r="R307" s="21">
        <f t="shared" si="51"/>
        <v>707.02</v>
      </c>
      <c r="S307" s="21">
        <f t="shared" si="52"/>
        <v>1957.02</v>
      </c>
      <c r="T307" s="21">
        <f t="shared" si="53"/>
        <v>2023.4412</v>
      </c>
      <c r="U307" s="21">
        <f t="shared" si="54"/>
        <v>66.4212</v>
      </c>
      <c r="V307" s="21">
        <f t="shared" si="55"/>
        <v>1957.02</v>
      </c>
      <c r="W307" s="57">
        <f t="shared" si="56"/>
        <v>850</v>
      </c>
      <c r="X307" s="21">
        <f t="shared" si="57"/>
        <v>1173.4412</v>
      </c>
      <c r="Y307" s="21">
        <f t="shared" si="58"/>
        <v>667</v>
      </c>
      <c r="Z307" s="20">
        <v>60</v>
      </c>
      <c r="AA307" s="21">
        <f t="shared" si="59"/>
        <v>380.02</v>
      </c>
      <c r="AB307" s="21">
        <f t="shared" si="60"/>
        <v>190.01</v>
      </c>
      <c r="AC307" s="21">
        <f t="shared" si="61"/>
        <v>190.01</v>
      </c>
    </row>
    <row r="308" spans="1:29">
      <c r="A308" s="57">
        <v>306</v>
      </c>
      <c r="B308" s="8" t="s">
        <v>1162</v>
      </c>
      <c r="C308" s="8" t="s">
        <v>1359</v>
      </c>
      <c r="D308" s="3" t="s">
        <v>35</v>
      </c>
      <c r="E308" s="3" t="s">
        <v>37</v>
      </c>
      <c r="F308" s="3" t="s">
        <v>350</v>
      </c>
      <c r="G308" s="3" t="s">
        <v>38</v>
      </c>
      <c r="H308" s="3" t="s">
        <v>39</v>
      </c>
      <c r="I308" s="20">
        <v>740</v>
      </c>
      <c r="K308" s="8"/>
      <c r="L308" s="20">
        <v>400</v>
      </c>
      <c r="M308" s="20">
        <v>460</v>
      </c>
      <c r="N308" s="3" t="s">
        <v>1014</v>
      </c>
      <c r="P308" s="20">
        <v>460</v>
      </c>
      <c r="R308" s="21">
        <f t="shared" si="51"/>
        <v>487.6</v>
      </c>
      <c r="S308" s="21">
        <f t="shared" si="52"/>
        <v>1627.6</v>
      </c>
      <c r="T308" s="21">
        <f t="shared" si="53"/>
        <v>1680.856</v>
      </c>
      <c r="U308" s="21">
        <f t="shared" si="54"/>
        <v>53.256</v>
      </c>
      <c r="V308" s="21">
        <f t="shared" si="55"/>
        <v>1627.6</v>
      </c>
      <c r="W308" s="57">
        <f t="shared" si="56"/>
        <v>740</v>
      </c>
      <c r="X308" s="21">
        <f t="shared" si="57"/>
        <v>940.856</v>
      </c>
      <c r="Y308" s="21">
        <f t="shared" si="58"/>
        <v>460</v>
      </c>
      <c r="Z308" s="3">
        <v>60</v>
      </c>
      <c r="AA308" s="21">
        <f t="shared" si="59"/>
        <v>367.6</v>
      </c>
      <c r="AB308" s="21">
        <f t="shared" si="60"/>
        <v>183.8</v>
      </c>
      <c r="AC308" s="21">
        <f t="shared" si="61"/>
        <v>183.8</v>
      </c>
    </row>
    <row r="309" spans="1:29">
      <c r="A309" s="57">
        <v>307</v>
      </c>
      <c r="B309" s="8" t="s">
        <v>619</v>
      </c>
      <c r="C309" s="8" t="s">
        <v>1360</v>
      </c>
      <c r="D309" s="3" t="s">
        <v>35</v>
      </c>
      <c r="E309" s="3" t="s">
        <v>37</v>
      </c>
      <c r="F309" s="3" t="s">
        <v>82</v>
      </c>
      <c r="G309" s="3" t="s">
        <v>38</v>
      </c>
      <c r="H309" s="3" t="s">
        <v>39</v>
      </c>
      <c r="I309" s="129">
        <v>594</v>
      </c>
      <c r="L309" s="20">
        <v>300</v>
      </c>
      <c r="M309" s="20">
        <v>814</v>
      </c>
      <c r="N309" s="49" t="s">
        <v>158</v>
      </c>
      <c r="P309" s="20">
        <v>814</v>
      </c>
      <c r="R309" s="21">
        <f t="shared" si="51"/>
        <v>862.84</v>
      </c>
      <c r="S309" s="21">
        <f t="shared" si="52"/>
        <v>1756.84</v>
      </c>
      <c r="T309" s="21">
        <f t="shared" si="53"/>
        <v>1826.6104</v>
      </c>
      <c r="U309" s="21">
        <f t="shared" si="54"/>
        <v>69.7704</v>
      </c>
      <c r="V309" s="21">
        <f t="shared" si="55"/>
        <v>1756.84</v>
      </c>
      <c r="W309" s="57">
        <f t="shared" si="56"/>
        <v>594</v>
      </c>
      <c r="X309" s="21">
        <f t="shared" si="57"/>
        <v>1232.6104</v>
      </c>
      <c r="Y309" s="21">
        <f t="shared" si="58"/>
        <v>814</v>
      </c>
      <c r="Z309" s="3">
        <v>60</v>
      </c>
      <c r="AA309" s="21">
        <f t="shared" si="59"/>
        <v>288.84</v>
      </c>
      <c r="AB309" s="21">
        <f t="shared" si="60"/>
        <v>144.42</v>
      </c>
      <c r="AC309" s="21">
        <f t="shared" si="61"/>
        <v>144.42</v>
      </c>
    </row>
    <row r="310" spans="1:29">
      <c r="A310" s="57">
        <v>308</v>
      </c>
      <c r="B310" s="8" t="s">
        <v>1361</v>
      </c>
      <c r="C310" s="8" t="s">
        <v>1362</v>
      </c>
      <c r="D310" s="3" t="s">
        <v>35</v>
      </c>
      <c r="E310" s="3" t="s">
        <v>37</v>
      </c>
      <c r="F310" s="3" t="s">
        <v>82</v>
      </c>
      <c r="G310" s="3" t="s">
        <v>38</v>
      </c>
      <c r="H310" s="3" t="s">
        <v>39</v>
      </c>
      <c r="I310" s="129">
        <v>594</v>
      </c>
      <c r="L310" s="20">
        <v>300</v>
      </c>
      <c r="M310" s="20">
        <v>840</v>
      </c>
      <c r="N310" s="49" t="s">
        <v>1363</v>
      </c>
      <c r="P310" s="20">
        <v>840</v>
      </c>
      <c r="R310" s="21">
        <f t="shared" si="51"/>
        <v>890.4</v>
      </c>
      <c r="S310" s="21">
        <f t="shared" si="52"/>
        <v>1784.4</v>
      </c>
      <c r="T310" s="21">
        <f t="shared" si="53"/>
        <v>1855.824</v>
      </c>
      <c r="U310" s="21">
        <f t="shared" si="54"/>
        <v>71.424</v>
      </c>
      <c r="V310" s="21">
        <f t="shared" si="55"/>
        <v>1784.4</v>
      </c>
      <c r="W310" s="57">
        <f t="shared" si="56"/>
        <v>594</v>
      </c>
      <c r="X310" s="21">
        <f t="shared" si="57"/>
        <v>1261.824</v>
      </c>
      <c r="Y310" s="21">
        <f t="shared" si="58"/>
        <v>840</v>
      </c>
      <c r="Z310" s="3">
        <v>60</v>
      </c>
      <c r="AA310" s="21">
        <f t="shared" si="59"/>
        <v>290.4</v>
      </c>
      <c r="AB310" s="21">
        <f t="shared" si="60"/>
        <v>145.2</v>
      </c>
      <c r="AC310" s="21">
        <f t="shared" si="61"/>
        <v>145.2</v>
      </c>
    </row>
    <row r="311" spans="1:29">
      <c r="A311" s="57">
        <v>309</v>
      </c>
      <c r="B311" s="8" t="s">
        <v>1364</v>
      </c>
      <c r="C311" s="8" t="s">
        <v>1365</v>
      </c>
      <c r="D311" s="3" t="s">
        <v>35</v>
      </c>
      <c r="E311" s="3" t="s">
        <v>37</v>
      </c>
      <c r="F311" s="3" t="s">
        <v>82</v>
      </c>
      <c r="G311" s="3" t="s">
        <v>38</v>
      </c>
      <c r="H311" s="3" t="s">
        <v>39</v>
      </c>
      <c r="I311" s="129">
        <v>594</v>
      </c>
      <c r="L311" s="20">
        <v>300</v>
      </c>
      <c r="M311" s="20">
        <v>832</v>
      </c>
      <c r="N311" s="49" t="s">
        <v>1366</v>
      </c>
      <c r="P311" s="20">
        <v>832</v>
      </c>
      <c r="R311" s="21">
        <f t="shared" si="51"/>
        <v>881.92</v>
      </c>
      <c r="S311" s="21">
        <f t="shared" si="52"/>
        <v>1775.92</v>
      </c>
      <c r="T311" s="21">
        <f t="shared" si="53"/>
        <v>1846.8352</v>
      </c>
      <c r="U311" s="21">
        <f t="shared" si="54"/>
        <v>70.9152</v>
      </c>
      <c r="V311" s="21">
        <f t="shared" si="55"/>
        <v>1775.92</v>
      </c>
      <c r="W311" s="57">
        <f t="shared" si="56"/>
        <v>594</v>
      </c>
      <c r="X311" s="21">
        <f t="shared" si="57"/>
        <v>1252.8352</v>
      </c>
      <c r="Y311" s="21">
        <f t="shared" si="58"/>
        <v>832</v>
      </c>
      <c r="Z311" s="3">
        <v>60</v>
      </c>
      <c r="AA311" s="21">
        <f t="shared" si="59"/>
        <v>289.92</v>
      </c>
      <c r="AB311" s="21">
        <f t="shared" si="60"/>
        <v>144.96</v>
      </c>
      <c r="AC311" s="21">
        <f t="shared" si="61"/>
        <v>144.96</v>
      </c>
    </row>
    <row r="312" spans="1:29">
      <c r="A312" s="57">
        <v>310</v>
      </c>
      <c r="B312" s="8" t="s">
        <v>1367</v>
      </c>
      <c r="C312" s="8" t="s">
        <v>1368</v>
      </c>
      <c r="D312" s="3" t="s">
        <v>35</v>
      </c>
      <c r="E312" s="3" t="s">
        <v>37</v>
      </c>
      <c r="F312" s="3" t="s">
        <v>82</v>
      </c>
      <c r="G312" s="3" t="s">
        <v>38</v>
      </c>
      <c r="H312" s="3" t="s">
        <v>39</v>
      </c>
      <c r="I312" s="129">
        <v>594</v>
      </c>
      <c r="K312" s="8"/>
      <c r="L312" s="20">
        <v>300</v>
      </c>
      <c r="M312" s="20">
        <v>834</v>
      </c>
      <c r="N312" s="49" t="s">
        <v>1369</v>
      </c>
      <c r="P312" s="20">
        <v>834</v>
      </c>
      <c r="R312" s="21">
        <f t="shared" si="51"/>
        <v>884.04</v>
      </c>
      <c r="S312" s="21">
        <f t="shared" si="52"/>
        <v>1778.04</v>
      </c>
      <c r="T312" s="21">
        <f t="shared" si="53"/>
        <v>1849.0824</v>
      </c>
      <c r="U312" s="21">
        <f t="shared" si="54"/>
        <v>71.0424</v>
      </c>
      <c r="V312" s="21">
        <f t="shared" si="55"/>
        <v>1778.04</v>
      </c>
      <c r="W312" s="57">
        <f t="shared" si="56"/>
        <v>594</v>
      </c>
      <c r="X312" s="21">
        <f t="shared" si="57"/>
        <v>1255.0824</v>
      </c>
      <c r="Y312" s="21">
        <f t="shared" si="58"/>
        <v>834</v>
      </c>
      <c r="Z312" s="3">
        <v>60</v>
      </c>
      <c r="AA312" s="21">
        <f t="shared" si="59"/>
        <v>290.04</v>
      </c>
      <c r="AB312" s="21">
        <f t="shared" si="60"/>
        <v>145.02</v>
      </c>
      <c r="AC312" s="21">
        <f t="shared" si="61"/>
        <v>145.02</v>
      </c>
    </row>
    <row r="313" spans="1:29">
      <c r="A313" s="57">
        <v>311</v>
      </c>
      <c r="B313" s="8" t="s">
        <v>254</v>
      </c>
      <c r="C313" s="8" t="s">
        <v>255</v>
      </c>
      <c r="D313" s="3" t="s">
        <v>35</v>
      </c>
      <c r="E313" s="3" t="s">
        <v>37</v>
      </c>
      <c r="F313" s="3" t="s">
        <v>82</v>
      </c>
      <c r="G313" s="3" t="s">
        <v>38</v>
      </c>
      <c r="H313" s="3" t="s">
        <v>39</v>
      </c>
      <c r="I313" s="20">
        <v>594</v>
      </c>
      <c r="K313" s="128"/>
      <c r="L313" s="20">
        <v>300</v>
      </c>
      <c r="M313" s="20">
        <v>714</v>
      </c>
      <c r="N313" s="26" t="s">
        <v>1370</v>
      </c>
      <c r="P313" s="20">
        <v>714</v>
      </c>
      <c r="R313" s="21">
        <f t="shared" si="51"/>
        <v>756.84</v>
      </c>
      <c r="S313" s="21">
        <f t="shared" si="52"/>
        <v>1650.84</v>
      </c>
      <c r="T313" s="21">
        <f t="shared" si="53"/>
        <v>1714.2504</v>
      </c>
      <c r="U313" s="21">
        <f t="shared" si="54"/>
        <v>63.4104</v>
      </c>
      <c r="V313" s="21">
        <f t="shared" si="55"/>
        <v>1650.84</v>
      </c>
      <c r="W313" s="57">
        <f t="shared" si="56"/>
        <v>594</v>
      </c>
      <c r="X313" s="21">
        <f t="shared" si="57"/>
        <v>1120.2504</v>
      </c>
      <c r="Y313" s="21">
        <f t="shared" si="58"/>
        <v>714</v>
      </c>
      <c r="Z313" s="3">
        <v>60</v>
      </c>
      <c r="AA313" s="21">
        <f t="shared" si="59"/>
        <v>282.84</v>
      </c>
      <c r="AB313" s="21">
        <f t="shared" si="60"/>
        <v>141.42</v>
      </c>
      <c r="AC313" s="21">
        <f t="shared" si="61"/>
        <v>141.42</v>
      </c>
    </row>
    <row r="314" spans="1:29">
      <c r="A314" s="57">
        <v>312</v>
      </c>
      <c r="B314" s="8" t="s">
        <v>1371</v>
      </c>
      <c r="C314" s="8"/>
      <c r="D314" s="3" t="s">
        <v>35</v>
      </c>
      <c r="E314" s="3" t="s">
        <v>137</v>
      </c>
      <c r="F314" s="3" t="s">
        <v>113</v>
      </c>
      <c r="G314" s="3" t="s">
        <v>38</v>
      </c>
      <c r="H314" s="3" t="s">
        <v>69</v>
      </c>
      <c r="I314" s="20">
        <v>0</v>
      </c>
      <c r="K314" s="8"/>
      <c r="L314" s="3">
        <v>0</v>
      </c>
      <c r="M314" s="20">
        <v>4100</v>
      </c>
      <c r="N314" s="3" t="s">
        <v>1372</v>
      </c>
      <c r="P314" s="20">
        <v>3300</v>
      </c>
      <c r="R314" s="21">
        <f t="shared" si="51"/>
        <v>4346</v>
      </c>
      <c r="S314" s="21">
        <f t="shared" si="52"/>
        <v>4346</v>
      </c>
      <c r="T314" s="21">
        <f t="shared" si="53"/>
        <v>4606.76</v>
      </c>
      <c r="U314" s="21">
        <f t="shared" si="54"/>
        <v>260.76</v>
      </c>
      <c r="V314" s="21">
        <f t="shared" si="55"/>
        <v>4346</v>
      </c>
      <c r="W314" s="57">
        <f t="shared" si="56"/>
        <v>0</v>
      </c>
      <c r="X314" s="21">
        <f t="shared" si="57"/>
        <v>4606.76</v>
      </c>
      <c r="Y314" s="21">
        <f t="shared" si="58"/>
        <v>3300</v>
      </c>
      <c r="Z314" s="3">
        <v>0</v>
      </c>
      <c r="AA314" s="21">
        <f t="shared" si="59"/>
        <v>1046</v>
      </c>
      <c r="AB314" s="21">
        <f t="shared" si="60"/>
        <v>523</v>
      </c>
      <c r="AC314" s="21">
        <f t="shared" si="61"/>
        <v>523</v>
      </c>
    </row>
    <row r="315" spans="1:29">
      <c r="A315" s="57">
        <v>313</v>
      </c>
      <c r="B315" s="127" t="s">
        <v>1373</v>
      </c>
      <c r="C315" s="8" t="s">
        <v>1374</v>
      </c>
      <c r="D315" s="3" t="s">
        <v>35</v>
      </c>
      <c r="E315" s="3" t="s">
        <v>247</v>
      </c>
      <c r="F315" s="3" t="s">
        <v>58</v>
      </c>
      <c r="G315" s="3" t="s">
        <v>38</v>
      </c>
      <c r="H315" s="3" t="s">
        <v>69</v>
      </c>
      <c r="I315" s="20">
        <v>858</v>
      </c>
      <c r="L315" s="3">
        <v>400</v>
      </c>
      <c r="M315" s="20">
        <v>8199</v>
      </c>
      <c r="N315" s="3" t="s">
        <v>1375</v>
      </c>
      <c r="P315" s="3">
        <v>8199</v>
      </c>
      <c r="R315" s="21">
        <f t="shared" si="51"/>
        <v>8690.94</v>
      </c>
      <c r="S315" s="21">
        <f t="shared" si="52"/>
        <v>9948.94</v>
      </c>
      <c r="T315" s="21">
        <f t="shared" si="53"/>
        <v>10494.3964</v>
      </c>
      <c r="U315" s="21">
        <f t="shared" si="54"/>
        <v>545.4564</v>
      </c>
      <c r="V315" s="21">
        <f t="shared" si="55"/>
        <v>9948.94</v>
      </c>
      <c r="W315" s="57">
        <f t="shared" si="56"/>
        <v>858</v>
      </c>
      <c r="X315" s="21">
        <f t="shared" si="57"/>
        <v>9636.3964</v>
      </c>
      <c r="Y315" s="21">
        <f t="shared" si="58"/>
        <v>8199</v>
      </c>
      <c r="Z315" s="20">
        <v>60</v>
      </c>
      <c r="AA315" s="21">
        <f t="shared" si="59"/>
        <v>831.940000000001</v>
      </c>
      <c r="AB315" s="21">
        <f t="shared" si="60"/>
        <v>415.97</v>
      </c>
      <c r="AC315" s="21">
        <f t="shared" si="61"/>
        <v>415.97</v>
      </c>
    </row>
    <row r="316" spans="1:29">
      <c r="A316" s="57">
        <v>314</v>
      </c>
      <c r="B316" s="127" t="s">
        <v>1376</v>
      </c>
      <c r="C316" s="8" t="s">
        <v>1377</v>
      </c>
      <c r="D316" s="3" t="s">
        <v>35</v>
      </c>
      <c r="E316" s="3" t="s">
        <v>142</v>
      </c>
      <c r="F316" s="3" t="s">
        <v>58</v>
      </c>
      <c r="G316" s="3" t="s">
        <v>38</v>
      </c>
      <c r="H316" s="3" t="s">
        <v>69</v>
      </c>
      <c r="I316" s="20">
        <v>850</v>
      </c>
      <c r="L316" s="3">
        <v>400</v>
      </c>
      <c r="M316" s="20">
        <v>8214</v>
      </c>
      <c r="N316" s="3" t="s">
        <v>1378</v>
      </c>
      <c r="P316" s="3">
        <v>8214</v>
      </c>
      <c r="R316" s="21">
        <f t="shared" si="51"/>
        <v>8706.84</v>
      </c>
      <c r="S316" s="21">
        <f t="shared" si="52"/>
        <v>9956.84</v>
      </c>
      <c r="T316" s="21">
        <f t="shared" si="53"/>
        <v>10503.2504</v>
      </c>
      <c r="U316" s="21">
        <f t="shared" si="54"/>
        <v>546.4104</v>
      </c>
      <c r="V316" s="21">
        <f t="shared" si="55"/>
        <v>9956.84</v>
      </c>
      <c r="W316" s="57">
        <f t="shared" si="56"/>
        <v>850</v>
      </c>
      <c r="X316" s="21">
        <f t="shared" si="57"/>
        <v>9653.2504</v>
      </c>
      <c r="Y316" s="21">
        <f t="shared" si="58"/>
        <v>8214</v>
      </c>
      <c r="Z316" s="20">
        <v>60</v>
      </c>
      <c r="AA316" s="21">
        <f t="shared" si="59"/>
        <v>832.84</v>
      </c>
      <c r="AB316" s="21">
        <f t="shared" si="60"/>
        <v>416.42</v>
      </c>
      <c r="AC316" s="21">
        <f t="shared" si="61"/>
        <v>416.42</v>
      </c>
    </row>
    <row r="317" spans="1:29">
      <c r="A317" s="57">
        <v>315</v>
      </c>
      <c r="B317" s="127" t="s">
        <v>1379</v>
      </c>
      <c r="C317" s="8" t="s">
        <v>1380</v>
      </c>
      <c r="D317" s="3" t="s">
        <v>35</v>
      </c>
      <c r="E317" s="3" t="s">
        <v>142</v>
      </c>
      <c r="F317" s="3" t="s">
        <v>58</v>
      </c>
      <c r="G317" s="3" t="s">
        <v>38</v>
      </c>
      <c r="H317" s="3" t="s">
        <v>69</v>
      </c>
      <c r="I317" s="20">
        <v>858</v>
      </c>
      <c r="L317" s="3">
        <v>400</v>
      </c>
      <c r="M317" s="20">
        <v>2236</v>
      </c>
      <c r="N317" s="3" t="s">
        <v>1381</v>
      </c>
      <c r="P317" s="3">
        <v>2236</v>
      </c>
      <c r="R317" s="21">
        <f t="shared" si="51"/>
        <v>2370.16</v>
      </c>
      <c r="S317" s="21">
        <f t="shared" si="52"/>
        <v>3628.16</v>
      </c>
      <c r="T317" s="21">
        <f t="shared" si="53"/>
        <v>3794.3696</v>
      </c>
      <c r="U317" s="21">
        <f t="shared" si="54"/>
        <v>166.2096</v>
      </c>
      <c r="V317" s="21">
        <f t="shared" si="55"/>
        <v>3628.16</v>
      </c>
      <c r="W317" s="57">
        <f t="shared" si="56"/>
        <v>858</v>
      </c>
      <c r="X317" s="21">
        <f t="shared" si="57"/>
        <v>2936.3696</v>
      </c>
      <c r="Y317" s="21">
        <f t="shared" si="58"/>
        <v>2236</v>
      </c>
      <c r="Z317" s="20">
        <v>60</v>
      </c>
      <c r="AA317" s="21">
        <f t="shared" si="59"/>
        <v>474.16</v>
      </c>
      <c r="AB317" s="21">
        <f t="shared" si="60"/>
        <v>237.08</v>
      </c>
      <c r="AC317" s="21">
        <f t="shared" si="61"/>
        <v>237.08</v>
      </c>
    </row>
    <row r="318" spans="1:29">
      <c r="A318" s="57">
        <v>316</v>
      </c>
      <c r="B318" s="8" t="s">
        <v>1382</v>
      </c>
      <c r="C318" s="8" t="s">
        <v>1383</v>
      </c>
      <c r="D318" s="3" t="s">
        <v>35</v>
      </c>
      <c r="E318" s="3" t="s">
        <v>37</v>
      </c>
      <c r="F318" s="3" t="s">
        <v>58</v>
      </c>
      <c r="G318" s="3" t="s">
        <v>38</v>
      </c>
      <c r="H318" s="3" t="s">
        <v>69</v>
      </c>
      <c r="I318" s="20">
        <v>858</v>
      </c>
      <c r="L318" s="3">
        <v>400</v>
      </c>
      <c r="M318" s="20">
        <v>449</v>
      </c>
      <c r="N318" s="3" t="s">
        <v>1384</v>
      </c>
      <c r="P318" s="3">
        <v>449</v>
      </c>
      <c r="R318" s="21">
        <f t="shared" si="51"/>
        <v>475.94</v>
      </c>
      <c r="S318" s="21">
        <f t="shared" si="52"/>
        <v>1733.94</v>
      </c>
      <c r="T318" s="21">
        <f t="shared" si="53"/>
        <v>1786.4964</v>
      </c>
      <c r="U318" s="21">
        <f t="shared" si="54"/>
        <v>52.5564</v>
      </c>
      <c r="V318" s="21">
        <f t="shared" si="55"/>
        <v>1733.94</v>
      </c>
      <c r="W318" s="57">
        <f t="shared" si="56"/>
        <v>858</v>
      </c>
      <c r="X318" s="21">
        <f t="shared" si="57"/>
        <v>928.4964</v>
      </c>
      <c r="Y318" s="21">
        <f t="shared" si="58"/>
        <v>449</v>
      </c>
      <c r="Z318" s="20">
        <v>60</v>
      </c>
      <c r="AA318" s="21">
        <f t="shared" si="59"/>
        <v>366.94</v>
      </c>
      <c r="AB318" s="21">
        <f t="shared" si="60"/>
        <v>183.47</v>
      </c>
      <c r="AC318" s="21">
        <f t="shared" si="61"/>
        <v>183.47</v>
      </c>
    </row>
    <row r="319" spans="1:29">
      <c r="A319" s="57">
        <v>317</v>
      </c>
      <c r="B319" s="127" t="s">
        <v>1385</v>
      </c>
      <c r="C319" s="8" t="s">
        <v>1386</v>
      </c>
      <c r="D319" s="3" t="s">
        <v>35</v>
      </c>
      <c r="E319" s="3" t="s">
        <v>37</v>
      </c>
      <c r="F319" s="3" t="s">
        <v>58</v>
      </c>
      <c r="G319" s="3" t="s">
        <v>38</v>
      </c>
      <c r="H319" s="3" t="s">
        <v>69</v>
      </c>
      <c r="I319" s="20">
        <v>858</v>
      </c>
      <c r="L319" s="3">
        <v>400</v>
      </c>
      <c r="M319" s="20">
        <v>92</v>
      </c>
      <c r="N319" s="3" t="s">
        <v>840</v>
      </c>
      <c r="P319" s="3">
        <v>92</v>
      </c>
      <c r="R319" s="21">
        <f t="shared" si="51"/>
        <v>97.52</v>
      </c>
      <c r="S319" s="21">
        <f t="shared" si="52"/>
        <v>1355.52</v>
      </c>
      <c r="T319" s="21">
        <f t="shared" si="53"/>
        <v>1385.3712</v>
      </c>
      <c r="U319" s="21">
        <f t="shared" si="54"/>
        <v>29.8512</v>
      </c>
      <c r="V319" s="21">
        <f t="shared" si="55"/>
        <v>1355.52</v>
      </c>
      <c r="W319" s="57">
        <f t="shared" si="56"/>
        <v>858</v>
      </c>
      <c r="X319" s="21">
        <f t="shared" si="57"/>
        <v>527.3712</v>
      </c>
      <c r="Y319" s="21">
        <f t="shared" si="58"/>
        <v>92</v>
      </c>
      <c r="Z319" s="20">
        <v>60</v>
      </c>
      <c r="AA319" s="21">
        <f t="shared" si="59"/>
        <v>345.52</v>
      </c>
      <c r="AB319" s="21">
        <f t="shared" si="60"/>
        <v>172.76</v>
      </c>
      <c r="AC319" s="21">
        <f t="shared" si="61"/>
        <v>172.76</v>
      </c>
    </row>
    <row r="320" spans="1:29">
      <c r="A320" s="57">
        <v>318</v>
      </c>
      <c r="B320" s="8" t="s">
        <v>1387</v>
      </c>
      <c r="C320" s="8"/>
      <c r="D320" s="3" t="s">
        <v>35</v>
      </c>
      <c r="E320" s="3" t="s">
        <v>37</v>
      </c>
      <c r="F320" s="3" t="s">
        <v>83</v>
      </c>
      <c r="G320" s="3" t="s">
        <v>38</v>
      </c>
      <c r="H320" s="3" t="s">
        <v>84</v>
      </c>
      <c r="I320" s="20">
        <v>0</v>
      </c>
      <c r="L320" s="20">
        <v>0</v>
      </c>
      <c r="M320" s="20">
        <v>150</v>
      </c>
      <c r="N320" s="3" t="s">
        <v>83</v>
      </c>
      <c r="P320" s="20">
        <v>100</v>
      </c>
      <c r="R320" s="21">
        <f t="shared" si="51"/>
        <v>159</v>
      </c>
      <c r="S320" s="21">
        <f t="shared" si="52"/>
        <v>159</v>
      </c>
      <c r="T320" s="21">
        <f t="shared" si="53"/>
        <v>168.54</v>
      </c>
      <c r="U320" s="21">
        <f t="shared" si="54"/>
        <v>9.54</v>
      </c>
      <c r="V320" s="21">
        <f t="shared" si="55"/>
        <v>159</v>
      </c>
      <c r="W320" s="57">
        <f t="shared" si="56"/>
        <v>0</v>
      </c>
      <c r="X320" s="21">
        <f t="shared" si="57"/>
        <v>168.54</v>
      </c>
      <c r="Y320" s="21">
        <f t="shared" si="58"/>
        <v>100</v>
      </c>
      <c r="Z320" s="20">
        <v>0</v>
      </c>
      <c r="AA320" s="21">
        <f t="shared" si="59"/>
        <v>59</v>
      </c>
      <c r="AB320" s="21">
        <f t="shared" si="60"/>
        <v>29.5</v>
      </c>
      <c r="AC320" s="21">
        <f t="shared" si="61"/>
        <v>29.5</v>
      </c>
    </row>
    <row r="321" spans="1:29">
      <c r="A321" s="57">
        <v>319</v>
      </c>
      <c r="B321" s="127" t="s">
        <v>1388</v>
      </c>
      <c r="C321" s="8" t="s">
        <v>1389</v>
      </c>
      <c r="D321" s="3" t="s">
        <v>35</v>
      </c>
      <c r="E321" s="3" t="s">
        <v>37</v>
      </c>
      <c r="F321" s="3" t="s">
        <v>58</v>
      </c>
      <c r="G321" s="3" t="s">
        <v>38</v>
      </c>
      <c r="H321" s="3" t="s">
        <v>69</v>
      </c>
      <c r="I321" s="20">
        <v>858</v>
      </c>
      <c r="L321" s="3">
        <v>400</v>
      </c>
      <c r="M321" s="20">
        <v>667</v>
      </c>
      <c r="N321" s="3" t="s">
        <v>763</v>
      </c>
      <c r="P321" s="3">
        <v>667</v>
      </c>
      <c r="R321" s="21">
        <f t="shared" si="51"/>
        <v>707.02</v>
      </c>
      <c r="S321" s="21">
        <f t="shared" si="52"/>
        <v>1965.02</v>
      </c>
      <c r="T321" s="21">
        <f t="shared" si="53"/>
        <v>2031.4412</v>
      </c>
      <c r="U321" s="21">
        <f t="shared" si="54"/>
        <v>66.4212</v>
      </c>
      <c r="V321" s="21">
        <f t="shared" si="55"/>
        <v>1965.02</v>
      </c>
      <c r="W321" s="57">
        <f t="shared" si="56"/>
        <v>858</v>
      </c>
      <c r="X321" s="21">
        <f t="shared" si="57"/>
        <v>1173.4412</v>
      </c>
      <c r="Y321" s="21">
        <f t="shared" si="58"/>
        <v>667</v>
      </c>
      <c r="Z321" s="20">
        <v>60</v>
      </c>
      <c r="AA321" s="21">
        <f t="shared" si="59"/>
        <v>380.02</v>
      </c>
      <c r="AB321" s="21">
        <f t="shared" si="60"/>
        <v>190.01</v>
      </c>
      <c r="AC321" s="21">
        <f t="shared" si="61"/>
        <v>190.01</v>
      </c>
    </row>
    <row r="322" spans="1:29">
      <c r="A322" s="57">
        <v>320</v>
      </c>
      <c r="B322" s="127" t="s">
        <v>1390</v>
      </c>
      <c r="C322" s="8" t="s">
        <v>1391</v>
      </c>
      <c r="D322" s="3" t="s">
        <v>35</v>
      </c>
      <c r="E322" s="3" t="s">
        <v>137</v>
      </c>
      <c r="F322" s="3" t="s">
        <v>58</v>
      </c>
      <c r="G322" s="3" t="s">
        <v>38</v>
      </c>
      <c r="H322" s="3" t="s">
        <v>69</v>
      </c>
      <c r="I322" s="20">
        <v>858</v>
      </c>
      <c r="L322" s="3">
        <v>400</v>
      </c>
      <c r="M322" s="20">
        <v>8648</v>
      </c>
      <c r="N322" s="3" t="s">
        <v>1392</v>
      </c>
      <c r="P322" s="3">
        <v>8648</v>
      </c>
      <c r="R322" s="21">
        <f t="shared" si="51"/>
        <v>9166.88</v>
      </c>
      <c r="S322" s="21">
        <f t="shared" si="52"/>
        <v>10424.88</v>
      </c>
      <c r="T322" s="21">
        <f t="shared" si="53"/>
        <v>10998.8928</v>
      </c>
      <c r="U322" s="21">
        <f t="shared" si="54"/>
        <v>574.0128</v>
      </c>
      <c r="V322" s="21">
        <f t="shared" si="55"/>
        <v>10424.88</v>
      </c>
      <c r="W322" s="57">
        <f t="shared" si="56"/>
        <v>858</v>
      </c>
      <c r="X322" s="21">
        <f t="shared" si="57"/>
        <v>10140.8928</v>
      </c>
      <c r="Y322" s="21">
        <f t="shared" si="58"/>
        <v>8648</v>
      </c>
      <c r="Z322" s="20">
        <v>60</v>
      </c>
      <c r="AA322" s="21">
        <f t="shared" si="59"/>
        <v>858.880000000001</v>
      </c>
      <c r="AB322" s="21">
        <f t="shared" si="60"/>
        <v>429.440000000001</v>
      </c>
      <c r="AC322" s="21">
        <f t="shared" si="61"/>
        <v>429.440000000001</v>
      </c>
    </row>
    <row r="323" spans="1:29">
      <c r="A323" s="57">
        <v>321</v>
      </c>
      <c r="B323" s="127" t="s">
        <v>1393</v>
      </c>
      <c r="C323" s="8" t="s">
        <v>1305</v>
      </c>
      <c r="D323" s="3" t="s">
        <v>35</v>
      </c>
      <c r="E323" s="3" t="s">
        <v>37</v>
      </c>
      <c r="F323" s="3" t="s">
        <v>58</v>
      </c>
      <c r="G323" s="3" t="s">
        <v>38</v>
      </c>
      <c r="H323" s="3" t="s">
        <v>69</v>
      </c>
      <c r="I323" s="20">
        <v>850</v>
      </c>
      <c r="L323" s="3">
        <v>400</v>
      </c>
      <c r="M323" s="20">
        <v>2124</v>
      </c>
      <c r="N323" s="3" t="s">
        <v>1304</v>
      </c>
      <c r="P323" s="3">
        <v>2124</v>
      </c>
      <c r="R323" s="21">
        <f t="shared" ref="R323:R386" si="62">M323*1.06</f>
        <v>2251.44</v>
      </c>
      <c r="S323" s="21">
        <f t="shared" ref="S323:S386" si="63">I323+L323+R323</f>
        <v>3501.44</v>
      </c>
      <c r="T323" s="21">
        <f t="shared" ref="T323:T386" si="64">I323+(L323+R323)*1.06</f>
        <v>3660.5264</v>
      </c>
      <c r="U323" s="21">
        <f t="shared" ref="U323:U386" si="65">(R323+L323)*0.06</f>
        <v>159.0864</v>
      </c>
      <c r="V323" s="21">
        <f t="shared" ref="V323:V386" si="66">T323-U323</f>
        <v>3501.44</v>
      </c>
      <c r="W323" s="57">
        <f t="shared" ref="W323:W386" si="67">I323</f>
        <v>850</v>
      </c>
      <c r="X323" s="21">
        <f t="shared" ref="X323:X386" si="68">(R323+L323)*1.06</f>
        <v>2810.5264</v>
      </c>
      <c r="Y323" s="21">
        <f t="shared" ref="Y323:Y386" si="69">P323</f>
        <v>2124</v>
      </c>
      <c r="Z323" s="20">
        <v>60</v>
      </c>
      <c r="AA323" s="21">
        <f t="shared" ref="AA323:AA386" si="70">(L323+R323)-Y323-Z323</f>
        <v>467.44</v>
      </c>
      <c r="AB323" s="21">
        <f t="shared" ref="AB323:AB386" si="71">AA323/2</f>
        <v>233.72</v>
      </c>
      <c r="AC323" s="21">
        <f t="shared" ref="AC323:AC386" si="72">AA323/2</f>
        <v>233.72</v>
      </c>
    </row>
    <row r="324" spans="1:29">
      <c r="A324" s="57">
        <v>322</v>
      </c>
      <c r="B324" s="127" t="s">
        <v>1394</v>
      </c>
      <c r="C324" s="8" t="s">
        <v>1395</v>
      </c>
      <c r="D324" s="3" t="s">
        <v>35</v>
      </c>
      <c r="E324" s="3" t="s">
        <v>37</v>
      </c>
      <c r="F324" s="3" t="s">
        <v>58</v>
      </c>
      <c r="G324" s="3" t="s">
        <v>38</v>
      </c>
      <c r="H324" s="3" t="s">
        <v>69</v>
      </c>
      <c r="I324" s="20">
        <v>858</v>
      </c>
      <c r="L324" s="3">
        <v>400</v>
      </c>
      <c r="M324" s="20">
        <v>8199</v>
      </c>
      <c r="N324" s="3" t="s">
        <v>1396</v>
      </c>
      <c r="P324" s="3">
        <v>8199</v>
      </c>
      <c r="R324" s="21">
        <f t="shared" si="62"/>
        <v>8690.94</v>
      </c>
      <c r="S324" s="21">
        <f t="shared" si="63"/>
        <v>9948.94</v>
      </c>
      <c r="T324" s="21">
        <f t="shared" si="64"/>
        <v>10494.3964</v>
      </c>
      <c r="U324" s="21">
        <f t="shared" si="65"/>
        <v>545.4564</v>
      </c>
      <c r="V324" s="21">
        <f t="shared" si="66"/>
        <v>9948.94</v>
      </c>
      <c r="W324" s="57">
        <f t="shared" si="67"/>
        <v>858</v>
      </c>
      <c r="X324" s="21">
        <f t="shared" si="68"/>
        <v>9636.3964</v>
      </c>
      <c r="Y324" s="21">
        <f t="shared" si="69"/>
        <v>8199</v>
      </c>
      <c r="Z324" s="20">
        <v>60</v>
      </c>
      <c r="AA324" s="21">
        <f t="shared" si="70"/>
        <v>831.940000000001</v>
      </c>
      <c r="AB324" s="21">
        <f t="shared" si="71"/>
        <v>415.97</v>
      </c>
      <c r="AC324" s="21">
        <f t="shared" si="72"/>
        <v>415.97</v>
      </c>
    </row>
    <row r="325" spans="1:29">
      <c r="A325" s="57">
        <v>323</v>
      </c>
      <c r="B325" s="127" t="s">
        <v>1397</v>
      </c>
      <c r="C325" s="8" t="s">
        <v>1398</v>
      </c>
      <c r="D325" s="3" t="s">
        <v>35</v>
      </c>
      <c r="E325" s="3" t="s">
        <v>37</v>
      </c>
      <c r="F325" s="3" t="s">
        <v>58</v>
      </c>
      <c r="G325" s="3" t="s">
        <v>38</v>
      </c>
      <c r="H325" s="3" t="s">
        <v>69</v>
      </c>
      <c r="I325" s="20">
        <v>858</v>
      </c>
      <c r="L325" s="3">
        <v>400</v>
      </c>
      <c r="M325" s="20">
        <v>2144</v>
      </c>
      <c r="N325" s="3" t="s">
        <v>1399</v>
      </c>
      <c r="P325" s="3">
        <v>2144</v>
      </c>
      <c r="R325" s="21">
        <f t="shared" si="62"/>
        <v>2272.64</v>
      </c>
      <c r="S325" s="21">
        <f t="shared" si="63"/>
        <v>3530.64</v>
      </c>
      <c r="T325" s="21">
        <f t="shared" si="64"/>
        <v>3690.9984</v>
      </c>
      <c r="U325" s="21">
        <f t="shared" si="65"/>
        <v>160.3584</v>
      </c>
      <c r="V325" s="21">
        <f t="shared" si="66"/>
        <v>3530.64</v>
      </c>
      <c r="W325" s="57">
        <f t="shared" si="67"/>
        <v>858</v>
      </c>
      <c r="X325" s="21">
        <f t="shared" si="68"/>
        <v>2832.9984</v>
      </c>
      <c r="Y325" s="21">
        <f t="shared" si="69"/>
        <v>2144</v>
      </c>
      <c r="Z325" s="20">
        <v>60</v>
      </c>
      <c r="AA325" s="21">
        <f t="shared" si="70"/>
        <v>468.64</v>
      </c>
      <c r="AB325" s="21">
        <f t="shared" si="71"/>
        <v>234.32</v>
      </c>
      <c r="AC325" s="21">
        <f t="shared" si="72"/>
        <v>234.32</v>
      </c>
    </row>
    <row r="326" spans="1:29">
      <c r="A326" s="57">
        <v>324</v>
      </c>
      <c r="B326" s="8" t="s">
        <v>1400</v>
      </c>
      <c r="C326" s="8" t="s">
        <v>1401</v>
      </c>
      <c r="D326" s="3" t="s">
        <v>35</v>
      </c>
      <c r="E326" s="3" t="s">
        <v>37</v>
      </c>
      <c r="F326" s="3" t="s">
        <v>196</v>
      </c>
      <c r="G326" s="3" t="s">
        <v>38</v>
      </c>
      <c r="H326" s="3" t="s">
        <v>69</v>
      </c>
      <c r="I326" s="20">
        <v>1120</v>
      </c>
      <c r="K326" s="8"/>
      <c r="L326" s="20">
        <v>300</v>
      </c>
      <c r="M326" s="20">
        <v>0</v>
      </c>
      <c r="N326" s="3"/>
      <c r="P326" s="20">
        <v>0</v>
      </c>
      <c r="R326" s="21">
        <f t="shared" si="62"/>
        <v>0</v>
      </c>
      <c r="S326" s="21">
        <f t="shared" si="63"/>
        <v>1420</v>
      </c>
      <c r="T326" s="21">
        <f t="shared" si="64"/>
        <v>1438</v>
      </c>
      <c r="U326" s="21">
        <f t="shared" si="65"/>
        <v>18</v>
      </c>
      <c r="V326" s="21">
        <f t="shared" si="66"/>
        <v>1420</v>
      </c>
      <c r="W326" s="57">
        <f t="shared" si="67"/>
        <v>1120</v>
      </c>
      <c r="X326" s="21">
        <f t="shared" si="68"/>
        <v>318</v>
      </c>
      <c r="Y326" s="21">
        <f t="shared" si="69"/>
        <v>0</v>
      </c>
      <c r="Z326" s="20">
        <v>60</v>
      </c>
      <c r="AA326" s="21">
        <f t="shared" si="70"/>
        <v>240</v>
      </c>
      <c r="AB326" s="21">
        <f t="shared" si="71"/>
        <v>120</v>
      </c>
      <c r="AC326" s="21">
        <f t="shared" si="72"/>
        <v>120</v>
      </c>
    </row>
    <row r="327" spans="1:29">
      <c r="A327" s="57">
        <v>325</v>
      </c>
      <c r="B327" s="8" t="s">
        <v>1402</v>
      </c>
      <c r="C327" s="8" t="s">
        <v>1403</v>
      </c>
      <c r="D327" s="3" t="s">
        <v>35</v>
      </c>
      <c r="E327" s="3" t="s">
        <v>37</v>
      </c>
      <c r="F327" s="3" t="s">
        <v>196</v>
      </c>
      <c r="G327" s="3" t="s">
        <v>38</v>
      </c>
      <c r="H327" s="3" t="s">
        <v>69</v>
      </c>
      <c r="I327" s="20">
        <v>1120</v>
      </c>
      <c r="L327" s="20">
        <v>300</v>
      </c>
      <c r="M327" s="20">
        <v>0</v>
      </c>
      <c r="N327" s="3"/>
      <c r="P327" s="20">
        <v>0</v>
      </c>
      <c r="R327" s="21">
        <f t="shared" si="62"/>
        <v>0</v>
      </c>
      <c r="S327" s="21">
        <f t="shared" si="63"/>
        <v>1420</v>
      </c>
      <c r="T327" s="21">
        <f t="shared" si="64"/>
        <v>1438</v>
      </c>
      <c r="U327" s="21">
        <f t="shared" si="65"/>
        <v>18</v>
      </c>
      <c r="V327" s="21">
        <f t="shared" si="66"/>
        <v>1420</v>
      </c>
      <c r="W327" s="57">
        <f t="shared" si="67"/>
        <v>1120</v>
      </c>
      <c r="X327" s="21">
        <f t="shared" si="68"/>
        <v>318</v>
      </c>
      <c r="Y327" s="21">
        <f t="shared" si="69"/>
        <v>0</v>
      </c>
      <c r="Z327" s="20">
        <v>60</v>
      </c>
      <c r="AA327" s="21">
        <f t="shared" si="70"/>
        <v>240</v>
      </c>
      <c r="AB327" s="21">
        <f t="shared" si="71"/>
        <v>120</v>
      </c>
      <c r="AC327" s="21">
        <f t="shared" si="72"/>
        <v>120</v>
      </c>
    </row>
    <row r="328" spans="1:29">
      <c r="A328" s="57">
        <v>326</v>
      </c>
      <c r="B328" s="8" t="s">
        <v>1404</v>
      </c>
      <c r="C328" s="8" t="s">
        <v>1405</v>
      </c>
      <c r="D328" s="3" t="s">
        <v>35</v>
      </c>
      <c r="E328" s="3" t="s">
        <v>37</v>
      </c>
      <c r="F328" s="3" t="s">
        <v>196</v>
      </c>
      <c r="G328" s="3" t="s">
        <v>38</v>
      </c>
      <c r="H328" s="3" t="s">
        <v>69</v>
      </c>
      <c r="I328" s="20">
        <v>1120</v>
      </c>
      <c r="L328" s="20">
        <v>300</v>
      </c>
      <c r="M328" s="20">
        <v>0</v>
      </c>
      <c r="N328" s="3"/>
      <c r="P328" s="20">
        <v>0</v>
      </c>
      <c r="R328" s="21">
        <f t="shared" si="62"/>
        <v>0</v>
      </c>
      <c r="S328" s="21">
        <f t="shared" si="63"/>
        <v>1420</v>
      </c>
      <c r="T328" s="21">
        <f t="shared" si="64"/>
        <v>1438</v>
      </c>
      <c r="U328" s="21">
        <f t="shared" si="65"/>
        <v>18</v>
      </c>
      <c r="V328" s="21">
        <f t="shared" si="66"/>
        <v>1420</v>
      </c>
      <c r="W328" s="57">
        <f t="shared" si="67"/>
        <v>1120</v>
      </c>
      <c r="X328" s="21">
        <f t="shared" si="68"/>
        <v>318</v>
      </c>
      <c r="Y328" s="21">
        <f t="shared" si="69"/>
        <v>0</v>
      </c>
      <c r="Z328" s="20">
        <v>60</v>
      </c>
      <c r="AA328" s="21">
        <f t="shared" si="70"/>
        <v>240</v>
      </c>
      <c r="AB328" s="21">
        <f t="shared" si="71"/>
        <v>120</v>
      </c>
      <c r="AC328" s="21">
        <f t="shared" si="72"/>
        <v>120</v>
      </c>
    </row>
    <row r="329" spans="1:29">
      <c r="A329" s="57">
        <v>327</v>
      </c>
      <c r="B329" s="8" t="s">
        <v>1406</v>
      </c>
      <c r="C329" s="8" t="s">
        <v>1407</v>
      </c>
      <c r="D329" s="3" t="s">
        <v>35</v>
      </c>
      <c r="E329" s="3" t="s">
        <v>37</v>
      </c>
      <c r="F329" s="3" t="s">
        <v>196</v>
      </c>
      <c r="G329" s="3" t="s">
        <v>38</v>
      </c>
      <c r="H329" s="3" t="s">
        <v>69</v>
      </c>
      <c r="I329" s="20">
        <v>1120</v>
      </c>
      <c r="L329" s="20">
        <v>300</v>
      </c>
      <c r="M329" s="20">
        <v>0</v>
      </c>
      <c r="N329" s="3"/>
      <c r="P329" s="20">
        <v>0</v>
      </c>
      <c r="R329" s="21">
        <f t="shared" si="62"/>
        <v>0</v>
      </c>
      <c r="S329" s="21">
        <f t="shared" si="63"/>
        <v>1420</v>
      </c>
      <c r="T329" s="21">
        <f t="shared" si="64"/>
        <v>1438</v>
      </c>
      <c r="U329" s="21">
        <f t="shared" si="65"/>
        <v>18</v>
      </c>
      <c r="V329" s="21">
        <f t="shared" si="66"/>
        <v>1420</v>
      </c>
      <c r="W329" s="57">
        <f t="shared" si="67"/>
        <v>1120</v>
      </c>
      <c r="X329" s="21">
        <f t="shared" si="68"/>
        <v>318</v>
      </c>
      <c r="Y329" s="21">
        <f t="shared" si="69"/>
        <v>0</v>
      </c>
      <c r="Z329" s="20">
        <v>60</v>
      </c>
      <c r="AA329" s="21">
        <f t="shared" si="70"/>
        <v>240</v>
      </c>
      <c r="AB329" s="21">
        <f t="shared" si="71"/>
        <v>120</v>
      </c>
      <c r="AC329" s="21">
        <f t="shared" si="72"/>
        <v>120</v>
      </c>
    </row>
    <row r="330" spans="1:29">
      <c r="A330" s="57">
        <v>328</v>
      </c>
      <c r="B330" s="8" t="s">
        <v>1408</v>
      </c>
      <c r="C330" s="8" t="s">
        <v>1409</v>
      </c>
      <c r="D330" s="3" t="s">
        <v>35</v>
      </c>
      <c r="E330" s="3" t="s">
        <v>37</v>
      </c>
      <c r="F330" s="3" t="s">
        <v>196</v>
      </c>
      <c r="G330" s="3" t="s">
        <v>38</v>
      </c>
      <c r="H330" s="3" t="s">
        <v>69</v>
      </c>
      <c r="I330" s="20">
        <v>1120</v>
      </c>
      <c r="L330" s="20">
        <v>300</v>
      </c>
      <c r="M330" s="20">
        <v>0</v>
      </c>
      <c r="N330" s="3"/>
      <c r="P330" s="20">
        <v>0</v>
      </c>
      <c r="R330" s="21">
        <f t="shared" si="62"/>
        <v>0</v>
      </c>
      <c r="S330" s="21">
        <f t="shared" si="63"/>
        <v>1420</v>
      </c>
      <c r="T330" s="21">
        <f t="shared" si="64"/>
        <v>1438</v>
      </c>
      <c r="U330" s="21">
        <f t="shared" si="65"/>
        <v>18</v>
      </c>
      <c r="V330" s="21">
        <f t="shared" si="66"/>
        <v>1420</v>
      </c>
      <c r="W330" s="57">
        <f t="shared" si="67"/>
        <v>1120</v>
      </c>
      <c r="X330" s="21">
        <f t="shared" si="68"/>
        <v>318</v>
      </c>
      <c r="Y330" s="21">
        <f t="shared" si="69"/>
        <v>0</v>
      </c>
      <c r="Z330" s="20">
        <v>60</v>
      </c>
      <c r="AA330" s="21">
        <f t="shared" si="70"/>
        <v>240</v>
      </c>
      <c r="AB330" s="21">
        <f t="shared" si="71"/>
        <v>120</v>
      </c>
      <c r="AC330" s="21">
        <f t="shared" si="72"/>
        <v>120</v>
      </c>
    </row>
    <row r="331" spans="1:29">
      <c r="A331" s="57">
        <v>329</v>
      </c>
      <c r="B331" s="8" t="s">
        <v>1410</v>
      </c>
      <c r="C331" s="8" t="s">
        <v>1411</v>
      </c>
      <c r="D331" s="3" t="s">
        <v>35</v>
      </c>
      <c r="E331" s="3" t="s">
        <v>37</v>
      </c>
      <c r="F331" s="3" t="s">
        <v>196</v>
      </c>
      <c r="G331" s="3" t="s">
        <v>38</v>
      </c>
      <c r="H331" s="3" t="s">
        <v>69</v>
      </c>
      <c r="I331" s="20">
        <v>1120</v>
      </c>
      <c r="L331" s="20">
        <v>300</v>
      </c>
      <c r="M331" s="20">
        <v>0</v>
      </c>
      <c r="N331" s="3"/>
      <c r="P331" s="20">
        <v>0</v>
      </c>
      <c r="R331" s="21">
        <f t="shared" si="62"/>
        <v>0</v>
      </c>
      <c r="S331" s="21">
        <f t="shared" si="63"/>
        <v>1420</v>
      </c>
      <c r="T331" s="21">
        <f t="shared" si="64"/>
        <v>1438</v>
      </c>
      <c r="U331" s="21">
        <f t="shared" si="65"/>
        <v>18</v>
      </c>
      <c r="V331" s="21">
        <f t="shared" si="66"/>
        <v>1420</v>
      </c>
      <c r="W331" s="57">
        <f t="shared" si="67"/>
        <v>1120</v>
      </c>
      <c r="X331" s="21">
        <f t="shared" si="68"/>
        <v>318</v>
      </c>
      <c r="Y331" s="21">
        <f t="shared" si="69"/>
        <v>0</v>
      </c>
      <c r="Z331" s="20">
        <v>60</v>
      </c>
      <c r="AA331" s="21">
        <f t="shared" si="70"/>
        <v>240</v>
      </c>
      <c r="AB331" s="21">
        <f t="shared" si="71"/>
        <v>120</v>
      </c>
      <c r="AC331" s="21">
        <f t="shared" si="72"/>
        <v>120</v>
      </c>
    </row>
    <row r="332" spans="1:29">
      <c r="A332" s="57">
        <v>330</v>
      </c>
      <c r="B332" s="8" t="s">
        <v>331</v>
      </c>
      <c r="C332" s="8" t="s">
        <v>332</v>
      </c>
      <c r="D332" s="3" t="s">
        <v>35</v>
      </c>
      <c r="E332" s="3" t="s">
        <v>37</v>
      </c>
      <c r="F332" s="8" t="s">
        <v>700</v>
      </c>
      <c r="G332" s="3" t="s">
        <v>38</v>
      </c>
      <c r="H332" s="3" t="s">
        <v>69</v>
      </c>
      <c r="I332" s="20">
        <v>0</v>
      </c>
      <c r="L332" s="20">
        <v>100</v>
      </c>
      <c r="M332" s="20">
        <v>18</v>
      </c>
      <c r="N332" s="3" t="s">
        <v>65</v>
      </c>
      <c r="P332" s="20">
        <v>18</v>
      </c>
      <c r="R332" s="21">
        <f t="shared" si="62"/>
        <v>19.08</v>
      </c>
      <c r="S332" s="21">
        <f t="shared" si="63"/>
        <v>119.08</v>
      </c>
      <c r="T332" s="21">
        <f t="shared" si="64"/>
        <v>126.2248</v>
      </c>
      <c r="U332" s="21">
        <f t="shared" si="65"/>
        <v>7.1448</v>
      </c>
      <c r="V332" s="21">
        <f t="shared" si="66"/>
        <v>119.08</v>
      </c>
      <c r="W332" s="57">
        <f t="shared" si="67"/>
        <v>0</v>
      </c>
      <c r="X332" s="21">
        <f t="shared" si="68"/>
        <v>126.2248</v>
      </c>
      <c r="Y332" s="21">
        <f t="shared" si="69"/>
        <v>18</v>
      </c>
      <c r="Z332" s="20">
        <v>20</v>
      </c>
      <c r="AA332" s="21">
        <f t="shared" si="70"/>
        <v>81.08</v>
      </c>
      <c r="AB332" s="21">
        <f t="shared" si="71"/>
        <v>40.54</v>
      </c>
      <c r="AC332" s="21">
        <f t="shared" si="72"/>
        <v>40.54</v>
      </c>
    </row>
    <row r="333" spans="1:29">
      <c r="A333" s="57">
        <v>331</v>
      </c>
      <c r="B333" s="8" t="s">
        <v>323</v>
      </c>
      <c r="C333" s="8" t="s">
        <v>324</v>
      </c>
      <c r="D333" s="3" t="s">
        <v>35</v>
      </c>
      <c r="E333" s="3" t="s">
        <v>37</v>
      </c>
      <c r="F333" s="8" t="s">
        <v>700</v>
      </c>
      <c r="G333" s="3" t="s">
        <v>38</v>
      </c>
      <c r="H333" s="3" t="s">
        <v>69</v>
      </c>
      <c r="I333" s="20">
        <v>0</v>
      </c>
      <c r="L333" s="20">
        <v>100</v>
      </c>
      <c r="M333" s="20">
        <v>18</v>
      </c>
      <c r="N333" s="3" t="s">
        <v>65</v>
      </c>
      <c r="P333" s="20">
        <v>18</v>
      </c>
      <c r="R333" s="21">
        <f t="shared" si="62"/>
        <v>19.08</v>
      </c>
      <c r="S333" s="21">
        <f t="shared" si="63"/>
        <v>119.08</v>
      </c>
      <c r="T333" s="21">
        <f t="shared" si="64"/>
        <v>126.2248</v>
      </c>
      <c r="U333" s="21">
        <f t="shared" si="65"/>
        <v>7.1448</v>
      </c>
      <c r="V333" s="21">
        <f t="shared" si="66"/>
        <v>119.08</v>
      </c>
      <c r="W333" s="57">
        <f t="shared" si="67"/>
        <v>0</v>
      </c>
      <c r="X333" s="21">
        <f t="shared" si="68"/>
        <v>126.2248</v>
      </c>
      <c r="Y333" s="21">
        <f t="shared" si="69"/>
        <v>18</v>
      </c>
      <c r="Z333" s="20">
        <v>20</v>
      </c>
      <c r="AA333" s="21">
        <f t="shared" si="70"/>
        <v>81.08</v>
      </c>
      <c r="AB333" s="21">
        <f t="shared" si="71"/>
        <v>40.54</v>
      </c>
      <c r="AC333" s="21">
        <f t="shared" si="72"/>
        <v>40.54</v>
      </c>
    </row>
    <row r="334" spans="1:29">
      <c r="A334" s="57">
        <v>332</v>
      </c>
      <c r="B334" s="8" t="s">
        <v>425</v>
      </c>
      <c r="C334" s="8" t="s">
        <v>426</v>
      </c>
      <c r="D334" s="3" t="s">
        <v>35</v>
      </c>
      <c r="E334" s="3" t="s">
        <v>37</v>
      </c>
      <c r="F334" s="8" t="s">
        <v>700</v>
      </c>
      <c r="G334" s="3" t="s">
        <v>38</v>
      </c>
      <c r="H334" s="3" t="s">
        <v>69</v>
      </c>
      <c r="I334" s="20">
        <v>0</v>
      </c>
      <c r="L334" s="20">
        <v>100</v>
      </c>
      <c r="M334" s="20">
        <v>18</v>
      </c>
      <c r="N334" s="3" t="s">
        <v>65</v>
      </c>
      <c r="P334" s="20">
        <v>18</v>
      </c>
      <c r="R334" s="21">
        <f t="shared" si="62"/>
        <v>19.08</v>
      </c>
      <c r="S334" s="21">
        <f t="shared" si="63"/>
        <v>119.08</v>
      </c>
      <c r="T334" s="21">
        <f t="shared" si="64"/>
        <v>126.2248</v>
      </c>
      <c r="U334" s="21">
        <f t="shared" si="65"/>
        <v>7.1448</v>
      </c>
      <c r="V334" s="21">
        <f t="shared" si="66"/>
        <v>119.08</v>
      </c>
      <c r="W334" s="57">
        <f t="shared" si="67"/>
        <v>0</v>
      </c>
      <c r="X334" s="21">
        <f t="shared" si="68"/>
        <v>126.2248</v>
      </c>
      <c r="Y334" s="21">
        <f t="shared" si="69"/>
        <v>18</v>
      </c>
      <c r="Z334" s="20">
        <v>20</v>
      </c>
      <c r="AA334" s="21">
        <f t="shared" si="70"/>
        <v>81.08</v>
      </c>
      <c r="AB334" s="21">
        <f t="shared" si="71"/>
        <v>40.54</v>
      </c>
      <c r="AC334" s="21">
        <f t="shared" si="72"/>
        <v>40.54</v>
      </c>
    </row>
    <row r="335" spans="1:29">
      <c r="A335" s="57">
        <v>333</v>
      </c>
      <c r="B335" s="8" t="s">
        <v>433</v>
      </c>
      <c r="C335" s="8" t="s">
        <v>316</v>
      </c>
      <c r="D335" s="3" t="s">
        <v>35</v>
      </c>
      <c r="E335" s="3" t="s">
        <v>37</v>
      </c>
      <c r="F335" s="8" t="s">
        <v>700</v>
      </c>
      <c r="G335" s="3" t="s">
        <v>38</v>
      </c>
      <c r="H335" s="3" t="s">
        <v>69</v>
      </c>
      <c r="I335" s="20">
        <v>0</v>
      </c>
      <c r="L335" s="20">
        <v>100</v>
      </c>
      <c r="M335" s="20">
        <v>15</v>
      </c>
      <c r="N335" s="3" t="s">
        <v>65</v>
      </c>
      <c r="P335" s="20">
        <v>15</v>
      </c>
      <c r="R335" s="21">
        <f t="shared" si="62"/>
        <v>15.9</v>
      </c>
      <c r="S335" s="21">
        <f t="shared" si="63"/>
        <v>115.9</v>
      </c>
      <c r="T335" s="21">
        <f t="shared" si="64"/>
        <v>122.854</v>
      </c>
      <c r="U335" s="21">
        <f t="shared" si="65"/>
        <v>6.954</v>
      </c>
      <c r="V335" s="21">
        <f t="shared" si="66"/>
        <v>115.9</v>
      </c>
      <c r="W335" s="57">
        <f t="shared" si="67"/>
        <v>0</v>
      </c>
      <c r="X335" s="21">
        <f t="shared" si="68"/>
        <v>122.854</v>
      </c>
      <c r="Y335" s="21">
        <f t="shared" si="69"/>
        <v>15</v>
      </c>
      <c r="Z335" s="20">
        <v>20</v>
      </c>
      <c r="AA335" s="21">
        <f t="shared" si="70"/>
        <v>80.9</v>
      </c>
      <c r="AB335" s="21">
        <f t="shared" si="71"/>
        <v>40.45</v>
      </c>
      <c r="AC335" s="21">
        <f t="shared" si="72"/>
        <v>40.45</v>
      </c>
    </row>
    <row r="336" spans="1:29">
      <c r="A336" s="57">
        <v>334</v>
      </c>
      <c r="B336" s="8" t="s">
        <v>419</v>
      </c>
      <c r="C336" s="8" t="s">
        <v>420</v>
      </c>
      <c r="D336" s="3" t="s">
        <v>35</v>
      </c>
      <c r="E336" s="3" t="s">
        <v>37</v>
      </c>
      <c r="F336" s="8" t="s">
        <v>700</v>
      </c>
      <c r="G336" s="3" t="s">
        <v>38</v>
      </c>
      <c r="H336" s="3" t="s">
        <v>69</v>
      </c>
      <c r="I336" s="20">
        <v>0</v>
      </c>
      <c r="L336" s="20">
        <v>100</v>
      </c>
      <c r="M336" s="20">
        <v>15</v>
      </c>
      <c r="N336" s="3" t="s">
        <v>65</v>
      </c>
      <c r="P336" s="20">
        <v>15</v>
      </c>
      <c r="R336" s="21">
        <f t="shared" si="62"/>
        <v>15.9</v>
      </c>
      <c r="S336" s="21">
        <f t="shared" si="63"/>
        <v>115.9</v>
      </c>
      <c r="T336" s="21">
        <f t="shared" si="64"/>
        <v>122.854</v>
      </c>
      <c r="U336" s="21">
        <f t="shared" si="65"/>
        <v>6.954</v>
      </c>
      <c r="V336" s="21">
        <f t="shared" si="66"/>
        <v>115.9</v>
      </c>
      <c r="W336" s="57">
        <f t="shared" si="67"/>
        <v>0</v>
      </c>
      <c r="X336" s="21">
        <f t="shared" si="68"/>
        <v>122.854</v>
      </c>
      <c r="Y336" s="21">
        <f t="shared" si="69"/>
        <v>15</v>
      </c>
      <c r="Z336" s="20">
        <v>20</v>
      </c>
      <c r="AA336" s="21">
        <f t="shared" si="70"/>
        <v>80.9</v>
      </c>
      <c r="AB336" s="21">
        <f t="shared" si="71"/>
        <v>40.45</v>
      </c>
      <c r="AC336" s="21">
        <f t="shared" si="72"/>
        <v>40.45</v>
      </c>
    </row>
    <row r="337" spans="1:29">
      <c r="A337" s="57">
        <v>335</v>
      </c>
      <c r="B337" s="8" t="s">
        <v>315</v>
      </c>
      <c r="C337" s="8" t="s">
        <v>316</v>
      </c>
      <c r="D337" s="3" t="s">
        <v>35</v>
      </c>
      <c r="E337" s="3" t="s">
        <v>37</v>
      </c>
      <c r="F337" s="8" t="s">
        <v>700</v>
      </c>
      <c r="G337" s="3" t="s">
        <v>38</v>
      </c>
      <c r="H337" s="3" t="s">
        <v>69</v>
      </c>
      <c r="I337" s="20">
        <v>0</v>
      </c>
      <c r="L337" s="20">
        <v>100</v>
      </c>
      <c r="M337" s="20">
        <v>18</v>
      </c>
      <c r="N337" s="3" t="s">
        <v>65</v>
      </c>
      <c r="P337" s="20">
        <v>18</v>
      </c>
      <c r="R337" s="21">
        <f t="shared" si="62"/>
        <v>19.08</v>
      </c>
      <c r="S337" s="21">
        <f t="shared" si="63"/>
        <v>119.08</v>
      </c>
      <c r="T337" s="21">
        <f t="shared" si="64"/>
        <v>126.2248</v>
      </c>
      <c r="U337" s="21">
        <f t="shared" si="65"/>
        <v>7.1448</v>
      </c>
      <c r="V337" s="21">
        <f t="shared" si="66"/>
        <v>119.08</v>
      </c>
      <c r="W337" s="57">
        <f t="shared" si="67"/>
        <v>0</v>
      </c>
      <c r="X337" s="21">
        <f t="shared" si="68"/>
        <v>126.2248</v>
      </c>
      <c r="Y337" s="21">
        <f t="shared" si="69"/>
        <v>18</v>
      </c>
      <c r="Z337" s="20">
        <v>20</v>
      </c>
      <c r="AA337" s="21">
        <f t="shared" si="70"/>
        <v>81.08</v>
      </c>
      <c r="AB337" s="21">
        <f t="shared" si="71"/>
        <v>40.54</v>
      </c>
      <c r="AC337" s="21">
        <f t="shared" si="72"/>
        <v>40.54</v>
      </c>
    </row>
    <row r="338" spans="1:29">
      <c r="A338" s="57">
        <v>336</v>
      </c>
      <c r="B338" s="8" t="s">
        <v>391</v>
      </c>
      <c r="C338" s="8" t="s">
        <v>392</v>
      </c>
      <c r="D338" s="3" t="s">
        <v>35</v>
      </c>
      <c r="E338" s="3" t="s">
        <v>37</v>
      </c>
      <c r="F338" s="8" t="s">
        <v>700</v>
      </c>
      <c r="G338" s="3" t="s">
        <v>38</v>
      </c>
      <c r="H338" s="3" t="s">
        <v>69</v>
      </c>
      <c r="I338" s="20">
        <v>0</v>
      </c>
      <c r="L338" s="20">
        <v>100</v>
      </c>
      <c r="M338" s="20">
        <v>15</v>
      </c>
      <c r="N338" s="3" t="s">
        <v>65</v>
      </c>
      <c r="P338" s="20">
        <v>15</v>
      </c>
      <c r="R338" s="21">
        <f t="shared" si="62"/>
        <v>15.9</v>
      </c>
      <c r="S338" s="21">
        <f t="shared" si="63"/>
        <v>115.9</v>
      </c>
      <c r="T338" s="21">
        <f t="shared" si="64"/>
        <v>122.854</v>
      </c>
      <c r="U338" s="21">
        <f t="shared" si="65"/>
        <v>6.954</v>
      </c>
      <c r="V338" s="21">
        <f t="shared" si="66"/>
        <v>115.9</v>
      </c>
      <c r="W338" s="57">
        <f t="shared" si="67"/>
        <v>0</v>
      </c>
      <c r="X338" s="21">
        <f t="shared" si="68"/>
        <v>122.854</v>
      </c>
      <c r="Y338" s="21">
        <f t="shared" si="69"/>
        <v>15</v>
      </c>
      <c r="Z338" s="20">
        <v>20</v>
      </c>
      <c r="AA338" s="21">
        <f t="shared" si="70"/>
        <v>80.9</v>
      </c>
      <c r="AB338" s="21">
        <f t="shared" si="71"/>
        <v>40.45</v>
      </c>
      <c r="AC338" s="21">
        <f t="shared" si="72"/>
        <v>40.45</v>
      </c>
    </row>
    <row r="339" spans="1:29">
      <c r="A339" s="57">
        <v>337</v>
      </c>
      <c r="B339" s="8" t="s">
        <v>441</v>
      </c>
      <c r="C339" s="8" t="s">
        <v>442</v>
      </c>
      <c r="D339" s="3" t="s">
        <v>35</v>
      </c>
      <c r="E339" s="3" t="s">
        <v>37</v>
      </c>
      <c r="F339" s="8" t="s">
        <v>700</v>
      </c>
      <c r="G339" s="3" t="s">
        <v>38</v>
      </c>
      <c r="H339" s="3" t="s">
        <v>69</v>
      </c>
      <c r="I339" s="20">
        <v>0</v>
      </c>
      <c r="L339" s="20">
        <v>100</v>
      </c>
      <c r="M339" s="20">
        <v>15</v>
      </c>
      <c r="N339" s="3" t="s">
        <v>65</v>
      </c>
      <c r="P339" s="20">
        <v>15</v>
      </c>
      <c r="R339" s="21">
        <f t="shared" si="62"/>
        <v>15.9</v>
      </c>
      <c r="S339" s="21">
        <f t="shared" si="63"/>
        <v>115.9</v>
      </c>
      <c r="T339" s="21">
        <f t="shared" si="64"/>
        <v>122.854</v>
      </c>
      <c r="U339" s="21">
        <f t="shared" si="65"/>
        <v>6.954</v>
      </c>
      <c r="V339" s="21">
        <f t="shared" si="66"/>
        <v>115.9</v>
      </c>
      <c r="W339" s="57">
        <f t="shared" si="67"/>
        <v>0</v>
      </c>
      <c r="X339" s="21">
        <f t="shared" si="68"/>
        <v>122.854</v>
      </c>
      <c r="Y339" s="21">
        <f t="shared" si="69"/>
        <v>15</v>
      </c>
      <c r="Z339" s="20">
        <v>20</v>
      </c>
      <c r="AA339" s="21">
        <f t="shared" si="70"/>
        <v>80.9</v>
      </c>
      <c r="AB339" s="21">
        <f t="shared" si="71"/>
        <v>40.45</v>
      </c>
      <c r="AC339" s="21">
        <f t="shared" si="72"/>
        <v>40.45</v>
      </c>
    </row>
    <row r="340" spans="1:29">
      <c r="A340" s="57">
        <v>338</v>
      </c>
      <c r="B340" s="8" t="s">
        <v>407</v>
      </c>
      <c r="C340" s="8" t="s">
        <v>408</v>
      </c>
      <c r="D340" s="3" t="s">
        <v>35</v>
      </c>
      <c r="E340" s="3" t="s">
        <v>37</v>
      </c>
      <c r="F340" s="8" t="s">
        <v>700</v>
      </c>
      <c r="G340" s="3" t="s">
        <v>38</v>
      </c>
      <c r="H340" s="3" t="s">
        <v>69</v>
      </c>
      <c r="I340" s="20">
        <v>0</v>
      </c>
      <c r="L340" s="20">
        <v>100</v>
      </c>
      <c r="M340" s="20">
        <v>18</v>
      </c>
      <c r="N340" s="3" t="s">
        <v>65</v>
      </c>
      <c r="P340" s="20">
        <v>18</v>
      </c>
      <c r="R340" s="21">
        <f t="shared" si="62"/>
        <v>19.08</v>
      </c>
      <c r="S340" s="21">
        <f t="shared" si="63"/>
        <v>119.08</v>
      </c>
      <c r="T340" s="21">
        <f t="shared" si="64"/>
        <v>126.2248</v>
      </c>
      <c r="U340" s="21">
        <f t="shared" si="65"/>
        <v>7.1448</v>
      </c>
      <c r="V340" s="21">
        <f t="shared" si="66"/>
        <v>119.08</v>
      </c>
      <c r="W340" s="57">
        <f t="shared" si="67"/>
        <v>0</v>
      </c>
      <c r="X340" s="21">
        <f t="shared" si="68"/>
        <v>126.2248</v>
      </c>
      <c r="Y340" s="21">
        <f t="shared" si="69"/>
        <v>18</v>
      </c>
      <c r="Z340" s="20">
        <v>20</v>
      </c>
      <c r="AA340" s="21">
        <f t="shared" si="70"/>
        <v>81.08</v>
      </c>
      <c r="AB340" s="21">
        <f t="shared" si="71"/>
        <v>40.54</v>
      </c>
      <c r="AC340" s="21">
        <f t="shared" si="72"/>
        <v>40.54</v>
      </c>
    </row>
    <row r="341" spans="1:29">
      <c r="A341" s="57">
        <v>339</v>
      </c>
      <c r="B341" s="8" t="s">
        <v>1412</v>
      </c>
      <c r="C341" s="8" t="s">
        <v>1413</v>
      </c>
      <c r="D341" s="3" t="s">
        <v>35</v>
      </c>
      <c r="E341" s="3" t="s">
        <v>37</v>
      </c>
      <c r="F341" s="3" t="s">
        <v>196</v>
      </c>
      <c r="G341" s="3" t="s">
        <v>38</v>
      </c>
      <c r="H341" s="3" t="s">
        <v>69</v>
      </c>
      <c r="I341" s="20">
        <v>1120</v>
      </c>
      <c r="L341" s="20">
        <v>300</v>
      </c>
      <c r="M341" s="20">
        <v>0</v>
      </c>
      <c r="N341" s="3"/>
      <c r="P341" s="20">
        <v>0</v>
      </c>
      <c r="R341" s="21">
        <f t="shared" si="62"/>
        <v>0</v>
      </c>
      <c r="S341" s="21">
        <f t="shared" si="63"/>
        <v>1420</v>
      </c>
      <c r="T341" s="21">
        <f t="shared" si="64"/>
        <v>1438</v>
      </c>
      <c r="U341" s="21">
        <f t="shared" si="65"/>
        <v>18</v>
      </c>
      <c r="V341" s="21">
        <f t="shared" si="66"/>
        <v>1420</v>
      </c>
      <c r="W341" s="57">
        <f t="shared" si="67"/>
        <v>1120</v>
      </c>
      <c r="X341" s="21">
        <f t="shared" si="68"/>
        <v>318</v>
      </c>
      <c r="Y341" s="21">
        <f t="shared" si="69"/>
        <v>0</v>
      </c>
      <c r="Z341" s="20">
        <v>60</v>
      </c>
      <c r="AA341" s="21">
        <f t="shared" si="70"/>
        <v>240</v>
      </c>
      <c r="AB341" s="21">
        <f t="shared" si="71"/>
        <v>120</v>
      </c>
      <c r="AC341" s="21">
        <f t="shared" si="72"/>
        <v>120</v>
      </c>
    </row>
    <row r="342" spans="1:29">
      <c r="A342" s="57">
        <v>340</v>
      </c>
      <c r="B342" s="8" t="s">
        <v>293</v>
      </c>
      <c r="C342" s="8" t="s">
        <v>294</v>
      </c>
      <c r="D342" s="3" t="s">
        <v>35</v>
      </c>
      <c r="E342" s="3" t="s">
        <v>37</v>
      </c>
      <c r="F342" s="8" t="s">
        <v>700</v>
      </c>
      <c r="G342" s="3" t="s">
        <v>38</v>
      </c>
      <c r="H342" s="3" t="s">
        <v>69</v>
      </c>
      <c r="I342" s="20">
        <v>0</v>
      </c>
      <c r="L342" s="20">
        <v>100</v>
      </c>
      <c r="M342" s="20">
        <v>15</v>
      </c>
      <c r="N342" s="3" t="s">
        <v>65</v>
      </c>
      <c r="P342" s="20">
        <v>15</v>
      </c>
      <c r="R342" s="21">
        <f t="shared" si="62"/>
        <v>15.9</v>
      </c>
      <c r="S342" s="21">
        <f t="shared" si="63"/>
        <v>115.9</v>
      </c>
      <c r="T342" s="21">
        <f t="shared" si="64"/>
        <v>122.854</v>
      </c>
      <c r="U342" s="21">
        <f t="shared" si="65"/>
        <v>6.954</v>
      </c>
      <c r="V342" s="21">
        <f t="shared" si="66"/>
        <v>115.9</v>
      </c>
      <c r="W342" s="57">
        <f t="shared" si="67"/>
        <v>0</v>
      </c>
      <c r="X342" s="21">
        <f t="shared" si="68"/>
        <v>122.854</v>
      </c>
      <c r="Y342" s="21">
        <f t="shared" si="69"/>
        <v>15</v>
      </c>
      <c r="Z342" s="20">
        <v>20</v>
      </c>
      <c r="AA342" s="21">
        <f t="shared" si="70"/>
        <v>80.9</v>
      </c>
      <c r="AB342" s="21">
        <f t="shared" si="71"/>
        <v>40.45</v>
      </c>
      <c r="AC342" s="21">
        <f t="shared" si="72"/>
        <v>40.45</v>
      </c>
    </row>
    <row r="343" spans="1:29">
      <c r="A343" s="57">
        <v>341</v>
      </c>
      <c r="B343" s="8" t="s">
        <v>303</v>
      </c>
      <c r="C343" s="8" t="s">
        <v>304</v>
      </c>
      <c r="D343" s="3" t="s">
        <v>35</v>
      </c>
      <c r="E343" s="3" t="s">
        <v>37</v>
      </c>
      <c r="F343" s="8" t="s">
        <v>700</v>
      </c>
      <c r="G343" s="3" t="s">
        <v>38</v>
      </c>
      <c r="H343" s="3" t="s">
        <v>69</v>
      </c>
      <c r="I343" s="20">
        <v>0</v>
      </c>
      <c r="L343" s="20">
        <v>100</v>
      </c>
      <c r="M343" s="20">
        <v>18</v>
      </c>
      <c r="N343" s="3" t="s">
        <v>65</v>
      </c>
      <c r="P343" s="20">
        <v>18</v>
      </c>
      <c r="R343" s="21">
        <f t="shared" si="62"/>
        <v>19.08</v>
      </c>
      <c r="S343" s="21">
        <f t="shared" si="63"/>
        <v>119.08</v>
      </c>
      <c r="T343" s="21">
        <f t="shared" si="64"/>
        <v>126.2248</v>
      </c>
      <c r="U343" s="21">
        <f t="shared" si="65"/>
        <v>7.1448</v>
      </c>
      <c r="V343" s="21">
        <f t="shared" si="66"/>
        <v>119.08</v>
      </c>
      <c r="W343" s="57">
        <f t="shared" si="67"/>
        <v>0</v>
      </c>
      <c r="X343" s="21">
        <f t="shared" si="68"/>
        <v>126.2248</v>
      </c>
      <c r="Y343" s="21">
        <f t="shared" si="69"/>
        <v>18</v>
      </c>
      <c r="Z343" s="20">
        <v>20</v>
      </c>
      <c r="AA343" s="21">
        <f t="shared" si="70"/>
        <v>81.08</v>
      </c>
      <c r="AB343" s="21">
        <f t="shared" si="71"/>
        <v>40.54</v>
      </c>
      <c r="AC343" s="21">
        <f t="shared" si="72"/>
        <v>40.54</v>
      </c>
    </row>
    <row r="344" spans="1:29">
      <c r="A344" s="57">
        <v>342</v>
      </c>
      <c r="B344" s="8" t="s">
        <v>299</v>
      </c>
      <c r="C344" s="8" t="s">
        <v>300</v>
      </c>
      <c r="D344" s="3" t="s">
        <v>35</v>
      </c>
      <c r="E344" s="3" t="s">
        <v>37</v>
      </c>
      <c r="F344" s="8" t="s">
        <v>700</v>
      </c>
      <c r="G344" s="3" t="s">
        <v>38</v>
      </c>
      <c r="H344" s="3" t="s">
        <v>69</v>
      </c>
      <c r="I344" s="20">
        <v>0</v>
      </c>
      <c r="L344" s="20">
        <v>100</v>
      </c>
      <c r="M344" s="20">
        <v>15</v>
      </c>
      <c r="N344" s="3" t="s">
        <v>65</v>
      </c>
      <c r="P344" s="20">
        <v>15</v>
      </c>
      <c r="R344" s="21">
        <f t="shared" si="62"/>
        <v>15.9</v>
      </c>
      <c r="S344" s="21">
        <f t="shared" si="63"/>
        <v>115.9</v>
      </c>
      <c r="T344" s="21">
        <f t="shared" si="64"/>
        <v>122.854</v>
      </c>
      <c r="U344" s="21">
        <f t="shared" si="65"/>
        <v>6.954</v>
      </c>
      <c r="V344" s="21">
        <f t="shared" si="66"/>
        <v>115.9</v>
      </c>
      <c r="W344" s="57">
        <f t="shared" si="67"/>
        <v>0</v>
      </c>
      <c r="X344" s="21">
        <f t="shared" si="68"/>
        <v>122.854</v>
      </c>
      <c r="Y344" s="21">
        <f t="shared" si="69"/>
        <v>15</v>
      </c>
      <c r="Z344" s="20">
        <v>20</v>
      </c>
      <c r="AA344" s="21">
        <f t="shared" si="70"/>
        <v>80.9</v>
      </c>
      <c r="AB344" s="21">
        <f t="shared" si="71"/>
        <v>40.45</v>
      </c>
      <c r="AC344" s="21">
        <f t="shared" si="72"/>
        <v>40.45</v>
      </c>
    </row>
    <row r="345" spans="1:29">
      <c r="A345" s="57">
        <v>343</v>
      </c>
      <c r="B345" s="8" t="s">
        <v>387</v>
      </c>
      <c r="C345" s="8" t="s">
        <v>388</v>
      </c>
      <c r="D345" s="3" t="s">
        <v>35</v>
      </c>
      <c r="E345" s="3" t="s">
        <v>37</v>
      </c>
      <c r="F345" s="8" t="s">
        <v>700</v>
      </c>
      <c r="G345" s="3" t="s">
        <v>38</v>
      </c>
      <c r="H345" s="3" t="s">
        <v>69</v>
      </c>
      <c r="I345" s="20">
        <v>0</v>
      </c>
      <c r="L345" s="20">
        <v>100</v>
      </c>
      <c r="M345" s="20">
        <v>18</v>
      </c>
      <c r="N345" s="3" t="s">
        <v>65</v>
      </c>
      <c r="P345" s="20">
        <v>18</v>
      </c>
      <c r="R345" s="21">
        <f t="shared" si="62"/>
        <v>19.08</v>
      </c>
      <c r="S345" s="21">
        <f t="shared" si="63"/>
        <v>119.08</v>
      </c>
      <c r="T345" s="21">
        <f t="shared" si="64"/>
        <v>126.2248</v>
      </c>
      <c r="U345" s="21">
        <f t="shared" si="65"/>
        <v>7.1448</v>
      </c>
      <c r="V345" s="21">
        <f t="shared" si="66"/>
        <v>119.08</v>
      </c>
      <c r="W345" s="57">
        <f t="shared" si="67"/>
        <v>0</v>
      </c>
      <c r="X345" s="21">
        <f t="shared" si="68"/>
        <v>126.2248</v>
      </c>
      <c r="Y345" s="21">
        <f t="shared" si="69"/>
        <v>18</v>
      </c>
      <c r="Z345" s="20">
        <v>20</v>
      </c>
      <c r="AA345" s="21">
        <f t="shared" si="70"/>
        <v>81.08</v>
      </c>
      <c r="AB345" s="21">
        <f t="shared" si="71"/>
        <v>40.54</v>
      </c>
      <c r="AC345" s="21">
        <f t="shared" si="72"/>
        <v>40.54</v>
      </c>
    </row>
    <row r="346" spans="1:29">
      <c r="A346" s="57">
        <v>344</v>
      </c>
      <c r="B346" s="8" t="s">
        <v>443</v>
      </c>
      <c r="C346" s="8" t="s">
        <v>444</v>
      </c>
      <c r="D346" s="3" t="s">
        <v>35</v>
      </c>
      <c r="E346" s="3" t="s">
        <v>37</v>
      </c>
      <c r="F346" s="8" t="s">
        <v>700</v>
      </c>
      <c r="G346" s="3" t="s">
        <v>38</v>
      </c>
      <c r="H346" s="3" t="s">
        <v>69</v>
      </c>
      <c r="I346" s="20">
        <v>0</v>
      </c>
      <c r="L346" s="20">
        <v>100</v>
      </c>
      <c r="M346" s="20">
        <v>15</v>
      </c>
      <c r="N346" s="3" t="s">
        <v>65</v>
      </c>
      <c r="P346" s="20">
        <v>15</v>
      </c>
      <c r="R346" s="21">
        <f t="shared" si="62"/>
        <v>15.9</v>
      </c>
      <c r="S346" s="21">
        <f t="shared" si="63"/>
        <v>115.9</v>
      </c>
      <c r="T346" s="21">
        <f t="shared" si="64"/>
        <v>122.854</v>
      </c>
      <c r="U346" s="21">
        <f t="shared" si="65"/>
        <v>6.954</v>
      </c>
      <c r="V346" s="21">
        <f t="shared" si="66"/>
        <v>115.9</v>
      </c>
      <c r="W346" s="57">
        <f t="shared" si="67"/>
        <v>0</v>
      </c>
      <c r="X346" s="21">
        <f t="shared" si="68"/>
        <v>122.854</v>
      </c>
      <c r="Y346" s="21">
        <f t="shared" si="69"/>
        <v>15</v>
      </c>
      <c r="Z346" s="20">
        <v>20</v>
      </c>
      <c r="AA346" s="21">
        <f t="shared" si="70"/>
        <v>80.9</v>
      </c>
      <c r="AB346" s="21">
        <f t="shared" si="71"/>
        <v>40.45</v>
      </c>
      <c r="AC346" s="21">
        <f t="shared" si="72"/>
        <v>40.45</v>
      </c>
    </row>
    <row r="347" spans="1:29">
      <c r="A347" s="57">
        <v>345</v>
      </c>
      <c r="B347" s="8" t="s">
        <v>417</v>
      </c>
      <c r="C347" s="8" t="s">
        <v>418</v>
      </c>
      <c r="D347" s="3" t="s">
        <v>35</v>
      </c>
      <c r="E347" s="3" t="s">
        <v>37</v>
      </c>
      <c r="F347" s="8" t="s">
        <v>700</v>
      </c>
      <c r="G347" s="3" t="s">
        <v>38</v>
      </c>
      <c r="H347" s="3" t="s">
        <v>69</v>
      </c>
      <c r="I347" s="20">
        <v>0</v>
      </c>
      <c r="L347" s="20">
        <v>100</v>
      </c>
      <c r="M347" s="20">
        <v>15</v>
      </c>
      <c r="N347" s="3" t="s">
        <v>65</v>
      </c>
      <c r="P347" s="20">
        <v>15</v>
      </c>
      <c r="R347" s="21">
        <f t="shared" si="62"/>
        <v>15.9</v>
      </c>
      <c r="S347" s="21">
        <f t="shared" si="63"/>
        <v>115.9</v>
      </c>
      <c r="T347" s="21">
        <f t="shared" si="64"/>
        <v>122.854</v>
      </c>
      <c r="U347" s="21">
        <f t="shared" si="65"/>
        <v>6.954</v>
      </c>
      <c r="V347" s="21">
        <f t="shared" si="66"/>
        <v>115.9</v>
      </c>
      <c r="W347" s="57">
        <f t="shared" si="67"/>
        <v>0</v>
      </c>
      <c r="X347" s="21">
        <f t="shared" si="68"/>
        <v>122.854</v>
      </c>
      <c r="Y347" s="21">
        <f t="shared" si="69"/>
        <v>15</v>
      </c>
      <c r="Z347" s="20">
        <v>20</v>
      </c>
      <c r="AA347" s="21">
        <f t="shared" si="70"/>
        <v>80.9</v>
      </c>
      <c r="AB347" s="21">
        <f t="shared" si="71"/>
        <v>40.45</v>
      </c>
      <c r="AC347" s="21">
        <f t="shared" si="72"/>
        <v>40.45</v>
      </c>
    </row>
    <row r="348" spans="1:29">
      <c r="A348" s="57">
        <v>346</v>
      </c>
      <c r="B348" s="8" t="s">
        <v>291</v>
      </c>
      <c r="C348" s="8" t="s">
        <v>292</v>
      </c>
      <c r="D348" s="3" t="s">
        <v>35</v>
      </c>
      <c r="E348" s="3" t="s">
        <v>37</v>
      </c>
      <c r="F348" s="8" t="s">
        <v>700</v>
      </c>
      <c r="G348" s="3" t="s">
        <v>38</v>
      </c>
      <c r="H348" s="3" t="s">
        <v>69</v>
      </c>
      <c r="I348" s="20">
        <v>0</v>
      </c>
      <c r="L348" s="20">
        <v>100</v>
      </c>
      <c r="M348" s="20">
        <v>15</v>
      </c>
      <c r="N348" s="3" t="s">
        <v>65</v>
      </c>
      <c r="P348" s="20">
        <v>15</v>
      </c>
      <c r="R348" s="21">
        <f t="shared" si="62"/>
        <v>15.9</v>
      </c>
      <c r="S348" s="21">
        <f t="shared" si="63"/>
        <v>115.9</v>
      </c>
      <c r="T348" s="21">
        <f t="shared" si="64"/>
        <v>122.854</v>
      </c>
      <c r="U348" s="21">
        <f t="shared" si="65"/>
        <v>6.954</v>
      </c>
      <c r="V348" s="21">
        <f t="shared" si="66"/>
        <v>115.9</v>
      </c>
      <c r="W348" s="57">
        <f t="shared" si="67"/>
        <v>0</v>
      </c>
      <c r="X348" s="21">
        <f t="shared" si="68"/>
        <v>122.854</v>
      </c>
      <c r="Y348" s="21">
        <f t="shared" si="69"/>
        <v>15</v>
      </c>
      <c r="Z348" s="20">
        <v>20</v>
      </c>
      <c r="AA348" s="21">
        <f t="shared" si="70"/>
        <v>80.9</v>
      </c>
      <c r="AB348" s="21">
        <f t="shared" si="71"/>
        <v>40.45</v>
      </c>
      <c r="AC348" s="21">
        <f t="shared" si="72"/>
        <v>40.45</v>
      </c>
    </row>
    <row r="349" spans="1:29">
      <c r="A349" s="57">
        <v>347</v>
      </c>
      <c r="B349" s="8" t="s">
        <v>403</v>
      </c>
      <c r="C349" s="8" t="s">
        <v>404</v>
      </c>
      <c r="D349" s="3" t="s">
        <v>35</v>
      </c>
      <c r="E349" s="3" t="s">
        <v>37</v>
      </c>
      <c r="F349" s="8" t="s">
        <v>700</v>
      </c>
      <c r="G349" s="3" t="s">
        <v>38</v>
      </c>
      <c r="H349" s="3" t="s">
        <v>69</v>
      </c>
      <c r="I349" s="20">
        <v>0</v>
      </c>
      <c r="L349" s="20">
        <v>100</v>
      </c>
      <c r="M349" s="20">
        <v>18</v>
      </c>
      <c r="N349" s="3" t="s">
        <v>65</v>
      </c>
      <c r="P349" s="20">
        <v>18</v>
      </c>
      <c r="R349" s="21">
        <f t="shared" si="62"/>
        <v>19.08</v>
      </c>
      <c r="S349" s="21">
        <f t="shared" si="63"/>
        <v>119.08</v>
      </c>
      <c r="T349" s="21">
        <f t="shared" si="64"/>
        <v>126.2248</v>
      </c>
      <c r="U349" s="21">
        <f t="shared" si="65"/>
        <v>7.1448</v>
      </c>
      <c r="V349" s="21">
        <f t="shared" si="66"/>
        <v>119.08</v>
      </c>
      <c r="W349" s="57">
        <f t="shared" si="67"/>
        <v>0</v>
      </c>
      <c r="X349" s="21">
        <f t="shared" si="68"/>
        <v>126.2248</v>
      </c>
      <c r="Y349" s="21">
        <f t="shared" si="69"/>
        <v>18</v>
      </c>
      <c r="Z349" s="20">
        <v>20</v>
      </c>
      <c r="AA349" s="21">
        <f t="shared" si="70"/>
        <v>81.08</v>
      </c>
      <c r="AB349" s="21">
        <f t="shared" si="71"/>
        <v>40.54</v>
      </c>
      <c r="AC349" s="21">
        <f t="shared" si="72"/>
        <v>40.54</v>
      </c>
    </row>
    <row r="350" spans="1:29">
      <c r="A350" s="57">
        <v>348</v>
      </c>
      <c r="B350" s="8" t="s">
        <v>401</v>
      </c>
      <c r="C350" s="8" t="s">
        <v>402</v>
      </c>
      <c r="D350" s="3" t="s">
        <v>35</v>
      </c>
      <c r="E350" s="3" t="s">
        <v>37</v>
      </c>
      <c r="F350" s="8" t="s">
        <v>700</v>
      </c>
      <c r="G350" s="3" t="s">
        <v>38</v>
      </c>
      <c r="H350" s="3" t="s">
        <v>69</v>
      </c>
      <c r="I350" s="20">
        <v>0</v>
      </c>
      <c r="L350" s="20">
        <v>100</v>
      </c>
      <c r="M350" s="20">
        <v>18</v>
      </c>
      <c r="N350" s="3" t="s">
        <v>65</v>
      </c>
      <c r="P350" s="20">
        <v>18</v>
      </c>
      <c r="R350" s="21">
        <f t="shared" si="62"/>
        <v>19.08</v>
      </c>
      <c r="S350" s="21">
        <f t="shared" si="63"/>
        <v>119.08</v>
      </c>
      <c r="T350" s="21">
        <f t="shared" si="64"/>
        <v>126.2248</v>
      </c>
      <c r="U350" s="21">
        <f t="shared" si="65"/>
        <v>7.1448</v>
      </c>
      <c r="V350" s="21">
        <f t="shared" si="66"/>
        <v>119.08</v>
      </c>
      <c r="W350" s="57">
        <f t="shared" si="67"/>
        <v>0</v>
      </c>
      <c r="X350" s="21">
        <f t="shared" si="68"/>
        <v>126.2248</v>
      </c>
      <c r="Y350" s="21">
        <f t="shared" si="69"/>
        <v>18</v>
      </c>
      <c r="Z350" s="20">
        <v>20</v>
      </c>
      <c r="AA350" s="21">
        <f t="shared" si="70"/>
        <v>81.08</v>
      </c>
      <c r="AB350" s="21">
        <f t="shared" si="71"/>
        <v>40.54</v>
      </c>
      <c r="AC350" s="21">
        <f t="shared" si="72"/>
        <v>40.54</v>
      </c>
    </row>
    <row r="351" spans="1:29">
      <c r="A351" s="57">
        <v>349</v>
      </c>
      <c r="B351" s="8" t="s">
        <v>399</v>
      </c>
      <c r="C351" s="8" t="s">
        <v>400</v>
      </c>
      <c r="D351" s="3" t="s">
        <v>35</v>
      </c>
      <c r="E351" s="3" t="s">
        <v>37</v>
      </c>
      <c r="F351" s="8" t="s">
        <v>700</v>
      </c>
      <c r="G351" s="3" t="s">
        <v>38</v>
      </c>
      <c r="H351" s="3" t="s">
        <v>69</v>
      </c>
      <c r="I351" s="20">
        <v>0</v>
      </c>
      <c r="L351" s="20">
        <v>100</v>
      </c>
      <c r="M351" s="20">
        <v>15</v>
      </c>
      <c r="N351" s="3" t="s">
        <v>65</v>
      </c>
      <c r="P351" s="20">
        <v>15</v>
      </c>
      <c r="R351" s="21">
        <f t="shared" si="62"/>
        <v>15.9</v>
      </c>
      <c r="S351" s="21">
        <f t="shared" si="63"/>
        <v>115.9</v>
      </c>
      <c r="T351" s="21">
        <f t="shared" si="64"/>
        <v>122.854</v>
      </c>
      <c r="U351" s="21">
        <f t="shared" si="65"/>
        <v>6.954</v>
      </c>
      <c r="V351" s="21">
        <f t="shared" si="66"/>
        <v>115.9</v>
      </c>
      <c r="W351" s="57">
        <f t="shared" si="67"/>
        <v>0</v>
      </c>
      <c r="X351" s="21">
        <f t="shared" si="68"/>
        <v>122.854</v>
      </c>
      <c r="Y351" s="21">
        <f t="shared" si="69"/>
        <v>15</v>
      </c>
      <c r="Z351" s="20">
        <v>20</v>
      </c>
      <c r="AA351" s="21">
        <f t="shared" si="70"/>
        <v>80.9</v>
      </c>
      <c r="AB351" s="21">
        <f t="shared" si="71"/>
        <v>40.45</v>
      </c>
      <c r="AC351" s="21">
        <f t="shared" si="72"/>
        <v>40.45</v>
      </c>
    </row>
    <row r="352" spans="1:29">
      <c r="A352" s="57">
        <v>350</v>
      </c>
      <c r="B352" s="8" t="s">
        <v>283</v>
      </c>
      <c r="C352" s="8" t="s">
        <v>284</v>
      </c>
      <c r="D352" s="3" t="s">
        <v>35</v>
      </c>
      <c r="E352" s="3" t="s">
        <v>37</v>
      </c>
      <c r="F352" s="8" t="s">
        <v>700</v>
      </c>
      <c r="G352" s="3" t="s">
        <v>38</v>
      </c>
      <c r="H352" s="3" t="s">
        <v>69</v>
      </c>
      <c r="I352" s="20">
        <v>0</v>
      </c>
      <c r="L352" s="20">
        <v>100</v>
      </c>
      <c r="M352" s="20">
        <v>18</v>
      </c>
      <c r="N352" s="3" t="s">
        <v>65</v>
      </c>
      <c r="P352" s="20">
        <v>18</v>
      </c>
      <c r="R352" s="21">
        <f t="shared" si="62"/>
        <v>19.08</v>
      </c>
      <c r="S352" s="21">
        <f t="shared" si="63"/>
        <v>119.08</v>
      </c>
      <c r="T352" s="21">
        <f t="shared" si="64"/>
        <v>126.2248</v>
      </c>
      <c r="U352" s="21">
        <f t="shared" si="65"/>
        <v>7.1448</v>
      </c>
      <c r="V352" s="21">
        <f t="shared" si="66"/>
        <v>119.08</v>
      </c>
      <c r="W352" s="57">
        <f t="shared" si="67"/>
        <v>0</v>
      </c>
      <c r="X352" s="21">
        <f t="shared" si="68"/>
        <v>126.2248</v>
      </c>
      <c r="Y352" s="21">
        <f t="shared" si="69"/>
        <v>18</v>
      </c>
      <c r="Z352" s="20">
        <v>20</v>
      </c>
      <c r="AA352" s="21">
        <f t="shared" si="70"/>
        <v>81.08</v>
      </c>
      <c r="AB352" s="21">
        <f t="shared" si="71"/>
        <v>40.54</v>
      </c>
      <c r="AC352" s="21">
        <f t="shared" si="72"/>
        <v>40.54</v>
      </c>
    </row>
    <row r="353" spans="1:29">
      <c r="A353" s="57">
        <v>351</v>
      </c>
      <c r="B353" s="8" t="s">
        <v>311</v>
      </c>
      <c r="C353" s="8" t="s">
        <v>312</v>
      </c>
      <c r="D353" s="3" t="s">
        <v>35</v>
      </c>
      <c r="E353" s="3" t="s">
        <v>37</v>
      </c>
      <c r="F353" s="8" t="s">
        <v>700</v>
      </c>
      <c r="G353" s="3" t="s">
        <v>38</v>
      </c>
      <c r="H353" s="3" t="s">
        <v>69</v>
      </c>
      <c r="I353" s="20">
        <v>0</v>
      </c>
      <c r="L353" s="20">
        <v>100</v>
      </c>
      <c r="M353" s="20">
        <v>15</v>
      </c>
      <c r="N353" s="3" t="s">
        <v>65</v>
      </c>
      <c r="P353" s="20">
        <v>15</v>
      </c>
      <c r="R353" s="21">
        <f t="shared" si="62"/>
        <v>15.9</v>
      </c>
      <c r="S353" s="21">
        <f t="shared" si="63"/>
        <v>115.9</v>
      </c>
      <c r="T353" s="21">
        <f t="shared" si="64"/>
        <v>122.854</v>
      </c>
      <c r="U353" s="21">
        <f t="shared" si="65"/>
        <v>6.954</v>
      </c>
      <c r="V353" s="21">
        <f t="shared" si="66"/>
        <v>115.9</v>
      </c>
      <c r="W353" s="57">
        <f t="shared" si="67"/>
        <v>0</v>
      </c>
      <c r="X353" s="21">
        <f t="shared" si="68"/>
        <v>122.854</v>
      </c>
      <c r="Y353" s="21">
        <f t="shared" si="69"/>
        <v>15</v>
      </c>
      <c r="Z353" s="20">
        <v>20</v>
      </c>
      <c r="AA353" s="21">
        <f t="shared" si="70"/>
        <v>80.9</v>
      </c>
      <c r="AB353" s="21">
        <f t="shared" si="71"/>
        <v>40.45</v>
      </c>
      <c r="AC353" s="21">
        <f t="shared" si="72"/>
        <v>40.45</v>
      </c>
    </row>
    <row r="354" spans="1:29">
      <c r="A354" s="57">
        <v>352</v>
      </c>
      <c r="B354" s="8" t="s">
        <v>409</v>
      </c>
      <c r="C354" s="8" t="s">
        <v>410</v>
      </c>
      <c r="D354" s="3" t="s">
        <v>35</v>
      </c>
      <c r="E354" s="3" t="s">
        <v>37</v>
      </c>
      <c r="F354" s="8" t="s">
        <v>700</v>
      </c>
      <c r="G354" s="3" t="s">
        <v>38</v>
      </c>
      <c r="H354" s="3" t="s">
        <v>69</v>
      </c>
      <c r="I354" s="20">
        <v>0</v>
      </c>
      <c r="L354" s="20">
        <v>100</v>
      </c>
      <c r="M354" s="20">
        <v>15</v>
      </c>
      <c r="N354" s="3" t="s">
        <v>65</v>
      </c>
      <c r="P354" s="20">
        <v>15</v>
      </c>
      <c r="R354" s="21">
        <f t="shared" si="62"/>
        <v>15.9</v>
      </c>
      <c r="S354" s="21">
        <f t="shared" si="63"/>
        <v>115.9</v>
      </c>
      <c r="T354" s="21">
        <f t="shared" si="64"/>
        <v>122.854</v>
      </c>
      <c r="U354" s="21">
        <f t="shared" si="65"/>
        <v>6.954</v>
      </c>
      <c r="V354" s="21">
        <f t="shared" si="66"/>
        <v>115.9</v>
      </c>
      <c r="W354" s="57">
        <f t="shared" si="67"/>
        <v>0</v>
      </c>
      <c r="X354" s="21">
        <f t="shared" si="68"/>
        <v>122.854</v>
      </c>
      <c r="Y354" s="21">
        <f t="shared" si="69"/>
        <v>15</v>
      </c>
      <c r="Z354" s="20">
        <v>20</v>
      </c>
      <c r="AA354" s="21">
        <f t="shared" si="70"/>
        <v>80.9</v>
      </c>
      <c r="AB354" s="21">
        <f t="shared" si="71"/>
        <v>40.45</v>
      </c>
      <c r="AC354" s="21">
        <f t="shared" si="72"/>
        <v>40.45</v>
      </c>
    </row>
    <row r="355" spans="1:29">
      <c r="A355" s="57">
        <v>353</v>
      </c>
      <c r="B355" s="8" t="s">
        <v>397</v>
      </c>
      <c r="C355" s="8" t="s">
        <v>398</v>
      </c>
      <c r="D355" s="3" t="s">
        <v>35</v>
      </c>
      <c r="E355" s="3" t="s">
        <v>37</v>
      </c>
      <c r="F355" s="8" t="s">
        <v>700</v>
      </c>
      <c r="G355" s="3" t="s">
        <v>38</v>
      </c>
      <c r="H355" s="3" t="s">
        <v>69</v>
      </c>
      <c r="I355" s="20">
        <v>0</v>
      </c>
      <c r="L355" s="20">
        <v>100</v>
      </c>
      <c r="M355" s="20">
        <v>15</v>
      </c>
      <c r="N355" s="3" t="s">
        <v>65</v>
      </c>
      <c r="P355" s="20">
        <v>15</v>
      </c>
      <c r="R355" s="21">
        <f t="shared" si="62"/>
        <v>15.9</v>
      </c>
      <c r="S355" s="21">
        <f t="shared" si="63"/>
        <v>115.9</v>
      </c>
      <c r="T355" s="21">
        <f t="shared" si="64"/>
        <v>122.854</v>
      </c>
      <c r="U355" s="21">
        <f t="shared" si="65"/>
        <v>6.954</v>
      </c>
      <c r="V355" s="21">
        <f t="shared" si="66"/>
        <v>115.9</v>
      </c>
      <c r="W355" s="57">
        <f t="shared" si="67"/>
        <v>0</v>
      </c>
      <c r="X355" s="21">
        <f t="shared" si="68"/>
        <v>122.854</v>
      </c>
      <c r="Y355" s="21">
        <f t="shared" si="69"/>
        <v>15</v>
      </c>
      <c r="Z355" s="20">
        <v>20</v>
      </c>
      <c r="AA355" s="21">
        <f t="shared" si="70"/>
        <v>80.9</v>
      </c>
      <c r="AB355" s="21">
        <f t="shared" si="71"/>
        <v>40.45</v>
      </c>
      <c r="AC355" s="21">
        <f t="shared" si="72"/>
        <v>40.45</v>
      </c>
    </row>
    <row r="356" spans="1:29">
      <c r="A356" s="57">
        <v>354</v>
      </c>
      <c r="B356" s="8" t="s">
        <v>325</v>
      </c>
      <c r="C356" s="8" t="s">
        <v>1414</v>
      </c>
      <c r="D356" s="3" t="s">
        <v>35</v>
      </c>
      <c r="E356" s="3" t="s">
        <v>37</v>
      </c>
      <c r="F356" s="8" t="s">
        <v>700</v>
      </c>
      <c r="G356" s="3" t="s">
        <v>38</v>
      </c>
      <c r="H356" s="3" t="s">
        <v>69</v>
      </c>
      <c r="I356" s="20">
        <v>0</v>
      </c>
      <c r="L356" s="20">
        <v>100</v>
      </c>
      <c r="M356" s="20">
        <v>15</v>
      </c>
      <c r="N356" s="3" t="s">
        <v>65</v>
      </c>
      <c r="P356" s="20">
        <v>15</v>
      </c>
      <c r="R356" s="21">
        <f t="shared" si="62"/>
        <v>15.9</v>
      </c>
      <c r="S356" s="21">
        <f t="shared" si="63"/>
        <v>115.9</v>
      </c>
      <c r="T356" s="21">
        <f t="shared" si="64"/>
        <v>122.854</v>
      </c>
      <c r="U356" s="21">
        <f t="shared" si="65"/>
        <v>6.954</v>
      </c>
      <c r="V356" s="21">
        <f t="shared" si="66"/>
        <v>115.9</v>
      </c>
      <c r="W356" s="57">
        <f t="shared" si="67"/>
        <v>0</v>
      </c>
      <c r="X356" s="21">
        <f t="shared" si="68"/>
        <v>122.854</v>
      </c>
      <c r="Y356" s="21">
        <f t="shared" si="69"/>
        <v>15</v>
      </c>
      <c r="Z356" s="20">
        <v>20</v>
      </c>
      <c r="AA356" s="21">
        <f t="shared" si="70"/>
        <v>80.9</v>
      </c>
      <c r="AB356" s="21">
        <f t="shared" si="71"/>
        <v>40.45</v>
      </c>
      <c r="AC356" s="21">
        <f t="shared" si="72"/>
        <v>40.45</v>
      </c>
    </row>
    <row r="357" spans="1:29">
      <c r="A357" s="57">
        <v>355</v>
      </c>
      <c r="B357" s="8" t="s">
        <v>421</v>
      </c>
      <c r="C357" s="8" t="s">
        <v>422</v>
      </c>
      <c r="D357" s="3" t="s">
        <v>35</v>
      </c>
      <c r="E357" s="3" t="s">
        <v>37</v>
      </c>
      <c r="F357" s="3" t="s">
        <v>700</v>
      </c>
      <c r="G357" s="3" t="s">
        <v>38</v>
      </c>
      <c r="H357" s="3" t="s">
        <v>69</v>
      </c>
      <c r="I357" s="20">
        <v>0</v>
      </c>
      <c r="L357" s="20">
        <v>100</v>
      </c>
      <c r="M357" s="20">
        <v>0</v>
      </c>
      <c r="N357" s="3"/>
      <c r="P357" s="20">
        <v>0</v>
      </c>
      <c r="R357" s="21">
        <f t="shared" si="62"/>
        <v>0</v>
      </c>
      <c r="S357" s="21">
        <f t="shared" si="63"/>
        <v>100</v>
      </c>
      <c r="T357" s="21">
        <f t="shared" si="64"/>
        <v>106</v>
      </c>
      <c r="U357" s="21">
        <f t="shared" si="65"/>
        <v>6</v>
      </c>
      <c r="V357" s="21">
        <f t="shared" si="66"/>
        <v>100</v>
      </c>
      <c r="W357" s="57">
        <f t="shared" si="67"/>
        <v>0</v>
      </c>
      <c r="X357" s="21">
        <f t="shared" si="68"/>
        <v>106</v>
      </c>
      <c r="Y357" s="21">
        <f t="shared" si="69"/>
        <v>0</v>
      </c>
      <c r="Z357" s="20">
        <v>20</v>
      </c>
      <c r="AA357" s="21">
        <f t="shared" si="70"/>
        <v>80</v>
      </c>
      <c r="AB357" s="21">
        <f t="shared" si="71"/>
        <v>40</v>
      </c>
      <c r="AC357" s="21">
        <f t="shared" si="72"/>
        <v>40</v>
      </c>
    </row>
    <row r="358" spans="1:29">
      <c r="A358" s="57">
        <v>356</v>
      </c>
      <c r="B358" s="8" t="s">
        <v>415</v>
      </c>
      <c r="C358" s="8" t="s">
        <v>416</v>
      </c>
      <c r="D358" s="3" t="s">
        <v>35</v>
      </c>
      <c r="E358" s="3" t="s">
        <v>37</v>
      </c>
      <c r="F358" s="8" t="s">
        <v>700</v>
      </c>
      <c r="G358" s="3" t="s">
        <v>38</v>
      </c>
      <c r="H358" s="3" t="s">
        <v>69</v>
      </c>
      <c r="I358" s="20">
        <v>0</v>
      </c>
      <c r="L358" s="20">
        <v>100</v>
      </c>
      <c r="M358" s="20">
        <v>18</v>
      </c>
      <c r="N358" s="3" t="s">
        <v>65</v>
      </c>
      <c r="P358" s="20">
        <v>18</v>
      </c>
      <c r="R358" s="21">
        <f t="shared" si="62"/>
        <v>19.08</v>
      </c>
      <c r="S358" s="21">
        <f t="shared" si="63"/>
        <v>119.08</v>
      </c>
      <c r="T358" s="21">
        <f t="shared" si="64"/>
        <v>126.2248</v>
      </c>
      <c r="U358" s="21">
        <f t="shared" si="65"/>
        <v>7.1448</v>
      </c>
      <c r="V358" s="21">
        <f t="shared" si="66"/>
        <v>119.08</v>
      </c>
      <c r="W358" s="57">
        <f t="shared" si="67"/>
        <v>0</v>
      </c>
      <c r="X358" s="21">
        <f t="shared" si="68"/>
        <v>126.2248</v>
      </c>
      <c r="Y358" s="21">
        <f t="shared" si="69"/>
        <v>18</v>
      </c>
      <c r="Z358" s="20">
        <v>20</v>
      </c>
      <c r="AA358" s="21">
        <f t="shared" si="70"/>
        <v>81.08</v>
      </c>
      <c r="AB358" s="21">
        <f t="shared" si="71"/>
        <v>40.54</v>
      </c>
      <c r="AC358" s="21">
        <f t="shared" si="72"/>
        <v>40.54</v>
      </c>
    </row>
    <row r="359" spans="1:29">
      <c r="A359" s="57">
        <v>357</v>
      </c>
      <c r="B359" s="8" t="s">
        <v>321</v>
      </c>
      <c r="C359" s="8" t="s">
        <v>322</v>
      </c>
      <c r="D359" s="3" t="s">
        <v>35</v>
      </c>
      <c r="E359" s="3" t="s">
        <v>37</v>
      </c>
      <c r="F359" s="3" t="s">
        <v>700</v>
      </c>
      <c r="G359" s="3" t="s">
        <v>38</v>
      </c>
      <c r="H359" s="3" t="s">
        <v>69</v>
      </c>
      <c r="I359" s="20">
        <v>0</v>
      </c>
      <c r="L359" s="20">
        <v>100</v>
      </c>
      <c r="M359" s="20">
        <v>0</v>
      </c>
      <c r="N359" s="3"/>
      <c r="P359" s="20">
        <v>0</v>
      </c>
      <c r="R359" s="21">
        <f t="shared" si="62"/>
        <v>0</v>
      </c>
      <c r="S359" s="21">
        <f t="shared" si="63"/>
        <v>100</v>
      </c>
      <c r="T359" s="21">
        <f t="shared" si="64"/>
        <v>106</v>
      </c>
      <c r="U359" s="21">
        <f t="shared" si="65"/>
        <v>6</v>
      </c>
      <c r="V359" s="21">
        <f t="shared" si="66"/>
        <v>100</v>
      </c>
      <c r="W359" s="57">
        <f t="shared" si="67"/>
        <v>0</v>
      </c>
      <c r="X359" s="21">
        <f t="shared" si="68"/>
        <v>106</v>
      </c>
      <c r="Y359" s="21">
        <f t="shared" si="69"/>
        <v>0</v>
      </c>
      <c r="Z359" s="20">
        <v>20</v>
      </c>
      <c r="AA359" s="21">
        <f t="shared" si="70"/>
        <v>80</v>
      </c>
      <c r="AB359" s="21">
        <f t="shared" si="71"/>
        <v>40</v>
      </c>
      <c r="AC359" s="21">
        <f t="shared" si="72"/>
        <v>40</v>
      </c>
    </row>
    <row r="360" spans="1:29">
      <c r="A360" s="57">
        <v>358</v>
      </c>
      <c r="B360" s="8" t="s">
        <v>1415</v>
      </c>
      <c r="C360" s="8" t="s">
        <v>1416</v>
      </c>
      <c r="D360" s="3" t="s">
        <v>35</v>
      </c>
      <c r="E360" s="3" t="s">
        <v>37</v>
      </c>
      <c r="F360" s="3" t="s">
        <v>196</v>
      </c>
      <c r="G360" s="3" t="s">
        <v>38</v>
      </c>
      <c r="H360" s="3" t="s">
        <v>69</v>
      </c>
      <c r="I360" s="20">
        <v>1120</v>
      </c>
      <c r="L360" s="20">
        <v>300</v>
      </c>
      <c r="M360" s="20">
        <v>1500</v>
      </c>
      <c r="N360" s="3" t="s">
        <v>894</v>
      </c>
      <c r="P360" s="20">
        <v>900</v>
      </c>
      <c r="R360" s="21">
        <f t="shared" si="62"/>
        <v>1590</v>
      </c>
      <c r="S360" s="21">
        <f t="shared" si="63"/>
        <v>3010</v>
      </c>
      <c r="T360" s="21">
        <f t="shared" si="64"/>
        <v>3123.4</v>
      </c>
      <c r="U360" s="21">
        <f t="shared" si="65"/>
        <v>113.4</v>
      </c>
      <c r="V360" s="21">
        <f t="shared" si="66"/>
        <v>3010</v>
      </c>
      <c r="W360" s="57">
        <f t="shared" si="67"/>
        <v>1120</v>
      </c>
      <c r="X360" s="21">
        <f t="shared" si="68"/>
        <v>2003.4</v>
      </c>
      <c r="Y360" s="21">
        <f t="shared" si="69"/>
        <v>900</v>
      </c>
      <c r="Z360" s="20">
        <v>60</v>
      </c>
      <c r="AA360" s="21">
        <f t="shared" si="70"/>
        <v>930</v>
      </c>
      <c r="AB360" s="21">
        <f t="shared" si="71"/>
        <v>465</v>
      </c>
      <c r="AC360" s="21">
        <f t="shared" si="72"/>
        <v>465</v>
      </c>
    </row>
    <row r="361" spans="1:29">
      <c r="A361" s="57">
        <v>359</v>
      </c>
      <c r="B361" s="8" t="s">
        <v>1417</v>
      </c>
      <c r="C361" s="8" t="s">
        <v>1418</v>
      </c>
      <c r="D361" s="3" t="s">
        <v>35</v>
      </c>
      <c r="E361" s="3" t="s">
        <v>37</v>
      </c>
      <c r="F361" s="3" t="s">
        <v>196</v>
      </c>
      <c r="G361" s="3" t="s">
        <v>38</v>
      </c>
      <c r="H361" s="3" t="s">
        <v>69</v>
      </c>
      <c r="I361" s="20">
        <v>1120</v>
      </c>
      <c r="L361" s="20">
        <v>300</v>
      </c>
      <c r="M361" s="20">
        <v>1300</v>
      </c>
      <c r="N361" s="3" t="s">
        <v>894</v>
      </c>
      <c r="P361" s="20">
        <v>900</v>
      </c>
      <c r="R361" s="21">
        <f t="shared" si="62"/>
        <v>1378</v>
      </c>
      <c r="S361" s="21">
        <f t="shared" si="63"/>
        <v>2798</v>
      </c>
      <c r="T361" s="21">
        <f t="shared" si="64"/>
        <v>2898.68</v>
      </c>
      <c r="U361" s="21">
        <f t="shared" si="65"/>
        <v>100.68</v>
      </c>
      <c r="V361" s="21">
        <f t="shared" si="66"/>
        <v>2798</v>
      </c>
      <c r="W361" s="57">
        <f t="shared" si="67"/>
        <v>1120</v>
      </c>
      <c r="X361" s="21">
        <f t="shared" si="68"/>
        <v>1778.68</v>
      </c>
      <c r="Y361" s="21">
        <f t="shared" si="69"/>
        <v>900</v>
      </c>
      <c r="Z361" s="20">
        <v>60</v>
      </c>
      <c r="AA361" s="21">
        <f t="shared" si="70"/>
        <v>718</v>
      </c>
      <c r="AB361" s="21">
        <f t="shared" si="71"/>
        <v>359</v>
      </c>
      <c r="AC361" s="21">
        <f t="shared" si="72"/>
        <v>359</v>
      </c>
    </row>
    <row r="362" spans="1:29">
      <c r="A362" s="57">
        <v>360</v>
      </c>
      <c r="B362" s="8" t="s">
        <v>1419</v>
      </c>
      <c r="C362" s="8" t="s">
        <v>1420</v>
      </c>
      <c r="D362" s="3" t="s">
        <v>35</v>
      </c>
      <c r="E362" s="3" t="s">
        <v>37</v>
      </c>
      <c r="F362" s="3" t="s">
        <v>196</v>
      </c>
      <c r="G362" s="3" t="s">
        <v>38</v>
      </c>
      <c r="H362" s="3" t="s">
        <v>69</v>
      </c>
      <c r="I362" s="20">
        <v>1120</v>
      </c>
      <c r="L362" s="20">
        <v>300</v>
      </c>
      <c r="M362" s="20">
        <v>0</v>
      </c>
      <c r="N362" s="3"/>
      <c r="P362" s="20">
        <v>0</v>
      </c>
      <c r="R362" s="21">
        <f t="shared" si="62"/>
        <v>0</v>
      </c>
      <c r="S362" s="21">
        <f t="shared" si="63"/>
        <v>1420</v>
      </c>
      <c r="T362" s="21">
        <f t="shared" si="64"/>
        <v>1438</v>
      </c>
      <c r="U362" s="21">
        <f t="shared" si="65"/>
        <v>18</v>
      </c>
      <c r="V362" s="21">
        <f t="shared" si="66"/>
        <v>1420</v>
      </c>
      <c r="W362" s="57">
        <f t="shared" si="67"/>
        <v>1120</v>
      </c>
      <c r="X362" s="21">
        <f t="shared" si="68"/>
        <v>318</v>
      </c>
      <c r="Y362" s="21">
        <f t="shared" si="69"/>
        <v>0</v>
      </c>
      <c r="Z362" s="20">
        <v>60</v>
      </c>
      <c r="AA362" s="21">
        <f t="shared" si="70"/>
        <v>240</v>
      </c>
      <c r="AB362" s="21">
        <f t="shared" si="71"/>
        <v>120</v>
      </c>
      <c r="AC362" s="21">
        <f t="shared" si="72"/>
        <v>120</v>
      </c>
    </row>
    <row r="363" spans="1:29">
      <c r="A363" s="57">
        <v>361</v>
      </c>
      <c r="B363" s="8" t="s">
        <v>1421</v>
      </c>
      <c r="C363" s="8" t="s">
        <v>1422</v>
      </c>
      <c r="D363" s="3" t="s">
        <v>35</v>
      </c>
      <c r="E363" s="3" t="s">
        <v>37</v>
      </c>
      <c r="F363" s="3" t="s">
        <v>196</v>
      </c>
      <c r="G363" s="3" t="s">
        <v>38</v>
      </c>
      <c r="H363" s="3" t="s">
        <v>69</v>
      </c>
      <c r="I363" s="20">
        <v>1120</v>
      </c>
      <c r="L363" s="20">
        <v>300</v>
      </c>
      <c r="M363" s="20">
        <v>0</v>
      </c>
      <c r="N363" s="3"/>
      <c r="P363" s="20">
        <v>0</v>
      </c>
      <c r="R363" s="21">
        <f t="shared" si="62"/>
        <v>0</v>
      </c>
      <c r="S363" s="21">
        <f t="shared" si="63"/>
        <v>1420</v>
      </c>
      <c r="T363" s="21">
        <f t="shared" si="64"/>
        <v>1438</v>
      </c>
      <c r="U363" s="21">
        <f t="shared" si="65"/>
        <v>18</v>
      </c>
      <c r="V363" s="21">
        <f t="shared" si="66"/>
        <v>1420</v>
      </c>
      <c r="W363" s="57">
        <f t="shared" si="67"/>
        <v>1120</v>
      </c>
      <c r="X363" s="21">
        <f t="shared" si="68"/>
        <v>318</v>
      </c>
      <c r="Y363" s="21">
        <f t="shared" si="69"/>
        <v>0</v>
      </c>
      <c r="Z363" s="20">
        <v>60</v>
      </c>
      <c r="AA363" s="21">
        <f t="shared" si="70"/>
        <v>240</v>
      </c>
      <c r="AB363" s="21">
        <f t="shared" si="71"/>
        <v>120</v>
      </c>
      <c r="AC363" s="21">
        <f t="shared" si="72"/>
        <v>120</v>
      </c>
    </row>
    <row r="364" spans="1:29">
      <c r="A364" s="57">
        <v>362</v>
      </c>
      <c r="B364" s="8" t="s">
        <v>1423</v>
      </c>
      <c r="C364" s="8" t="s">
        <v>1424</v>
      </c>
      <c r="D364" s="3" t="s">
        <v>35</v>
      </c>
      <c r="E364" s="3" t="s">
        <v>37</v>
      </c>
      <c r="F364" s="3" t="s">
        <v>196</v>
      </c>
      <c r="G364" s="3" t="s">
        <v>38</v>
      </c>
      <c r="H364" s="3" t="s">
        <v>69</v>
      </c>
      <c r="I364" s="20">
        <v>1120</v>
      </c>
      <c r="L364" s="20">
        <v>300</v>
      </c>
      <c r="M364" s="20">
        <v>0</v>
      </c>
      <c r="N364" s="3"/>
      <c r="P364" s="20">
        <v>0</v>
      </c>
      <c r="R364" s="21">
        <f t="shared" si="62"/>
        <v>0</v>
      </c>
      <c r="S364" s="21">
        <f t="shared" si="63"/>
        <v>1420</v>
      </c>
      <c r="T364" s="21">
        <f t="shared" si="64"/>
        <v>1438</v>
      </c>
      <c r="U364" s="21">
        <f t="shared" si="65"/>
        <v>18</v>
      </c>
      <c r="V364" s="21">
        <f t="shared" si="66"/>
        <v>1420</v>
      </c>
      <c r="W364" s="57">
        <f t="shared" si="67"/>
        <v>1120</v>
      </c>
      <c r="X364" s="21">
        <f t="shared" si="68"/>
        <v>318</v>
      </c>
      <c r="Y364" s="21">
        <f t="shared" si="69"/>
        <v>0</v>
      </c>
      <c r="Z364" s="20">
        <v>60</v>
      </c>
      <c r="AA364" s="21">
        <f t="shared" si="70"/>
        <v>240</v>
      </c>
      <c r="AB364" s="21">
        <f t="shared" si="71"/>
        <v>120</v>
      </c>
      <c r="AC364" s="21">
        <f t="shared" si="72"/>
        <v>120</v>
      </c>
    </row>
    <row r="365" spans="1:29">
      <c r="A365" s="57">
        <v>363</v>
      </c>
      <c r="B365" s="8" t="s">
        <v>1425</v>
      </c>
      <c r="C365" s="8" t="s">
        <v>1426</v>
      </c>
      <c r="D365" s="3" t="s">
        <v>35</v>
      </c>
      <c r="E365" s="3" t="s">
        <v>37</v>
      </c>
      <c r="F365" s="3" t="s">
        <v>196</v>
      </c>
      <c r="G365" s="3" t="s">
        <v>38</v>
      </c>
      <c r="H365" s="3" t="s">
        <v>69</v>
      </c>
      <c r="I365" s="20">
        <v>1120</v>
      </c>
      <c r="L365" s="20">
        <v>300</v>
      </c>
      <c r="M365" s="20">
        <v>0</v>
      </c>
      <c r="N365" s="3"/>
      <c r="P365" s="20">
        <v>0</v>
      </c>
      <c r="R365" s="21">
        <f t="shared" si="62"/>
        <v>0</v>
      </c>
      <c r="S365" s="21">
        <f t="shared" si="63"/>
        <v>1420</v>
      </c>
      <c r="T365" s="21">
        <f t="shared" si="64"/>
        <v>1438</v>
      </c>
      <c r="U365" s="21">
        <f t="shared" si="65"/>
        <v>18</v>
      </c>
      <c r="V365" s="21">
        <f t="shared" si="66"/>
        <v>1420</v>
      </c>
      <c r="W365" s="57">
        <f t="shared" si="67"/>
        <v>1120</v>
      </c>
      <c r="X365" s="21">
        <f t="shared" si="68"/>
        <v>318</v>
      </c>
      <c r="Y365" s="21">
        <f t="shared" si="69"/>
        <v>0</v>
      </c>
      <c r="Z365" s="20">
        <v>60</v>
      </c>
      <c r="AA365" s="21">
        <f t="shared" si="70"/>
        <v>240</v>
      </c>
      <c r="AB365" s="21">
        <f t="shared" si="71"/>
        <v>120</v>
      </c>
      <c r="AC365" s="21">
        <f t="shared" si="72"/>
        <v>120</v>
      </c>
    </row>
    <row r="366" spans="1:29">
      <c r="A366" s="57">
        <v>364</v>
      </c>
      <c r="B366" s="8" t="s">
        <v>1427</v>
      </c>
      <c r="C366" s="8" t="s">
        <v>1428</v>
      </c>
      <c r="D366" s="3" t="s">
        <v>35</v>
      </c>
      <c r="E366" s="3" t="s">
        <v>37</v>
      </c>
      <c r="F366" s="3" t="s">
        <v>196</v>
      </c>
      <c r="G366" s="3" t="s">
        <v>38</v>
      </c>
      <c r="H366" s="3" t="s">
        <v>69</v>
      </c>
      <c r="I366" s="20">
        <v>1120</v>
      </c>
      <c r="L366" s="20">
        <v>300</v>
      </c>
      <c r="M366" s="20">
        <v>1300</v>
      </c>
      <c r="N366" s="3" t="s">
        <v>894</v>
      </c>
      <c r="P366" s="20">
        <v>900</v>
      </c>
      <c r="R366" s="21">
        <f t="shared" si="62"/>
        <v>1378</v>
      </c>
      <c r="S366" s="21">
        <f t="shared" si="63"/>
        <v>2798</v>
      </c>
      <c r="T366" s="21">
        <f t="shared" si="64"/>
        <v>2898.68</v>
      </c>
      <c r="U366" s="21">
        <f t="shared" si="65"/>
        <v>100.68</v>
      </c>
      <c r="V366" s="21">
        <f t="shared" si="66"/>
        <v>2798</v>
      </c>
      <c r="W366" s="57">
        <f t="shared" si="67"/>
        <v>1120</v>
      </c>
      <c r="X366" s="21">
        <f t="shared" si="68"/>
        <v>1778.68</v>
      </c>
      <c r="Y366" s="21">
        <f t="shared" si="69"/>
        <v>900</v>
      </c>
      <c r="Z366" s="20">
        <v>60</v>
      </c>
      <c r="AA366" s="21">
        <f t="shared" si="70"/>
        <v>718</v>
      </c>
      <c r="AB366" s="21">
        <f t="shared" si="71"/>
        <v>359</v>
      </c>
      <c r="AC366" s="21">
        <f t="shared" si="72"/>
        <v>359</v>
      </c>
    </row>
    <row r="367" spans="1:29">
      <c r="A367" s="57">
        <v>365</v>
      </c>
      <c r="B367" s="8" t="s">
        <v>1429</v>
      </c>
      <c r="C367" s="8" t="s">
        <v>1430</v>
      </c>
      <c r="D367" s="3" t="s">
        <v>35</v>
      </c>
      <c r="E367" s="3" t="s">
        <v>37</v>
      </c>
      <c r="F367" s="3" t="s">
        <v>196</v>
      </c>
      <c r="G367" s="3" t="s">
        <v>38</v>
      </c>
      <c r="H367" s="3" t="s">
        <v>69</v>
      </c>
      <c r="I367" s="20">
        <v>1120</v>
      </c>
      <c r="L367" s="20">
        <v>300</v>
      </c>
      <c r="M367" s="20">
        <v>0</v>
      </c>
      <c r="N367" s="3"/>
      <c r="P367" s="20">
        <v>0</v>
      </c>
      <c r="R367" s="21">
        <f t="shared" si="62"/>
        <v>0</v>
      </c>
      <c r="S367" s="21">
        <f t="shared" si="63"/>
        <v>1420</v>
      </c>
      <c r="T367" s="21">
        <f t="shared" si="64"/>
        <v>1438</v>
      </c>
      <c r="U367" s="21">
        <f t="shared" si="65"/>
        <v>18</v>
      </c>
      <c r="V367" s="21">
        <f t="shared" si="66"/>
        <v>1420</v>
      </c>
      <c r="W367" s="57">
        <f t="shared" si="67"/>
        <v>1120</v>
      </c>
      <c r="X367" s="21">
        <f t="shared" si="68"/>
        <v>318</v>
      </c>
      <c r="Y367" s="21">
        <f t="shared" si="69"/>
        <v>0</v>
      </c>
      <c r="Z367" s="20">
        <v>60</v>
      </c>
      <c r="AA367" s="21">
        <f t="shared" si="70"/>
        <v>240</v>
      </c>
      <c r="AB367" s="21">
        <f t="shared" si="71"/>
        <v>120</v>
      </c>
      <c r="AC367" s="21">
        <f t="shared" si="72"/>
        <v>120</v>
      </c>
    </row>
    <row r="368" spans="1:29">
      <c r="A368" s="57">
        <v>366</v>
      </c>
      <c r="B368" s="8" t="s">
        <v>1431</v>
      </c>
      <c r="C368" s="8" t="s">
        <v>1432</v>
      </c>
      <c r="D368" s="3" t="s">
        <v>35</v>
      </c>
      <c r="E368" s="3" t="s">
        <v>37</v>
      </c>
      <c r="F368" s="3" t="s">
        <v>196</v>
      </c>
      <c r="G368" s="3" t="s">
        <v>38</v>
      </c>
      <c r="H368" s="3" t="s">
        <v>69</v>
      </c>
      <c r="I368" s="20">
        <v>1120</v>
      </c>
      <c r="L368" s="20">
        <v>300</v>
      </c>
      <c r="M368" s="20">
        <v>0</v>
      </c>
      <c r="N368" s="3"/>
      <c r="P368" s="20">
        <v>0</v>
      </c>
      <c r="R368" s="21">
        <f t="shared" si="62"/>
        <v>0</v>
      </c>
      <c r="S368" s="21">
        <f t="shared" si="63"/>
        <v>1420</v>
      </c>
      <c r="T368" s="21">
        <f t="shared" si="64"/>
        <v>1438</v>
      </c>
      <c r="U368" s="21">
        <f t="shared" si="65"/>
        <v>18</v>
      </c>
      <c r="V368" s="21">
        <f t="shared" si="66"/>
        <v>1420</v>
      </c>
      <c r="W368" s="57">
        <f t="shared" si="67"/>
        <v>1120</v>
      </c>
      <c r="X368" s="21">
        <f t="shared" si="68"/>
        <v>318</v>
      </c>
      <c r="Y368" s="21">
        <f t="shared" si="69"/>
        <v>0</v>
      </c>
      <c r="Z368" s="20">
        <v>60</v>
      </c>
      <c r="AA368" s="21">
        <f t="shared" si="70"/>
        <v>240</v>
      </c>
      <c r="AB368" s="21">
        <f t="shared" si="71"/>
        <v>120</v>
      </c>
      <c r="AC368" s="21">
        <f t="shared" si="72"/>
        <v>120</v>
      </c>
    </row>
    <row r="369" spans="1:29">
      <c r="A369" s="57">
        <v>367</v>
      </c>
      <c r="B369" s="8" t="s">
        <v>1433</v>
      </c>
      <c r="C369" s="8" t="s">
        <v>1434</v>
      </c>
      <c r="D369" s="3" t="s">
        <v>35</v>
      </c>
      <c r="E369" s="3" t="s">
        <v>37</v>
      </c>
      <c r="F369" s="3" t="s">
        <v>196</v>
      </c>
      <c r="G369" s="3" t="s">
        <v>38</v>
      </c>
      <c r="H369" s="3" t="s">
        <v>69</v>
      </c>
      <c r="I369" s="20">
        <v>1120</v>
      </c>
      <c r="L369" s="20">
        <v>300</v>
      </c>
      <c r="M369" s="20">
        <v>0</v>
      </c>
      <c r="N369" s="3"/>
      <c r="P369" s="20">
        <v>0</v>
      </c>
      <c r="R369" s="21">
        <f t="shared" si="62"/>
        <v>0</v>
      </c>
      <c r="S369" s="21">
        <f t="shared" si="63"/>
        <v>1420</v>
      </c>
      <c r="T369" s="21">
        <f t="shared" si="64"/>
        <v>1438</v>
      </c>
      <c r="U369" s="21">
        <f t="shared" si="65"/>
        <v>18</v>
      </c>
      <c r="V369" s="21">
        <f t="shared" si="66"/>
        <v>1420</v>
      </c>
      <c r="W369" s="57">
        <f t="shared" si="67"/>
        <v>1120</v>
      </c>
      <c r="X369" s="21">
        <f t="shared" si="68"/>
        <v>318</v>
      </c>
      <c r="Y369" s="21">
        <f t="shared" si="69"/>
        <v>0</v>
      </c>
      <c r="Z369" s="20">
        <v>60</v>
      </c>
      <c r="AA369" s="21">
        <f t="shared" si="70"/>
        <v>240</v>
      </c>
      <c r="AB369" s="21">
        <f t="shared" si="71"/>
        <v>120</v>
      </c>
      <c r="AC369" s="21">
        <f t="shared" si="72"/>
        <v>120</v>
      </c>
    </row>
    <row r="370" spans="1:29">
      <c r="A370" s="57">
        <v>368</v>
      </c>
      <c r="B370" s="8" t="s">
        <v>1435</v>
      </c>
      <c r="C370" s="8" t="s">
        <v>1436</v>
      </c>
      <c r="D370" s="3" t="s">
        <v>35</v>
      </c>
      <c r="E370" s="3" t="s">
        <v>37</v>
      </c>
      <c r="F370" s="3" t="s">
        <v>196</v>
      </c>
      <c r="G370" s="3" t="s">
        <v>38</v>
      </c>
      <c r="H370" s="3" t="s">
        <v>69</v>
      </c>
      <c r="I370" s="20">
        <v>1120</v>
      </c>
      <c r="L370" s="20">
        <v>300</v>
      </c>
      <c r="M370" s="20">
        <v>0</v>
      </c>
      <c r="N370" s="3"/>
      <c r="P370" s="20">
        <v>0</v>
      </c>
      <c r="R370" s="21">
        <f t="shared" si="62"/>
        <v>0</v>
      </c>
      <c r="S370" s="21">
        <f t="shared" si="63"/>
        <v>1420</v>
      </c>
      <c r="T370" s="21">
        <f t="shared" si="64"/>
        <v>1438</v>
      </c>
      <c r="U370" s="21">
        <f t="shared" si="65"/>
        <v>18</v>
      </c>
      <c r="V370" s="21">
        <f t="shared" si="66"/>
        <v>1420</v>
      </c>
      <c r="W370" s="57">
        <f t="shared" si="67"/>
        <v>1120</v>
      </c>
      <c r="X370" s="21">
        <f t="shared" si="68"/>
        <v>318</v>
      </c>
      <c r="Y370" s="21">
        <f t="shared" si="69"/>
        <v>0</v>
      </c>
      <c r="Z370" s="20">
        <v>60</v>
      </c>
      <c r="AA370" s="21">
        <f t="shared" si="70"/>
        <v>240</v>
      </c>
      <c r="AB370" s="21">
        <f t="shared" si="71"/>
        <v>120</v>
      </c>
      <c r="AC370" s="21">
        <f t="shared" si="72"/>
        <v>120</v>
      </c>
    </row>
    <row r="371" spans="1:29">
      <c r="A371" s="57">
        <v>369</v>
      </c>
      <c r="B371" s="8" t="s">
        <v>1437</v>
      </c>
      <c r="C371" s="8" t="s">
        <v>1438</v>
      </c>
      <c r="D371" s="3" t="s">
        <v>35</v>
      </c>
      <c r="E371" s="3" t="s">
        <v>37</v>
      </c>
      <c r="F371" s="3" t="s">
        <v>196</v>
      </c>
      <c r="G371" s="3" t="s">
        <v>38</v>
      </c>
      <c r="H371" s="3" t="s">
        <v>69</v>
      </c>
      <c r="I371" s="20">
        <v>1120</v>
      </c>
      <c r="L371" s="20">
        <v>300</v>
      </c>
      <c r="M371" s="20">
        <v>1300</v>
      </c>
      <c r="N371" s="3" t="s">
        <v>894</v>
      </c>
      <c r="P371" s="20">
        <v>900</v>
      </c>
      <c r="R371" s="21">
        <f t="shared" si="62"/>
        <v>1378</v>
      </c>
      <c r="S371" s="21">
        <f t="shared" si="63"/>
        <v>2798</v>
      </c>
      <c r="T371" s="21">
        <f t="shared" si="64"/>
        <v>2898.68</v>
      </c>
      <c r="U371" s="21">
        <f t="shared" si="65"/>
        <v>100.68</v>
      </c>
      <c r="V371" s="21">
        <f t="shared" si="66"/>
        <v>2798</v>
      </c>
      <c r="W371" s="57">
        <f t="shared" si="67"/>
        <v>1120</v>
      </c>
      <c r="X371" s="21">
        <f t="shared" si="68"/>
        <v>1778.68</v>
      </c>
      <c r="Y371" s="21">
        <f t="shared" si="69"/>
        <v>900</v>
      </c>
      <c r="Z371" s="20">
        <v>60</v>
      </c>
      <c r="AA371" s="21">
        <f t="shared" si="70"/>
        <v>718</v>
      </c>
      <c r="AB371" s="21">
        <f t="shared" si="71"/>
        <v>359</v>
      </c>
      <c r="AC371" s="21">
        <f t="shared" si="72"/>
        <v>359</v>
      </c>
    </row>
    <row r="372" spans="1:29">
      <c r="A372" s="57">
        <v>370</v>
      </c>
      <c r="B372" s="8" t="s">
        <v>1439</v>
      </c>
      <c r="C372" s="8" t="s">
        <v>1440</v>
      </c>
      <c r="D372" s="3" t="s">
        <v>35</v>
      </c>
      <c r="E372" s="3" t="s">
        <v>37</v>
      </c>
      <c r="F372" s="3" t="s">
        <v>196</v>
      </c>
      <c r="G372" s="3" t="s">
        <v>38</v>
      </c>
      <c r="H372" s="3" t="s">
        <v>69</v>
      </c>
      <c r="I372" s="20">
        <v>1120</v>
      </c>
      <c r="L372" s="20">
        <v>300</v>
      </c>
      <c r="M372" s="20">
        <v>1500</v>
      </c>
      <c r="N372" s="3" t="s">
        <v>894</v>
      </c>
      <c r="P372" s="20">
        <v>900</v>
      </c>
      <c r="R372" s="21">
        <f t="shared" si="62"/>
        <v>1590</v>
      </c>
      <c r="S372" s="21">
        <f t="shared" si="63"/>
        <v>3010</v>
      </c>
      <c r="T372" s="21">
        <f t="shared" si="64"/>
        <v>3123.4</v>
      </c>
      <c r="U372" s="21">
        <f t="shared" si="65"/>
        <v>113.4</v>
      </c>
      <c r="V372" s="21">
        <f t="shared" si="66"/>
        <v>3010</v>
      </c>
      <c r="W372" s="57">
        <f t="shared" si="67"/>
        <v>1120</v>
      </c>
      <c r="X372" s="21">
        <f t="shared" si="68"/>
        <v>2003.4</v>
      </c>
      <c r="Y372" s="21">
        <f t="shared" si="69"/>
        <v>900</v>
      </c>
      <c r="Z372" s="20">
        <v>60</v>
      </c>
      <c r="AA372" s="21">
        <f t="shared" si="70"/>
        <v>930</v>
      </c>
      <c r="AB372" s="21">
        <f t="shared" si="71"/>
        <v>465</v>
      </c>
      <c r="AC372" s="21">
        <f t="shared" si="72"/>
        <v>465</v>
      </c>
    </row>
    <row r="373" spans="1:29">
      <c r="A373" s="57">
        <v>371</v>
      </c>
      <c r="B373" s="8" t="s">
        <v>1441</v>
      </c>
      <c r="C373" s="8" t="s">
        <v>1442</v>
      </c>
      <c r="D373" s="3" t="s">
        <v>35</v>
      </c>
      <c r="E373" s="3" t="s">
        <v>37</v>
      </c>
      <c r="F373" s="3" t="s">
        <v>196</v>
      </c>
      <c r="G373" s="3" t="s">
        <v>38</v>
      </c>
      <c r="H373" s="3" t="s">
        <v>69</v>
      </c>
      <c r="I373" s="20">
        <v>1120</v>
      </c>
      <c r="L373" s="20">
        <v>300</v>
      </c>
      <c r="M373" s="20">
        <v>0</v>
      </c>
      <c r="N373" s="3"/>
      <c r="P373" s="20">
        <v>0</v>
      </c>
      <c r="R373" s="21">
        <f t="shared" si="62"/>
        <v>0</v>
      </c>
      <c r="S373" s="21">
        <f t="shared" si="63"/>
        <v>1420</v>
      </c>
      <c r="T373" s="21">
        <f t="shared" si="64"/>
        <v>1438</v>
      </c>
      <c r="U373" s="21">
        <f t="shared" si="65"/>
        <v>18</v>
      </c>
      <c r="V373" s="21">
        <f t="shared" si="66"/>
        <v>1420</v>
      </c>
      <c r="W373" s="57">
        <f t="shared" si="67"/>
        <v>1120</v>
      </c>
      <c r="X373" s="21">
        <f t="shared" si="68"/>
        <v>318</v>
      </c>
      <c r="Y373" s="21">
        <f t="shared" si="69"/>
        <v>0</v>
      </c>
      <c r="Z373" s="20">
        <v>60</v>
      </c>
      <c r="AA373" s="21">
        <f t="shared" si="70"/>
        <v>240</v>
      </c>
      <c r="AB373" s="21">
        <f t="shared" si="71"/>
        <v>120</v>
      </c>
      <c r="AC373" s="21">
        <f t="shared" si="72"/>
        <v>120</v>
      </c>
    </row>
    <row r="374" spans="1:29">
      <c r="A374" s="57">
        <v>372</v>
      </c>
      <c r="B374" s="8" t="s">
        <v>1443</v>
      </c>
      <c r="C374" s="8" t="s">
        <v>1444</v>
      </c>
      <c r="D374" s="3" t="s">
        <v>35</v>
      </c>
      <c r="E374" s="3" t="s">
        <v>37</v>
      </c>
      <c r="F374" s="3" t="s">
        <v>196</v>
      </c>
      <c r="G374" s="3" t="s">
        <v>38</v>
      </c>
      <c r="H374" s="3" t="s">
        <v>69</v>
      </c>
      <c r="I374" s="20">
        <v>1120</v>
      </c>
      <c r="L374" s="20">
        <v>300</v>
      </c>
      <c r="M374" s="20">
        <v>1500</v>
      </c>
      <c r="N374" s="3" t="s">
        <v>894</v>
      </c>
      <c r="P374" s="20">
        <v>900</v>
      </c>
      <c r="R374" s="21">
        <f t="shared" si="62"/>
        <v>1590</v>
      </c>
      <c r="S374" s="21">
        <f t="shared" si="63"/>
        <v>3010</v>
      </c>
      <c r="T374" s="21">
        <f t="shared" si="64"/>
        <v>3123.4</v>
      </c>
      <c r="U374" s="21">
        <f t="shared" si="65"/>
        <v>113.4</v>
      </c>
      <c r="V374" s="21">
        <f t="shared" si="66"/>
        <v>3010</v>
      </c>
      <c r="W374" s="57">
        <f t="shared" si="67"/>
        <v>1120</v>
      </c>
      <c r="X374" s="21">
        <f t="shared" si="68"/>
        <v>2003.4</v>
      </c>
      <c r="Y374" s="21">
        <f t="shared" si="69"/>
        <v>900</v>
      </c>
      <c r="Z374" s="20">
        <v>60</v>
      </c>
      <c r="AA374" s="21">
        <f t="shared" si="70"/>
        <v>930</v>
      </c>
      <c r="AB374" s="21">
        <f t="shared" si="71"/>
        <v>465</v>
      </c>
      <c r="AC374" s="21">
        <f t="shared" si="72"/>
        <v>465</v>
      </c>
    </row>
    <row r="375" spans="1:29">
      <c r="A375" s="57">
        <v>373</v>
      </c>
      <c r="B375" s="8" t="s">
        <v>1445</v>
      </c>
      <c r="C375" s="8" t="s">
        <v>1446</v>
      </c>
      <c r="D375" s="3" t="s">
        <v>35</v>
      </c>
      <c r="E375" s="3" t="s">
        <v>37</v>
      </c>
      <c r="F375" s="3" t="s">
        <v>196</v>
      </c>
      <c r="G375" s="3" t="s">
        <v>38</v>
      </c>
      <c r="H375" s="3" t="s">
        <v>69</v>
      </c>
      <c r="I375" s="20">
        <v>1120</v>
      </c>
      <c r="L375" s="20">
        <v>300</v>
      </c>
      <c r="M375" s="20">
        <v>0</v>
      </c>
      <c r="N375" s="3"/>
      <c r="P375" s="20">
        <v>0</v>
      </c>
      <c r="R375" s="21">
        <f t="shared" si="62"/>
        <v>0</v>
      </c>
      <c r="S375" s="21">
        <f t="shared" si="63"/>
        <v>1420</v>
      </c>
      <c r="T375" s="21">
        <f t="shared" si="64"/>
        <v>1438</v>
      </c>
      <c r="U375" s="21">
        <f t="shared" si="65"/>
        <v>18</v>
      </c>
      <c r="V375" s="21">
        <f t="shared" si="66"/>
        <v>1420</v>
      </c>
      <c r="W375" s="57">
        <f t="shared" si="67"/>
        <v>1120</v>
      </c>
      <c r="X375" s="21">
        <f t="shared" si="68"/>
        <v>318</v>
      </c>
      <c r="Y375" s="21">
        <f t="shared" si="69"/>
        <v>0</v>
      </c>
      <c r="Z375" s="20">
        <v>60</v>
      </c>
      <c r="AA375" s="21">
        <f t="shared" si="70"/>
        <v>240</v>
      </c>
      <c r="AB375" s="21">
        <f t="shared" si="71"/>
        <v>120</v>
      </c>
      <c r="AC375" s="21">
        <f t="shared" si="72"/>
        <v>120</v>
      </c>
    </row>
    <row r="376" spans="1:29">
      <c r="A376" s="57">
        <v>374</v>
      </c>
      <c r="B376" s="8" t="s">
        <v>731</v>
      </c>
      <c r="C376" s="8" t="s">
        <v>732</v>
      </c>
      <c r="D376" s="3" t="s">
        <v>35</v>
      </c>
      <c r="E376" s="3" t="s">
        <v>37</v>
      </c>
      <c r="F376" s="3" t="s">
        <v>196</v>
      </c>
      <c r="G376" s="3" t="s">
        <v>38</v>
      </c>
      <c r="H376" s="3" t="s">
        <v>69</v>
      </c>
      <c r="I376" s="20">
        <v>0</v>
      </c>
      <c r="L376" s="20">
        <v>0</v>
      </c>
      <c r="M376" s="20">
        <v>1500</v>
      </c>
      <c r="N376" s="3" t="s">
        <v>1447</v>
      </c>
      <c r="P376" s="20">
        <v>900</v>
      </c>
      <c r="R376" s="21">
        <f t="shared" si="62"/>
        <v>1590</v>
      </c>
      <c r="S376" s="21">
        <f t="shared" si="63"/>
        <v>1590</v>
      </c>
      <c r="T376" s="21">
        <f t="shared" si="64"/>
        <v>1685.4</v>
      </c>
      <c r="U376" s="21">
        <f t="shared" si="65"/>
        <v>95.4</v>
      </c>
      <c r="V376" s="21">
        <f t="shared" si="66"/>
        <v>1590</v>
      </c>
      <c r="W376" s="57">
        <f t="shared" si="67"/>
        <v>0</v>
      </c>
      <c r="X376" s="21">
        <f t="shared" si="68"/>
        <v>1685.4</v>
      </c>
      <c r="Y376" s="21">
        <f t="shared" si="69"/>
        <v>900</v>
      </c>
      <c r="Z376" s="20">
        <v>0</v>
      </c>
      <c r="AA376" s="21">
        <f t="shared" si="70"/>
        <v>690</v>
      </c>
      <c r="AB376" s="21">
        <f t="shared" si="71"/>
        <v>345</v>
      </c>
      <c r="AC376" s="21">
        <f t="shared" si="72"/>
        <v>345</v>
      </c>
    </row>
    <row r="377" spans="1:29">
      <c r="A377" s="57">
        <v>375</v>
      </c>
      <c r="B377" s="8" t="s">
        <v>1448</v>
      </c>
      <c r="C377" s="8" t="s">
        <v>1449</v>
      </c>
      <c r="D377" s="3" t="s">
        <v>35</v>
      </c>
      <c r="E377" s="3" t="s">
        <v>37</v>
      </c>
      <c r="F377" s="3" t="s">
        <v>82</v>
      </c>
      <c r="G377" s="3" t="s">
        <v>38</v>
      </c>
      <c r="H377" s="3" t="s">
        <v>39</v>
      </c>
      <c r="I377" s="129">
        <v>594</v>
      </c>
      <c r="L377" s="20">
        <v>300</v>
      </c>
      <c r="M377" s="20">
        <v>696</v>
      </c>
      <c r="N377" s="26" t="s">
        <v>1450</v>
      </c>
      <c r="P377" s="20">
        <v>696</v>
      </c>
      <c r="R377" s="21">
        <f t="shared" si="62"/>
        <v>737.76</v>
      </c>
      <c r="S377" s="21">
        <f t="shared" si="63"/>
        <v>1631.76</v>
      </c>
      <c r="T377" s="21">
        <f t="shared" si="64"/>
        <v>1694.0256</v>
      </c>
      <c r="U377" s="21">
        <f t="shared" si="65"/>
        <v>62.2656</v>
      </c>
      <c r="V377" s="21">
        <f t="shared" si="66"/>
        <v>1631.76</v>
      </c>
      <c r="W377" s="57">
        <f t="shared" si="67"/>
        <v>594</v>
      </c>
      <c r="X377" s="21">
        <f t="shared" si="68"/>
        <v>1100.0256</v>
      </c>
      <c r="Y377" s="21">
        <f t="shared" si="69"/>
        <v>696</v>
      </c>
      <c r="Z377" s="3">
        <v>60</v>
      </c>
      <c r="AA377" s="21">
        <f t="shared" si="70"/>
        <v>281.76</v>
      </c>
      <c r="AB377" s="21">
        <f t="shared" si="71"/>
        <v>140.88</v>
      </c>
      <c r="AC377" s="21">
        <f t="shared" si="72"/>
        <v>140.88</v>
      </c>
    </row>
    <row r="378" spans="1:29">
      <c r="A378" s="57">
        <v>376</v>
      </c>
      <c r="B378" s="8" t="s">
        <v>1451</v>
      </c>
      <c r="C378" s="8" t="s">
        <v>1452</v>
      </c>
      <c r="D378" s="3" t="s">
        <v>35</v>
      </c>
      <c r="E378" s="3" t="s">
        <v>37</v>
      </c>
      <c r="F378" s="3" t="s">
        <v>113</v>
      </c>
      <c r="G378" s="3" t="s">
        <v>38</v>
      </c>
      <c r="H378" s="3" t="s">
        <v>39</v>
      </c>
      <c r="I378" s="20">
        <v>593</v>
      </c>
      <c r="L378" s="21">
        <v>300</v>
      </c>
      <c r="M378" s="20">
        <v>555</v>
      </c>
      <c r="N378" s="57" t="s">
        <v>798</v>
      </c>
      <c r="P378" s="20">
        <v>475</v>
      </c>
      <c r="R378" s="21">
        <f t="shared" si="62"/>
        <v>588.3</v>
      </c>
      <c r="S378" s="21">
        <f t="shared" si="63"/>
        <v>1481.3</v>
      </c>
      <c r="T378" s="21">
        <f t="shared" si="64"/>
        <v>1534.598</v>
      </c>
      <c r="U378" s="21">
        <f t="shared" si="65"/>
        <v>53.298</v>
      </c>
      <c r="V378" s="21">
        <f t="shared" si="66"/>
        <v>1481.3</v>
      </c>
      <c r="W378" s="57">
        <f t="shared" si="67"/>
        <v>593</v>
      </c>
      <c r="X378" s="21">
        <f t="shared" si="68"/>
        <v>941.598</v>
      </c>
      <c r="Y378" s="21">
        <f t="shared" si="69"/>
        <v>475</v>
      </c>
      <c r="Z378" s="3">
        <v>60</v>
      </c>
      <c r="AA378" s="21">
        <f t="shared" si="70"/>
        <v>353.3</v>
      </c>
      <c r="AB378" s="21">
        <f t="shared" si="71"/>
        <v>176.65</v>
      </c>
      <c r="AC378" s="21">
        <f t="shared" si="72"/>
        <v>176.65</v>
      </c>
    </row>
    <row r="379" spans="1:29">
      <c r="A379" s="57">
        <v>377</v>
      </c>
      <c r="B379" s="8" t="s">
        <v>1453</v>
      </c>
      <c r="C379" s="8" t="s">
        <v>1454</v>
      </c>
      <c r="D379" s="3" t="s">
        <v>35</v>
      </c>
      <c r="E379" s="3" t="s">
        <v>37</v>
      </c>
      <c r="F379" s="3" t="s">
        <v>113</v>
      </c>
      <c r="G379" s="3" t="s">
        <v>38</v>
      </c>
      <c r="H379" s="3" t="s">
        <v>39</v>
      </c>
      <c r="I379" s="20">
        <v>593</v>
      </c>
      <c r="L379" s="21">
        <v>300</v>
      </c>
      <c r="M379" s="20">
        <v>556</v>
      </c>
      <c r="N379" s="57" t="s">
        <v>1455</v>
      </c>
      <c r="P379" s="20">
        <v>476</v>
      </c>
      <c r="R379" s="21">
        <f t="shared" si="62"/>
        <v>589.36</v>
      </c>
      <c r="S379" s="21">
        <f t="shared" si="63"/>
        <v>1482.36</v>
      </c>
      <c r="T379" s="21">
        <f t="shared" si="64"/>
        <v>1535.7216</v>
      </c>
      <c r="U379" s="21">
        <f t="shared" si="65"/>
        <v>53.3616</v>
      </c>
      <c r="V379" s="21">
        <f t="shared" si="66"/>
        <v>1482.36</v>
      </c>
      <c r="W379" s="57">
        <f t="shared" si="67"/>
        <v>593</v>
      </c>
      <c r="X379" s="21">
        <f t="shared" si="68"/>
        <v>942.7216</v>
      </c>
      <c r="Y379" s="21">
        <f t="shared" si="69"/>
        <v>476</v>
      </c>
      <c r="Z379" s="3">
        <v>60</v>
      </c>
      <c r="AA379" s="21">
        <f t="shared" si="70"/>
        <v>353.36</v>
      </c>
      <c r="AB379" s="21">
        <f t="shared" si="71"/>
        <v>176.68</v>
      </c>
      <c r="AC379" s="21">
        <f t="shared" si="72"/>
        <v>176.68</v>
      </c>
    </row>
    <row r="380" spans="1:29">
      <c r="A380" s="57">
        <v>378</v>
      </c>
      <c r="B380" s="8" t="s">
        <v>1456</v>
      </c>
      <c r="C380" s="8" t="s">
        <v>1457</v>
      </c>
      <c r="D380" s="3" t="s">
        <v>35</v>
      </c>
      <c r="E380" s="3" t="s">
        <v>37</v>
      </c>
      <c r="F380" s="3" t="s">
        <v>82</v>
      </c>
      <c r="G380" s="3" t="s">
        <v>38</v>
      </c>
      <c r="H380" s="3" t="s">
        <v>39</v>
      </c>
      <c r="I380" s="129">
        <v>594</v>
      </c>
      <c r="L380" s="20">
        <v>300</v>
      </c>
      <c r="M380" s="20">
        <v>716</v>
      </c>
      <c r="N380" s="3" t="s">
        <v>1458</v>
      </c>
      <c r="P380" s="20">
        <v>716</v>
      </c>
      <c r="R380" s="21">
        <f t="shared" si="62"/>
        <v>758.96</v>
      </c>
      <c r="S380" s="21">
        <f t="shared" si="63"/>
        <v>1652.96</v>
      </c>
      <c r="T380" s="21">
        <f t="shared" si="64"/>
        <v>1716.4976</v>
      </c>
      <c r="U380" s="21">
        <f t="shared" si="65"/>
        <v>63.5376</v>
      </c>
      <c r="V380" s="21">
        <f t="shared" si="66"/>
        <v>1652.96</v>
      </c>
      <c r="W380" s="57">
        <f t="shared" si="67"/>
        <v>594</v>
      </c>
      <c r="X380" s="21">
        <f t="shared" si="68"/>
        <v>1122.4976</v>
      </c>
      <c r="Y380" s="21">
        <f t="shared" si="69"/>
        <v>716</v>
      </c>
      <c r="Z380" s="3">
        <v>60</v>
      </c>
      <c r="AA380" s="21">
        <f t="shared" si="70"/>
        <v>282.96</v>
      </c>
      <c r="AB380" s="21">
        <f t="shared" si="71"/>
        <v>141.48</v>
      </c>
      <c r="AC380" s="21">
        <f t="shared" si="72"/>
        <v>141.48</v>
      </c>
    </row>
    <row r="381" spans="1:29">
      <c r="A381" s="57">
        <v>379</v>
      </c>
      <c r="B381" s="8" t="s">
        <v>1459</v>
      </c>
      <c r="C381" s="8" t="s">
        <v>1460</v>
      </c>
      <c r="D381" s="3" t="s">
        <v>35</v>
      </c>
      <c r="E381" s="3" t="s">
        <v>37</v>
      </c>
      <c r="F381" s="3" t="s">
        <v>82</v>
      </c>
      <c r="G381" s="3" t="s">
        <v>38</v>
      </c>
      <c r="H381" s="3" t="s">
        <v>39</v>
      </c>
      <c r="I381" s="129">
        <v>594</v>
      </c>
      <c r="L381" s="20">
        <v>300</v>
      </c>
      <c r="M381" s="20">
        <v>716</v>
      </c>
      <c r="N381" s="3" t="s">
        <v>1458</v>
      </c>
      <c r="P381" s="20">
        <v>716</v>
      </c>
      <c r="R381" s="21">
        <f t="shared" si="62"/>
        <v>758.96</v>
      </c>
      <c r="S381" s="21">
        <f t="shared" si="63"/>
        <v>1652.96</v>
      </c>
      <c r="T381" s="21">
        <f t="shared" si="64"/>
        <v>1716.4976</v>
      </c>
      <c r="U381" s="21">
        <f t="shared" si="65"/>
        <v>63.5376</v>
      </c>
      <c r="V381" s="21">
        <f t="shared" si="66"/>
        <v>1652.96</v>
      </c>
      <c r="W381" s="57">
        <f t="shared" si="67"/>
        <v>594</v>
      </c>
      <c r="X381" s="21">
        <f t="shared" si="68"/>
        <v>1122.4976</v>
      </c>
      <c r="Y381" s="21">
        <f t="shared" si="69"/>
        <v>716</v>
      </c>
      <c r="Z381" s="3">
        <v>60</v>
      </c>
      <c r="AA381" s="21">
        <f t="shared" si="70"/>
        <v>282.96</v>
      </c>
      <c r="AB381" s="21">
        <f t="shared" si="71"/>
        <v>141.48</v>
      </c>
      <c r="AC381" s="21">
        <f t="shared" si="72"/>
        <v>141.48</v>
      </c>
    </row>
    <row r="382" spans="1:29">
      <c r="A382" s="57">
        <v>380</v>
      </c>
      <c r="B382" s="8" t="s">
        <v>1314</v>
      </c>
      <c r="C382" s="8" t="s">
        <v>1461</v>
      </c>
      <c r="D382" s="3" t="s">
        <v>35</v>
      </c>
      <c r="E382" s="3" t="s">
        <v>37</v>
      </c>
      <c r="F382" s="3" t="s">
        <v>82</v>
      </c>
      <c r="G382" s="3" t="s">
        <v>38</v>
      </c>
      <c r="H382" s="3" t="s">
        <v>39</v>
      </c>
      <c r="I382" s="129">
        <v>594</v>
      </c>
      <c r="L382" s="20">
        <v>300</v>
      </c>
      <c r="M382" s="20">
        <v>636</v>
      </c>
      <c r="N382" s="3" t="s">
        <v>1462</v>
      </c>
      <c r="P382" s="20">
        <v>636</v>
      </c>
      <c r="R382" s="21">
        <f t="shared" si="62"/>
        <v>674.16</v>
      </c>
      <c r="S382" s="21">
        <f t="shared" si="63"/>
        <v>1568.16</v>
      </c>
      <c r="T382" s="21">
        <f t="shared" si="64"/>
        <v>1626.6096</v>
      </c>
      <c r="U382" s="21">
        <f t="shared" si="65"/>
        <v>58.4496</v>
      </c>
      <c r="V382" s="21">
        <f t="shared" si="66"/>
        <v>1568.16</v>
      </c>
      <c r="W382" s="57">
        <f t="shared" si="67"/>
        <v>594</v>
      </c>
      <c r="X382" s="21">
        <f t="shared" si="68"/>
        <v>1032.6096</v>
      </c>
      <c r="Y382" s="21">
        <f t="shared" si="69"/>
        <v>636</v>
      </c>
      <c r="Z382" s="3">
        <v>60</v>
      </c>
      <c r="AA382" s="21">
        <f t="shared" si="70"/>
        <v>278.16</v>
      </c>
      <c r="AB382" s="21">
        <f t="shared" si="71"/>
        <v>139.08</v>
      </c>
      <c r="AC382" s="21">
        <f t="shared" si="72"/>
        <v>139.08</v>
      </c>
    </row>
    <row r="383" spans="1:29">
      <c r="A383" s="57">
        <v>381</v>
      </c>
      <c r="B383" s="8" t="s">
        <v>1463</v>
      </c>
      <c r="C383" s="8" t="s">
        <v>1464</v>
      </c>
      <c r="D383" s="3" t="s">
        <v>35</v>
      </c>
      <c r="E383" s="3" t="s">
        <v>37</v>
      </c>
      <c r="F383" s="3" t="s">
        <v>82</v>
      </c>
      <c r="G383" s="3" t="s">
        <v>38</v>
      </c>
      <c r="H383" s="3" t="s">
        <v>39</v>
      </c>
      <c r="I383" s="129">
        <v>594</v>
      </c>
      <c r="L383" s="20">
        <v>300</v>
      </c>
      <c r="M383" s="20">
        <v>716</v>
      </c>
      <c r="N383" s="3" t="s">
        <v>1458</v>
      </c>
      <c r="P383" s="20">
        <v>716</v>
      </c>
      <c r="R383" s="21">
        <f t="shared" si="62"/>
        <v>758.96</v>
      </c>
      <c r="S383" s="21">
        <f t="shared" si="63"/>
        <v>1652.96</v>
      </c>
      <c r="T383" s="21">
        <f t="shared" si="64"/>
        <v>1716.4976</v>
      </c>
      <c r="U383" s="21">
        <f t="shared" si="65"/>
        <v>63.5376</v>
      </c>
      <c r="V383" s="21">
        <f t="shared" si="66"/>
        <v>1652.96</v>
      </c>
      <c r="W383" s="57">
        <f t="shared" si="67"/>
        <v>594</v>
      </c>
      <c r="X383" s="21">
        <f t="shared" si="68"/>
        <v>1122.4976</v>
      </c>
      <c r="Y383" s="21">
        <f t="shared" si="69"/>
        <v>716</v>
      </c>
      <c r="Z383" s="3">
        <v>60</v>
      </c>
      <c r="AA383" s="21">
        <f t="shared" si="70"/>
        <v>282.96</v>
      </c>
      <c r="AB383" s="21">
        <f t="shared" si="71"/>
        <v>141.48</v>
      </c>
      <c r="AC383" s="21">
        <f t="shared" si="72"/>
        <v>141.48</v>
      </c>
    </row>
    <row r="384" spans="1:29">
      <c r="A384" s="57">
        <v>382</v>
      </c>
      <c r="B384" s="8" t="s">
        <v>1465</v>
      </c>
      <c r="C384" s="8" t="s">
        <v>1466</v>
      </c>
      <c r="D384" s="3" t="s">
        <v>35</v>
      </c>
      <c r="E384" s="3" t="s">
        <v>37</v>
      </c>
      <c r="F384" s="3" t="s">
        <v>82</v>
      </c>
      <c r="G384" s="3" t="s">
        <v>38</v>
      </c>
      <c r="H384" s="3" t="s">
        <v>39</v>
      </c>
      <c r="I384" s="129">
        <v>594</v>
      </c>
      <c r="L384" s="20">
        <v>300</v>
      </c>
      <c r="M384" s="20">
        <v>696</v>
      </c>
      <c r="N384" s="26" t="s">
        <v>1450</v>
      </c>
      <c r="P384" s="20">
        <v>696</v>
      </c>
      <c r="R384" s="21">
        <f t="shared" si="62"/>
        <v>737.76</v>
      </c>
      <c r="S384" s="21">
        <f t="shared" si="63"/>
        <v>1631.76</v>
      </c>
      <c r="T384" s="21">
        <f t="shared" si="64"/>
        <v>1694.0256</v>
      </c>
      <c r="U384" s="21">
        <f t="shared" si="65"/>
        <v>62.2656</v>
      </c>
      <c r="V384" s="21">
        <f t="shared" si="66"/>
        <v>1631.76</v>
      </c>
      <c r="W384" s="57">
        <f t="shared" si="67"/>
        <v>594</v>
      </c>
      <c r="X384" s="21">
        <f t="shared" si="68"/>
        <v>1100.0256</v>
      </c>
      <c r="Y384" s="21">
        <f t="shared" si="69"/>
        <v>696</v>
      </c>
      <c r="Z384" s="3">
        <v>60</v>
      </c>
      <c r="AA384" s="21">
        <f t="shared" si="70"/>
        <v>281.76</v>
      </c>
      <c r="AB384" s="21">
        <f t="shared" si="71"/>
        <v>140.88</v>
      </c>
      <c r="AC384" s="21">
        <f t="shared" si="72"/>
        <v>140.88</v>
      </c>
    </row>
    <row r="385" spans="1:29">
      <c r="A385" s="57">
        <v>383</v>
      </c>
      <c r="B385" s="8" t="s">
        <v>1467</v>
      </c>
      <c r="C385" s="8" t="s">
        <v>1468</v>
      </c>
      <c r="D385" s="3" t="s">
        <v>35</v>
      </c>
      <c r="E385" s="3" t="s">
        <v>37</v>
      </c>
      <c r="F385" s="3" t="s">
        <v>82</v>
      </c>
      <c r="G385" s="3" t="s">
        <v>38</v>
      </c>
      <c r="H385" s="3" t="s">
        <v>39</v>
      </c>
      <c r="I385" s="129">
        <v>594</v>
      </c>
      <c r="K385" s="8"/>
      <c r="L385" s="20">
        <v>300</v>
      </c>
      <c r="M385" s="20">
        <v>735</v>
      </c>
      <c r="N385" s="26" t="s">
        <v>1469</v>
      </c>
      <c r="P385" s="20">
        <v>735</v>
      </c>
      <c r="R385" s="21">
        <f t="shared" si="62"/>
        <v>779.1</v>
      </c>
      <c r="S385" s="21">
        <f t="shared" si="63"/>
        <v>1673.1</v>
      </c>
      <c r="T385" s="21">
        <f t="shared" si="64"/>
        <v>1737.846</v>
      </c>
      <c r="U385" s="21">
        <f t="shared" si="65"/>
        <v>64.746</v>
      </c>
      <c r="V385" s="21">
        <f t="shared" si="66"/>
        <v>1673.1</v>
      </c>
      <c r="W385" s="57">
        <f t="shared" si="67"/>
        <v>594</v>
      </c>
      <c r="X385" s="21">
        <f t="shared" si="68"/>
        <v>1143.846</v>
      </c>
      <c r="Y385" s="21">
        <f t="shared" si="69"/>
        <v>735</v>
      </c>
      <c r="Z385" s="3">
        <v>60</v>
      </c>
      <c r="AA385" s="21">
        <f t="shared" si="70"/>
        <v>284.1</v>
      </c>
      <c r="AB385" s="21">
        <f t="shared" si="71"/>
        <v>142.05</v>
      </c>
      <c r="AC385" s="21">
        <f t="shared" si="72"/>
        <v>142.05</v>
      </c>
    </row>
    <row r="386" spans="1:29">
      <c r="A386" s="57">
        <v>384</v>
      </c>
      <c r="B386" s="8" t="s">
        <v>1470</v>
      </c>
      <c r="C386" s="8" t="s">
        <v>1471</v>
      </c>
      <c r="D386" s="3" t="s">
        <v>35</v>
      </c>
      <c r="E386" s="3" t="s">
        <v>37</v>
      </c>
      <c r="F386" s="3" t="s">
        <v>82</v>
      </c>
      <c r="G386" s="3" t="s">
        <v>38</v>
      </c>
      <c r="H386" s="3" t="s">
        <v>39</v>
      </c>
      <c r="I386" s="129">
        <v>594</v>
      </c>
      <c r="L386" s="20">
        <v>300</v>
      </c>
      <c r="M386" s="20">
        <v>814</v>
      </c>
      <c r="N386" s="49" t="s">
        <v>158</v>
      </c>
      <c r="P386" s="20">
        <v>814</v>
      </c>
      <c r="R386" s="21">
        <f t="shared" si="62"/>
        <v>862.84</v>
      </c>
      <c r="S386" s="21">
        <f t="shared" si="63"/>
        <v>1756.84</v>
      </c>
      <c r="T386" s="21">
        <f t="shared" si="64"/>
        <v>1826.6104</v>
      </c>
      <c r="U386" s="21">
        <f t="shared" si="65"/>
        <v>69.7704</v>
      </c>
      <c r="V386" s="21">
        <f t="shared" si="66"/>
        <v>1756.84</v>
      </c>
      <c r="W386" s="57">
        <f t="shared" si="67"/>
        <v>594</v>
      </c>
      <c r="X386" s="21">
        <f t="shared" si="68"/>
        <v>1232.6104</v>
      </c>
      <c r="Y386" s="21">
        <f t="shared" si="69"/>
        <v>814</v>
      </c>
      <c r="Z386" s="3">
        <v>60</v>
      </c>
      <c r="AA386" s="21">
        <f t="shared" si="70"/>
        <v>288.84</v>
      </c>
      <c r="AB386" s="21">
        <f t="shared" si="71"/>
        <v>144.42</v>
      </c>
      <c r="AC386" s="21">
        <f t="shared" si="72"/>
        <v>144.42</v>
      </c>
    </row>
    <row r="387" spans="1:29">
      <c r="A387" s="57">
        <v>385</v>
      </c>
      <c r="B387" s="8" t="s">
        <v>1006</v>
      </c>
      <c r="C387" s="8" t="s">
        <v>1472</v>
      </c>
      <c r="D387" s="3" t="s">
        <v>35</v>
      </c>
      <c r="E387" s="3" t="s">
        <v>37</v>
      </c>
      <c r="F387" s="3" t="s">
        <v>82</v>
      </c>
      <c r="G387" s="3" t="s">
        <v>38</v>
      </c>
      <c r="H387" s="3" t="s">
        <v>39</v>
      </c>
      <c r="I387" s="129">
        <v>594</v>
      </c>
      <c r="L387" s="20">
        <v>300</v>
      </c>
      <c r="M387" s="20">
        <v>651</v>
      </c>
      <c r="N387" s="3" t="s">
        <v>1473</v>
      </c>
      <c r="P387" s="20">
        <v>651</v>
      </c>
      <c r="R387" s="21">
        <f t="shared" ref="R387:R450" si="73">M387*1.06</f>
        <v>690.06</v>
      </c>
      <c r="S387" s="21">
        <f t="shared" ref="S387:S450" si="74">I387+L387+R387</f>
        <v>1584.06</v>
      </c>
      <c r="T387" s="21">
        <f t="shared" ref="T387:T450" si="75">I387+(L387+R387)*1.06</f>
        <v>1643.4636</v>
      </c>
      <c r="U387" s="21">
        <f t="shared" ref="U387:U450" si="76">(R387+L387)*0.06</f>
        <v>59.4036</v>
      </c>
      <c r="V387" s="21">
        <f t="shared" ref="V387:V450" si="77">T387-U387</f>
        <v>1584.06</v>
      </c>
      <c r="W387" s="57">
        <f t="shared" ref="W387:W450" si="78">I387</f>
        <v>594</v>
      </c>
      <c r="X387" s="21">
        <f t="shared" ref="X387:X450" si="79">(R387+L387)*1.06</f>
        <v>1049.4636</v>
      </c>
      <c r="Y387" s="21">
        <f t="shared" ref="Y387:Y450" si="80">P387</f>
        <v>651</v>
      </c>
      <c r="Z387" s="3">
        <v>60</v>
      </c>
      <c r="AA387" s="21">
        <f t="shared" ref="AA387:AA450" si="81">(L387+R387)-Y387-Z387</f>
        <v>279.06</v>
      </c>
      <c r="AB387" s="21">
        <f t="shared" ref="AB387:AB450" si="82">AA387/2</f>
        <v>139.53</v>
      </c>
      <c r="AC387" s="21">
        <f t="shared" ref="AC387:AC450" si="83">AA387/2</f>
        <v>139.53</v>
      </c>
    </row>
    <row r="388" spans="1:29">
      <c r="A388" s="57">
        <v>386</v>
      </c>
      <c r="B388" s="8" t="s">
        <v>1474</v>
      </c>
      <c r="C388" s="8" t="s">
        <v>1475</v>
      </c>
      <c r="D388" s="3" t="s">
        <v>35</v>
      </c>
      <c r="E388" s="3" t="s">
        <v>37</v>
      </c>
      <c r="F388" s="3" t="s">
        <v>82</v>
      </c>
      <c r="G388" s="3" t="s">
        <v>38</v>
      </c>
      <c r="H388" s="3" t="s">
        <v>39</v>
      </c>
      <c r="I388" s="129">
        <v>594</v>
      </c>
      <c r="L388" s="20">
        <v>300</v>
      </c>
      <c r="M388" s="20">
        <v>726</v>
      </c>
      <c r="N388" s="3" t="s">
        <v>272</v>
      </c>
      <c r="P388" s="20">
        <v>726</v>
      </c>
      <c r="R388" s="21">
        <f t="shared" si="73"/>
        <v>769.56</v>
      </c>
      <c r="S388" s="21">
        <f t="shared" si="74"/>
        <v>1663.56</v>
      </c>
      <c r="T388" s="21">
        <f t="shared" si="75"/>
        <v>1727.7336</v>
      </c>
      <c r="U388" s="21">
        <f t="shared" si="76"/>
        <v>64.1736</v>
      </c>
      <c r="V388" s="21">
        <f t="shared" si="77"/>
        <v>1663.56</v>
      </c>
      <c r="W388" s="57">
        <f t="shared" si="78"/>
        <v>594</v>
      </c>
      <c r="X388" s="21">
        <f t="shared" si="79"/>
        <v>1133.7336</v>
      </c>
      <c r="Y388" s="21">
        <f t="shared" si="80"/>
        <v>726</v>
      </c>
      <c r="Z388" s="3">
        <v>60</v>
      </c>
      <c r="AA388" s="21">
        <f t="shared" si="81"/>
        <v>283.56</v>
      </c>
      <c r="AB388" s="21">
        <f t="shared" si="82"/>
        <v>141.78</v>
      </c>
      <c r="AC388" s="21">
        <f t="shared" si="83"/>
        <v>141.78</v>
      </c>
    </row>
    <row r="389" spans="1:29">
      <c r="A389" s="57">
        <v>387</v>
      </c>
      <c r="B389" s="8" t="s">
        <v>260</v>
      </c>
      <c r="C389" s="8" t="s">
        <v>1476</v>
      </c>
      <c r="D389" s="3" t="s">
        <v>35</v>
      </c>
      <c r="E389" s="3" t="s">
        <v>37</v>
      </c>
      <c r="F389" s="3" t="s">
        <v>82</v>
      </c>
      <c r="G389" s="3" t="s">
        <v>38</v>
      </c>
      <c r="H389" s="3" t="s">
        <v>39</v>
      </c>
      <c r="I389" s="129">
        <v>594</v>
      </c>
      <c r="K389" s="8"/>
      <c r="L389" s="20">
        <v>300</v>
      </c>
      <c r="M389" s="20">
        <v>814</v>
      </c>
      <c r="N389" s="49" t="s">
        <v>158</v>
      </c>
      <c r="P389" s="20">
        <v>814</v>
      </c>
      <c r="R389" s="21">
        <f t="shared" si="73"/>
        <v>862.84</v>
      </c>
      <c r="S389" s="21">
        <f t="shared" si="74"/>
        <v>1756.84</v>
      </c>
      <c r="T389" s="21">
        <f t="shared" si="75"/>
        <v>1826.6104</v>
      </c>
      <c r="U389" s="21">
        <f t="shared" si="76"/>
        <v>69.7704</v>
      </c>
      <c r="V389" s="21">
        <f t="shared" si="77"/>
        <v>1756.84</v>
      </c>
      <c r="W389" s="57">
        <f t="shared" si="78"/>
        <v>594</v>
      </c>
      <c r="X389" s="21">
        <f t="shared" si="79"/>
        <v>1232.6104</v>
      </c>
      <c r="Y389" s="21">
        <f t="shared" si="80"/>
        <v>814</v>
      </c>
      <c r="Z389" s="3">
        <v>60</v>
      </c>
      <c r="AA389" s="21">
        <f t="shared" si="81"/>
        <v>288.84</v>
      </c>
      <c r="AB389" s="21">
        <f t="shared" si="82"/>
        <v>144.42</v>
      </c>
      <c r="AC389" s="21">
        <f t="shared" si="83"/>
        <v>144.42</v>
      </c>
    </row>
    <row r="390" spans="1:29">
      <c r="A390" s="57">
        <v>388</v>
      </c>
      <c r="B390" s="8" t="s">
        <v>1477</v>
      </c>
      <c r="C390" s="8" t="s">
        <v>1478</v>
      </c>
      <c r="D390" s="3" t="s">
        <v>35</v>
      </c>
      <c r="E390" s="3" t="s">
        <v>37</v>
      </c>
      <c r="F390" s="3" t="s">
        <v>82</v>
      </c>
      <c r="G390" s="3" t="s">
        <v>38</v>
      </c>
      <c r="H390" s="3" t="s">
        <v>39</v>
      </c>
      <c r="I390" s="129">
        <v>594</v>
      </c>
      <c r="L390" s="20">
        <v>300</v>
      </c>
      <c r="M390" s="20">
        <v>829</v>
      </c>
      <c r="N390" s="49" t="s">
        <v>1479</v>
      </c>
      <c r="P390" s="20">
        <v>829</v>
      </c>
      <c r="R390" s="21">
        <f t="shared" si="73"/>
        <v>878.74</v>
      </c>
      <c r="S390" s="21">
        <f t="shared" si="74"/>
        <v>1772.74</v>
      </c>
      <c r="T390" s="21">
        <f t="shared" si="75"/>
        <v>1843.4644</v>
      </c>
      <c r="U390" s="21">
        <f t="shared" si="76"/>
        <v>70.7244</v>
      </c>
      <c r="V390" s="21">
        <f t="shared" si="77"/>
        <v>1772.74</v>
      </c>
      <c r="W390" s="57">
        <f t="shared" si="78"/>
        <v>594</v>
      </c>
      <c r="X390" s="21">
        <f t="shared" si="79"/>
        <v>1249.4644</v>
      </c>
      <c r="Y390" s="21">
        <f t="shared" si="80"/>
        <v>829</v>
      </c>
      <c r="Z390" s="3">
        <v>60</v>
      </c>
      <c r="AA390" s="21">
        <f t="shared" si="81"/>
        <v>289.74</v>
      </c>
      <c r="AB390" s="21">
        <f t="shared" si="82"/>
        <v>144.87</v>
      </c>
      <c r="AC390" s="21">
        <f t="shared" si="83"/>
        <v>144.87</v>
      </c>
    </row>
    <row r="391" ht="19" customHeight="1" spans="1:29">
      <c r="A391" s="57">
        <v>389</v>
      </c>
      <c r="B391" s="127" t="s">
        <v>1480</v>
      </c>
      <c r="C391" s="8" t="s">
        <v>1481</v>
      </c>
      <c r="D391" s="3" t="s">
        <v>35</v>
      </c>
      <c r="E391" s="3" t="s">
        <v>137</v>
      </c>
      <c r="F391" s="3" t="s">
        <v>58</v>
      </c>
      <c r="G391" s="3" t="s">
        <v>38</v>
      </c>
      <c r="H391" s="3" t="s">
        <v>69</v>
      </c>
      <c r="I391" s="20">
        <v>858</v>
      </c>
      <c r="L391" s="3">
        <v>400</v>
      </c>
      <c r="M391" s="20">
        <v>2236</v>
      </c>
      <c r="N391" s="3" t="s">
        <v>1482</v>
      </c>
      <c r="P391" s="3">
        <v>2236</v>
      </c>
      <c r="R391" s="21">
        <f t="shared" si="73"/>
        <v>2370.16</v>
      </c>
      <c r="S391" s="21">
        <f t="shared" si="74"/>
        <v>3628.16</v>
      </c>
      <c r="T391" s="21">
        <f t="shared" si="75"/>
        <v>3794.3696</v>
      </c>
      <c r="U391" s="21">
        <f t="shared" si="76"/>
        <v>166.2096</v>
      </c>
      <c r="V391" s="21">
        <f t="shared" si="77"/>
        <v>3628.16</v>
      </c>
      <c r="W391" s="57">
        <f t="shared" si="78"/>
        <v>858</v>
      </c>
      <c r="X391" s="21">
        <f t="shared" si="79"/>
        <v>2936.3696</v>
      </c>
      <c r="Y391" s="21">
        <f t="shared" si="80"/>
        <v>2236</v>
      </c>
      <c r="Z391" s="20">
        <v>60</v>
      </c>
      <c r="AA391" s="21">
        <f t="shared" si="81"/>
        <v>474.16</v>
      </c>
      <c r="AB391" s="21">
        <f t="shared" si="82"/>
        <v>237.08</v>
      </c>
      <c r="AC391" s="21">
        <f t="shared" si="83"/>
        <v>237.08</v>
      </c>
    </row>
    <row r="392" ht="19" customHeight="1" spans="1:29">
      <c r="A392" s="57">
        <v>390</v>
      </c>
      <c r="B392" s="127" t="s">
        <v>1483</v>
      </c>
      <c r="C392" s="8" t="s">
        <v>1484</v>
      </c>
      <c r="D392" s="3" t="s">
        <v>35</v>
      </c>
      <c r="E392" s="3" t="s">
        <v>37</v>
      </c>
      <c r="F392" s="3" t="s">
        <v>58</v>
      </c>
      <c r="G392" s="3" t="s">
        <v>38</v>
      </c>
      <c r="H392" s="3" t="s">
        <v>69</v>
      </c>
      <c r="I392" s="20">
        <v>858</v>
      </c>
      <c r="L392" s="3">
        <v>400</v>
      </c>
      <c r="M392" s="20">
        <v>8199</v>
      </c>
      <c r="N392" s="3" t="s">
        <v>372</v>
      </c>
      <c r="P392" s="3">
        <v>8199</v>
      </c>
      <c r="R392" s="21">
        <f t="shared" si="73"/>
        <v>8690.94</v>
      </c>
      <c r="S392" s="21">
        <f t="shared" si="74"/>
        <v>9948.94</v>
      </c>
      <c r="T392" s="21">
        <f t="shared" si="75"/>
        <v>10494.3964</v>
      </c>
      <c r="U392" s="21">
        <f t="shared" si="76"/>
        <v>545.4564</v>
      </c>
      <c r="V392" s="21">
        <f t="shared" si="77"/>
        <v>9948.94</v>
      </c>
      <c r="W392" s="57">
        <f t="shared" si="78"/>
        <v>858</v>
      </c>
      <c r="X392" s="21">
        <f t="shared" si="79"/>
        <v>9636.3964</v>
      </c>
      <c r="Y392" s="21">
        <f t="shared" si="80"/>
        <v>8199</v>
      </c>
      <c r="Z392" s="20">
        <v>60</v>
      </c>
      <c r="AA392" s="21">
        <f t="shared" si="81"/>
        <v>831.940000000001</v>
      </c>
      <c r="AB392" s="21">
        <f t="shared" si="82"/>
        <v>415.97</v>
      </c>
      <c r="AC392" s="21">
        <f t="shared" si="83"/>
        <v>415.97</v>
      </c>
    </row>
    <row r="393" ht="19" customHeight="1" spans="1:29">
      <c r="A393" s="57">
        <v>391</v>
      </c>
      <c r="B393" s="127" t="s">
        <v>1402</v>
      </c>
      <c r="C393" s="8" t="s">
        <v>1485</v>
      </c>
      <c r="D393" s="3" t="s">
        <v>35</v>
      </c>
      <c r="E393" s="3" t="s">
        <v>37</v>
      </c>
      <c r="F393" s="3" t="s">
        <v>58</v>
      </c>
      <c r="G393" s="3" t="s">
        <v>38</v>
      </c>
      <c r="H393" s="3" t="s">
        <v>69</v>
      </c>
      <c r="I393" s="20">
        <v>858</v>
      </c>
      <c r="L393" s="3">
        <v>400</v>
      </c>
      <c r="M393" s="20">
        <v>667</v>
      </c>
      <c r="N393" s="3" t="s">
        <v>763</v>
      </c>
      <c r="P393" s="3">
        <v>667</v>
      </c>
      <c r="R393" s="21">
        <f t="shared" si="73"/>
        <v>707.02</v>
      </c>
      <c r="S393" s="21">
        <f t="shared" si="74"/>
        <v>1965.02</v>
      </c>
      <c r="T393" s="21">
        <f t="shared" si="75"/>
        <v>2031.4412</v>
      </c>
      <c r="U393" s="21">
        <f t="shared" si="76"/>
        <v>66.4212</v>
      </c>
      <c r="V393" s="21">
        <f t="shared" si="77"/>
        <v>1965.02</v>
      </c>
      <c r="W393" s="57">
        <f t="shared" si="78"/>
        <v>858</v>
      </c>
      <c r="X393" s="21">
        <f t="shared" si="79"/>
        <v>1173.4412</v>
      </c>
      <c r="Y393" s="21">
        <f t="shared" si="80"/>
        <v>667</v>
      </c>
      <c r="Z393" s="20">
        <v>60</v>
      </c>
      <c r="AA393" s="21">
        <f t="shared" si="81"/>
        <v>380.02</v>
      </c>
      <c r="AB393" s="21">
        <f t="shared" si="82"/>
        <v>190.01</v>
      </c>
      <c r="AC393" s="21">
        <f t="shared" si="83"/>
        <v>190.01</v>
      </c>
    </row>
    <row r="394" ht="19" customHeight="1" spans="1:29">
      <c r="A394" s="57">
        <v>392</v>
      </c>
      <c r="B394" s="127" t="s">
        <v>931</v>
      </c>
      <c r="C394" s="8" t="s">
        <v>1486</v>
      </c>
      <c r="D394" s="3" t="s">
        <v>35</v>
      </c>
      <c r="E394" s="3" t="s">
        <v>37</v>
      </c>
      <c r="F394" s="3" t="s">
        <v>58</v>
      </c>
      <c r="G394" s="3" t="s">
        <v>38</v>
      </c>
      <c r="H394" s="3" t="s">
        <v>69</v>
      </c>
      <c r="I394" s="20">
        <v>858</v>
      </c>
      <c r="L394" s="3">
        <v>400</v>
      </c>
      <c r="M394" s="20">
        <v>8199</v>
      </c>
      <c r="N394" s="3" t="s">
        <v>1396</v>
      </c>
      <c r="P394" s="3">
        <v>8199</v>
      </c>
      <c r="R394" s="21">
        <f t="shared" si="73"/>
        <v>8690.94</v>
      </c>
      <c r="S394" s="21">
        <f t="shared" si="74"/>
        <v>9948.94</v>
      </c>
      <c r="T394" s="21">
        <f t="shared" si="75"/>
        <v>10494.3964</v>
      </c>
      <c r="U394" s="21">
        <f t="shared" si="76"/>
        <v>545.4564</v>
      </c>
      <c r="V394" s="21">
        <f t="shared" si="77"/>
        <v>9948.94</v>
      </c>
      <c r="W394" s="57">
        <f t="shared" si="78"/>
        <v>858</v>
      </c>
      <c r="X394" s="21">
        <f t="shared" si="79"/>
        <v>9636.3964</v>
      </c>
      <c r="Y394" s="21">
        <f t="shared" si="80"/>
        <v>8199</v>
      </c>
      <c r="Z394" s="20">
        <v>60</v>
      </c>
      <c r="AA394" s="21">
        <f t="shared" si="81"/>
        <v>831.940000000001</v>
      </c>
      <c r="AB394" s="21">
        <f t="shared" si="82"/>
        <v>415.97</v>
      </c>
      <c r="AC394" s="21">
        <f t="shared" si="83"/>
        <v>415.97</v>
      </c>
    </row>
    <row r="395" ht="19" customHeight="1" spans="1:29">
      <c r="A395" s="57">
        <v>393</v>
      </c>
      <c r="B395" s="127" t="s">
        <v>1487</v>
      </c>
      <c r="C395" s="8" t="s">
        <v>1488</v>
      </c>
      <c r="D395" s="3" t="s">
        <v>35</v>
      </c>
      <c r="E395" s="3" t="s">
        <v>37</v>
      </c>
      <c r="F395" s="3" t="s">
        <v>58</v>
      </c>
      <c r="G395" s="3" t="s">
        <v>38</v>
      </c>
      <c r="H395" s="3" t="s">
        <v>69</v>
      </c>
      <c r="I395" s="20">
        <v>858</v>
      </c>
      <c r="L395" s="3">
        <v>400</v>
      </c>
      <c r="M395" s="20">
        <v>449</v>
      </c>
      <c r="N395" s="3" t="s">
        <v>1384</v>
      </c>
      <c r="P395" s="3">
        <v>449</v>
      </c>
      <c r="R395" s="21">
        <f t="shared" si="73"/>
        <v>475.94</v>
      </c>
      <c r="S395" s="21">
        <f t="shared" si="74"/>
        <v>1733.94</v>
      </c>
      <c r="T395" s="21">
        <f t="shared" si="75"/>
        <v>1786.4964</v>
      </c>
      <c r="U395" s="21">
        <f t="shared" si="76"/>
        <v>52.5564</v>
      </c>
      <c r="V395" s="21">
        <f t="shared" si="77"/>
        <v>1733.94</v>
      </c>
      <c r="W395" s="57">
        <f t="shared" si="78"/>
        <v>858</v>
      </c>
      <c r="X395" s="21">
        <f t="shared" si="79"/>
        <v>928.4964</v>
      </c>
      <c r="Y395" s="21">
        <f t="shared" si="80"/>
        <v>449</v>
      </c>
      <c r="Z395" s="20">
        <v>60</v>
      </c>
      <c r="AA395" s="21">
        <f t="shared" si="81"/>
        <v>366.94</v>
      </c>
      <c r="AB395" s="21">
        <f t="shared" si="82"/>
        <v>183.47</v>
      </c>
      <c r="AC395" s="21">
        <f t="shared" si="83"/>
        <v>183.47</v>
      </c>
    </row>
    <row r="396" spans="1:29">
      <c r="A396" s="57">
        <v>394</v>
      </c>
      <c r="B396" s="8" t="s">
        <v>1489</v>
      </c>
      <c r="C396" s="8" t="s">
        <v>1490</v>
      </c>
      <c r="D396" s="3" t="s">
        <v>35</v>
      </c>
      <c r="E396" s="3" t="s">
        <v>37</v>
      </c>
      <c r="F396" s="3" t="s">
        <v>350</v>
      </c>
      <c r="G396" s="3" t="s">
        <v>38</v>
      </c>
      <c r="H396" s="3" t="s">
        <v>98</v>
      </c>
      <c r="I396" s="20">
        <v>740</v>
      </c>
      <c r="K396" s="8"/>
      <c r="L396" s="20">
        <v>400</v>
      </c>
      <c r="M396" s="20">
        <v>499</v>
      </c>
      <c r="N396" s="3" t="s">
        <v>1491</v>
      </c>
      <c r="P396" s="20">
        <v>499</v>
      </c>
      <c r="R396" s="21">
        <f t="shared" si="73"/>
        <v>528.94</v>
      </c>
      <c r="S396" s="21">
        <f t="shared" si="74"/>
        <v>1668.94</v>
      </c>
      <c r="T396" s="21">
        <f t="shared" si="75"/>
        <v>1724.6764</v>
      </c>
      <c r="U396" s="21">
        <f t="shared" si="76"/>
        <v>55.7364</v>
      </c>
      <c r="V396" s="21">
        <f t="shared" si="77"/>
        <v>1668.94</v>
      </c>
      <c r="W396" s="57">
        <f t="shared" si="78"/>
        <v>740</v>
      </c>
      <c r="X396" s="21">
        <f t="shared" si="79"/>
        <v>984.6764</v>
      </c>
      <c r="Y396" s="21">
        <f t="shared" si="80"/>
        <v>499</v>
      </c>
      <c r="Z396" s="3">
        <v>60</v>
      </c>
      <c r="AA396" s="21">
        <f t="shared" si="81"/>
        <v>369.94</v>
      </c>
      <c r="AB396" s="21">
        <f t="shared" si="82"/>
        <v>184.97</v>
      </c>
      <c r="AC396" s="21">
        <f t="shared" si="83"/>
        <v>184.97</v>
      </c>
    </row>
    <row r="397" spans="1:29">
      <c r="A397" s="57">
        <v>395</v>
      </c>
      <c r="B397" s="8" t="s">
        <v>1492</v>
      </c>
      <c r="C397" s="8" t="s">
        <v>1493</v>
      </c>
      <c r="D397" s="3" t="s">
        <v>35</v>
      </c>
      <c r="E397" s="3" t="s">
        <v>37</v>
      </c>
      <c r="F397" s="3" t="s">
        <v>1494</v>
      </c>
      <c r="G397" s="3" t="s">
        <v>38</v>
      </c>
      <c r="H397" s="3" t="s">
        <v>69</v>
      </c>
      <c r="I397" s="20">
        <v>1120</v>
      </c>
      <c r="L397" s="20">
        <v>400</v>
      </c>
      <c r="M397" s="20">
        <v>1518</v>
      </c>
      <c r="N397" s="3" t="s">
        <v>1495</v>
      </c>
      <c r="P397" s="20">
        <v>918</v>
      </c>
      <c r="R397" s="21">
        <f t="shared" si="73"/>
        <v>1609.08</v>
      </c>
      <c r="S397" s="21">
        <f t="shared" si="74"/>
        <v>3129.08</v>
      </c>
      <c r="T397" s="21">
        <f t="shared" si="75"/>
        <v>3249.6248</v>
      </c>
      <c r="U397" s="21">
        <f t="shared" si="76"/>
        <v>120.5448</v>
      </c>
      <c r="V397" s="21">
        <f t="shared" si="77"/>
        <v>3129.08</v>
      </c>
      <c r="W397" s="57">
        <f t="shared" si="78"/>
        <v>1120</v>
      </c>
      <c r="X397" s="21">
        <f t="shared" si="79"/>
        <v>2129.6248</v>
      </c>
      <c r="Y397" s="21">
        <f t="shared" si="80"/>
        <v>918</v>
      </c>
      <c r="Z397" s="20">
        <v>80</v>
      </c>
      <c r="AA397" s="21">
        <f t="shared" si="81"/>
        <v>1011.08</v>
      </c>
      <c r="AB397" s="21">
        <f t="shared" si="82"/>
        <v>505.54</v>
      </c>
      <c r="AC397" s="21">
        <f t="shared" si="83"/>
        <v>505.54</v>
      </c>
    </row>
    <row r="398" spans="1:29">
      <c r="A398" s="57">
        <v>396</v>
      </c>
      <c r="B398" s="8" t="s">
        <v>343</v>
      </c>
      <c r="C398" s="8" t="s">
        <v>1496</v>
      </c>
      <c r="D398" s="3" t="s">
        <v>35</v>
      </c>
      <c r="E398" s="3" t="s">
        <v>37</v>
      </c>
      <c r="F398" s="3" t="s">
        <v>196</v>
      </c>
      <c r="G398" s="3" t="s">
        <v>38</v>
      </c>
      <c r="H398" s="3" t="s">
        <v>69</v>
      </c>
      <c r="I398" s="20">
        <v>1120</v>
      </c>
      <c r="L398" s="20">
        <v>300</v>
      </c>
      <c r="M398" s="20">
        <v>0</v>
      </c>
      <c r="N398" s="3"/>
      <c r="P398" s="20">
        <v>0</v>
      </c>
      <c r="R398" s="21">
        <f t="shared" si="73"/>
        <v>0</v>
      </c>
      <c r="S398" s="21">
        <f t="shared" si="74"/>
        <v>1420</v>
      </c>
      <c r="T398" s="21">
        <f t="shared" si="75"/>
        <v>1438</v>
      </c>
      <c r="U398" s="21">
        <f t="shared" si="76"/>
        <v>18</v>
      </c>
      <c r="V398" s="21">
        <f t="shared" si="77"/>
        <v>1420</v>
      </c>
      <c r="W398" s="57">
        <f t="shared" si="78"/>
        <v>1120</v>
      </c>
      <c r="X398" s="21">
        <f t="shared" si="79"/>
        <v>318</v>
      </c>
      <c r="Y398" s="21">
        <f t="shared" si="80"/>
        <v>0</v>
      </c>
      <c r="Z398" s="20">
        <v>60</v>
      </c>
      <c r="AA398" s="21">
        <f t="shared" si="81"/>
        <v>240</v>
      </c>
      <c r="AB398" s="21">
        <f t="shared" si="82"/>
        <v>120</v>
      </c>
      <c r="AC398" s="21">
        <f t="shared" si="83"/>
        <v>120</v>
      </c>
    </row>
    <row r="399" spans="1:29">
      <c r="A399" s="57">
        <v>397</v>
      </c>
      <c r="B399" s="8" t="s">
        <v>1497</v>
      </c>
      <c r="C399" s="8" t="s">
        <v>1498</v>
      </c>
      <c r="D399" s="3" t="s">
        <v>35</v>
      </c>
      <c r="E399" s="3" t="s">
        <v>37</v>
      </c>
      <c r="F399" s="3" t="s">
        <v>196</v>
      </c>
      <c r="G399" s="3" t="s">
        <v>38</v>
      </c>
      <c r="H399" s="3" t="s">
        <v>69</v>
      </c>
      <c r="I399" s="20">
        <v>1120</v>
      </c>
      <c r="L399" s="20">
        <v>300</v>
      </c>
      <c r="M399" s="20">
        <v>1300</v>
      </c>
      <c r="N399" s="3" t="s">
        <v>894</v>
      </c>
      <c r="P399" s="20">
        <v>900</v>
      </c>
      <c r="R399" s="21">
        <f t="shared" si="73"/>
        <v>1378</v>
      </c>
      <c r="S399" s="21">
        <f t="shared" si="74"/>
        <v>2798</v>
      </c>
      <c r="T399" s="21">
        <f t="shared" si="75"/>
        <v>2898.68</v>
      </c>
      <c r="U399" s="21">
        <f t="shared" si="76"/>
        <v>100.68</v>
      </c>
      <c r="V399" s="21">
        <f t="shared" si="77"/>
        <v>2798</v>
      </c>
      <c r="W399" s="57">
        <f t="shared" si="78"/>
        <v>1120</v>
      </c>
      <c r="X399" s="21">
        <f t="shared" si="79"/>
        <v>1778.68</v>
      </c>
      <c r="Y399" s="21">
        <f t="shared" si="80"/>
        <v>900</v>
      </c>
      <c r="Z399" s="20">
        <v>60</v>
      </c>
      <c r="AA399" s="21">
        <f t="shared" si="81"/>
        <v>718</v>
      </c>
      <c r="AB399" s="21">
        <f t="shared" si="82"/>
        <v>359</v>
      </c>
      <c r="AC399" s="21">
        <f t="shared" si="83"/>
        <v>359</v>
      </c>
    </row>
    <row r="400" spans="1:29">
      <c r="A400" s="57">
        <v>398</v>
      </c>
      <c r="B400" s="8" t="s">
        <v>1499</v>
      </c>
      <c r="C400" s="8" t="s">
        <v>1500</v>
      </c>
      <c r="D400" s="3" t="s">
        <v>35</v>
      </c>
      <c r="E400" s="3" t="s">
        <v>37</v>
      </c>
      <c r="F400" s="3" t="s">
        <v>196</v>
      </c>
      <c r="G400" s="3" t="s">
        <v>38</v>
      </c>
      <c r="H400" s="3" t="s">
        <v>69</v>
      </c>
      <c r="I400" s="20">
        <v>1120</v>
      </c>
      <c r="L400" s="20">
        <v>300</v>
      </c>
      <c r="M400" s="20"/>
      <c r="N400" s="3"/>
      <c r="P400" s="20"/>
      <c r="R400" s="21">
        <f t="shared" si="73"/>
        <v>0</v>
      </c>
      <c r="S400" s="21">
        <f t="shared" si="74"/>
        <v>1420</v>
      </c>
      <c r="T400" s="21">
        <f t="shared" si="75"/>
        <v>1438</v>
      </c>
      <c r="U400" s="21">
        <f t="shared" si="76"/>
        <v>18</v>
      </c>
      <c r="V400" s="21">
        <f t="shared" si="77"/>
        <v>1420</v>
      </c>
      <c r="W400" s="57">
        <f t="shared" si="78"/>
        <v>1120</v>
      </c>
      <c r="X400" s="21">
        <f t="shared" si="79"/>
        <v>318</v>
      </c>
      <c r="Y400" s="21">
        <f t="shared" si="80"/>
        <v>0</v>
      </c>
      <c r="Z400" s="20">
        <v>60</v>
      </c>
      <c r="AA400" s="21">
        <f t="shared" si="81"/>
        <v>240</v>
      </c>
      <c r="AB400" s="21">
        <f t="shared" si="82"/>
        <v>120</v>
      </c>
      <c r="AC400" s="21">
        <f t="shared" si="83"/>
        <v>120</v>
      </c>
    </row>
    <row r="401" spans="1:29">
      <c r="A401" s="57">
        <v>399</v>
      </c>
      <c r="B401" s="8" t="s">
        <v>1501</v>
      </c>
      <c r="C401" s="8" t="s">
        <v>1502</v>
      </c>
      <c r="D401" s="3" t="s">
        <v>35</v>
      </c>
      <c r="E401" s="3" t="s">
        <v>37</v>
      </c>
      <c r="F401" s="3" t="s">
        <v>196</v>
      </c>
      <c r="G401" s="3" t="s">
        <v>38</v>
      </c>
      <c r="H401" s="3" t="s">
        <v>69</v>
      </c>
      <c r="I401" s="20">
        <v>0</v>
      </c>
      <c r="L401" s="20">
        <v>300</v>
      </c>
      <c r="M401" s="20">
        <v>1500</v>
      </c>
      <c r="N401" s="3" t="s">
        <v>894</v>
      </c>
      <c r="P401" s="20">
        <v>900</v>
      </c>
      <c r="R401" s="21">
        <f t="shared" si="73"/>
        <v>1590</v>
      </c>
      <c r="S401" s="21">
        <f t="shared" si="74"/>
        <v>1890</v>
      </c>
      <c r="T401" s="21">
        <f t="shared" si="75"/>
        <v>2003.4</v>
      </c>
      <c r="U401" s="21">
        <f t="shared" si="76"/>
        <v>113.4</v>
      </c>
      <c r="V401" s="21">
        <f t="shared" si="77"/>
        <v>1890</v>
      </c>
      <c r="W401" s="57">
        <f t="shared" si="78"/>
        <v>0</v>
      </c>
      <c r="X401" s="21">
        <f t="shared" si="79"/>
        <v>2003.4</v>
      </c>
      <c r="Y401" s="21">
        <f t="shared" si="80"/>
        <v>900</v>
      </c>
      <c r="Z401" s="20">
        <v>60</v>
      </c>
      <c r="AA401" s="21">
        <f t="shared" si="81"/>
        <v>930</v>
      </c>
      <c r="AB401" s="21">
        <f t="shared" si="82"/>
        <v>465</v>
      </c>
      <c r="AC401" s="21">
        <f t="shared" si="83"/>
        <v>465</v>
      </c>
    </row>
    <row r="402" spans="1:29">
      <c r="A402" s="57">
        <v>400</v>
      </c>
      <c r="B402" s="9" t="s">
        <v>1503</v>
      </c>
      <c r="C402" s="8" t="s">
        <v>1504</v>
      </c>
      <c r="D402" s="3" t="s">
        <v>35</v>
      </c>
      <c r="E402" s="3" t="s">
        <v>37</v>
      </c>
      <c r="F402" s="3" t="s">
        <v>36</v>
      </c>
      <c r="G402" s="3" t="s">
        <v>38</v>
      </c>
      <c r="H402" s="3" t="s">
        <v>39</v>
      </c>
      <c r="I402" s="20">
        <v>159.2431</v>
      </c>
      <c r="J402" s="3"/>
      <c r="L402" s="20">
        <v>146</v>
      </c>
      <c r="M402" s="20">
        <v>0</v>
      </c>
      <c r="N402" s="3"/>
      <c r="P402" s="20">
        <v>0</v>
      </c>
      <c r="R402" s="21">
        <f t="shared" si="73"/>
        <v>0</v>
      </c>
      <c r="S402" s="21">
        <f t="shared" si="74"/>
        <v>305.2431</v>
      </c>
      <c r="T402" s="21">
        <f t="shared" si="75"/>
        <v>314.0031</v>
      </c>
      <c r="U402" s="21">
        <f t="shared" si="76"/>
        <v>8.76</v>
      </c>
      <c r="V402" s="21">
        <f t="shared" si="77"/>
        <v>305.2431</v>
      </c>
      <c r="W402" s="57">
        <f t="shared" si="78"/>
        <v>159.2431</v>
      </c>
      <c r="X402" s="21">
        <f t="shared" si="79"/>
        <v>154.76</v>
      </c>
      <c r="Y402" s="21">
        <f t="shared" si="80"/>
        <v>0</v>
      </c>
      <c r="Z402" s="20">
        <f>200-I402</f>
        <v>40.7569</v>
      </c>
      <c r="AA402" s="21">
        <f t="shared" si="81"/>
        <v>105.2431</v>
      </c>
      <c r="AB402" s="21">
        <f t="shared" si="82"/>
        <v>52.62155</v>
      </c>
      <c r="AC402" s="21">
        <f t="shared" si="83"/>
        <v>52.62155</v>
      </c>
    </row>
    <row r="403" spans="1:29">
      <c r="A403" s="57">
        <v>401</v>
      </c>
      <c r="B403" s="9" t="s">
        <v>1505</v>
      </c>
      <c r="C403" s="8" t="s">
        <v>1506</v>
      </c>
      <c r="D403" s="3" t="s">
        <v>35</v>
      </c>
      <c r="E403" s="3" t="s">
        <v>37</v>
      </c>
      <c r="F403" s="3" t="s">
        <v>36</v>
      </c>
      <c r="G403" s="3" t="s">
        <v>38</v>
      </c>
      <c r="H403" s="3" t="s">
        <v>39</v>
      </c>
      <c r="I403" s="20">
        <v>159.2431</v>
      </c>
      <c r="J403" s="3"/>
      <c r="L403" s="20">
        <v>146</v>
      </c>
      <c r="M403" s="20">
        <v>0</v>
      </c>
      <c r="N403" s="3"/>
      <c r="P403" s="20">
        <v>0</v>
      </c>
      <c r="R403" s="21">
        <f t="shared" si="73"/>
        <v>0</v>
      </c>
      <c r="S403" s="21">
        <f t="shared" si="74"/>
        <v>305.2431</v>
      </c>
      <c r="T403" s="21">
        <f t="shared" si="75"/>
        <v>314.0031</v>
      </c>
      <c r="U403" s="21">
        <f t="shared" si="76"/>
        <v>8.76</v>
      </c>
      <c r="V403" s="21">
        <f t="shared" si="77"/>
        <v>305.2431</v>
      </c>
      <c r="W403" s="57">
        <f t="shared" si="78"/>
        <v>159.2431</v>
      </c>
      <c r="X403" s="21">
        <f t="shared" si="79"/>
        <v>154.76</v>
      </c>
      <c r="Y403" s="21">
        <f t="shared" si="80"/>
        <v>0</v>
      </c>
      <c r="Z403" s="20">
        <f>200-I403</f>
        <v>40.7569</v>
      </c>
      <c r="AA403" s="21">
        <f t="shared" si="81"/>
        <v>105.2431</v>
      </c>
      <c r="AB403" s="21">
        <f t="shared" si="82"/>
        <v>52.62155</v>
      </c>
      <c r="AC403" s="21">
        <f t="shared" si="83"/>
        <v>52.62155</v>
      </c>
    </row>
    <row r="404" spans="1:29">
      <c r="A404" s="57">
        <v>402</v>
      </c>
      <c r="B404" s="9" t="s">
        <v>1507</v>
      </c>
      <c r="C404" s="8" t="s">
        <v>1508</v>
      </c>
      <c r="D404" s="3" t="s">
        <v>35</v>
      </c>
      <c r="E404" s="3" t="s">
        <v>37</v>
      </c>
      <c r="F404" s="3" t="s">
        <v>36</v>
      </c>
      <c r="G404" s="3" t="s">
        <v>38</v>
      </c>
      <c r="H404" s="3" t="s">
        <v>39</v>
      </c>
      <c r="I404" s="20">
        <v>159.3123</v>
      </c>
      <c r="J404" s="3"/>
      <c r="L404" s="20">
        <v>146</v>
      </c>
      <c r="M404" s="20">
        <v>0</v>
      </c>
      <c r="N404" s="3"/>
      <c r="P404" s="20">
        <v>0</v>
      </c>
      <c r="R404" s="21">
        <f t="shared" si="73"/>
        <v>0</v>
      </c>
      <c r="S404" s="21">
        <f t="shared" si="74"/>
        <v>305.3123</v>
      </c>
      <c r="T404" s="21">
        <f t="shared" si="75"/>
        <v>314.0723</v>
      </c>
      <c r="U404" s="21">
        <f t="shared" si="76"/>
        <v>8.76</v>
      </c>
      <c r="V404" s="21">
        <f t="shared" si="77"/>
        <v>305.3123</v>
      </c>
      <c r="W404" s="57">
        <f t="shared" si="78"/>
        <v>159.3123</v>
      </c>
      <c r="X404" s="21">
        <f t="shared" si="79"/>
        <v>154.76</v>
      </c>
      <c r="Y404" s="21">
        <f t="shared" si="80"/>
        <v>0</v>
      </c>
      <c r="Z404" s="20">
        <f>200-I404</f>
        <v>40.6877</v>
      </c>
      <c r="AA404" s="21">
        <f t="shared" si="81"/>
        <v>105.3123</v>
      </c>
      <c r="AB404" s="21">
        <f t="shared" si="82"/>
        <v>52.65615</v>
      </c>
      <c r="AC404" s="21">
        <f t="shared" si="83"/>
        <v>52.65615</v>
      </c>
    </row>
    <row r="405" spans="1:29">
      <c r="A405" s="57">
        <v>403</v>
      </c>
      <c r="B405" s="9" t="s">
        <v>1509</v>
      </c>
      <c r="C405" s="8" t="s">
        <v>1510</v>
      </c>
      <c r="D405" s="3" t="s">
        <v>35</v>
      </c>
      <c r="E405" s="3" t="s">
        <v>37</v>
      </c>
      <c r="F405" s="3" t="s">
        <v>36</v>
      </c>
      <c r="G405" s="3" t="s">
        <v>38</v>
      </c>
      <c r="H405" s="3" t="s">
        <v>39</v>
      </c>
      <c r="I405" s="20">
        <v>158.0671</v>
      </c>
      <c r="J405" s="89">
        <v>2.17</v>
      </c>
      <c r="L405" s="20">
        <v>146</v>
      </c>
      <c r="M405" s="20">
        <v>0</v>
      </c>
      <c r="N405" s="3"/>
      <c r="P405" s="20">
        <v>0</v>
      </c>
      <c r="R405" s="21">
        <f t="shared" si="73"/>
        <v>0</v>
      </c>
      <c r="S405" s="21">
        <f t="shared" si="74"/>
        <v>304.0671</v>
      </c>
      <c r="T405" s="21">
        <f t="shared" si="75"/>
        <v>312.8271</v>
      </c>
      <c r="U405" s="21">
        <f t="shared" si="76"/>
        <v>8.76</v>
      </c>
      <c r="V405" s="21">
        <f t="shared" si="77"/>
        <v>304.0671</v>
      </c>
      <c r="W405" s="57">
        <f t="shared" si="78"/>
        <v>158.0671</v>
      </c>
      <c r="X405" s="21">
        <f t="shared" si="79"/>
        <v>154.76</v>
      </c>
      <c r="Y405" s="21">
        <f t="shared" si="80"/>
        <v>0</v>
      </c>
      <c r="Z405" s="20">
        <f>200-I405</f>
        <v>41.9329</v>
      </c>
      <c r="AA405" s="21">
        <f t="shared" si="81"/>
        <v>104.0671</v>
      </c>
      <c r="AB405" s="21">
        <f t="shared" si="82"/>
        <v>52.03355</v>
      </c>
      <c r="AC405" s="21">
        <f t="shared" si="83"/>
        <v>52.03355</v>
      </c>
    </row>
    <row r="406" spans="1:29">
      <c r="A406" s="57">
        <v>404</v>
      </c>
      <c r="B406" s="9" t="s">
        <v>1511</v>
      </c>
      <c r="C406" s="8" t="s">
        <v>1512</v>
      </c>
      <c r="D406" s="3" t="s">
        <v>35</v>
      </c>
      <c r="E406" s="3" t="s">
        <v>37</v>
      </c>
      <c r="F406" s="3" t="s">
        <v>36</v>
      </c>
      <c r="G406" s="3" t="s">
        <v>38</v>
      </c>
      <c r="H406" s="3" t="s">
        <v>39</v>
      </c>
      <c r="I406" s="20">
        <v>159.2431</v>
      </c>
      <c r="J406" s="3"/>
      <c r="L406" s="20">
        <v>146</v>
      </c>
      <c r="M406" s="20">
        <v>0</v>
      </c>
      <c r="N406" s="3"/>
      <c r="P406" s="20">
        <v>0</v>
      </c>
      <c r="R406" s="21">
        <f t="shared" si="73"/>
        <v>0</v>
      </c>
      <c r="S406" s="21">
        <f t="shared" si="74"/>
        <v>305.2431</v>
      </c>
      <c r="T406" s="21">
        <f t="shared" si="75"/>
        <v>314.0031</v>
      </c>
      <c r="U406" s="21">
        <f t="shared" si="76"/>
        <v>8.76</v>
      </c>
      <c r="V406" s="21">
        <f t="shared" si="77"/>
        <v>305.2431</v>
      </c>
      <c r="W406" s="57">
        <f t="shared" si="78"/>
        <v>159.2431</v>
      </c>
      <c r="X406" s="21">
        <f t="shared" si="79"/>
        <v>154.76</v>
      </c>
      <c r="Y406" s="21">
        <f t="shared" si="80"/>
        <v>0</v>
      </c>
      <c r="Z406" s="20">
        <f>200-I406</f>
        <v>40.7569</v>
      </c>
      <c r="AA406" s="21">
        <f t="shared" si="81"/>
        <v>105.2431</v>
      </c>
      <c r="AB406" s="21">
        <f t="shared" si="82"/>
        <v>52.62155</v>
      </c>
      <c r="AC406" s="21">
        <f t="shared" si="83"/>
        <v>52.62155</v>
      </c>
    </row>
    <row r="407" spans="1:29">
      <c r="A407" s="57">
        <v>405</v>
      </c>
      <c r="B407" s="8" t="s">
        <v>1513</v>
      </c>
      <c r="C407" s="8" t="s">
        <v>1514</v>
      </c>
      <c r="D407" s="3" t="s">
        <v>35</v>
      </c>
      <c r="E407" s="3" t="s">
        <v>37</v>
      </c>
      <c r="F407" s="3" t="s">
        <v>350</v>
      </c>
      <c r="G407" s="3" t="s">
        <v>38</v>
      </c>
      <c r="H407" s="3" t="s">
        <v>98</v>
      </c>
      <c r="I407" s="20">
        <v>740</v>
      </c>
      <c r="K407" s="8"/>
      <c r="L407" s="20">
        <v>400</v>
      </c>
      <c r="M407" s="20">
        <v>477</v>
      </c>
      <c r="N407" s="3" t="s">
        <v>1515</v>
      </c>
      <c r="P407" s="20">
        <v>477</v>
      </c>
      <c r="R407" s="21">
        <f t="shared" si="73"/>
        <v>505.62</v>
      </c>
      <c r="S407" s="21">
        <f t="shared" si="74"/>
        <v>1645.62</v>
      </c>
      <c r="T407" s="21">
        <f t="shared" si="75"/>
        <v>1699.9572</v>
      </c>
      <c r="U407" s="21">
        <f t="shared" si="76"/>
        <v>54.3372</v>
      </c>
      <c r="V407" s="21">
        <f t="shared" si="77"/>
        <v>1645.62</v>
      </c>
      <c r="W407" s="57">
        <f t="shared" si="78"/>
        <v>740</v>
      </c>
      <c r="X407" s="21">
        <f t="shared" si="79"/>
        <v>959.9572</v>
      </c>
      <c r="Y407" s="21">
        <f t="shared" si="80"/>
        <v>477</v>
      </c>
      <c r="Z407" s="3">
        <v>60</v>
      </c>
      <c r="AA407" s="21">
        <f t="shared" si="81"/>
        <v>368.62</v>
      </c>
      <c r="AB407" s="21">
        <f t="shared" si="82"/>
        <v>184.31</v>
      </c>
      <c r="AC407" s="21">
        <f t="shared" si="83"/>
        <v>184.31</v>
      </c>
    </row>
    <row r="408" spans="1:29">
      <c r="A408" s="57">
        <v>406</v>
      </c>
      <c r="B408" s="8" t="s">
        <v>1516</v>
      </c>
      <c r="C408" s="8" t="s">
        <v>1517</v>
      </c>
      <c r="D408" s="3" t="s">
        <v>35</v>
      </c>
      <c r="E408" s="3" t="s">
        <v>37</v>
      </c>
      <c r="F408" s="3" t="s">
        <v>350</v>
      </c>
      <c r="G408" s="3" t="s">
        <v>38</v>
      </c>
      <c r="H408" s="3" t="s">
        <v>98</v>
      </c>
      <c r="I408" s="20">
        <v>740</v>
      </c>
      <c r="K408" s="8"/>
      <c r="L408" s="20">
        <v>400</v>
      </c>
      <c r="M408" s="20">
        <v>494</v>
      </c>
      <c r="N408" s="3" t="s">
        <v>1518</v>
      </c>
      <c r="P408" s="20">
        <v>494</v>
      </c>
      <c r="R408" s="21">
        <f t="shared" si="73"/>
        <v>523.64</v>
      </c>
      <c r="S408" s="21">
        <f t="shared" si="74"/>
        <v>1663.64</v>
      </c>
      <c r="T408" s="21">
        <f t="shared" si="75"/>
        <v>1719.0584</v>
      </c>
      <c r="U408" s="21">
        <f t="shared" si="76"/>
        <v>55.4184</v>
      </c>
      <c r="V408" s="21">
        <f t="shared" si="77"/>
        <v>1663.64</v>
      </c>
      <c r="W408" s="57">
        <f t="shared" si="78"/>
        <v>740</v>
      </c>
      <c r="X408" s="21">
        <f t="shared" si="79"/>
        <v>979.0584</v>
      </c>
      <c r="Y408" s="21">
        <f t="shared" si="80"/>
        <v>494</v>
      </c>
      <c r="Z408" s="3">
        <v>60</v>
      </c>
      <c r="AA408" s="21">
        <f t="shared" si="81"/>
        <v>369.64</v>
      </c>
      <c r="AB408" s="21">
        <f t="shared" si="82"/>
        <v>184.82</v>
      </c>
      <c r="AC408" s="21">
        <f t="shared" si="83"/>
        <v>184.82</v>
      </c>
    </row>
    <row r="409" spans="1:29">
      <c r="A409" s="57">
        <v>407</v>
      </c>
      <c r="B409" s="127" t="s">
        <v>1519</v>
      </c>
      <c r="C409" s="8" t="s">
        <v>1520</v>
      </c>
      <c r="D409" s="3" t="s">
        <v>35</v>
      </c>
      <c r="E409" s="3" t="s">
        <v>137</v>
      </c>
      <c r="F409" s="3" t="s">
        <v>58</v>
      </c>
      <c r="G409" s="3" t="s">
        <v>38</v>
      </c>
      <c r="H409" s="3" t="s">
        <v>69</v>
      </c>
      <c r="I409" s="20">
        <v>858</v>
      </c>
      <c r="L409" s="3">
        <v>400</v>
      </c>
      <c r="M409" s="20">
        <v>2594</v>
      </c>
      <c r="N409" s="3" t="s">
        <v>1482</v>
      </c>
      <c r="P409" s="3">
        <v>2594</v>
      </c>
      <c r="R409" s="21">
        <f t="shared" si="73"/>
        <v>2749.64</v>
      </c>
      <c r="S409" s="21">
        <f t="shared" si="74"/>
        <v>4007.64</v>
      </c>
      <c r="T409" s="21">
        <f t="shared" si="75"/>
        <v>4196.6184</v>
      </c>
      <c r="U409" s="21">
        <f t="shared" si="76"/>
        <v>188.9784</v>
      </c>
      <c r="V409" s="21">
        <f t="shared" si="77"/>
        <v>4007.64</v>
      </c>
      <c r="W409" s="57">
        <f t="shared" si="78"/>
        <v>858</v>
      </c>
      <c r="X409" s="21">
        <f t="shared" si="79"/>
        <v>3338.6184</v>
      </c>
      <c r="Y409" s="21">
        <f t="shared" si="80"/>
        <v>2594</v>
      </c>
      <c r="Z409" s="20">
        <v>60</v>
      </c>
      <c r="AA409" s="21">
        <f t="shared" si="81"/>
        <v>495.64</v>
      </c>
      <c r="AB409" s="21">
        <f t="shared" si="82"/>
        <v>247.82</v>
      </c>
      <c r="AC409" s="21">
        <f t="shared" si="83"/>
        <v>247.82</v>
      </c>
    </row>
    <row r="410" spans="1:29">
      <c r="A410" s="57">
        <v>408</v>
      </c>
      <c r="B410" s="8" t="s">
        <v>1521</v>
      </c>
      <c r="C410" s="8" t="s">
        <v>1522</v>
      </c>
      <c r="D410" s="3" t="s">
        <v>35</v>
      </c>
      <c r="E410" s="3" t="s">
        <v>37</v>
      </c>
      <c r="F410" s="3" t="s">
        <v>58</v>
      </c>
      <c r="G410" s="3" t="s">
        <v>38</v>
      </c>
      <c r="H410" s="3" t="s">
        <v>69</v>
      </c>
      <c r="I410" s="20">
        <v>858</v>
      </c>
      <c r="L410" s="3">
        <v>400</v>
      </c>
      <c r="M410" s="20">
        <v>8296</v>
      </c>
      <c r="N410" s="3" t="s">
        <v>1523</v>
      </c>
      <c r="P410" s="3">
        <v>8296</v>
      </c>
      <c r="R410" s="21">
        <f t="shared" si="73"/>
        <v>8793.76</v>
      </c>
      <c r="S410" s="21">
        <f t="shared" si="74"/>
        <v>10051.76</v>
      </c>
      <c r="T410" s="21">
        <f t="shared" si="75"/>
        <v>10603.3856</v>
      </c>
      <c r="U410" s="21">
        <f t="shared" si="76"/>
        <v>551.6256</v>
      </c>
      <c r="V410" s="21">
        <f t="shared" si="77"/>
        <v>10051.76</v>
      </c>
      <c r="W410" s="57">
        <f t="shared" si="78"/>
        <v>858</v>
      </c>
      <c r="X410" s="21">
        <f t="shared" si="79"/>
        <v>9745.3856</v>
      </c>
      <c r="Y410" s="21">
        <f t="shared" si="80"/>
        <v>8296</v>
      </c>
      <c r="Z410" s="20">
        <v>60</v>
      </c>
      <c r="AA410" s="21">
        <f t="shared" si="81"/>
        <v>837.76</v>
      </c>
      <c r="AB410" s="21">
        <f t="shared" si="82"/>
        <v>418.88</v>
      </c>
      <c r="AC410" s="21">
        <f t="shared" si="83"/>
        <v>418.88</v>
      </c>
    </row>
    <row r="411" spans="1:29">
      <c r="A411" s="57">
        <v>409</v>
      </c>
      <c r="B411" s="8" t="s">
        <v>1524</v>
      </c>
      <c r="C411" s="8" t="s">
        <v>1525</v>
      </c>
      <c r="D411" s="3" t="s">
        <v>35</v>
      </c>
      <c r="E411" s="3" t="s">
        <v>37</v>
      </c>
      <c r="F411" s="3" t="s">
        <v>350</v>
      </c>
      <c r="G411" s="3" t="s">
        <v>38</v>
      </c>
      <c r="H411" s="3" t="s">
        <v>98</v>
      </c>
      <c r="I411" s="20">
        <v>740</v>
      </c>
      <c r="K411" s="8"/>
      <c r="L411" s="20">
        <v>400</v>
      </c>
      <c r="M411" s="20">
        <v>481</v>
      </c>
      <c r="N411" s="3" t="s">
        <v>1526</v>
      </c>
      <c r="P411" s="20">
        <v>481</v>
      </c>
      <c r="R411" s="21">
        <f t="shared" si="73"/>
        <v>509.86</v>
      </c>
      <c r="S411" s="21">
        <f t="shared" si="74"/>
        <v>1649.86</v>
      </c>
      <c r="T411" s="21">
        <f t="shared" si="75"/>
        <v>1704.4516</v>
      </c>
      <c r="U411" s="21">
        <f t="shared" si="76"/>
        <v>54.5916</v>
      </c>
      <c r="V411" s="21">
        <f t="shared" si="77"/>
        <v>1649.86</v>
      </c>
      <c r="W411" s="57">
        <f t="shared" si="78"/>
        <v>740</v>
      </c>
      <c r="X411" s="21">
        <f t="shared" si="79"/>
        <v>964.4516</v>
      </c>
      <c r="Y411" s="21">
        <f t="shared" si="80"/>
        <v>481</v>
      </c>
      <c r="Z411" s="3">
        <v>60</v>
      </c>
      <c r="AA411" s="21">
        <f t="shared" si="81"/>
        <v>368.86</v>
      </c>
      <c r="AB411" s="21">
        <f t="shared" si="82"/>
        <v>184.43</v>
      </c>
      <c r="AC411" s="21">
        <f t="shared" si="83"/>
        <v>184.43</v>
      </c>
    </row>
    <row r="412" spans="1:29">
      <c r="A412" s="57">
        <v>410</v>
      </c>
      <c r="B412" s="8" t="s">
        <v>1527</v>
      </c>
      <c r="C412" s="8" t="s">
        <v>1528</v>
      </c>
      <c r="D412" s="3" t="s">
        <v>35</v>
      </c>
      <c r="E412" s="3" t="s">
        <v>37</v>
      </c>
      <c r="F412" s="3" t="s">
        <v>350</v>
      </c>
      <c r="G412" s="3" t="s">
        <v>38</v>
      </c>
      <c r="H412" s="3" t="s">
        <v>98</v>
      </c>
      <c r="I412" s="20">
        <v>740</v>
      </c>
      <c r="L412" s="20">
        <v>400</v>
      </c>
      <c r="M412" s="20">
        <v>475</v>
      </c>
      <c r="N412" s="3" t="s">
        <v>1529</v>
      </c>
      <c r="P412" s="20">
        <v>475</v>
      </c>
      <c r="R412" s="21">
        <f t="shared" si="73"/>
        <v>503.5</v>
      </c>
      <c r="S412" s="21">
        <f t="shared" si="74"/>
        <v>1643.5</v>
      </c>
      <c r="T412" s="21">
        <f t="shared" si="75"/>
        <v>1697.71</v>
      </c>
      <c r="U412" s="21">
        <f t="shared" si="76"/>
        <v>54.21</v>
      </c>
      <c r="V412" s="21">
        <f t="shared" si="77"/>
        <v>1643.5</v>
      </c>
      <c r="W412" s="57">
        <f t="shared" si="78"/>
        <v>740</v>
      </c>
      <c r="X412" s="21">
        <f t="shared" si="79"/>
        <v>957.71</v>
      </c>
      <c r="Y412" s="21">
        <f t="shared" si="80"/>
        <v>475</v>
      </c>
      <c r="Z412" s="3">
        <v>60</v>
      </c>
      <c r="AA412" s="21">
        <f t="shared" si="81"/>
        <v>368.5</v>
      </c>
      <c r="AB412" s="21">
        <f t="shared" si="82"/>
        <v>184.25</v>
      </c>
      <c r="AC412" s="21">
        <f t="shared" si="83"/>
        <v>184.25</v>
      </c>
    </row>
    <row r="413" spans="1:29">
      <c r="A413" s="57">
        <v>411</v>
      </c>
      <c r="B413" s="127" t="s">
        <v>1530</v>
      </c>
      <c r="C413" s="8" t="s">
        <v>1531</v>
      </c>
      <c r="D413" s="3" t="s">
        <v>35</v>
      </c>
      <c r="E413" s="3" t="s">
        <v>37</v>
      </c>
      <c r="F413" s="3" t="s">
        <v>58</v>
      </c>
      <c r="G413" s="3" t="s">
        <v>38</v>
      </c>
      <c r="H413" s="3" t="s">
        <v>69</v>
      </c>
      <c r="I413" s="20">
        <v>858</v>
      </c>
      <c r="L413" s="3">
        <v>400</v>
      </c>
      <c r="M413" s="20">
        <v>667</v>
      </c>
      <c r="N413" s="3" t="s">
        <v>763</v>
      </c>
      <c r="P413" s="3">
        <v>667</v>
      </c>
      <c r="R413" s="21">
        <f t="shared" si="73"/>
        <v>707.02</v>
      </c>
      <c r="S413" s="21">
        <f t="shared" si="74"/>
        <v>1965.02</v>
      </c>
      <c r="T413" s="21">
        <f t="shared" si="75"/>
        <v>2031.4412</v>
      </c>
      <c r="U413" s="21">
        <f t="shared" si="76"/>
        <v>66.4212</v>
      </c>
      <c r="V413" s="21">
        <f t="shared" si="77"/>
        <v>1965.02</v>
      </c>
      <c r="W413" s="57">
        <f t="shared" si="78"/>
        <v>858</v>
      </c>
      <c r="X413" s="21">
        <f t="shared" si="79"/>
        <v>1173.4412</v>
      </c>
      <c r="Y413" s="21">
        <f t="shared" si="80"/>
        <v>667</v>
      </c>
      <c r="Z413" s="20">
        <v>60</v>
      </c>
      <c r="AA413" s="21">
        <f t="shared" si="81"/>
        <v>380.02</v>
      </c>
      <c r="AB413" s="21">
        <f t="shared" si="82"/>
        <v>190.01</v>
      </c>
      <c r="AC413" s="21">
        <f t="shared" si="83"/>
        <v>190.01</v>
      </c>
    </row>
    <row r="414" spans="1:29">
      <c r="A414" s="57">
        <v>412</v>
      </c>
      <c r="B414" s="8" t="s">
        <v>1532</v>
      </c>
      <c r="C414" s="8" t="s">
        <v>1533</v>
      </c>
      <c r="D414" s="3" t="s">
        <v>35</v>
      </c>
      <c r="E414" s="3" t="s">
        <v>37</v>
      </c>
      <c r="F414" s="3" t="s">
        <v>1534</v>
      </c>
      <c r="G414" s="3" t="s">
        <v>38</v>
      </c>
      <c r="H414" s="3" t="s">
        <v>69</v>
      </c>
      <c r="I414" s="20">
        <v>920</v>
      </c>
      <c r="L414" s="20">
        <v>300</v>
      </c>
      <c r="M414" s="20">
        <v>538</v>
      </c>
      <c r="N414" s="57" t="s">
        <v>1535</v>
      </c>
      <c r="P414" s="20">
        <v>458</v>
      </c>
      <c r="R414" s="21">
        <f t="shared" si="73"/>
        <v>570.28</v>
      </c>
      <c r="S414" s="21">
        <f t="shared" si="74"/>
        <v>1790.28</v>
      </c>
      <c r="T414" s="21">
        <f t="shared" si="75"/>
        <v>1842.4968</v>
      </c>
      <c r="U414" s="21">
        <f t="shared" si="76"/>
        <v>52.2168</v>
      </c>
      <c r="V414" s="21">
        <f t="shared" si="77"/>
        <v>1790.28</v>
      </c>
      <c r="W414" s="57">
        <f t="shared" si="78"/>
        <v>920</v>
      </c>
      <c r="X414" s="21">
        <f t="shared" si="79"/>
        <v>922.4968</v>
      </c>
      <c r="Y414" s="21">
        <f t="shared" si="80"/>
        <v>458</v>
      </c>
      <c r="Z414" s="3">
        <v>60</v>
      </c>
      <c r="AA414" s="21">
        <f t="shared" si="81"/>
        <v>352.28</v>
      </c>
      <c r="AB414" s="21">
        <f t="shared" si="82"/>
        <v>176.14</v>
      </c>
      <c r="AC414" s="21">
        <f t="shared" si="83"/>
        <v>176.14</v>
      </c>
    </row>
    <row r="415" spans="1:29">
      <c r="A415" s="57">
        <v>413</v>
      </c>
      <c r="B415" s="8" t="s">
        <v>1536</v>
      </c>
      <c r="C415" s="8" t="s">
        <v>1537</v>
      </c>
      <c r="D415" s="3" t="s">
        <v>35</v>
      </c>
      <c r="E415" s="3" t="s">
        <v>37</v>
      </c>
      <c r="F415" s="3" t="s">
        <v>1534</v>
      </c>
      <c r="G415" s="3" t="s">
        <v>38</v>
      </c>
      <c r="H415" s="3" t="s">
        <v>69</v>
      </c>
      <c r="I415" s="20">
        <v>920</v>
      </c>
      <c r="L415" s="20">
        <v>300</v>
      </c>
      <c r="M415" s="20">
        <v>571</v>
      </c>
      <c r="N415" s="57" t="s">
        <v>1538</v>
      </c>
      <c r="P415" s="20">
        <v>491</v>
      </c>
      <c r="R415" s="21">
        <f t="shared" si="73"/>
        <v>605.26</v>
      </c>
      <c r="S415" s="21">
        <f t="shared" si="74"/>
        <v>1825.26</v>
      </c>
      <c r="T415" s="21">
        <f t="shared" si="75"/>
        <v>1879.5756</v>
      </c>
      <c r="U415" s="21">
        <f t="shared" si="76"/>
        <v>54.3156</v>
      </c>
      <c r="V415" s="21">
        <f t="shared" si="77"/>
        <v>1825.26</v>
      </c>
      <c r="W415" s="57">
        <f t="shared" si="78"/>
        <v>920</v>
      </c>
      <c r="X415" s="21">
        <f t="shared" si="79"/>
        <v>959.5756</v>
      </c>
      <c r="Y415" s="21">
        <f t="shared" si="80"/>
        <v>491</v>
      </c>
      <c r="Z415" s="3">
        <v>60</v>
      </c>
      <c r="AA415" s="21">
        <f t="shared" si="81"/>
        <v>354.26</v>
      </c>
      <c r="AB415" s="21">
        <f t="shared" si="82"/>
        <v>177.13</v>
      </c>
      <c r="AC415" s="21">
        <f t="shared" si="83"/>
        <v>177.13</v>
      </c>
    </row>
    <row r="416" spans="1:29">
      <c r="A416" s="57">
        <v>414</v>
      </c>
      <c r="B416" s="8" t="s">
        <v>1539</v>
      </c>
      <c r="C416" s="8" t="s">
        <v>1540</v>
      </c>
      <c r="D416" s="3" t="s">
        <v>35</v>
      </c>
      <c r="E416" s="3" t="s">
        <v>37</v>
      </c>
      <c r="F416" s="3" t="s">
        <v>1534</v>
      </c>
      <c r="G416" s="3" t="s">
        <v>38</v>
      </c>
      <c r="H416" s="3" t="s">
        <v>69</v>
      </c>
      <c r="I416" s="20">
        <v>920</v>
      </c>
      <c r="L416" s="20">
        <v>300</v>
      </c>
      <c r="M416" s="20">
        <v>538</v>
      </c>
      <c r="N416" s="57" t="s">
        <v>1535</v>
      </c>
      <c r="P416" s="20">
        <v>458</v>
      </c>
      <c r="R416" s="21">
        <f t="shared" si="73"/>
        <v>570.28</v>
      </c>
      <c r="S416" s="21">
        <f t="shared" si="74"/>
        <v>1790.28</v>
      </c>
      <c r="T416" s="21">
        <f t="shared" si="75"/>
        <v>1842.4968</v>
      </c>
      <c r="U416" s="21">
        <f t="shared" si="76"/>
        <v>52.2168</v>
      </c>
      <c r="V416" s="21">
        <f t="shared" si="77"/>
        <v>1790.28</v>
      </c>
      <c r="W416" s="57">
        <f t="shared" si="78"/>
        <v>920</v>
      </c>
      <c r="X416" s="21">
        <f t="shared" si="79"/>
        <v>922.4968</v>
      </c>
      <c r="Y416" s="21">
        <f t="shared" si="80"/>
        <v>458</v>
      </c>
      <c r="Z416" s="3">
        <v>60</v>
      </c>
      <c r="AA416" s="21">
        <f t="shared" si="81"/>
        <v>352.28</v>
      </c>
      <c r="AB416" s="21">
        <f t="shared" si="82"/>
        <v>176.14</v>
      </c>
      <c r="AC416" s="21">
        <f t="shared" si="83"/>
        <v>176.14</v>
      </c>
    </row>
    <row r="417" spans="1:29">
      <c r="A417" s="57">
        <v>415</v>
      </c>
      <c r="B417" s="8" t="s">
        <v>1541</v>
      </c>
      <c r="C417" s="8" t="s">
        <v>1542</v>
      </c>
      <c r="D417" s="3" t="s">
        <v>35</v>
      </c>
      <c r="E417" s="3" t="s">
        <v>37</v>
      </c>
      <c r="F417" s="3" t="s">
        <v>1534</v>
      </c>
      <c r="G417" s="3" t="s">
        <v>38</v>
      </c>
      <c r="H417" s="3" t="s">
        <v>69</v>
      </c>
      <c r="I417" s="20">
        <v>920</v>
      </c>
      <c r="L417" s="20">
        <v>300</v>
      </c>
      <c r="M417" s="20">
        <v>538</v>
      </c>
      <c r="N417" s="57" t="s">
        <v>1535</v>
      </c>
      <c r="P417" s="20">
        <v>458</v>
      </c>
      <c r="R417" s="21">
        <f t="shared" si="73"/>
        <v>570.28</v>
      </c>
      <c r="S417" s="21">
        <f t="shared" si="74"/>
        <v>1790.28</v>
      </c>
      <c r="T417" s="21">
        <f t="shared" si="75"/>
        <v>1842.4968</v>
      </c>
      <c r="U417" s="21">
        <f t="shared" si="76"/>
        <v>52.2168</v>
      </c>
      <c r="V417" s="21">
        <f t="shared" si="77"/>
        <v>1790.28</v>
      </c>
      <c r="W417" s="57">
        <f t="shared" si="78"/>
        <v>920</v>
      </c>
      <c r="X417" s="21">
        <f t="shared" si="79"/>
        <v>922.4968</v>
      </c>
      <c r="Y417" s="21">
        <f t="shared" si="80"/>
        <v>458</v>
      </c>
      <c r="Z417" s="3">
        <v>60</v>
      </c>
      <c r="AA417" s="21">
        <f t="shared" si="81"/>
        <v>352.28</v>
      </c>
      <c r="AB417" s="21">
        <f t="shared" si="82"/>
        <v>176.14</v>
      </c>
      <c r="AC417" s="21">
        <f t="shared" si="83"/>
        <v>176.14</v>
      </c>
    </row>
    <row r="418" spans="1:29">
      <c r="A418" s="57">
        <v>416</v>
      </c>
      <c r="B418" s="8" t="s">
        <v>1543</v>
      </c>
      <c r="C418" s="8" t="s">
        <v>1544</v>
      </c>
      <c r="D418" s="3" t="s">
        <v>35</v>
      </c>
      <c r="E418" s="3" t="s">
        <v>37</v>
      </c>
      <c r="F418" s="3" t="s">
        <v>1534</v>
      </c>
      <c r="G418" s="3" t="s">
        <v>38</v>
      </c>
      <c r="H418" s="3" t="s">
        <v>69</v>
      </c>
      <c r="I418" s="20">
        <v>920</v>
      </c>
      <c r="L418" s="20">
        <v>300</v>
      </c>
      <c r="M418" s="20">
        <v>538</v>
      </c>
      <c r="N418" s="57" t="s">
        <v>1535</v>
      </c>
      <c r="P418" s="20">
        <v>458</v>
      </c>
      <c r="R418" s="21">
        <f t="shared" si="73"/>
        <v>570.28</v>
      </c>
      <c r="S418" s="21">
        <f t="shared" si="74"/>
        <v>1790.28</v>
      </c>
      <c r="T418" s="21">
        <f t="shared" si="75"/>
        <v>1842.4968</v>
      </c>
      <c r="U418" s="21">
        <f t="shared" si="76"/>
        <v>52.2168</v>
      </c>
      <c r="V418" s="21">
        <f t="shared" si="77"/>
        <v>1790.28</v>
      </c>
      <c r="W418" s="57">
        <f t="shared" si="78"/>
        <v>920</v>
      </c>
      <c r="X418" s="21">
        <f t="shared" si="79"/>
        <v>922.4968</v>
      </c>
      <c r="Y418" s="21">
        <f t="shared" si="80"/>
        <v>458</v>
      </c>
      <c r="Z418" s="3">
        <v>60</v>
      </c>
      <c r="AA418" s="21">
        <f t="shared" si="81"/>
        <v>352.28</v>
      </c>
      <c r="AB418" s="21">
        <f t="shared" si="82"/>
        <v>176.14</v>
      </c>
      <c r="AC418" s="21">
        <f t="shared" si="83"/>
        <v>176.14</v>
      </c>
    </row>
    <row r="419" spans="1:29">
      <c r="A419" s="57">
        <v>417</v>
      </c>
      <c r="B419" s="8" t="s">
        <v>1545</v>
      </c>
      <c r="C419" s="8" t="s">
        <v>1546</v>
      </c>
      <c r="D419" s="3" t="s">
        <v>35</v>
      </c>
      <c r="E419" s="3" t="s">
        <v>37</v>
      </c>
      <c r="F419" s="3" t="s">
        <v>1534</v>
      </c>
      <c r="G419" s="3" t="s">
        <v>38</v>
      </c>
      <c r="H419" s="3" t="s">
        <v>69</v>
      </c>
      <c r="I419" s="20">
        <v>920</v>
      </c>
      <c r="L419" s="20">
        <v>300</v>
      </c>
      <c r="M419" s="20">
        <v>538</v>
      </c>
      <c r="N419" s="57" t="s">
        <v>1535</v>
      </c>
      <c r="P419" s="20">
        <v>458</v>
      </c>
      <c r="R419" s="21">
        <f t="shared" si="73"/>
        <v>570.28</v>
      </c>
      <c r="S419" s="21">
        <f t="shared" si="74"/>
        <v>1790.28</v>
      </c>
      <c r="T419" s="21">
        <f t="shared" si="75"/>
        <v>1842.4968</v>
      </c>
      <c r="U419" s="21">
        <f t="shared" si="76"/>
        <v>52.2168</v>
      </c>
      <c r="V419" s="21">
        <f t="shared" si="77"/>
        <v>1790.28</v>
      </c>
      <c r="W419" s="57">
        <f t="shared" si="78"/>
        <v>920</v>
      </c>
      <c r="X419" s="21">
        <f t="shared" si="79"/>
        <v>922.4968</v>
      </c>
      <c r="Y419" s="21">
        <f t="shared" si="80"/>
        <v>458</v>
      </c>
      <c r="Z419" s="3">
        <v>60</v>
      </c>
      <c r="AA419" s="21">
        <f t="shared" si="81"/>
        <v>352.28</v>
      </c>
      <c r="AB419" s="21">
        <f t="shared" si="82"/>
        <v>176.14</v>
      </c>
      <c r="AC419" s="21">
        <f t="shared" si="83"/>
        <v>176.14</v>
      </c>
    </row>
    <row r="420" spans="1:29">
      <c r="A420" s="57">
        <v>418</v>
      </c>
      <c r="B420" s="8" t="s">
        <v>123</v>
      </c>
      <c r="C420" s="8" t="s">
        <v>1547</v>
      </c>
      <c r="D420" s="3" t="s">
        <v>35</v>
      </c>
      <c r="E420" s="3" t="s">
        <v>37</v>
      </c>
      <c r="F420" s="3" t="s">
        <v>113</v>
      </c>
      <c r="G420" s="3" t="s">
        <v>38</v>
      </c>
      <c r="H420" s="3" t="s">
        <v>39</v>
      </c>
      <c r="I420" s="20">
        <v>593</v>
      </c>
      <c r="K420" s="8"/>
      <c r="L420" s="21">
        <v>300</v>
      </c>
      <c r="M420" s="20">
        <v>555</v>
      </c>
      <c r="N420" s="57" t="s">
        <v>798</v>
      </c>
      <c r="P420" s="20">
        <v>475</v>
      </c>
      <c r="R420" s="21">
        <f t="shared" si="73"/>
        <v>588.3</v>
      </c>
      <c r="S420" s="21">
        <f t="shared" si="74"/>
        <v>1481.3</v>
      </c>
      <c r="T420" s="21">
        <f t="shared" si="75"/>
        <v>1534.598</v>
      </c>
      <c r="U420" s="21">
        <f t="shared" si="76"/>
        <v>53.298</v>
      </c>
      <c r="V420" s="21">
        <f t="shared" si="77"/>
        <v>1481.3</v>
      </c>
      <c r="W420" s="57">
        <f t="shared" si="78"/>
        <v>593</v>
      </c>
      <c r="X420" s="21">
        <f t="shared" si="79"/>
        <v>941.598</v>
      </c>
      <c r="Y420" s="21">
        <f t="shared" si="80"/>
        <v>475</v>
      </c>
      <c r="Z420" s="3">
        <v>60</v>
      </c>
      <c r="AA420" s="21">
        <f t="shared" si="81"/>
        <v>353.3</v>
      </c>
      <c r="AB420" s="21">
        <f t="shared" si="82"/>
        <v>176.65</v>
      </c>
      <c r="AC420" s="21">
        <f t="shared" si="83"/>
        <v>176.65</v>
      </c>
    </row>
    <row r="421" spans="1:29">
      <c r="A421" s="57">
        <v>419</v>
      </c>
      <c r="B421" s="8" t="s">
        <v>1548</v>
      </c>
      <c r="C421" s="8" t="s">
        <v>1549</v>
      </c>
      <c r="D421" s="3" t="s">
        <v>35</v>
      </c>
      <c r="E421" s="3" t="s">
        <v>37</v>
      </c>
      <c r="F421" s="3" t="s">
        <v>82</v>
      </c>
      <c r="G421" s="3" t="s">
        <v>38</v>
      </c>
      <c r="H421" s="3" t="s">
        <v>39</v>
      </c>
      <c r="I421" s="129">
        <v>594</v>
      </c>
      <c r="L421" s="20">
        <v>300</v>
      </c>
      <c r="M421" s="20">
        <v>703.5</v>
      </c>
      <c r="N421" s="3" t="s">
        <v>1550</v>
      </c>
      <c r="P421" s="20">
        <v>703.5</v>
      </c>
      <c r="R421" s="21">
        <f t="shared" si="73"/>
        <v>745.71</v>
      </c>
      <c r="S421" s="21">
        <f t="shared" si="74"/>
        <v>1639.71</v>
      </c>
      <c r="T421" s="21">
        <f t="shared" si="75"/>
        <v>1702.4526</v>
      </c>
      <c r="U421" s="21">
        <f t="shared" si="76"/>
        <v>62.7426</v>
      </c>
      <c r="V421" s="21">
        <f t="shared" si="77"/>
        <v>1639.71</v>
      </c>
      <c r="W421" s="57">
        <f t="shared" si="78"/>
        <v>594</v>
      </c>
      <c r="X421" s="21">
        <f t="shared" si="79"/>
        <v>1108.4526</v>
      </c>
      <c r="Y421" s="21">
        <f t="shared" si="80"/>
        <v>703.5</v>
      </c>
      <c r="Z421" s="3">
        <v>60</v>
      </c>
      <c r="AA421" s="21">
        <f t="shared" si="81"/>
        <v>282.21</v>
      </c>
      <c r="AB421" s="21">
        <f t="shared" si="82"/>
        <v>141.105</v>
      </c>
      <c r="AC421" s="21">
        <f t="shared" si="83"/>
        <v>141.105</v>
      </c>
    </row>
    <row r="422" spans="1:29">
      <c r="A422" s="57">
        <v>420</v>
      </c>
      <c r="B422" s="8" t="s">
        <v>1551</v>
      </c>
      <c r="C422" s="8" t="s">
        <v>1552</v>
      </c>
      <c r="D422" s="3" t="s">
        <v>35</v>
      </c>
      <c r="E422" s="3" t="s">
        <v>37</v>
      </c>
      <c r="F422" s="3" t="s">
        <v>82</v>
      </c>
      <c r="G422" s="3" t="s">
        <v>38</v>
      </c>
      <c r="H422" s="3" t="s">
        <v>39</v>
      </c>
      <c r="I422" s="129">
        <v>594</v>
      </c>
      <c r="L422" s="20">
        <v>300</v>
      </c>
      <c r="M422" s="20">
        <v>703.5</v>
      </c>
      <c r="N422" s="3" t="s">
        <v>1550</v>
      </c>
      <c r="P422" s="20">
        <v>703.5</v>
      </c>
      <c r="R422" s="21">
        <f t="shared" si="73"/>
        <v>745.71</v>
      </c>
      <c r="S422" s="21">
        <f t="shared" si="74"/>
        <v>1639.71</v>
      </c>
      <c r="T422" s="21">
        <f t="shared" si="75"/>
        <v>1702.4526</v>
      </c>
      <c r="U422" s="21">
        <f t="shared" si="76"/>
        <v>62.7426</v>
      </c>
      <c r="V422" s="21">
        <f t="shared" si="77"/>
        <v>1639.71</v>
      </c>
      <c r="W422" s="57">
        <f t="shared" si="78"/>
        <v>594</v>
      </c>
      <c r="X422" s="21">
        <f t="shared" si="79"/>
        <v>1108.4526</v>
      </c>
      <c r="Y422" s="21">
        <f t="shared" si="80"/>
        <v>703.5</v>
      </c>
      <c r="Z422" s="3">
        <v>60</v>
      </c>
      <c r="AA422" s="21">
        <f t="shared" si="81"/>
        <v>282.21</v>
      </c>
      <c r="AB422" s="21">
        <f t="shared" si="82"/>
        <v>141.105</v>
      </c>
      <c r="AC422" s="21">
        <f t="shared" si="83"/>
        <v>141.105</v>
      </c>
    </row>
    <row r="423" spans="1:29">
      <c r="A423" s="57">
        <v>421</v>
      </c>
      <c r="B423" s="8" t="s">
        <v>1553</v>
      </c>
      <c r="C423" s="8" t="s">
        <v>1554</v>
      </c>
      <c r="D423" s="3" t="s">
        <v>35</v>
      </c>
      <c r="E423" s="3" t="s">
        <v>37</v>
      </c>
      <c r="F423" s="3" t="s">
        <v>82</v>
      </c>
      <c r="G423" s="3" t="s">
        <v>38</v>
      </c>
      <c r="H423" s="3" t="s">
        <v>39</v>
      </c>
      <c r="I423" s="129">
        <v>594</v>
      </c>
      <c r="L423" s="20">
        <v>300</v>
      </c>
      <c r="M423" s="20">
        <v>703.5</v>
      </c>
      <c r="N423" s="3" t="s">
        <v>1550</v>
      </c>
      <c r="P423" s="20">
        <v>703.5</v>
      </c>
      <c r="R423" s="21">
        <f t="shared" si="73"/>
        <v>745.71</v>
      </c>
      <c r="S423" s="21">
        <f t="shared" si="74"/>
        <v>1639.71</v>
      </c>
      <c r="T423" s="21">
        <f t="shared" si="75"/>
        <v>1702.4526</v>
      </c>
      <c r="U423" s="21">
        <f t="shared" si="76"/>
        <v>62.7426</v>
      </c>
      <c r="V423" s="21">
        <f t="shared" si="77"/>
        <v>1639.71</v>
      </c>
      <c r="W423" s="57">
        <f t="shared" si="78"/>
        <v>594</v>
      </c>
      <c r="X423" s="21">
        <f t="shared" si="79"/>
        <v>1108.4526</v>
      </c>
      <c r="Y423" s="21">
        <f t="shared" si="80"/>
        <v>703.5</v>
      </c>
      <c r="Z423" s="3">
        <v>60</v>
      </c>
      <c r="AA423" s="21">
        <f t="shared" si="81"/>
        <v>282.21</v>
      </c>
      <c r="AB423" s="21">
        <f t="shared" si="82"/>
        <v>141.105</v>
      </c>
      <c r="AC423" s="21">
        <f t="shared" si="83"/>
        <v>141.105</v>
      </c>
    </row>
    <row r="424" spans="1:29">
      <c r="A424" s="57">
        <v>422</v>
      </c>
      <c r="B424" s="8" t="s">
        <v>1555</v>
      </c>
      <c r="C424" s="8" t="s">
        <v>1556</v>
      </c>
      <c r="D424" s="3" t="s">
        <v>35</v>
      </c>
      <c r="E424" s="3" t="s">
        <v>37</v>
      </c>
      <c r="F424" s="3" t="s">
        <v>82</v>
      </c>
      <c r="G424" s="3" t="s">
        <v>38</v>
      </c>
      <c r="H424" s="3" t="s">
        <v>39</v>
      </c>
      <c r="I424" s="129">
        <v>594</v>
      </c>
      <c r="L424" s="20">
        <v>300</v>
      </c>
      <c r="M424" s="20">
        <v>703.5</v>
      </c>
      <c r="N424" s="3" t="s">
        <v>1550</v>
      </c>
      <c r="P424" s="20">
        <v>703.5</v>
      </c>
      <c r="R424" s="21">
        <f t="shared" si="73"/>
        <v>745.71</v>
      </c>
      <c r="S424" s="21">
        <f t="shared" si="74"/>
        <v>1639.71</v>
      </c>
      <c r="T424" s="21">
        <f t="shared" si="75"/>
        <v>1702.4526</v>
      </c>
      <c r="U424" s="21">
        <f t="shared" si="76"/>
        <v>62.7426</v>
      </c>
      <c r="V424" s="21">
        <f t="shared" si="77"/>
        <v>1639.71</v>
      </c>
      <c r="W424" s="57">
        <f t="shared" si="78"/>
        <v>594</v>
      </c>
      <c r="X424" s="21">
        <f t="shared" si="79"/>
        <v>1108.4526</v>
      </c>
      <c r="Y424" s="21">
        <f t="shared" si="80"/>
        <v>703.5</v>
      </c>
      <c r="Z424" s="3">
        <v>60</v>
      </c>
      <c r="AA424" s="21">
        <f t="shared" si="81"/>
        <v>282.21</v>
      </c>
      <c r="AB424" s="21">
        <f t="shared" si="82"/>
        <v>141.105</v>
      </c>
      <c r="AC424" s="21">
        <f t="shared" si="83"/>
        <v>141.105</v>
      </c>
    </row>
    <row r="425" spans="1:29">
      <c r="A425" s="57">
        <v>423</v>
      </c>
      <c r="B425" s="8" t="s">
        <v>1557</v>
      </c>
      <c r="C425" s="8" t="s">
        <v>1558</v>
      </c>
      <c r="D425" s="3" t="s">
        <v>35</v>
      </c>
      <c r="E425" s="3" t="s">
        <v>142</v>
      </c>
      <c r="F425" s="3" t="s">
        <v>113</v>
      </c>
      <c r="G425" s="3" t="s">
        <v>38</v>
      </c>
      <c r="H425" s="3" t="s">
        <v>39</v>
      </c>
      <c r="I425" s="20">
        <v>593</v>
      </c>
      <c r="K425" s="8"/>
      <c r="L425" s="21">
        <v>300</v>
      </c>
      <c r="M425" s="20">
        <v>875</v>
      </c>
      <c r="N425" s="3" t="s">
        <v>1559</v>
      </c>
      <c r="P425" s="20">
        <v>775</v>
      </c>
      <c r="R425" s="21">
        <f t="shared" si="73"/>
        <v>927.5</v>
      </c>
      <c r="S425" s="21">
        <f t="shared" si="74"/>
        <v>1820.5</v>
      </c>
      <c r="T425" s="21">
        <f t="shared" si="75"/>
        <v>1894.15</v>
      </c>
      <c r="U425" s="21">
        <f t="shared" si="76"/>
        <v>73.65</v>
      </c>
      <c r="V425" s="21">
        <f t="shared" si="77"/>
        <v>1820.5</v>
      </c>
      <c r="W425" s="57">
        <f t="shared" si="78"/>
        <v>593</v>
      </c>
      <c r="X425" s="21">
        <f t="shared" si="79"/>
        <v>1301.15</v>
      </c>
      <c r="Y425" s="21">
        <f t="shared" si="80"/>
        <v>775</v>
      </c>
      <c r="Z425" s="3">
        <v>60</v>
      </c>
      <c r="AA425" s="21">
        <f t="shared" si="81"/>
        <v>392.5</v>
      </c>
      <c r="AB425" s="21">
        <f t="shared" si="82"/>
        <v>196.25</v>
      </c>
      <c r="AC425" s="21">
        <f t="shared" si="83"/>
        <v>196.25</v>
      </c>
    </row>
    <row r="426" spans="1:29">
      <c r="A426" s="57">
        <v>424</v>
      </c>
      <c r="B426" s="8" t="s">
        <v>1560</v>
      </c>
      <c r="C426" s="8" t="s">
        <v>1561</v>
      </c>
      <c r="D426" s="3" t="s">
        <v>35</v>
      </c>
      <c r="E426" s="3" t="s">
        <v>37</v>
      </c>
      <c r="F426" s="3" t="s">
        <v>82</v>
      </c>
      <c r="G426" s="3" t="s">
        <v>38</v>
      </c>
      <c r="H426" s="3" t="s">
        <v>39</v>
      </c>
      <c r="I426" s="129">
        <v>594</v>
      </c>
      <c r="L426" s="20">
        <v>300</v>
      </c>
      <c r="M426" s="20">
        <v>726</v>
      </c>
      <c r="N426" s="3" t="s">
        <v>272</v>
      </c>
      <c r="P426" s="20">
        <v>726</v>
      </c>
      <c r="R426" s="21">
        <f t="shared" si="73"/>
        <v>769.56</v>
      </c>
      <c r="S426" s="21">
        <f t="shared" si="74"/>
        <v>1663.56</v>
      </c>
      <c r="T426" s="21">
        <f t="shared" si="75"/>
        <v>1727.7336</v>
      </c>
      <c r="U426" s="21">
        <f t="shared" si="76"/>
        <v>64.1736</v>
      </c>
      <c r="V426" s="21">
        <f t="shared" si="77"/>
        <v>1663.56</v>
      </c>
      <c r="W426" s="57">
        <f t="shared" si="78"/>
        <v>594</v>
      </c>
      <c r="X426" s="21">
        <f t="shared" si="79"/>
        <v>1133.7336</v>
      </c>
      <c r="Y426" s="21">
        <f t="shared" si="80"/>
        <v>726</v>
      </c>
      <c r="Z426" s="3">
        <v>60</v>
      </c>
      <c r="AA426" s="21">
        <f t="shared" si="81"/>
        <v>283.56</v>
      </c>
      <c r="AB426" s="21">
        <f t="shared" si="82"/>
        <v>141.78</v>
      </c>
      <c r="AC426" s="21">
        <f t="shared" si="83"/>
        <v>141.78</v>
      </c>
    </row>
    <row r="427" spans="1:29">
      <c r="A427" s="57">
        <v>425</v>
      </c>
      <c r="B427" s="8" t="s">
        <v>1562</v>
      </c>
      <c r="C427" s="8" t="s">
        <v>1563</v>
      </c>
      <c r="D427" s="3" t="s">
        <v>35</v>
      </c>
      <c r="E427" s="3" t="s">
        <v>37</v>
      </c>
      <c r="F427" s="3" t="s">
        <v>113</v>
      </c>
      <c r="G427" s="3" t="s">
        <v>38</v>
      </c>
      <c r="H427" s="3" t="s">
        <v>39</v>
      </c>
      <c r="I427" s="20">
        <v>593</v>
      </c>
      <c r="L427" s="20">
        <v>300</v>
      </c>
      <c r="M427" s="20">
        <v>591</v>
      </c>
      <c r="N427" s="57" t="s">
        <v>1564</v>
      </c>
      <c r="P427" s="20">
        <v>511</v>
      </c>
      <c r="R427" s="21">
        <f t="shared" si="73"/>
        <v>626.46</v>
      </c>
      <c r="S427" s="21">
        <f t="shared" si="74"/>
        <v>1519.46</v>
      </c>
      <c r="T427" s="21">
        <f t="shared" si="75"/>
        <v>1575.0476</v>
      </c>
      <c r="U427" s="21">
        <f t="shared" si="76"/>
        <v>55.5876</v>
      </c>
      <c r="V427" s="21">
        <f t="shared" si="77"/>
        <v>1519.46</v>
      </c>
      <c r="W427" s="57">
        <f t="shared" si="78"/>
        <v>593</v>
      </c>
      <c r="X427" s="21">
        <f t="shared" si="79"/>
        <v>982.0476</v>
      </c>
      <c r="Y427" s="21">
        <f t="shared" si="80"/>
        <v>511</v>
      </c>
      <c r="Z427" s="3">
        <v>60</v>
      </c>
      <c r="AA427" s="21">
        <f t="shared" si="81"/>
        <v>355.46</v>
      </c>
      <c r="AB427" s="21">
        <f t="shared" si="82"/>
        <v>177.73</v>
      </c>
      <c r="AC427" s="21">
        <f t="shared" si="83"/>
        <v>177.73</v>
      </c>
    </row>
    <row r="428" spans="1:29">
      <c r="A428" s="57">
        <v>426</v>
      </c>
      <c r="B428" s="8" t="s">
        <v>1012</v>
      </c>
      <c r="C428" s="8" t="s">
        <v>1565</v>
      </c>
      <c r="D428" s="3" t="s">
        <v>35</v>
      </c>
      <c r="E428" s="3" t="s">
        <v>37</v>
      </c>
      <c r="F428" s="3" t="s">
        <v>113</v>
      </c>
      <c r="G428" s="3" t="s">
        <v>38</v>
      </c>
      <c r="H428" s="3" t="s">
        <v>39</v>
      </c>
      <c r="I428" s="20">
        <v>593</v>
      </c>
      <c r="L428" s="21">
        <v>300</v>
      </c>
      <c r="M428" s="20">
        <v>556</v>
      </c>
      <c r="N428" s="57" t="s">
        <v>1455</v>
      </c>
      <c r="P428" s="20">
        <v>476</v>
      </c>
      <c r="R428" s="21">
        <f t="shared" si="73"/>
        <v>589.36</v>
      </c>
      <c r="S428" s="21">
        <f t="shared" si="74"/>
        <v>1482.36</v>
      </c>
      <c r="T428" s="21">
        <f t="shared" si="75"/>
        <v>1535.7216</v>
      </c>
      <c r="U428" s="21">
        <f t="shared" si="76"/>
        <v>53.3616</v>
      </c>
      <c r="V428" s="21">
        <f t="shared" si="77"/>
        <v>1482.36</v>
      </c>
      <c r="W428" s="57">
        <f t="shared" si="78"/>
        <v>593</v>
      </c>
      <c r="X428" s="21">
        <f t="shared" si="79"/>
        <v>942.7216</v>
      </c>
      <c r="Y428" s="21">
        <f t="shared" si="80"/>
        <v>476</v>
      </c>
      <c r="Z428" s="3">
        <v>60</v>
      </c>
      <c r="AA428" s="21">
        <f t="shared" si="81"/>
        <v>353.36</v>
      </c>
      <c r="AB428" s="21">
        <f t="shared" si="82"/>
        <v>176.68</v>
      </c>
      <c r="AC428" s="21">
        <f t="shared" si="83"/>
        <v>176.68</v>
      </c>
    </row>
    <row r="429" spans="1:29">
      <c r="A429" s="57">
        <v>427</v>
      </c>
      <c r="B429" s="8" t="s">
        <v>1566</v>
      </c>
      <c r="C429" s="8" t="s">
        <v>1567</v>
      </c>
      <c r="D429" s="3" t="s">
        <v>35</v>
      </c>
      <c r="E429" s="3" t="s">
        <v>37</v>
      </c>
      <c r="F429" s="3" t="s">
        <v>113</v>
      </c>
      <c r="G429" s="3" t="s">
        <v>38</v>
      </c>
      <c r="H429" s="3" t="s">
        <v>39</v>
      </c>
      <c r="I429" s="20">
        <v>593</v>
      </c>
      <c r="L429" s="21">
        <v>300</v>
      </c>
      <c r="M429" s="20">
        <v>557</v>
      </c>
      <c r="N429" s="57" t="s">
        <v>1568</v>
      </c>
      <c r="P429" s="20">
        <v>477</v>
      </c>
      <c r="R429" s="21">
        <f t="shared" si="73"/>
        <v>590.42</v>
      </c>
      <c r="S429" s="21">
        <f t="shared" si="74"/>
        <v>1483.42</v>
      </c>
      <c r="T429" s="21">
        <f t="shared" si="75"/>
        <v>1536.8452</v>
      </c>
      <c r="U429" s="21">
        <f t="shared" si="76"/>
        <v>53.4252</v>
      </c>
      <c r="V429" s="21">
        <f t="shared" si="77"/>
        <v>1483.42</v>
      </c>
      <c r="W429" s="57">
        <f t="shared" si="78"/>
        <v>593</v>
      </c>
      <c r="X429" s="21">
        <f t="shared" si="79"/>
        <v>943.8452</v>
      </c>
      <c r="Y429" s="21">
        <f t="shared" si="80"/>
        <v>477</v>
      </c>
      <c r="Z429" s="3">
        <v>60</v>
      </c>
      <c r="AA429" s="21">
        <f t="shared" si="81"/>
        <v>353.42</v>
      </c>
      <c r="AB429" s="21">
        <f t="shared" si="82"/>
        <v>176.71</v>
      </c>
      <c r="AC429" s="21">
        <f t="shared" si="83"/>
        <v>176.71</v>
      </c>
    </row>
    <row r="430" spans="1:29">
      <c r="A430" s="57">
        <v>428</v>
      </c>
      <c r="B430" s="8" t="s">
        <v>1569</v>
      </c>
      <c r="C430" s="8" t="s">
        <v>1570</v>
      </c>
      <c r="D430" s="3" t="s">
        <v>35</v>
      </c>
      <c r="E430" s="3" t="s">
        <v>37</v>
      </c>
      <c r="F430" s="3" t="s">
        <v>82</v>
      </c>
      <c r="G430" s="3" t="s">
        <v>38</v>
      </c>
      <c r="H430" s="3" t="s">
        <v>39</v>
      </c>
      <c r="I430" s="129">
        <v>594</v>
      </c>
      <c r="L430" s="20">
        <v>300</v>
      </c>
      <c r="M430" s="20">
        <v>726</v>
      </c>
      <c r="N430" s="3" t="s">
        <v>272</v>
      </c>
      <c r="P430" s="20">
        <v>726</v>
      </c>
      <c r="R430" s="21">
        <f t="shared" si="73"/>
        <v>769.56</v>
      </c>
      <c r="S430" s="21">
        <f t="shared" si="74"/>
        <v>1663.56</v>
      </c>
      <c r="T430" s="21">
        <f t="shared" si="75"/>
        <v>1727.7336</v>
      </c>
      <c r="U430" s="21">
        <f t="shared" si="76"/>
        <v>64.1736</v>
      </c>
      <c r="V430" s="21">
        <f t="shared" si="77"/>
        <v>1663.56</v>
      </c>
      <c r="W430" s="57">
        <f t="shared" si="78"/>
        <v>594</v>
      </c>
      <c r="X430" s="21">
        <f t="shared" si="79"/>
        <v>1133.7336</v>
      </c>
      <c r="Y430" s="21">
        <f t="shared" si="80"/>
        <v>726</v>
      </c>
      <c r="Z430" s="3">
        <v>60</v>
      </c>
      <c r="AA430" s="21">
        <f t="shared" si="81"/>
        <v>283.56</v>
      </c>
      <c r="AB430" s="21">
        <f t="shared" si="82"/>
        <v>141.78</v>
      </c>
      <c r="AC430" s="21">
        <f t="shared" si="83"/>
        <v>141.78</v>
      </c>
    </row>
    <row r="431" spans="1:29">
      <c r="A431" s="57">
        <v>429</v>
      </c>
      <c r="B431" s="8" t="s">
        <v>1571</v>
      </c>
      <c r="C431" s="8" t="s">
        <v>1572</v>
      </c>
      <c r="D431" s="3" t="s">
        <v>35</v>
      </c>
      <c r="E431" s="3" t="s">
        <v>37</v>
      </c>
      <c r="F431" s="3" t="s">
        <v>82</v>
      </c>
      <c r="G431" s="3" t="s">
        <v>38</v>
      </c>
      <c r="H431" s="3" t="s">
        <v>39</v>
      </c>
      <c r="I431" s="129">
        <v>594</v>
      </c>
      <c r="L431" s="20">
        <v>300</v>
      </c>
      <c r="M431" s="20">
        <v>696</v>
      </c>
      <c r="N431" s="26" t="s">
        <v>1450</v>
      </c>
      <c r="P431" s="20">
        <v>696</v>
      </c>
      <c r="R431" s="21">
        <f t="shared" si="73"/>
        <v>737.76</v>
      </c>
      <c r="S431" s="21">
        <f t="shared" si="74"/>
        <v>1631.76</v>
      </c>
      <c r="T431" s="21">
        <f t="shared" si="75"/>
        <v>1694.0256</v>
      </c>
      <c r="U431" s="21">
        <f t="shared" si="76"/>
        <v>62.2656</v>
      </c>
      <c r="V431" s="21">
        <f t="shared" si="77"/>
        <v>1631.76</v>
      </c>
      <c r="W431" s="57">
        <f t="shared" si="78"/>
        <v>594</v>
      </c>
      <c r="X431" s="21">
        <f t="shared" si="79"/>
        <v>1100.0256</v>
      </c>
      <c r="Y431" s="21">
        <f t="shared" si="80"/>
        <v>696</v>
      </c>
      <c r="Z431" s="3">
        <v>60</v>
      </c>
      <c r="AA431" s="21">
        <f t="shared" si="81"/>
        <v>281.76</v>
      </c>
      <c r="AB431" s="21">
        <f t="shared" si="82"/>
        <v>140.88</v>
      </c>
      <c r="AC431" s="21">
        <f t="shared" si="83"/>
        <v>140.88</v>
      </c>
    </row>
    <row r="432" spans="1:29">
      <c r="A432" s="57">
        <v>430</v>
      </c>
      <c r="B432" s="8" t="s">
        <v>1402</v>
      </c>
      <c r="C432" s="8" t="s">
        <v>1573</v>
      </c>
      <c r="D432" s="3" t="s">
        <v>35</v>
      </c>
      <c r="E432" s="3" t="s">
        <v>37</v>
      </c>
      <c r="F432" s="3" t="s">
        <v>82</v>
      </c>
      <c r="G432" s="3" t="s">
        <v>38</v>
      </c>
      <c r="H432" s="3" t="s">
        <v>39</v>
      </c>
      <c r="I432" s="129">
        <v>594</v>
      </c>
      <c r="L432" s="20">
        <v>300</v>
      </c>
      <c r="M432" s="20">
        <v>696</v>
      </c>
      <c r="N432" s="26" t="s">
        <v>1450</v>
      </c>
      <c r="P432" s="20">
        <v>696</v>
      </c>
      <c r="R432" s="21">
        <f t="shared" si="73"/>
        <v>737.76</v>
      </c>
      <c r="S432" s="21">
        <f t="shared" si="74"/>
        <v>1631.76</v>
      </c>
      <c r="T432" s="21">
        <f t="shared" si="75"/>
        <v>1694.0256</v>
      </c>
      <c r="U432" s="21">
        <f t="shared" si="76"/>
        <v>62.2656</v>
      </c>
      <c r="V432" s="21">
        <f t="shared" si="77"/>
        <v>1631.76</v>
      </c>
      <c r="W432" s="57">
        <f t="shared" si="78"/>
        <v>594</v>
      </c>
      <c r="X432" s="21">
        <f t="shared" si="79"/>
        <v>1100.0256</v>
      </c>
      <c r="Y432" s="21">
        <f t="shared" si="80"/>
        <v>696</v>
      </c>
      <c r="Z432" s="3">
        <v>60</v>
      </c>
      <c r="AA432" s="21">
        <f t="shared" si="81"/>
        <v>281.76</v>
      </c>
      <c r="AB432" s="21">
        <f t="shared" si="82"/>
        <v>140.88</v>
      </c>
      <c r="AC432" s="21">
        <f t="shared" si="83"/>
        <v>140.88</v>
      </c>
    </row>
    <row r="433" spans="1:29">
      <c r="A433" s="57">
        <v>431</v>
      </c>
      <c r="B433" s="8" t="s">
        <v>1574</v>
      </c>
      <c r="C433" s="8" t="s">
        <v>1575</v>
      </c>
      <c r="D433" s="3" t="s">
        <v>35</v>
      </c>
      <c r="E433" s="3" t="s">
        <v>37</v>
      </c>
      <c r="F433" s="3" t="s">
        <v>82</v>
      </c>
      <c r="G433" s="3" t="s">
        <v>38</v>
      </c>
      <c r="H433" s="3" t="s">
        <v>39</v>
      </c>
      <c r="I433" s="129">
        <v>594</v>
      </c>
      <c r="L433" s="20">
        <v>300</v>
      </c>
      <c r="M433" s="20">
        <v>726</v>
      </c>
      <c r="N433" s="3" t="s">
        <v>272</v>
      </c>
      <c r="P433" s="20">
        <v>726</v>
      </c>
      <c r="R433" s="21">
        <f t="shared" si="73"/>
        <v>769.56</v>
      </c>
      <c r="S433" s="21">
        <f t="shared" si="74"/>
        <v>1663.56</v>
      </c>
      <c r="T433" s="21">
        <f t="shared" si="75"/>
        <v>1727.7336</v>
      </c>
      <c r="U433" s="21">
        <f t="shared" si="76"/>
        <v>64.1736</v>
      </c>
      <c r="V433" s="21">
        <f t="shared" si="77"/>
        <v>1663.56</v>
      </c>
      <c r="W433" s="57">
        <f t="shared" si="78"/>
        <v>594</v>
      </c>
      <c r="X433" s="21">
        <f t="shared" si="79"/>
        <v>1133.7336</v>
      </c>
      <c r="Y433" s="21">
        <f t="shared" si="80"/>
        <v>726</v>
      </c>
      <c r="Z433" s="3">
        <v>60</v>
      </c>
      <c r="AA433" s="21">
        <f t="shared" si="81"/>
        <v>283.56</v>
      </c>
      <c r="AB433" s="21">
        <f t="shared" si="82"/>
        <v>141.78</v>
      </c>
      <c r="AC433" s="21">
        <f t="shared" si="83"/>
        <v>141.78</v>
      </c>
    </row>
    <row r="434" spans="1:29">
      <c r="A434" s="57">
        <v>432</v>
      </c>
      <c r="B434" s="8" t="s">
        <v>1576</v>
      </c>
      <c r="C434" s="8" t="s">
        <v>1577</v>
      </c>
      <c r="D434" s="3" t="s">
        <v>35</v>
      </c>
      <c r="E434" s="3" t="s">
        <v>37</v>
      </c>
      <c r="F434" s="3" t="s">
        <v>82</v>
      </c>
      <c r="G434" s="3" t="s">
        <v>38</v>
      </c>
      <c r="H434" s="3" t="s">
        <v>39</v>
      </c>
      <c r="I434" s="129">
        <v>594</v>
      </c>
      <c r="L434" s="20">
        <v>300</v>
      </c>
      <c r="M434" s="20">
        <v>696</v>
      </c>
      <c r="N434" s="26" t="s">
        <v>1450</v>
      </c>
      <c r="P434" s="20">
        <v>696</v>
      </c>
      <c r="R434" s="21">
        <f t="shared" si="73"/>
        <v>737.76</v>
      </c>
      <c r="S434" s="21">
        <f t="shared" si="74"/>
        <v>1631.76</v>
      </c>
      <c r="T434" s="21">
        <f t="shared" si="75"/>
        <v>1694.0256</v>
      </c>
      <c r="U434" s="21">
        <f t="shared" si="76"/>
        <v>62.2656</v>
      </c>
      <c r="V434" s="21">
        <f t="shared" si="77"/>
        <v>1631.76</v>
      </c>
      <c r="W434" s="57">
        <f t="shared" si="78"/>
        <v>594</v>
      </c>
      <c r="X434" s="21">
        <f t="shared" si="79"/>
        <v>1100.0256</v>
      </c>
      <c r="Y434" s="21">
        <f t="shared" si="80"/>
        <v>696</v>
      </c>
      <c r="Z434" s="3">
        <v>60</v>
      </c>
      <c r="AA434" s="21">
        <f t="shared" si="81"/>
        <v>281.76</v>
      </c>
      <c r="AB434" s="21">
        <f t="shared" si="82"/>
        <v>140.88</v>
      </c>
      <c r="AC434" s="21">
        <f t="shared" si="83"/>
        <v>140.88</v>
      </c>
    </row>
    <row r="435" spans="1:29">
      <c r="A435" s="57">
        <v>433</v>
      </c>
      <c r="B435" s="8" t="s">
        <v>1388</v>
      </c>
      <c r="C435" s="8" t="s">
        <v>1578</v>
      </c>
      <c r="D435" s="3" t="s">
        <v>35</v>
      </c>
      <c r="E435" s="3" t="s">
        <v>37</v>
      </c>
      <c r="F435" s="3" t="s">
        <v>82</v>
      </c>
      <c r="G435" s="3" t="s">
        <v>38</v>
      </c>
      <c r="H435" s="3" t="s">
        <v>39</v>
      </c>
      <c r="I435" s="129">
        <v>594</v>
      </c>
      <c r="L435" s="20">
        <v>300</v>
      </c>
      <c r="M435" s="20">
        <v>696</v>
      </c>
      <c r="N435" s="26" t="s">
        <v>1450</v>
      </c>
      <c r="P435" s="20">
        <v>696</v>
      </c>
      <c r="R435" s="21">
        <f t="shared" si="73"/>
        <v>737.76</v>
      </c>
      <c r="S435" s="21">
        <f t="shared" si="74"/>
        <v>1631.76</v>
      </c>
      <c r="T435" s="21">
        <f t="shared" si="75"/>
        <v>1694.0256</v>
      </c>
      <c r="U435" s="21">
        <f t="shared" si="76"/>
        <v>62.2656</v>
      </c>
      <c r="V435" s="21">
        <f t="shared" si="77"/>
        <v>1631.76</v>
      </c>
      <c r="W435" s="57">
        <f t="shared" si="78"/>
        <v>594</v>
      </c>
      <c r="X435" s="21">
        <f t="shared" si="79"/>
        <v>1100.0256</v>
      </c>
      <c r="Y435" s="21">
        <f t="shared" si="80"/>
        <v>696</v>
      </c>
      <c r="Z435" s="3">
        <v>60</v>
      </c>
      <c r="AA435" s="21">
        <f t="shared" si="81"/>
        <v>281.76</v>
      </c>
      <c r="AB435" s="21">
        <f t="shared" si="82"/>
        <v>140.88</v>
      </c>
      <c r="AC435" s="21">
        <f t="shared" si="83"/>
        <v>140.88</v>
      </c>
    </row>
    <row r="436" spans="1:29">
      <c r="A436" s="57">
        <v>434</v>
      </c>
      <c r="B436" s="8" t="s">
        <v>1579</v>
      </c>
      <c r="C436" s="8" t="s">
        <v>1580</v>
      </c>
      <c r="D436" s="3" t="s">
        <v>35</v>
      </c>
      <c r="E436" s="3" t="s">
        <v>37</v>
      </c>
      <c r="F436" s="3" t="s">
        <v>82</v>
      </c>
      <c r="G436" s="3" t="s">
        <v>38</v>
      </c>
      <c r="H436" s="3" t="s">
        <v>39</v>
      </c>
      <c r="I436" s="129">
        <v>594</v>
      </c>
      <c r="L436" s="20">
        <v>300</v>
      </c>
      <c r="M436" s="20">
        <v>726</v>
      </c>
      <c r="N436" s="3" t="s">
        <v>272</v>
      </c>
      <c r="P436" s="20">
        <v>726</v>
      </c>
      <c r="R436" s="21">
        <f t="shared" si="73"/>
        <v>769.56</v>
      </c>
      <c r="S436" s="21">
        <f t="shared" si="74"/>
        <v>1663.56</v>
      </c>
      <c r="T436" s="21">
        <f t="shared" si="75"/>
        <v>1727.7336</v>
      </c>
      <c r="U436" s="21">
        <f t="shared" si="76"/>
        <v>64.1736</v>
      </c>
      <c r="V436" s="21">
        <f t="shared" si="77"/>
        <v>1663.56</v>
      </c>
      <c r="W436" s="57">
        <f t="shared" si="78"/>
        <v>594</v>
      </c>
      <c r="X436" s="21">
        <f t="shared" si="79"/>
        <v>1133.7336</v>
      </c>
      <c r="Y436" s="21">
        <f t="shared" si="80"/>
        <v>726</v>
      </c>
      <c r="Z436" s="3">
        <v>60</v>
      </c>
      <c r="AA436" s="21">
        <f t="shared" si="81"/>
        <v>283.56</v>
      </c>
      <c r="AB436" s="21">
        <f t="shared" si="82"/>
        <v>141.78</v>
      </c>
      <c r="AC436" s="21">
        <f t="shared" si="83"/>
        <v>141.78</v>
      </c>
    </row>
    <row r="437" spans="1:29">
      <c r="A437" s="57">
        <v>435</v>
      </c>
      <c r="B437" s="8" t="s">
        <v>1581</v>
      </c>
      <c r="C437" s="8" t="s">
        <v>1582</v>
      </c>
      <c r="D437" s="3" t="s">
        <v>35</v>
      </c>
      <c r="E437" s="3" t="s">
        <v>37</v>
      </c>
      <c r="F437" s="3" t="s">
        <v>82</v>
      </c>
      <c r="G437" s="3" t="s">
        <v>38</v>
      </c>
      <c r="H437" s="3" t="s">
        <v>39</v>
      </c>
      <c r="I437" s="129">
        <v>594</v>
      </c>
      <c r="L437" s="20">
        <v>300</v>
      </c>
      <c r="M437" s="20">
        <v>696</v>
      </c>
      <c r="N437" s="26" t="s">
        <v>1450</v>
      </c>
      <c r="P437" s="20">
        <v>696</v>
      </c>
      <c r="R437" s="21">
        <f t="shared" si="73"/>
        <v>737.76</v>
      </c>
      <c r="S437" s="21">
        <f t="shared" si="74"/>
        <v>1631.76</v>
      </c>
      <c r="T437" s="21">
        <f t="shared" si="75"/>
        <v>1694.0256</v>
      </c>
      <c r="U437" s="21">
        <f t="shared" si="76"/>
        <v>62.2656</v>
      </c>
      <c r="V437" s="21">
        <f t="shared" si="77"/>
        <v>1631.76</v>
      </c>
      <c r="W437" s="57">
        <f t="shared" si="78"/>
        <v>594</v>
      </c>
      <c r="X437" s="21">
        <f t="shared" si="79"/>
        <v>1100.0256</v>
      </c>
      <c r="Y437" s="21">
        <f t="shared" si="80"/>
        <v>696</v>
      </c>
      <c r="Z437" s="3">
        <v>60</v>
      </c>
      <c r="AA437" s="21">
        <f t="shared" si="81"/>
        <v>281.76</v>
      </c>
      <c r="AB437" s="21">
        <f t="shared" si="82"/>
        <v>140.88</v>
      </c>
      <c r="AC437" s="21">
        <f t="shared" si="83"/>
        <v>140.88</v>
      </c>
    </row>
    <row r="438" spans="1:29">
      <c r="A438" s="57">
        <v>436</v>
      </c>
      <c r="B438" s="8" t="s">
        <v>1583</v>
      </c>
      <c r="C438" s="8" t="s">
        <v>1584</v>
      </c>
      <c r="D438" s="3" t="s">
        <v>35</v>
      </c>
      <c r="E438" s="3" t="s">
        <v>37</v>
      </c>
      <c r="F438" s="3" t="s">
        <v>82</v>
      </c>
      <c r="G438" s="3" t="s">
        <v>38</v>
      </c>
      <c r="H438" s="3" t="s">
        <v>39</v>
      </c>
      <c r="I438" s="129">
        <v>594</v>
      </c>
      <c r="L438" s="20">
        <v>300</v>
      </c>
      <c r="M438" s="20">
        <v>696</v>
      </c>
      <c r="N438" s="26" t="s">
        <v>1450</v>
      </c>
      <c r="P438" s="20">
        <v>696</v>
      </c>
      <c r="R438" s="21">
        <f t="shared" si="73"/>
        <v>737.76</v>
      </c>
      <c r="S438" s="21">
        <f t="shared" si="74"/>
        <v>1631.76</v>
      </c>
      <c r="T438" s="21">
        <f t="shared" si="75"/>
        <v>1694.0256</v>
      </c>
      <c r="U438" s="21">
        <f t="shared" si="76"/>
        <v>62.2656</v>
      </c>
      <c r="V438" s="21">
        <f t="shared" si="77"/>
        <v>1631.76</v>
      </c>
      <c r="W438" s="57">
        <f t="shared" si="78"/>
        <v>594</v>
      </c>
      <c r="X438" s="21">
        <f t="shared" si="79"/>
        <v>1100.0256</v>
      </c>
      <c r="Y438" s="21">
        <f t="shared" si="80"/>
        <v>696</v>
      </c>
      <c r="Z438" s="3">
        <v>60</v>
      </c>
      <c r="AA438" s="21">
        <f t="shared" si="81"/>
        <v>281.76</v>
      </c>
      <c r="AB438" s="21">
        <f t="shared" si="82"/>
        <v>140.88</v>
      </c>
      <c r="AC438" s="21">
        <f t="shared" si="83"/>
        <v>140.88</v>
      </c>
    </row>
    <row r="439" spans="1:29">
      <c r="A439" s="57">
        <v>437</v>
      </c>
      <c r="B439" s="8" t="s">
        <v>1585</v>
      </c>
      <c r="C439" s="8" t="s">
        <v>1586</v>
      </c>
      <c r="D439" s="3" t="s">
        <v>35</v>
      </c>
      <c r="E439" s="3" t="s">
        <v>37</v>
      </c>
      <c r="F439" s="3" t="s">
        <v>82</v>
      </c>
      <c r="G439" s="3" t="s">
        <v>38</v>
      </c>
      <c r="H439" s="3" t="s">
        <v>39</v>
      </c>
      <c r="I439" s="129">
        <v>594</v>
      </c>
      <c r="L439" s="20">
        <v>300</v>
      </c>
      <c r="M439" s="20">
        <v>696</v>
      </c>
      <c r="N439" s="26" t="s">
        <v>1450</v>
      </c>
      <c r="P439" s="20">
        <v>696</v>
      </c>
      <c r="R439" s="21">
        <f t="shared" si="73"/>
        <v>737.76</v>
      </c>
      <c r="S439" s="21">
        <f t="shared" si="74"/>
        <v>1631.76</v>
      </c>
      <c r="T439" s="21">
        <f t="shared" si="75"/>
        <v>1694.0256</v>
      </c>
      <c r="U439" s="21">
        <f t="shared" si="76"/>
        <v>62.2656</v>
      </c>
      <c r="V439" s="21">
        <f t="shared" si="77"/>
        <v>1631.76</v>
      </c>
      <c r="W439" s="57">
        <f t="shared" si="78"/>
        <v>594</v>
      </c>
      <c r="X439" s="21">
        <f t="shared" si="79"/>
        <v>1100.0256</v>
      </c>
      <c r="Y439" s="21">
        <f t="shared" si="80"/>
        <v>696</v>
      </c>
      <c r="Z439" s="3">
        <v>60</v>
      </c>
      <c r="AA439" s="21">
        <f t="shared" si="81"/>
        <v>281.76</v>
      </c>
      <c r="AB439" s="21">
        <f t="shared" si="82"/>
        <v>140.88</v>
      </c>
      <c r="AC439" s="21">
        <f t="shared" si="83"/>
        <v>140.88</v>
      </c>
    </row>
    <row r="440" spans="1:29">
      <c r="A440" s="57">
        <v>438</v>
      </c>
      <c r="B440" s="8" t="s">
        <v>1587</v>
      </c>
      <c r="C440" s="8" t="s">
        <v>1588</v>
      </c>
      <c r="D440" s="3" t="s">
        <v>35</v>
      </c>
      <c r="E440" s="3" t="s">
        <v>37</v>
      </c>
      <c r="F440" s="3" t="s">
        <v>82</v>
      </c>
      <c r="G440" s="3" t="s">
        <v>38</v>
      </c>
      <c r="H440" s="3" t="s">
        <v>39</v>
      </c>
      <c r="I440" s="129">
        <v>594</v>
      </c>
      <c r="L440" s="20">
        <v>300</v>
      </c>
      <c r="M440" s="20">
        <v>696</v>
      </c>
      <c r="N440" s="26" t="s">
        <v>1450</v>
      </c>
      <c r="P440" s="20">
        <v>696</v>
      </c>
      <c r="R440" s="21">
        <f t="shared" si="73"/>
        <v>737.76</v>
      </c>
      <c r="S440" s="21">
        <f t="shared" si="74"/>
        <v>1631.76</v>
      </c>
      <c r="T440" s="21">
        <f t="shared" si="75"/>
        <v>1694.0256</v>
      </c>
      <c r="U440" s="21">
        <f t="shared" si="76"/>
        <v>62.2656</v>
      </c>
      <c r="V440" s="21">
        <f t="shared" si="77"/>
        <v>1631.76</v>
      </c>
      <c r="W440" s="57">
        <f t="shared" si="78"/>
        <v>594</v>
      </c>
      <c r="X440" s="21">
        <f t="shared" si="79"/>
        <v>1100.0256</v>
      </c>
      <c r="Y440" s="21">
        <f t="shared" si="80"/>
        <v>696</v>
      </c>
      <c r="Z440" s="3">
        <v>60</v>
      </c>
      <c r="AA440" s="21">
        <f t="shared" si="81"/>
        <v>281.76</v>
      </c>
      <c r="AB440" s="21">
        <f t="shared" si="82"/>
        <v>140.88</v>
      </c>
      <c r="AC440" s="21">
        <f t="shared" si="83"/>
        <v>140.88</v>
      </c>
    </row>
    <row r="441" spans="1:29">
      <c r="A441" s="57">
        <v>439</v>
      </c>
      <c r="B441" s="8" t="s">
        <v>1589</v>
      </c>
      <c r="C441" s="8" t="s">
        <v>1590</v>
      </c>
      <c r="D441" s="3" t="s">
        <v>35</v>
      </c>
      <c r="E441" s="3" t="s">
        <v>37</v>
      </c>
      <c r="F441" s="3" t="s">
        <v>82</v>
      </c>
      <c r="G441" s="3" t="s">
        <v>38</v>
      </c>
      <c r="H441" s="3" t="s">
        <v>39</v>
      </c>
      <c r="I441" s="129">
        <v>594</v>
      </c>
      <c r="L441" s="20">
        <v>300</v>
      </c>
      <c r="M441" s="20">
        <v>696</v>
      </c>
      <c r="N441" s="26" t="s">
        <v>1450</v>
      </c>
      <c r="P441" s="20">
        <v>696</v>
      </c>
      <c r="R441" s="21">
        <f t="shared" si="73"/>
        <v>737.76</v>
      </c>
      <c r="S441" s="21">
        <f t="shared" si="74"/>
        <v>1631.76</v>
      </c>
      <c r="T441" s="21">
        <f t="shared" si="75"/>
        <v>1694.0256</v>
      </c>
      <c r="U441" s="21">
        <f t="shared" si="76"/>
        <v>62.2656</v>
      </c>
      <c r="V441" s="21">
        <f t="shared" si="77"/>
        <v>1631.76</v>
      </c>
      <c r="W441" s="57">
        <f t="shared" si="78"/>
        <v>594</v>
      </c>
      <c r="X441" s="21">
        <f t="shared" si="79"/>
        <v>1100.0256</v>
      </c>
      <c r="Y441" s="21">
        <f t="shared" si="80"/>
        <v>696</v>
      </c>
      <c r="Z441" s="3">
        <v>60</v>
      </c>
      <c r="AA441" s="21">
        <f t="shared" si="81"/>
        <v>281.76</v>
      </c>
      <c r="AB441" s="21">
        <f t="shared" si="82"/>
        <v>140.88</v>
      </c>
      <c r="AC441" s="21">
        <f t="shared" si="83"/>
        <v>140.88</v>
      </c>
    </row>
    <row r="442" spans="1:29">
      <c r="A442" s="57">
        <v>440</v>
      </c>
      <c r="B442" s="8" t="s">
        <v>1591</v>
      </c>
      <c r="C442" s="8" t="s">
        <v>1592</v>
      </c>
      <c r="D442" s="3" t="s">
        <v>35</v>
      </c>
      <c r="E442" s="3" t="s">
        <v>37</v>
      </c>
      <c r="F442" s="3" t="s">
        <v>113</v>
      </c>
      <c r="G442" s="3" t="s">
        <v>38</v>
      </c>
      <c r="H442" s="3" t="s">
        <v>39</v>
      </c>
      <c r="I442" s="20">
        <v>593</v>
      </c>
      <c r="L442" s="21">
        <v>300</v>
      </c>
      <c r="M442" s="20">
        <v>555</v>
      </c>
      <c r="N442" s="57" t="s">
        <v>798</v>
      </c>
      <c r="P442" s="20">
        <v>475</v>
      </c>
      <c r="R442" s="21">
        <f t="shared" si="73"/>
        <v>588.3</v>
      </c>
      <c r="S442" s="21">
        <f t="shared" si="74"/>
        <v>1481.3</v>
      </c>
      <c r="T442" s="21">
        <f t="shared" si="75"/>
        <v>1534.598</v>
      </c>
      <c r="U442" s="21">
        <f t="shared" si="76"/>
        <v>53.298</v>
      </c>
      <c r="V442" s="21">
        <f t="shared" si="77"/>
        <v>1481.3</v>
      </c>
      <c r="W442" s="57">
        <f t="shared" si="78"/>
        <v>593</v>
      </c>
      <c r="X442" s="21">
        <f t="shared" si="79"/>
        <v>941.598</v>
      </c>
      <c r="Y442" s="21">
        <f t="shared" si="80"/>
        <v>475</v>
      </c>
      <c r="Z442" s="3">
        <v>60</v>
      </c>
      <c r="AA442" s="21">
        <f t="shared" si="81"/>
        <v>353.3</v>
      </c>
      <c r="AB442" s="21">
        <f t="shared" si="82"/>
        <v>176.65</v>
      </c>
      <c r="AC442" s="21">
        <f t="shared" si="83"/>
        <v>176.65</v>
      </c>
    </row>
    <row r="443" spans="1:29">
      <c r="A443" s="57">
        <v>441</v>
      </c>
      <c r="B443" s="8" t="s">
        <v>1593</v>
      </c>
      <c r="C443" s="8" t="s">
        <v>1594</v>
      </c>
      <c r="D443" s="3" t="s">
        <v>35</v>
      </c>
      <c r="E443" s="3" t="s">
        <v>37</v>
      </c>
      <c r="F443" s="3" t="s">
        <v>113</v>
      </c>
      <c r="G443" s="3" t="s">
        <v>38</v>
      </c>
      <c r="H443" s="3" t="s">
        <v>39</v>
      </c>
      <c r="I443" s="20">
        <v>593</v>
      </c>
      <c r="K443" s="8"/>
      <c r="L443" s="21">
        <v>300</v>
      </c>
      <c r="M443" s="20">
        <v>555</v>
      </c>
      <c r="N443" s="57" t="s">
        <v>798</v>
      </c>
      <c r="P443" s="20">
        <v>475</v>
      </c>
      <c r="R443" s="21">
        <f t="shared" si="73"/>
        <v>588.3</v>
      </c>
      <c r="S443" s="21">
        <f t="shared" si="74"/>
        <v>1481.3</v>
      </c>
      <c r="T443" s="21">
        <f t="shared" si="75"/>
        <v>1534.598</v>
      </c>
      <c r="U443" s="21">
        <f t="shared" si="76"/>
        <v>53.298</v>
      </c>
      <c r="V443" s="21">
        <f t="shared" si="77"/>
        <v>1481.3</v>
      </c>
      <c r="W443" s="57">
        <f t="shared" si="78"/>
        <v>593</v>
      </c>
      <c r="X443" s="21">
        <f t="shared" si="79"/>
        <v>941.598</v>
      </c>
      <c r="Y443" s="21">
        <f t="shared" si="80"/>
        <v>475</v>
      </c>
      <c r="Z443" s="3">
        <v>60</v>
      </c>
      <c r="AA443" s="21">
        <f t="shared" si="81"/>
        <v>353.3</v>
      </c>
      <c r="AB443" s="21">
        <f t="shared" si="82"/>
        <v>176.65</v>
      </c>
      <c r="AC443" s="21">
        <f t="shared" si="83"/>
        <v>176.65</v>
      </c>
    </row>
    <row r="444" spans="1:29">
      <c r="A444" s="57">
        <v>442</v>
      </c>
      <c r="B444" s="8" t="s">
        <v>1595</v>
      </c>
      <c r="C444" s="8" t="s">
        <v>1596</v>
      </c>
      <c r="D444" s="3" t="s">
        <v>35</v>
      </c>
      <c r="E444" s="3" t="s">
        <v>37</v>
      </c>
      <c r="F444" s="3" t="s">
        <v>113</v>
      </c>
      <c r="G444" s="3" t="s">
        <v>38</v>
      </c>
      <c r="H444" s="3" t="s">
        <v>39</v>
      </c>
      <c r="I444" s="20">
        <v>593</v>
      </c>
      <c r="L444" s="21">
        <v>300</v>
      </c>
      <c r="M444" s="20">
        <v>555</v>
      </c>
      <c r="N444" s="57" t="s">
        <v>798</v>
      </c>
      <c r="P444" s="20">
        <v>475</v>
      </c>
      <c r="R444" s="21">
        <f t="shared" si="73"/>
        <v>588.3</v>
      </c>
      <c r="S444" s="21">
        <f t="shared" si="74"/>
        <v>1481.3</v>
      </c>
      <c r="T444" s="21">
        <f t="shared" si="75"/>
        <v>1534.598</v>
      </c>
      <c r="U444" s="21">
        <f t="shared" si="76"/>
        <v>53.298</v>
      </c>
      <c r="V444" s="21">
        <f t="shared" si="77"/>
        <v>1481.3</v>
      </c>
      <c r="W444" s="57">
        <f t="shared" si="78"/>
        <v>593</v>
      </c>
      <c r="X444" s="21">
        <f t="shared" si="79"/>
        <v>941.598</v>
      </c>
      <c r="Y444" s="21">
        <f t="shared" si="80"/>
        <v>475</v>
      </c>
      <c r="Z444" s="3">
        <v>60</v>
      </c>
      <c r="AA444" s="21">
        <f t="shared" si="81"/>
        <v>353.3</v>
      </c>
      <c r="AB444" s="21">
        <f t="shared" si="82"/>
        <v>176.65</v>
      </c>
      <c r="AC444" s="21">
        <f t="shared" si="83"/>
        <v>176.65</v>
      </c>
    </row>
    <row r="445" spans="1:29">
      <c r="A445" s="57">
        <v>443</v>
      </c>
      <c r="B445" s="8" t="s">
        <v>977</v>
      </c>
      <c r="C445" s="8" t="s">
        <v>1597</v>
      </c>
      <c r="D445" s="3" t="s">
        <v>35</v>
      </c>
      <c r="E445" s="3" t="s">
        <v>37</v>
      </c>
      <c r="F445" s="3" t="s">
        <v>113</v>
      </c>
      <c r="G445" s="3" t="s">
        <v>38</v>
      </c>
      <c r="H445" s="3" t="s">
        <v>39</v>
      </c>
      <c r="I445" s="20">
        <v>593</v>
      </c>
      <c r="L445" s="21">
        <v>300</v>
      </c>
      <c r="M445" s="20">
        <v>555</v>
      </c>
      <c r="N445" s="57" t="s">
        <v>798</v>
      </c>
      <c r="P445" s="20">
        <v>475</v>
      </c>
      <c r="R445" s="21">
        <f t="shared" si="73"/>
        <v>588.3</v>
      </c>
      <c r="S445" s="21">
        <f t="shared" si="74"/>
        <v>1481.3</v>
      </c>
      <c r="T445" s="21">
        <f t="shared" si="75"/>
        <v>1534.598</v>
      </c>
      <c r="U445" s="21">
        <f t="shared" si="76"/>
        <v>53.298</v>
      </c>
      <c r="V445" s="21">
        <f t="shared" si="77"/>
        <v>1481.3</v>
      </c>
      <c r="W445" s="57">
        <f t="shared" si="78"/>
        <v>593</v>
      </c>
      <c r="X445" s="21">
        <f t="shared" si="79"/>
        <v>941.598</v>
      </c>
      <c r="Y445" s="21">
        <f t="shared" si="80"/>
        <v>475</v>
      </c>
      <c r="Z445" s="3">
        <v>60</v>
      </c>
      <c r="AA445" s="21">
        <f t="shared" si="81"/>
        <v>353.3</v>
      </c>
      <c r="AB445" s="21">
        <f t="shared" si="82"/>
        <v>176.65</v>
      </c>
      <c r="AC445" s="21">
        <f t="shared" si="83"/>
        <v>176.65</v>
      </c>
    </row>
    <row r="446" spans="1:29">
      <c r="A446" s="57">
        <v>444</v>
      </c>
      <c r="B446" s="8" t="s">
        <v>1598</v>
      </c>
      <c r="C446" s="8" t="s">
        <v>1599</v>
      </c>
      <c r="D446" s="3" t="s">
        <v>35</v>
      </c>
      <c r="E446" s="3" t="s">
        <v>37</v>
      </c>
      <c r="F446" s="3" t="s">
        <v>113</v>
      </c>
      <c r="G446" s="3" t="s">
        <v>38</v>
      </c>
      <c r="H446" s="3" t="s">
        <v>39</v>
      </c>
      <c r="I446" s="20">
        <v>593</v>
      </c>
      <c r="L446" s="21">
        <v>300</v>
      </c>
      <c r="M446" s="20">
        <v>555</v>
      </c>
      <c r="N446" s="57" t="s">
        <v>798</v>
      </c>
      <c r="P446" s="20">
        <v>475</v>
      </c>
      <c r="R446" s="21">
        <f t="shared" si="73"/>
        <v>588.3</v>
      </c>
      <c r="S446" s="21">
        <f t="shared" si="74"/>
        <v>1481.3</v>
      </c>
      <c r="T446" s="21">
        <f t="shared" si="75"/>
        <v>1534.598</v>
      </c>
      <c r="U446" s="21">
        <f t="shared" si="76"/>
        <v>53.298</v>
      </c>
      <c r="V446" s="21">
        <f t="shared" si="77"/>
        <v>1481.3</v>
      </c>
      <c r="W446" s="57">
        <f t="shared" si="78"/>
        <v>593</v>
      </c>
      <c r="X446" s="21">
        <f t="shared" si="79"/>
        <v>941.598</v>
      </c>
      <c r="Y446" s="21">
        <f t="shared" si="80"/>
        <v>475</v>
      </c>
      <c r="Z446" s="3">
        <v>60</v>
      </c>
      <c r="AA446" s="21">
        <f t="shared" si="81"/>
        <v>353.3</v>
      </c>
      <c r="AB446" s="21">
        <f t="shared" si="82"/>
        <v>176.65</v>
      </c>
      <c r="AC446" s="21">
        <f t="shared" si="83"/>
        <v>176.65</v>
      </c>
    </row>
    <row r="447" spans="1:29">
      <c r="A447" s="57">
        <v>445</v>
      </c>
      <c r="B447" s="8" t="s">
        <v>1600</v>
      </c>
      <c r="C447" s="8" t="s">
        <v>1601</v>
      </c>
      <c r="D447" s="3" t="s">
        <v>35</v>
      </c>
      <c r="E447" s="3" t="s">
        <v>37</v>
      </c>
      <c r="F447" s="3" t="s">
        <v>196</v>
      </c>
      <c r="G447" s="3" t="s">
        <v>38</v>
      </c>
      <c r="H447" s="3" t="s">
        <v>69</v>
      </c>
      <c r="I447" s="20">
        <v>1120</v>
      </c>
      <c r="L447" s="20">
        <v>300</v>
      </c>
      <c r="M447" s="20">
        <v>1500</v>
      </c>
      <c r="N447" s="3" t="s">
        <v>894</v>
      </c>
      <c r="P447" s="20">
        <v>900</v>
      </c>
      <c r="R447" s="21">
        <f t="shared" si="73"/>
        <v>1590</v>
      </c>
      <c r="S447" s="21">
        <f t="shared" si="74"/>
        <v>3010</v>
      </c>
      <c r="T447" s="21">
        <f t="shared" si="75"/>
        <v>3123.4</v>
      </c>
      <c r="U447" s="21">
        <f t="shared" si="76"/>
        <v>113.4</v>
      </c>
      <c r="V447" s="21">
        <f t="shared" si="77"/>
        <v>3010</v>
      </c>
      <c r="W447" s="57">
        <f t="shared" si="78"/>
        <v>1120</v>
      </c>
      <c r="X447" s="21">
        <f t="shared" si="79"/>
        <v>2003.4</v>
      </c>
      <c r="Y447" s="21">
        <f t="shared" si="80"/>
        <v>900</v>
      </c>
      <c r="Z447" s="20">
        <v>60</v>
      </c>
      <c r="AA447" s="21">
        <f t="shared" si="81"/>
        <v>930</v>
      </c>
      <c r="AB447" s="21">
        <f t="shared" si="82"/>
        <v>465</v>
      </c>
      <c r="AC447" s="21">
        <f t="shared" si="83"/>
        <v>465</v>
      </c>
    </row>
    <row r="448" spans="1:29">
      <c r="A448" s="57">
        <v>446</v>
      </c>
      <c r="B448" s="8" t="s">
        <v>1602</v>
      </c>
      <c r="C448" s="8" t="s">
        <v>1603</v>
      </c>
      <c r="D448" s="3" t="s">
        <v>35</v>
      </c>
      <c r="E448" s="3" t="s">
        <v>37</v>
      </c>
      <c r="F448" s="3" t="s">
        <v>196</v>
      </c>
      <c r="G448" s="3" t="s">
        <v>38</v>
      </c>
      <c r="H448" s="3" t="s">
        <v>69</v>
      </c>
      <c r="I448" s="20">
        <v>1120</v>
      </c>
      <c r="L448" s="20">
        <v>300</v>
      </c>
      <c r="M448" s="20">
        <v>1500</v>
      </c>
      <c r="N448" s="3" t="s">
        <v>894</v>
      </c>
      <c r="P448" s="20">
        <v>900</v>
      </c>
      <c r="R448" s="21">
        <f t="shared" si="73"/>
        <v>1590</v>
      </c>
      <c r="S448" s="21">
        <f t="shared" si="74"/>
        <v>3010</v>
      </c>
      <c r="T448" s="21">
        <f t="shared" si="75"/>
        <v>3123.4</v>
      </c>
      <c r="U448" s="21">
        <f t="shared" si="76"/>
        <v>113.4</v>
      </c>
      <c r="V448" s="21">
        <f t="shared" si="77"/>
        <v>3010</v>
      </c>
      <c r="W448" s="57">
        <f t="shared" si="78"/>
        <v>1120</v>
      </c>
      <c r="X448" s="21">
        <f t="shared" si="79"/>
        <v>2003.4</v>
      </c>
      <c r="Y448" s="21">
        <f t="shared" si="80"/>
        <v>900</v>
      </c>
      <c r="Z448" s="20">
        <v>60</v>
      </c>
      <c r="AA448" s="21">
        <f t="shared" si="81"/>
        <v>930</v>
      </c>
      <c r="AB448" s="21">
        <f t="shared" si="82"/>
        <v>465</v>
      </c>
      <c r="AC448" s="21">
        <f t="shared" si="83"/>
        <v>465</v>
      </c>
    </row>
    <row r="449" spans="1:29">
      <c r="A449" s="57">
        <v>447</v>
      </c>
      <c r="B449" s="8" t="s">
        <v>1604</v>
      </c>
      <c r="C449" s="8" t="s">
        <v>1605</v>
      </c>
      <c r="D449" s="3" t="s">
        <v>35</v>
      </c>
      <c r="E449" s="3" t="s">
        <v>37</v>
      </c>
      <c r="F449" s="3" t="s">
        <v>196</v>
      </c>
      <c r="G449" s="3" t="s">
        <v>38</v>
      </c>
      <c r="H449" s="3" t="s">
        <v>69</v>
      </c>
      <c r="I449" s="20">
        <v>1120</v>
      </c>
      <c r="L449" s="20">
        <v>300</v>
      </c>
      <c r="M449" s="20">
        <v>1500</v>
      </c>
      <c r="N449" s="3" t="s">
        <v>894</v>
      </c>
      <c r="P449" s="20">
        <v>900</v>
      </c>
      <c r="R449" s="21">
        <f t="shared" si="73"/>
        <v>1590</v>
      </c>
      <c r="S449" s="21">
        <f t="shared" si="74"/>
        <v>3010</v>
      </c>
      <c r="T449" s="21">
        <f t="shared" si="75"/>
        <v>3123.4</v>
      </c>
      <c r="U449" s="21">
        <f t="shared" si="76"/>
        <v>113.4</v>
      </c>
      <c r="V449" s="21">
        <f t="shared" si="77"/>
        <v>3010</v>
      </c>
      <c r="W449" s="57">
        <f t="shared" si="78"/>
        <v>1120</v>
      </c>
      <c r="X449" s="21">
        <f t="shared" si="79"/>
        <v>2003.4</v>
      </c>
      <c r="Y449" s="21">
        <f t="shared" si="80"/>
        <v>900</v>
      </c>
      <c r="Z449" s="20">
        <v>60</v>
      </c>
      <c r="AA449" s="21">
        <f t="shared" si="81"/>
        <v>930</v>
      </c>
      <c r="AB449" s="21">
        <f t="shared" si="82"/>
        <v>465</v>
      </c>
      <c r="AC449" s="21">
        <f t="shared" si="83"/>
        <v>465</v>
      </c>
    </row>
    <row r="450" spans="1:29">
      <c r="A450" s="57">
        <v>448</v>
      </c>
      <c r="B450" s="8" t="s">
        <v>1606</v>
      </c>
      <c r="C450" s="8" t="s">
        <v>1603</v>
      </c>
      <c r="D450" s="3" t="s">
        <v>35</v>
      </c>
      <c r="E450" s="3" t="s">
        <v>37</v>
      </c>
      <c r="F450" s="3" t="s">
        <v>196</v>
      </c>
      <c r="G450" s="3" t="s">
        <v>38</v>
      </c>
      <c r="H450" s="3" t="s">
        <v>69</v>
      </c>
      <c r="I450" s="20">
        <v>1120</v>
      </c>
      <c r="L450" s="20">
        <v>300</v>
      </c>
      <c r="M450" s="20">
        <v>0</v>
      </c>
      <c r="N450" s="3"/>
      <c r="P450" s="20">
        <v>0</v>
      </c>
      <c r="R450" s="21">
        <f t="shared" si="73"/>
        <v>0</v>
      </c>
      <c r="S450" s="21">
        <f t="shared" si="74"/>
        <v>1420</v>
      </c>
      <c r="T450" s="21">
        <f t="shared" si="75"/>
        <v>1438</v>
      </c>
      <c r="U450" s="21">
        <f t="shared" si="76"/>
        <v>18</v>
      </c>
      <c r="V450" s="21">
        <f t="shared" si="77"/>
        <v>1420</v>
      </c>
      <c r="W450" s="57">
        <f t="shared" si="78"/>
        <v>1120</v>
      </c>
      <c r="X450" s="21">
        <f t="shared" si="79"/>
        <v>318</v>
      </c>
      <c r="Y450" s="21">
        <f t="shared" si="80"/>
        <v>0</v>
      </c>
      <c r="Z450" s="20">
        <v>60</v>
      </c>
      <c r="AA450" s="21">
        <f t="shared" si="81"/>
        <v>240</v>
      </c>
      <c r="AB450" s="21">
        <f t="shared" si="82"/>
        <v>120</v>
      </c>
      <c r="AC450" s="21">
        <f t="shared" si="83"/>
        <v>120</v>
      </c>
    </row>
    <row r="451" spans="1:29">
      <c r="A451" s="57">
        <v>449</v>
      </c>
      <c r="B451" s="8" t="s">
        <v>1607</v>
      </c>
      <c r="C451" s="8" t="s">
        <v>1608</v>
      </c>
      <c r="D451" s="3" t="s">
        <v>35</v>
      </c>
      <c r="E451" s="3" t="s">
        <v>37</v>
      </c>
      <c r="F451" s="3" t="s">
        <v>196</v>
      </c>
      <c r="G451" s="3" t="s">
        <v>38</v>
      </c>
      <c r="H451" s="3" t="s">
        <v>69</v>
      </c>
      <c r="I451" s="20">
        <v>1120</v>
      </c>
      <c r="L451" s="20">
        <v>300</v>
      </c>
      <c r="M451" s="20">
        <v>1500</v>
      </c>
      <c r="N451" s="3" t="s">
        <v>894</v>
      </c>
      <c r="P451" s="20">
        <v>900</v>
      </c>
      <c r="R451" s="21">
        <f t="shared" ref="R451:R514" si="84">M451*1.06</f>
        <v>1590</v>
      </c>
      <c r="S451" s="21">
        <f t="shared" ref="S451:S514" si="85">I451+L451+R451</f>
        <v>3010</v>
      </c>
      <c r="T451" s="21">
        <f t="shared" ref="T451:T514" si="86">I451+(L451+R451)*1.06</f>
        <v>3123.4</v>
      </c>
      <c r="U451" s="21">
        <f t="shared" ref="U451:U514" si="87">(R451+L451)*0.06</f>
        <v>113.4</v>
      </c>
      <c r="V451" s="21">
        <f t="shared" ref="V451:V514" si="88">T451-U451</f>
        <v>3010</v>
      </c>
      <c r="W451" s="57">
        <f t="shared" ref="W451:W514" si="89">I451</f>
        <v>1120</v>
      </c>
      <c r="X451" s="21">
        <f t="shared" ref="X451:X514" si="90">(R451+L451)*1.06</f>
        <v>2003.4</v>
      </c>
      <c r="Y451" s="21">
        <f t="shared" ref="Y451:Y514" si="91">P451</f>
        <v>900</v>
      </c>
      <c r="Z451" s="20">
        <v>60</v>
      </c>
      <c r="AA451" s="21">
        <f t="shared" ref="AA451:AA514" si="92">(L451+R451)-Y451-Z451</f>
        <v>930</v>
      </c>
      <c r="AB451" s="21">
        <f t="shared" ref="AB451:AB514" si="93">AA451/2</f>
        <v>465</v>
      </c>
      <c r="AC451" s="21">
        <f t="shared" ref="AC451:AC514" si="94">AA451/2</f>
        <v>465</v>
      </c>
    </row>
    <row r="452" spans="1:29">
      <c r="A452" s="57">
        <v>450</v>
      </c>
      <c r="B452" s="8" t="s">
        <v>1609</v>
      </c>
      <c r="C452" s="8" t="s">
        <v>1610</v>
      </c>
      <c r="D452" s="3" t="s">
        <v>35</v>
      </c>
      <c r="E452" s="3" t="s">
        <v>37</v>
      </c>
      <c r="F452" s="3" t="s">
        <v>196</v>
      </c>
      <c r="G452" s="3" t="s">
        <v>38</v>
      </c>
      <c r="H452" s="3" t="s">
        <v>69</v>
      </c>
      <c r="I452" s="20">
        <v>0</v>
      </c>
      <c r="L452" s="20">
        <v>300</v>
      </c>
      <c r="M452" s="20">
        <v>0</v>
      </c>
      <c r="N452" s="3"/>
      <c r="P452" s="20">
        <v>0</v>
      </c>
      <c r="R452" s="21">
        <f t="shared" si="84"/>
        <v>0</v>
      </c>
      <c r="S452" s="21">
        <f t="shared" si="85"/>
        <v>300</v>
      </c>
      <c r="T452" s="21">
        <f t="shared" si="86"/>
        <v>318</v>
      </c>
      <c r="U452" s="21">
        <f t="shared" si="87"/>
        <v>18</v>
      </c>
      <c r="V452" s="21">
        <f t="shared" si="88"/>
        <v>300</v>
      </c>
      <c r="W452" s="57">
        <f t="shared" si="89"/>
        <v>0</v>
      </c>
      <c r="X452" s="21">
        <f t="shared" si="90"/>
        <v>318</v>
      </c>
      <c r="Y452" s="21">
        <f t="shared" si="91"/>
        <v>0</v>
      </c>
      <c r="Z452" s="20">
        <v>60</v>
      </c>
      <c r="AA452" s="21">
        <f t="shared" si="92"/>
        <v>240</v>
      </c>
      <c r="AB452" s="21">
        <f t="shared" si="93"/>
        <v>120</v>
      </c>
      <c r="AC452" s="21">
        <f t="shared" si="94"/>
        <v>120</v>
      </c>
    </row>
    <row r="453" spans="1:29">
      <c r="A453" s="57">
        <v>451</v>
      </c>
      <c r="B453" s="8" t="s">
        <v>1611</v>
      </c>
      <c r="C453" s="8" t="s">
        <v>1612</v>
      </c>
      <c r="D453" s="3" t="s">
        <v>35</v>
      </c>
      <c r="E453" s="3" t="s">
        <v>37</v>
      </c>
      <c r="F453" s="3" t="s">
        <v>196</v>
      </c>
      <c r="G453" s="3" t="s">
        <v>38</v>
      </c>
      <c r="H453" s="3" t="s">
        <v>69</v>
      </c>
      <c r="I453" s="20">
        <v>1120</v>
      </c>
      <c r="L453" s="20">
        <v>300</v>
      </c>
      <c r="M453" s="20">
        <v>1300</v>
      </c>
      <c r="N453" s="3" t="s">
        <v>894</v>
      </c>
      <c r="P453" s="20">
        <v>900</v>
      </c>
      <c r="R453" s="21">
        <f t="shared" si="84"/>
        <v>1378</v>
      </c>
      <c r="S453" s="21">
        <f t="shared" si="85"/>
        <v>2798</v>
      </c>
      <c r="T453" s="21">
        <f t="shared" si="86"/>
        <v>2898.68</v>
      </c>
      <c r="U453" s="21">
        <f t="shared" si="87"/>
        <v>100.68</v>
      </c>
      <c r="V453" s="21">
        <f t="shared" si="88"/>
        <v>2798</v>
      </c>
      <c r="W453" s="57">
        <f t="shared" si="89"/>
        <v>1120</v>
      </c>
      <c r="X453" s="21">
        <f t="shared" si="90"/>
        <v>1778.68</v>
      </c>
      <c r="Y453" s="21">
        <f t="shared" si="91"/>
        <v>900</v>
      </c>
      <c r="Z453" s="20">
        <v>60</v>
      </c>
      <c r="AA453" s="21">
        <f t="shared" si="92"/>
        <v>718</v>
      </c>
      <c r="AB453" s="21">
        <f t="shared" si="93"/>
        <v>359</v>
      </c>
      <c r="AC453" s="21">
        <f t="shared" si="94"/>
        <v>359</v>
      </c>
    </row>
    <row r="454" spans="1:29">
      <c r="A454" s="57">
        <v>452</v>
      </c>
      <c r="B454" s="8" t="s">
        <v>1613</v>
      </c>
      <c r="C454" s="8" t="s">
        <v>1614</v>
      </c>
      <c r="D454" s="3" t="s">
        <v>35</v>
      </c>
      <c r="E454" s="3" t="s">
        <v>37</v>
      </c>
      <c r="F454" s="3" t="s">
        <v>196</v>
      </c>
      <c r="G454" s="3" t="s">
        <v>38</v>
      </c>
      <c r="H454" s="3" t="s">
        <v>69</v>
      </c>
      <c r="I454" s="20">
        <v>1120</v>
      </c>
      <c r="L454" s="20">
        <v>300</v>
      </c>
      <c r="M454" s="20">
        <v>1500</v>
      </c>
      <c r="N454" s="3" t="s">
        <v>894</v>
      </c>
      <c r="P454" s="20">
        <v>900</v>
      </c>
      <c r="R454" s="21">
        <f t="shared" si="84"/>
        <v>1590</v>
      </c>
      <c r="S454" s="21">
        <f t="shared" si="85"/>
        <v>3010</v>
      </c>
      <c r="T454" s="21">
        <f t="shared" si="86"/>
        <v>3123.4</v>
      </c>
      <c r="U454" s="21">
        <f t="shared" si="87"/>
        <v>113.4</v>
      </c>
      <c r="V454" s="21">
        <f t="shared" si="88"/>
        <v>3010</v>
      </c>
      <c r="W454" s="57">
        <f t="shared" si="89"/>
        <v>1120</v>
      </c>
      <c r="X454" s="21">
        <f t="shared" si="90"/>
        <v>2003.4</v>
      </c>
      <c r="Y454" s="21">
        <f t="shared" si="91"/>
        <v>900</v>
      </c>
      <c r="Z454" s="20">
        <v>60</v>
      </c>
      <c r="AA454" s="21">
        <f t="shared" si="92"/>
        <v>930</v>
      </c>
      <c r="AB454" s="21">
        <f t="shared" si="93"/>
        <v>465</v>
      </c>
      <c r="AC454" s="21">
        <f t="shared" si="94"/>
        <v>465</v>
      </c>
    </row>
    <row r="455" spans="1:29">
      <c r="A455" s="57">
        <v>453</v>
      </c>
      <c r="B455" s="8" t="s">
        <v>1615</v>
      </c>
      <c r="C455" s="8" t="s">
        <v>1500</v>
      </c>
      <c r="D455" s="3" t="s">
        <v>35</v>
      </c>
      <c r="E455" s="3" t="s">
        <v>37</v>
      </c>
      <c r="F455" s="3" t="s">
        <v>196</v>
      </c>
      <c r="G455" s="3" t="s">
        <v>38</v>
      </c>
      <c r="H455" s="3" t="s">
        <v>69</v>
      </c>
      <c r="I455" s="20">
        <v>1120</v>
      </c>
      <c r="L455" s="20">
        <v>300</v>
      </c>
      <c r="M455" s="20">
        <v>0</v>
      </c>
      <c r="N455" s="3"/>
      <c r="P455" s="20">
        <v>0</v>
      </c>
      <c r="R455" s="21">
        <f t="shared" si="84"/>
        <v>0</v>
      </c>
      <c r="S455" s="21">
        <f t="shared" si="85"/>
        <v>1420</v>
      </c>
      <c r="T455" s="21">
        <f t="shared" si="86"/>
        <v>1438</v>
      </c>
      <c r="U455" s="21">
        <f t="shared" si="87"/>
        <v>18</v>
      </c>
      <c r="V455" s="21">
        <f t="shared" si="88"/>
        <v>1420</v>
      </c>
      <c r="W455" s="57">
        <f t="shared" si="89"/>
        <v>1120</v>
      </c>
      <c r="X455" s="21">
        <f t="shared" si="90"/>
        <v>318</v>
      </c>
      <c r="Y455" s="21">
        <f t="shared" si="91"/>
        <v>0</v>
      </c>
      <c r="Z455" s="20">
        <v>60</v>
      </c>
      <c r="AA455" s="21">
        <f t="shared" si="92"/>
        <v>240</v>
      </c>
      <c r="AB455" s="21">
        <f t="shared" si="93"/>
        <v>120</v>
      </c>
      <c r="AC455" s="21">
        <f t="shared" si="94"/>
        <v>120</v>
      </c>
    </row>
    <row r="456" spans="1:29">
      <c r="A456" s="57">
        <v>454</v>
      </c>
      <c r="B456" s="8" t="s">
        <v>1616</v>
      </c>
      <c r="C456" s="8" t="s">
        <v>1617</v>
      </c>
      <c r="D456" s="3" t="s">
        <v>35</v>
      </c>
      <c r="E456" s="3" t="s">
        <v>37</v>
      </c>
      <c r="F456" s="3" t="s">
        <v>196</v>
      </c>
      <c r="G456" s="3" t="s">
        <v>38</v>
      </c>
      <c r="H456" s="3" t="s">
        <v>69</v>
      </c>
      <c r="I456" s="20">
        <v>0</v>
      </c>
      <c r="L456" s="20">
        <v>300</v>
      </c>
      <c r="M456" s="20">
        <v>0</v>
      </c>
      <c r="N456" s="3"/>
      <c r="P456" s="20">
        <v>0</v>
      </c>
      <c r="R456" s="21">
        <f t="shared" si="84"/>
        <v>0</v>
      </c>
      <c r="S456" s="21">
        <f t="shared" si="85"/>
        <v>300</v>
      </c>
      <c r="T456" s="21">
        <f t="shared" si="86"/>
        <v>318</v>
      </c>
      <c r="U456" s="21">
        <f t="shared" si="87"/>
        <v>18</v>
      </c>
      <c r="V456" s="21">
        <f t="shared" si="88"/>
        <v>300</v>
      </c>
      <c r="W456" s="57">
        <f t="shared" si="89"/>
        <v>0</v>
      </c>
      <c r="X456" s="21">
        <f t="shared" si="90"/>
        <v>318</v>
      </c>
      <c r="Y456" s="21">
        <f t="shared" si="91"/>
        <v>0</v>
      </c>
      <c r="Z456" s="20">
        <v>60</v>
      </c>
      <c r="AA456" s="21">
        <f t="shared" si="92"/>
        <v>240</v>
      </c>
      <c r="AB456" s="21">
        <f t="shared" si="93"/>
        <v>120</v>
      </c>
      <c r="AC456" s="21">
        <f t="shared" si="94"/>
        <v>120</v>
      </c>
    </row>
    <row r="457" spans="1:29">
      <c r="A457" s="57">
        <v>455</v>
      </c>
      <c r="B457" s="8" t="s">
        <v>1618</v>
      </c>
      <c r="C457" s="8" t="s">
        <v>1500</v>
      </c>
      <c r="D457" s="3" t="s">
        <v>35</v>
      </c>
      <c r="E457" s="3" t="s">
        <v>37</v>
      </c>
      <c r="F457" s="3" t="s">
        <v>196</v>
      </c>
      <c r="G457" s="3" t="s">
        <v>38</v>
      </c>
      <c r="H457" s="3" t="s">
        <v>69</v>
      </c>
      <c r="I457" s="20">
        <v>1120</v>
      </c>
      <c r="L457" s="20">
        <v>300</v>
      </c>
      <c r="M457" s="20">
        <v>1500</v>
      </c>
      <c r="N457" s="3" t="s">
        <v>894</v>
      </c>
      <c r="P457" s="20">
        <v>900</v>
      </c>
      <c r="R457" s="21">
        <f t="shared" si="84"/>
        <v>1590</v>
      </c>
      <c r="S457" s="21">
        <f t="shared" si="85"/>
        <v>3010</v>
      </c>
      <c r="T457" s="21">
        <f t="shared" si="86"/>
        <v>3123.4</v>
      </c>
      <c r="U457" s="21">
        <f t="shared" si="87"/>
        <v>113.4</v>
      </c>
      <c r="V457" s="21">
        <f t="shared" si="88"/>
        <v>3010</v>
      </c>
      <c r="W457" s="57">
        <f t="shared" si="89"/>
        <v>1120</v>
      </c>
      <c r="X457" s="21">
        <f t="shared" si="90"/>
        <v>2003.4</v>
      </c>
      <c r="Y457" s="21">
        <f t="shared" si="91"/>
        <v>900</v>
      </c>
      <c r="Z457" s="20">
        <v>60</v>
      </c>
      <c r="AA457" s="21">
        <f t="shared" si="92"/>
        <v>930</v>
      </c>
      <c r="AB457" s="21">
        <f t="shared" si="93"/>
        <v>465</v>
      </c>
      <c r="AC457" s="21">
        <f t="shared" si="94"/>
        <v>465</v>
      </c>
    </row>
    <row r="458" spans="1:29">
      <c r="A458" s="57">
        <v>456</v>
      </c>
      <c r="B458" s="8" t="s">
        <v>1619</v>
      </c>
      <c r="C458" s="8" t="s">
        <v>1620</v>
      </c>
      <c r="D458" s="3" t="s">
        <v>35</v>
      </c>
      <c r="E458" s="3" t="s">
        <v>37</v>
      </c>
      <c r="F458" s="3" t="s">
        <v>196</v>
      </c>
      <c r="G458" s="3" t="s">
        <v>38</v>
      </c>
      <c r="H458" s="3" t="s">
        <v>69</v>
      </c>
      <c r="I458" s="20">
        <v>1120</v>
      </c>
      <c r="L458" s="20">
        <v>300</v>
      </c>
      <c r="M458" s="20">
        <v>1300</v>
      </c>
      <c r="N458" s="3" t="s">
        <v>894</v>
      </c>
      <c r="P458" s="20">
        <v>900</v>
      </c>
      <c r="R458" s="21">
        <f t="shared" si="84"/>
        <v>1378</v>
      </c>
      <c r="S458" s="21">
        <f t="shared" si="85"/>
        <v>2798</v>
      </c>
      <c r="T458" s="21">
        <f t="shared" si="86"/>
        <v>2898.68</v>
      </c>
      <c r="U458" s="21">
        <f t="shared" si="87"/>
        <v>100.68</v>
      </c>
      <c r="V458" s="21">
        <f t="shared" si="88"/>
        <v>2798</v>
      </c>
      <c r="W458" s="57">
        <f t="shared" si="89"/>
        <v>1120</v>
      </c>
      <c r="X458" s="21">
        <f t="shared" si="90"/>
        <v>1778.68</v>
      </c>
      <c r="Y458" s="21">
        <f t="shared" si="91"/>
        <v>900</v>
      </c>
      <c r="Z458" s="20">
        <v>60</v>
      </c>
      <c r="AA458" s="21">
        <f t="shared" si="92"/>
        <v>718</v>
      </c>
      <c r="AB458" s="21">
        <f t="shared" si="93"/>
        <v>359</v>
      </c>
      <c r="AC458" s="21">
        <f t="shared" si="94"/>
        <v>359</v>
      </c>
    </row>
    <row r="459" spans="1:29">
      <c r="A459" s="57">
        <v>457</v>
      </c>
      <c r="B459" s="8" t="s">
        <v>1621</v>
      </c>
      <c r="C459" s="8" t="s">
        <v>1614</v>
      </c>
      <c r="D459" s="3" t="s">
        <v>35</v>
      </c>
      <c r="E459" s="3" t="s">
        <v>37</v>
      </c>
      <c r="F459" s="3" t="s">
        <v>196</v>
      </c>
      <c r="G459" s="3" t="s">
        <v>38</v>
      </c>
      <c r="H459" s="3" t="s">
        <v>69</v>
      </c>
      <c r="I459" s="20">
        <v>1120</v>
      </c>
      <c r="L459" s="20">
        <v>300</v>
      </c>
      <c r="M459" s="20">
        <v>0</v>
      </c>
      <c r="N459" s="3"/>
      <c r="P459" s="20">
        <v>0</v>
      </c>
      <c r="R459" s="21">
        <f t="shared" si="84"/>
        <v>0</v>
      </c>
      <c r="S459" s="21">
        <f t="shared" si="85"/>
        <v>1420</v>
      </c>
      <c r="T459" s="21">
        <f t="shared" si="86"/>
        <v>1438</v>
      </c>
      <c r="U459" s="21">
        <f t="shared" si="87"/>
        <v>18</v>
      </c>
      <c r="V459" s="21">
        <f t="shared" si="88"/>
        <v>1420</v>
      </c>
      <c r="W459" s="57">
        <f t="shared" si="89"/>
        <v>1120</v>
      </c>
      <c r="X459" s="21">
        <f t="shared" si="90"/>
        <v>318</v>
      </c>
      <c r="Y459" s="21">
        <f t="shared" si="91"/>
        <v>0</v>
      </c>
      <c r="Z459" s="20">
        <v>60</v>
      </c>
      <c r="AA459" s="21">
        <f t="shared" si="92"/>
        <v>240</v>
      </c>
      <c r="AB459" s="21">
        <f t="shared" si="93"/>
        <v>120</v>
      </c>
      <c r="AC459" s="21">
        <f t="shared" si="94"/>
        <v>120</v>
      </c>
    </row>
    <row r="460" spans="1:29">
      <c r="A460" s="57">
        <v>458</v>
      </c>
      <c r="B460" s="8" t="s">
        <v>1536</v>
      </c>
      <c r="C460" s="8" t="s">
        <v>1622</v>
      </c>
      <c r="D460" s="3" t="s">
        <v>35</v>
      </c>
      <c r="E460" s="3" t="s">
        <v>37</v>
      </c>
      <c r="F460" s="3" t="s">
        <v>196</v>
      </c>
      <c r="G460" s="3" t="s">
        <v>38</v>
      </c>
      <c r="H460" s="3" t="s">
        <v>69</v>
      </c>
      <c r="I460" s="20">
        <v>1120</v>
      </c>
      <c r="L460" s="20">
        <v>300</v>
      </c>
      <c r="M460" s="20">
        <v>0</v>
      </c>
      <c r="N460" s="3"/>
      <c r="P460" s="20">
        <v>0</v>
      </c>
      <c r="R460" s="21">
        <f t="shared" si="84"/>
        <v>0</v>
      </c>
      <c r="S460" s="21">
        <f t="shared" si="85"/>
        <v>1420</v>
      </c>
      <c r="T460" s="21">
        <f t="shared" si="86"/>
        <v>1438</v>
      </c>
      <c r="U460" s="21">
        <f t="shared" si="87"/>
        <v>18</v>
      </c>
      <c r="V460" s="21">
        <f t="shared" si="88"/>
        <v>1420</v>
      </c>
      <c r="W460" s="57">
        <f t="shared" si="89"/>
        <v>1120</v>
      </c>
      <c r="X460" s="21">
        <f t="shared" si="90"/>
        <v>318</v>
      </c>
      <c r="Y460" s="21">
        <f t="shared" si="91"/>
        <v>0</v>
      </c>
      <c r="Z460" s="20">
        <v>60</v>
      </c>
      <c r="AA460" s="21">
        <f t="shared" si="92"/>
        <v>240</v>
      </c>
      <c r="AB460" s="21">
        <f t="shared" si="93"/>
        <v>120</v>
      </c>
      <c r="AC460" s="21">
        <f t="shared" si="94"/>
        <v>120</v>
      </c>
    </row>
    <row r="461" spans="1:29">
      <c r="A461" s="57">
        <v>459</v>
      </c>
      <c r="B461" s="8" t="s">
        <v>1623</v>
      </c>
      <c r="C461" s="8" t="s">
        <v>1624</v>
      </c>
      <c r="D461" s="3" t="s">
        <v>35</v>
      </c>
      <c r="E461" s="3" t="s">
        <v>37</v>
      </c>
      <c r="F461" s="3" t="s">
        <v>196</v>
      </c>
      <c r="G461" s="3" t="s">
        <v>38</v>
      </c>
      <c r="H461" s="3" t="s">
        <v>69</v>
      </c>
      <c r="I461" s="20">
        <v>1120</v>
      </c>
      <c r="L461" s="20">
        <v>300</v>
      </c>
      <c r="M461" s="20">
        <v>0</v>
      </c>
      <c r="N461" s="3"/>
      <c r="P461" s="20">
        <v>0</v>
      </c>
      <c r="R461" s="21">
        <f t="shared" si="84"/>
        <v>0</v>
      </c>
      <c r="S461" s="21">
        <f t="shared" si="85"/>
        <v>1420</v>
      </c>
      <c r="T461" s="21">
        <f t="shared" si="86"/>
        <v>1438</v>
      </c>
      <c r="U461" s="21">
        <f t="shared" si="87"/>
        <v>18</v>
      </c>
      <c r="V461" s="21">
        <f t="shared" si="88"/>
        <v>1420</v>
      </c>
      <c r="W461" s="57">
        <f t="shared" si="89"/>
        <v>1120</v>
      </c>
      <c r="X461" s="21">
        <f t="shared" si="90"/>
        <v>318</v>
      </c>
      <c r="Y461" s="21">
        <f t="shared" si="91"/>
        <v>0</v>
      </c>
      <c r="Z461" s="20">
        <v>60</v>
      </c>
      <c r="AA461" s="21">
        <f t="shared" si="92"/>
        <v>240</v>
      </c>
      <c r="AB461" s="21">
        <f t="shared" si="93"/>
        <v>120</v>
      </c>
      <c r="AC461" s="21">
        <f t="shared" si="94"/>
        <v>120</v>
      </c>
    </row>
    <row r="462" spans="1:29">
      <c r="A462" s="57">
        <v>460</v>
      </c>
      <c r="B462" s="8" t="s">
        <v>1625</v>
      </c>
      <c r="C462" s="8" t="s">
        <v>1500</v>
      </c>
      <c r="D462" s="3" t="s">
        <v>35</v>
      </c>
      <c r="E462" s="3" t="s">
        <v>37</v>
      </c>
      <c r="F462" s="3" t="s">
        <v>196</v>
      </c>
      <c r="G462" s="3" t="s">
        <v>38</v>
      </c>
      <c r="H462" s="3" t="s">
        <v>69</v>
      </c>
      <c r="I462" s="20">
        <v>1120</v>
      </c>
      <c r="L462" s="20">
        <v>300</v>
      </c>
      <c r="M462" s="20">
        <v>1500</v>
      </c>
      <c r="N462" s="3" t="s">
        <v>894</v>
      </c>
      <c r="P462" s="20">
        <v>900</v>
      </c>
      <c r="R462" s="21">
        <f t="shared" si="84"/>
        <v>1590</v>
      </c>
      <c r="S462" s="21">
        <f t="shared" si="85"/>
        <v>3010</v>
      </c>
      <c r="T462" s="21">
        <f t="shared" si="86"/>
        <v>3123.4</v>
      </c>
      <c r="U462" s="21">
        <f t="shared" si="87"/>
        <v>113.4</v>
      </c>
      <c r="V462" s="21">
        <f t="shared" si="88"/>
        <v>3010</v>
      </c>
      <c r="W462" s="57">
        <f t="shared" si="89"/>
        <v>1120</v>
      </c>
      <c r="X462" s="21">
        <f t="shared" si="90"/>
        <v>2003.4</v>
      </c>
      <c r="Y462" s="21">
        <f t="shared" si="91"/>
        <v>900</v>
      </c>
      <c r="Z462" s="20">
        <v>60</v>
      </c>
      <c r="AA462" s="21">
        <f t="shared" si="92"/>
        <v>930</v>
      </c>
      <c r="AB462" s="21">
        <f t="shared" si="93"/>
        <v>465</v>
      </c>
      <c r="AC462" s="21">
        <f t="shared" si="94"/>
        <v>465</v>
      </c>
    </row>
    <row r="463" spans="1:29">
      <c r="A463" s="57">
        <v>461</v>
      </c>
      <c r="B463" s="8" t="s">
        <v>385</v>
      </c>
      <c r="C463" s="8" t="s">
        <v>386</v>
      </c>
      <c r="D463" s="3" t="s">
        <v>35</v>
      </c>
      <c r="E463" s="3" t="s">
        <v>37</v>
      </c>
      <c r="F463" s="3" t="s">
        <v>700</v>
      </c>
      <c r="G463" s="3" t="s">
        <v>38</v>
      </c>
      <c r="H463" s="3" t="s">
        <v>69</v>
      </c>
      <c r="I463" s="20">
        <v>0</v>
      </c>
      <c r="L463" s="20">
        <v>100</v>
      </c>
      <c r="M463" s="20">
        <v>0</v>
      </c>
      <c r="N463" s="3"/>
      <c r="P463" s="20">
        <v>0</v>
      </c>
      <c r="R463" s="21">
        <f t="shared" si="84"/>
        <v>0</v>
      </c>
      <c r="S463" s="21">
        <f t="shared" si="85"/>
        <v>100</v>
      </c>
      <c r="T463" s="21">
        <f t="shared" si="86"/>
        <v>106</v>
      </c>
      <c r="U463" s="21">
        <f t="shared" si="87"/>
        <v>6</v>
      </c>
      <c r="V463" s="21">
        <f t="shared" si="88"/>
        <v>100</v>
      </c>
      <c r="W463" s="57">
        <f t="shared" si="89"/>
        <v>0</v>
      </c>
      <c r="X463" s="21">
        <f t="shared" si="90"/>
        <v>106</v>
      </c>
      <c r="Y463" s="21">
        <f t="shared" si="91"/>
        <v>0</v>
      </c>
      <c r="Z463" s="20">
        <v>20</v>
      </c>
      <c r="AA463" s="21">
        <f t="shared" si="92"/>
        <v>80</v>
      </c>
      <c r="AB463" s="21">
        <f t="shared" si="93"/>
        <v>40</v>
      </c>
      <c r="AC463" s="21">
        <f t="shared" si="94"/>
        <v>40</v>
      </c>
    </row>
    <row r="464" spans="1:29">
      <c r="A464" s="57">
        <v>462</v>
      </c>
      <c r="B464" s="8" t="s">
        <v>1626</v>
      </c>
      <c r="C464" s="8" t="s">
        <v>1627</v>
      </c>
      <c r="D464" s="3" t="s">
        <v>35</v>
      </c>
      <c r="E464" s="3" t="s">
        <v>37</v>
      </c>
      <c r="F464" s="3" t="s">
        <v>196</v>
      </c>
      <c r="G464" s="3" t="s">
        <v>38</v>
      </c>
      <c r="H464" s="3" t="s">
        <v>69</v>
      </c>
      <c r="I464" s="20">
        <v>1120</v>
      </c>
      <c r="L464" s="20">
        <v>300</v>
      </c>
      <c r="M464" s="20">
        <v>1300</v>
      </c>
      <c r="N464" s="3" t="s">
        <v>894</v>
      </c>
      <c r="P464" s="20">
        <v>900</v>
      </c>
      <c r="R464" s="21">
        <f t="shared" si="84"/>
        <v>1378</v>
      </c>
      <c r="S464" s="21">
        <f t="shared" si="85"/>
        <v>2798</v>
      </c>
      <c r="T464" s="21">
        <f t="shared" si="86"/>
        <v>2898.68</v>
      </c>
      <c r="U464" s="21">
        <f t="shared" si="87"/>
        <v>100.68</v>
      </c>
      <c r="V464" s="21">
        <f t="shared" si="88"/>
        <v>2798</v>
      </c>
      <c r="W464" s="57">
        <f t="shared" si="89"/>
        <v>1120</v>
      </c>
      <c r="X464" s="21">
        <f t="shared" si="90"/>
        <v>1778.68</v>
      </c>
      <c r="Y464" s="21">
        <f t="shared" si="91"/>
        <v>900</v>
      </c>
      <c r="Z464" s="20">
        <v>60</v>
      </c>
      <c r="AA464" s="21">
        <f t="shared" si="92"/>
        <v>718</v>
      </c>
      <c r="AB464" s="21">
        <f t="shared" si="93"/>
        <v>359</v>
      </c>
      <c r="AC464" s="21">
        <f t="shared" si="94"/>
        <v>359</v>
      </c>
    </row>
    <row r="465" spans="1:29">
      <c r="A465" s="57">
        <v>463</v>
      </c>
      <c r="B465" s="8" t="s">
        <v>1628</v>
      </c>
      <c r="C465" s="8" t="s">
        <v>1500</v>
      </c>
      <c r="D465" s="3" t="s">
        <v>35</v>
      </c>
      <c r="E465" s="3" t="s">
        <v>37</v>
      </c>
      <c r="F465" s="3" t="s">
        <v>196</v>
      </c>
      <c r="G465" s="3" t="s">
        <v>38</v>
      </c>
      <c r="H465" s="3" t="s">
        <v>69</v>
      </c>
      <c r="I465" s="20">
        <v>1120</v>
      </c>
      <c r="L465" s="20">
        <v>300</v>
      </c>
      <c r="M465" s="20">
        <v>0</v>
      </c>
      <c r="N465" s="3"/>
      <c r="P465" s="20">
        <v>0</v>
      </c>
      <c r="R465" s="21">
        <f t="shared" si="84"/>
        <v>0</v>
      </c>
      <c r="S465" s="21">
        <f t="shared" si="85"/>
        <v>1420</v>
      </c>
      <c r="T465" s="21">
        <f t="shared" si="86"/>
        <v>1438</v>
      </c>
      <c r="U465" s="21">
        <f t="shared" si="87"/>
        <v>18</v>
      </c>
      <c r="V465" s="21">
        <f t="shared" si="88"/>
        <v>1420</v>
      </c>
      <c r="W465" s="57">
        <f t="shared" si="89"/>
        <v>1120</v>
      </c>
      <c r="X465" s="21">
        <f t="shared" si="90"/>
        <v>318</v>
      </c>
      <c r="Y465" s="21">
        <f t="shared" si="91"/>
        <v>0</v>
      </c>
      <c r="Z465" s="20">
        <v>60</v>
      </c>
      <c r="AA465" s="21">
        <f t="shared" si="92"/>
        <v>240</v>
      </c>
      <c r="AB465" s="21">
        <f t="shared" si="93"/>
        <v>120</v>
      </c>
      <c r="AC465" s="21">
        <f t="shared" si="94"/>
        <v>120</v>
      </c>
    </row>
    <row r="466" spans="1:29">
      <c r="A466" s="57">
        <v>464</v>
      </c>
      <c r="B466" s="8" t="s">
        <v>1629</v>
      </c>
      <c r="C466" s="8" t="s">
        <v>1500</v>
      </c>
      <c r="D466" s="3" t="s">
        <v>35</v>
      </c>
      <c r="E466" s="3" t="s">
        <v>37</v>
      </c>
      <c r="F466" s="3" t="s">
        <v>196</v>
      </c>
      <c r="G466" s="3" t="s">
        <v>38</v>
      </c>
      <c r="H466" s="3" t="s">
        <v>69</v>
      </c>
      <c r="I466" s="20">
        <v>1120</v>
      </c>
      <c r="L466" s="20">
        <v>300</v>
      </c>
      <c r="M466" s="20">
        <v>0</v>
      </c>
      <c r="N466" s="3"/>
      <c r="P466" s="20">
        <v>0</v>
      </c>
      <c r="R466" s="21">
        <f t="shared" si="84"/>
        <v>0</v>
      </c>
      <c r="S466" s="21">
        <f t="shared" si="85"/>
        <v>1420</v>
      </c>
      <c r="T466" s="21">
        <f t="shared" si="86"/>
        <v>1438</v>
      </c>
      <c r="U466" s="21">
        <f t="shared" si="87"/>
        <v>18</v>
      </c>
      <c r="V466" s="21">
        <f t="shared" si="88"/>
        <v>1420</v>
      </c>
      <c r="W466" s="57">
        <f t="shared" si="89"/>
        <v>1120</v>
      </c>
      <c r="X466" s="21">
        <f t="shared" si="90"/>
        <v>318</v>
      </c>
      <c r="Y466" s="21">
        <f t="shared" si="91"/>
        <v>0</v>
      </c>
      <c r="Z466" s="20">
        <v>60</v>
      </c>
      <c r="AA466" s="21">
        <f t="shared" si="92"/>
        <v>240</v>
      </c>
      <c r="AB466" s="21">
        <f t="shared" si="93"/>
        <v>120</v>
      </c>
      <c r="AC466" s="21">
        <f t="shared" si="94"/>
        <v>120</v>
      </c>
    </row>
    <row r="467" spans="1:29">
      <c r="A467" s="57">
        <v>465</v>
      </c>
      <c r="B467" s="8" t="s">
        <v>1630</v>
      </c>
      <c r="C467" s="8" t="s">
        <v>1631</v>
      </c>
      <c r="D467" s="3" t="s">
        <v>35</v>
      </c>
      <c r="E467" s="3" t="s">
        <v>37</v>
      </c>
      <c r="F467" s="3" t="s">
        <v>196</v>
      </c>
      <c r="G467" s="3" t="s">
        <v>38</v>
      </c>
      <c r="H467" s="3" t="s">
        <v>69</v>
      </c>
      <c r="I467" s="20">
        <v>1120</v>
      </c>
      <c r="L467" s="20">
        <v>300</v>
      </c>
      <c r="M467" s="20">
        <v>1300</v>
      </c>
      <c r="N467" s="3" t="s">
        <v>894</v>
      </c>
      <c r="P467" s="20">
        <v>900</v>
      </c>
      <c r="R467" s="21">
        <f t="shared" si="84"/>
        <v>1378</v>
      </c>
      <c r="S467" s="21">
        <f t="shared" si="85"/>
        <v>2798</v>
      </c>
      <c r="T467" s="21">
        <f t="shared" si="86"/>
        <v>2898.68</v>
      </c>
      <c r="U467" s="21">
        <f t="shared" si="87"/>
        <v>100.68</v>
      </c>
      <c r="V467" s="21">
        <f t="shared" si="88"/>
        <v>2798</v>
      </c>
      <c r="W467" s="57">
        <f t="shared" si="89"/>
        <v>1120</v>
      </c>
      <c r="X467" s="21">
        <f t="shared" si="90"/>
        <v>1778.68</v>
      </c>
      <c r="Y467" s="21">
        <f t="shared" si="91"/>
        <v>900</v>
      </c>
      <c r="Z467" s="20">
        <v>60</v>
      </c>
      <c r="AA467" s="21">
        <f t="shared" si="92"/>
        <v>718</v>
      </c>
      <c r="AB467" s="21">
        <f t="shared" si="93"/>
        <v>359</v>
      </c>
      <c r="AC467" s="21">
        <f t="shared" si="94"/>
        <v>359</v>
      </c>
    </row>
    <row r="468" spans="1:29">
      <c r="A468" s="57">
        <v>466</v>
      </c>
      <c r="B468" s="8" t="s">
        <v>1632</v>
      </c>
      <c r="C468" s="8" t="s">
        <v>1500</v>
      </c>
      <c r="D468" s="3" t="s">
        <v>35</v>
      </c>
      <c r="E468" s="3" t="s">
        <v>37</v>
      </c>
      <c r="F468" s="3" t="s">
        <v>196</v>
      </c>
      <c r="G468" s="3" t="s">
        <v>38</v>
      </c>
      <c r="H468" s="3" t="s">
        <v>69</v>
      </c>
      <c r="I468" s="20">
        <v>1120</v>
      </c>
      <c r="L468" s="20">
        <v>300</v>
      </c>
      <c r="M468" s="20">
        <v>1300</v>
      </c>
      <c r="N468" s="3" t="s">
        <v>894</v>
      </c>
      <c r="P468" s="20">
        <v>900</v>
      </c>
      <c r="R468" s="21">
        <f t="shared" si="84"/>
        <v>1378</v>
      </c>
      <c r="S468" s="21">
        <f t="shared" si="85"/>
        <v>2798</v>
      </c>
      <c r="T468" s="21">
        <f t="shared" si="86"/>
        <v>2898.68</v>
      </c>
      <c r="U468" s="21">
        <f t="shared" si="87"/>
        <v>100.68</v>
      </c>
      <c r="V468" s="21">
        <f t="shared" si="88"/>
        <v>2798</v>
      </c>
      <c r="W468" s="57">
        <f t="shared" si="89"/>
        <v>1120</v>
      </c>
      <c r="X468" s="21">
        <f t="shared" si="90"/>
        <v>1778.68</v>
      </c>
      <c r="Y468" s="21">
        <f t="shared" si="91"/>
        <v>900</v>
      </c>
      <c r="Z468" s="20">
        <v>60</v>
      </c>
      <c r="AA468" s="21">
        <f t="shared" si="92"/>
        <v>718</v>
      </c>
      <c r="AB468" s="21">
        <f t="shared" si="93"/>
        <v>359</v>
      </c>
      <c r="AC468" s="21">
        <f t="shared" si="94"/>
        <v>359</v>
      </c>
    </row>
    <row r="469" spans="1:29">
      <c r="A469" s="57">
        <v>467</v>
      </c>
      <c r="B469" s="8" t="s">
        <v>1633</v>
      </c>
      <c r="C469" s="8" t="s">
        <v>1500</v>
      </c>
      <c r="D469" s="3" t="s">
        <v>35</v>
      </c>
      <c r="E469" s="3" t="s">
        <v>37</v>
      </c>
      <c r="F469" s="3" t="s">
        <v>196</v>
      </c>
      <c r="G469" s="3" t="s">
        <v>38</v>
      </c>
      <c r="H469" s="3" t="s">
        <v>69</v>
      </c>
      <c r="I469" s="20">
        <v>1120</v>
      </c>
      <c r="L469" s="20">
        <v>300</v>
      </c>
      <c r="M469" s="20">
        <v>1500</v>
      </c>
      <c r="N469" s="3" t="s">
        <v>894</v>
      </c>
      <c r="P469" s="20">
        <v>900</v>
      </c>
      <c r="R469" s="21">
        <f t="shared" si="84"/>
        <v>1590</v>
      </c>
      <c r="S469" s="21">
        <f t="shared" si="85"/>
        <v>3010</v>
      </c>
      <c r="T469" s="21">
        <f t="shared" si="86"/>
        <v>3123.4</v>
      </c>
      <c r="U469" s="21">
        <f t="shared" si="87"/>
        <v>113.4</v>
      </c>
      <c r="V469" s="21">
        <f t="shared" si="88"/>
        <v>3010</v>
      </c>
      <c r="W469" s="57">
        <f t="shared" si="89"/>
        <v>1120</v>
      </c>
      <c r="X469" s="21">
        <f t="shared" si="90"/>
        <v>2003.4</v>
      </c>
      <c r="Y469" s="21">
        <f t="shared" si="91"/>
        <v>900</v>
      </c>
      <c r="Z469" s="20">
        <v>60</v>
      </c>
      <c r="AA469" s="21">
        <f t="shared" si="92"/>
        <v>930</v>
      </c>
      <c r="AB469" s="21">
        <f t="shared" si="93"/>
        <v>465</v>
      </c>
      <c r="AC469" s="21">
        <f t="shared" si="94"/>
        <v>465</v>
      </c>
    </row>
    <row r="470" spans="1:29">
      <c r="A470" s="57">
        <v>468</v>
      </c>
      <c r="B470" s="8" t="s">
        <v>439</v>
      </c>
      <c r="C470" s="8" t="s">
        <v>440</v>
      </c>
      <c r="D470" s="3" t="s">
        <v>35</v>
      </c>
      <c r="E470" s="3" t="s">
        <v>37</v>
      </c>
      <c r="F470" s="8" t="s">
        <v>700</v>
      </c>
      <c r="G470" s="3" t="s">
        <v>38</v>
      </c>
      <c r="H470" s="3" t="s">
        <v>69</v>
      </c>
      <c r="I470" s="20">
        <v>0</v>
      </c>
      <c r="L470" s="20">
        <v>100</v>
      </c>
      <c r="M470" s="20">
        <v>18</v>
      </c>
      <c r="N470" s="3" t="s">
        <v>65</v>
      </c>
      <c r="P470" s="20">
        <v>18</v>
      </c>
      <c r="R470" s="21">
        <f t="shared" si="84"/>
        <v>19.08</v>
      </c>
      <c r="S470" s="21">
        <f t="shared" si="85"/>
        <v>119.08</v>
      </c>
      <c r="T470" s="21">
        <f t="shared" si="86"/>
        <v>126.2248</v>
      </c>
      <c r="U470" s="21">
        <f t="shared" si="87"/>
        <v>7.1448</v>
      </c>
      <c r="V470" s="21">
        <f t="shared" si="88"/>
        <v>119.08</v>
      </c>
      <c r="W470" s="57">
        <f t="shared" si="89"/>
        <v>0</v>
      </c>
      <c r="X470" s="21">
        <f t="shared" si="90"/>
        <v>126.2248</v>
      </c>
      <c r="Y470" s="21">
        <f t="shared" si="91"/>
        <v>18</v>
      </c>
      <c r="Z470" s="20">
        <v>20</v>
      </c>
      <c r="AA470" s="21">
        <f t="shared" si="92"/>
        <v>81.08</v>
      </c>
      <c r="AB470" s="21">
        <f t="shared" si="93"/>
        <v>40.54</v>
      </c>
      <c r="AC470" s="21">
        <f t="shared" si="94"/>
        <v>40.54</v>
      </c>
    </row>
    <row r="471" spans="1:29">
      <c r="A471" s="57">
        <v>469</v>
      </c>
      <c r="B471" s="8" t="s">
        <v>470</v>
      </c>
      <c r="C471" s="8" t="s">
        <v>471</v>
      </c>
      <c r="D471" s="3" t="s">
        <v>35</v>
      </c>
      <c r="E471" s="3" t="s">
        <v>37</v>
      </c>
      <c r="F471" s="8" t="s">
        <v>700</v>
      </c>
      <c r="G471" s="3" t="s">
        <v>38</v>
      </c>
      <c r="H471" s="3" t="s">
        <v>69</v>
      </c>
      <c r="I471" s="20">
        <v>0</v>
      </c>
      <c r="L471" s="20">
        <v>100</v>
      </c>
      <c r="M471" s="20">
        <v>18</v>
      </c>
      <c r="N471" s="3" t="s">
        <v>65</v>
      </c>
      <c r="P471" s="20">
        <v>18</v>
      </c>
      <c r="R471" s="21">
        <f t="shared" si="84"/>
        <v>19.08</v>
      </c>
      <c r="S471" s="21">
        <f t="shared" si="85"/>
        <v>119.08</v>
      </c>
      <c r="T471" s="21">
        <f t="shared" si="86"/>
        <v>126.2248</v>
      </c>
      <c r="U471" s="21">
        <f t="shared" si="87"/>
        <v>7.1448</v>
      </c>
      <c r="V471" s="21">
        <f t="shared" si="88"/>
        <v>119.08</v>
      </c>
      <c r="W471" s="57">
        <f t="shared" si="89"/>
        <v>0</v>
      </c>
      <c r="X471" s="21">
        <f t="shared" si="90"/>
        <v>126.2248</v>
      </c>
      <c r="Y471" s="21">
        <f t="shared" si="91"/>
        <v>18</v>
      </c>
      <c r="Z471" s="20">
        <v>20</v>
      </c>
      <c r="AA471" s="21">
        <f t="shared" si="92"/>
        <v>81.08</v>
      </c>
      <c r="AB471" s="21">
        <f t="shared" si="93"/>
        <v>40.54</v>
      </c>
      <c r="AC471" s="21">
        <f t="shared" si="94"/>
        <v>40.54</v>
      </c>
    </row>
    <row r="472" spans="1:29">
      <c r="A472" s="57">
        <v>470</v>
      </c>
      <c r="B472" s="8" t="s">
        <v>464</v>
      </c>
      <c r="C472" s="8" t="s">
        <v>465</v>
      </c>
      <c r="D472" s="3" t="s">
        <v>35</v>
      </c>
      <c r="E472" s="3" t="s">
        <v>37</v>
      </c>
      <c r="F472" s="8" t="s">
        <v>700</v>
      </c>
      <c r="G472" s="3" t="s">
        <v>38</v>
      </c>
      <c r="H472" s="3" t="s">
        <v>69</v>
      </c>
      <c r="I472" s="20">
        <v>0</v>
      </c>
      <c r="L472" s="20">
        <v>100</v>
      </c>
      <c r="M472" s="20">
        <v>18</v>
      </c>
      <c r="N472" s="3" t="s">
        <v>65</v>
      </c>
      <c r="P472" s="20">
        <v>18</v>
      </c>
      <c r="R472" s="21">
        <f t="shared" si="84"/>
        <v>19.08</v>
      </c>
      <c r="S472" s="21">
        <f t="shared" si="85"/>
        <v>119.08</v>
      </c>
      <c r="T472" s="21">
        <f t="shared" si="86"/>
        <v>126.2248</v>
      </c>
      <c r="U472" s="21">
        <f t="shared" si="87"/>
        <v>7.1448</v>
      </c>
      <c r="V472" s="21">
        <f t="shared" si="88"/>
        <v>119.08</v>
      </c>
      <c r="W472" s="57">
        <f t="shared" si="89"/>
        <v>0</v>
      </c>
      <c r="X472" s="21">
        <f t="shared" si="90"/>
        <v>126.2248</v>
      </c>
      <c r="Y472" s="21">
        <f t="shared" si="91"/>
        <v>18</v>
      </c>
      <c r="Z472" s="20">
        <v>20</v>
      </c>
      <c r="AA472" s="21">
        <f t="shared" si="92"/>
        <v>81.08</v>
      </c>
      <c r="AB472" s="21">
        <f t="shared" si="93"/>
        <v>40.54</v>
      </c>
      <c r="AC472" s="21">
        <f t="shared" si="94"/>
        <v>40.54</v>
      </c>
    </row>
    <row r="473" spans="1:29">
      <c r="A473" s="57">
        <v>471</v>
      </c>
      <c r="B473" s="8" t="s">
        <v>447</v>
      </c>
      <c r="C473" s="8" t="s">
        <v>448</v>
      </c>
      <c r="D473" s="3" t="s">
        <v>35</v>
      </c>
      <c r="E473" s="3" t="s">
        <v>37</v>
      </c>
      <c r="F473" s="8" t="s">
        <v>700</v>
      </c>
      <c r="G473" s="3" t="s">
        <v>38</v>
      </c>
      <c r="H473" s="3" t="s">
        <v>69</v>
      </c>
      <c r="I473" s="20">
        <v>0</v>
      </c>
      <c r="L473" s="20">
        <v>100</v>
      </c>
      <c r="M473" s="20">
        <v>18</v>
      </c>
      <c r="N473" s="3" t="s">
        <v>65</v>
      </c>
      <c r="P473" s="20">
        <v>18</v>
      </c>
      <c r="R473" s="21">
        <f t="shared" si="84"/>
        <v>19.08</v>
      </c>
      <c r="S473" s="21">
        <f t="shared" si="85"/>
        <v>119.08</v>
      </c>
      <c r="T473" s="21">
        <f t="shared" si="86"/>
        <v>126.2248</v>
      </c>
      <c r="U473" s="21">
        <f t="shared" si="87"/>
        <v>7.1448</v>
      </c>
      <c r="V473" s="21">
        <f t="shared" si="88"/>
        <v>119.08</v>
      </c>
      <c r="W473" s="57">
        <f t="shared" si="89"/>
        <v>0</v>
      </c>
      <c r="X473" s="21">
        <f t="shared" si="90"/>
        <v>126.2248</v>
      </c>
      <c r="Y473" s="21">
        <f t="shared" si="91"/>
        <v>18</v>
      </c>
      <c r="Z473" s="20">
        <v>20</v>
      </c>
      <c r="AA473" s="21">
        <f t="shared" si="92"/>
        <v>81.08</v>
      </c>
      <c r="AB473" s="21">
        <f t="shared" si="93"/>
        <v>40.54</v>
      </c>
      <c r="AC473" s="21">
        <f t="shared" si="94"/>
        <v>40.54</v>
      </c>
    </row>
    <row r="474" spans="1:29">
      <c r="A474" s="57">
        <v>472</v>
      </c>
      <c r="B474" s="8" t="s">
        <v>476</v>
      </c>
      <c r="C474" s="8" t="s">
        <v>477</v>
      </c>
      <c r="D474" s="3" t="s">
        <v>35</v>
      </c>
      <c r="E474" s="3" t="s">
        <v>37</v>
      </c>
      <c r="F474" s="8" t="s">
        <v>700</v>
      </c>
      <c r="G474" s="3" t="s">
        <v>38</v>
      </c>
      <c r="H474" s="3" t="s">
        <v>69</v>
      </c>
      <c r="I474" s="20">
        <v>0</v>
      </c>
      <c r="L474" s="20">
        <v>100</v>
      </c>
      <c r="M474" s="20">
        <v>18</v>
      </c>
      <c r="N474" s="3" t="s">
        <v>65</v>
      </c>
      <c r="P474" s="20">
        <v>18</v>
      </c>
      <c r="R474" s="21">
        <f t="shared" si="84"/>
        <v>19.08</v>
      </c>
      <c r="S474" s="21">
        <f t="shared" si="85"/>
        <v>119.08</v>
      </c>
      <c r="T474" s="21">
        <f t="shared" si="86"/>
        <v>126.2248</v>
      </c>
      <c r="U474" s="21">
        <f t="shared" si="87"/>
        <v>7.1448</v>
      </c>
      <c r="V474" s="21">
        <f t="shared" si="88"/>
        <v>119.08</v>
      </c>
      <c r="W474" s="57">
        <f t="shared" si="89"/>
        <v>0</v>
      </c>
      <c r="X474" s="21">
        <f t="shared" si="90"/>
        <v>126.2248</v>
      </c>
      <c r="Y474" s="21">
        <f t="shared" si="91"/>
        <v>18</v>
      </c>
      <c r="Z474" s="20">
        <v>20</v>
      </c>
      <c r="AA474" s="21">
        <f t="shared" si="92"/>
        <v>81.08</v>
      </c>
      <c r="AB474" s="21">
        <f t="shared" si="93"/>
        <v>40.54</v>
      </c>
      <c r="AC474" s="21">
        <f t="shared" si="94"/>
        <v>40.54</v>
      </c>
    </row>
    <row r="475" spans="1:29">
      <c r="A475" s="57">
        <v>473</v>
      </c>
      <c r="B475" s="8" t="s">
        <v>453</v>
      </c>
      <c r="C475" s="8" t="s">
        <v>454</v>
      </c>
      <c r="D475" s="3" t="s">
        <v>35</v>
      </c>
      <c r="E475" s="3" t="s">
        <v>37</v>
      </c>
      <c r="F475" s="8" t="s">
        <v>700</v>
      </c>
      <c r="G475" s="3" t="s">
        <v>38</v>
      </c>
      <c r="H475" s="3" t="s">
        <v>69</v>
      </c>
      <c r="I475" s="20">
        <v>0</v>
      </c>
      <c r="L475" s="20">
        <v>100</v>
      </c>
      <c r="M475" s="20">
        <v>15</v>
      </c>
      <c r="N475" s="3" t="s">
        <v>65</v>
      </c>
      <c r="P475" s="20">
        <v>15</v>
      </c>
      <c r="R475" s="21">
        <f t="shared" si="84"/>
        <v>15.9</v>
      </c>
      <c r="S475" s="21">
        <f t="shared" si="85"/>
        <v>115.9</v>
      </c>
      <c r="T475" s="21">
        <f t="shared" si="86"/>
        <v>122.854</v>
      </c>
      <c r="U475" s="21">
        <f t="shared" si="87"/>
        <v>6.954</v>
      </c>
      <c r="V475" s="21">
        <f t="shared" si="88"/>
        <v>115.9</v>
      </c>
      <c r="W475" s="57">
        <f t="shared" si="89"/>
        <v>0</v>
      </c>
      <c r="X475" s="21">
        <f t="shared" si="90"/>
        <v>122.854</v>
      </c>
      <c r="Y475" s="21">
        <f t="shared" si="91"/>
        <v>15</v>
      </c>
      <c r="Z475" s="20">
        <v>20</v>
      </c>
      <c r="AA475" s="21">
        <f t="shared" si="92"/>
        <v>80.9</v>
      </c>
      <c r="AB475" s="21">
        <f t="shared" si="93"/>
        <v>40.45</v>
      </c>
      <c r="AC475" s="21">
        <f t="shared" si="94"/>
        <v>40.45</v>
      </c>
    </row>
    <row r="476" spans="1:29">
      <c r="A476" s="57">
        <v>474</v>
      </c>
      <c r="B476" s="8" t="s">
        <v>466</v>
      </c>
      <c r="C476" s="8" t="s">
        <v>467</v>
      </c>
      <c r="D476" s="3" t="s">
        <v>35</v>
      </c>
      <c r="E476" s="3" t="s">
        <v>37</v>
      </c>
      <c r="F476" s="8" t="s">
        <v>700</v>
      </c>
      <c r="G476" s="3" t="s">
        <v>38</v>
      </c>
      <c r="H476" s="3" t="s">
        <v>69</v>
      </c>
      <c r="I476" s="20">
        <v>0</v>
      </c>
      <c r="L476" s="20">
        <v>100</v>
      </c>
      <c r="M476" s="20">
        <v>18</v>
      </c>
      <c r="N476" s="3" t="s">
        <v>65</v>
      </c>
      <c r="P476" s="20">
        <v>18</v>
      </c>
      <c r="R476" s="21">
        <f t="shared" si="84"/>
        <v>19.08</v>
      </c>
      <c r="S476" s="21">
        <f t="shared" si="85"/>
        <v>119.08</v>
      </c>
      <c r="T476" s="21">
        <f t="shared" si="86"/>
        <v>126.2248</v>
      </c>
      <c r="U476" s="21">
        <f t="shared" si="87"/>
        <v>7.1448</v>
      </c>
      <c r="V476" s="21">
        <f t="shared" si="88"/>
        <v>119.08</v>
      </c>
      <c r="W476" s="57">
        <f t="shared" si="89"/>
        <v>0</v>
      </c>
      <c r="X476" s="21">
        <f t="shared" si="90"/>
        <v>126.2248</v>
      </c>
      <c r="Y476" s="21">
        <f t="shared" si="91"/>
        <v>18</v>
      </c>
      <c r="Z476" s="20">
        <v>20</v>
      </c>
      <c r="AA476" s="21">
        <f t="shared" si="92"/>
        <v>81.08</v>
      </c>
      <c r="AB476" s="21">
        <f t="shared" si="93"/>
        <v>40.54</v>
      </c>
      <c r="AC476" s="21">
        <f t="shared" si="94"/>
        <v>40.54</v>
      </c>
    </row>
    <row r="477" spans="1:29">
      <c r="A477" s="57">
        <v>475</v>
      </c>
      <c r="B477" s="8" t="s">
        <v>1634</v>
      </c>
      <c r="C477" s="8" t="s">
        <v>328</v>
      </c>
      <c r="D477" s="3" t="s">
        <v>35</v>
      </c>
      <c r="E477" s="3" t="s">
        <v>37</v>
      </c>
      <c r="F477" s="8" t="s">
        <v>700</v>
      </c>
      <c r="G477" s="3" t="s">
        <v>38</v>
      </c>
      <c r="H477" s="3" t="s">
        <v>69</v>
      </c>
      <c r="I477" s="20">
        <v>0</v>
      </c>
      <c r="L477" s="20">
        <v>100</v>
      </c>
      <c r="M477" s="20">
        <v>18</v>
      </c>
      <c r="N477" s="3" t="s">
        <v>65</v>
      </c>
      <c r="P477" s="20">
        <v>18</v>
      </c>
      <c r="R477" s="21">
        <f t="shared" si="84"/>
        <v>19.08</v>
      </c>
      <c r="S477" s="21">
        <f t="shared" si="85"/>
        <v>119.08</v>
      </c>
      <c r="T477" s="21">
        <f t="shared" si="86"/>
        <v>126.2248</v>
      </c>
      <c r="U477" s="21">
        <f t="shared" si="87"/>
        <v>7.1448</v>
      </c>
      <c r="V477" s="21">
        <f t="shared" si="88"/>
        <v>119.08</v>
      </c>
      <c r="W477" s="57">
        <f t="shared" si="89"/>
        <v>0</v>
      </c>
      <c r="X477" s="21">
        <f t="shared" si="90"/>
        <v>126.2248</v>
      </c>
      <c r="Y477" s="21">
        <f t="shared" si="91"/>
        <v>18</v>
      </c>
      <c r="Z477" s="20">
        <v>20</v>
      </c>
      <c r="AA477" s="21">
        <f t="shared" si="92"/>
        <v>81.08</v>
      </c>
      <c r="AB477" s="21">
        <f t="shared" si="93"/>
        <v>40.54</v>
      </c>
      <c r="AC477" s="21">
        <f t="shared" si="94"/>
        <v>40.54</v>
      </c>
    </row>
    <row r="478" spans="1:29">
      <c r="A478" s="57">
        <v>476</v>
      </c>
      <c r="B478" s="8" t="s">
        <v>474</v>
      </c>
      <c r="C478" s="8" t="s">
        <v>475</v>
      </c>
      <c r="D478" s="3" t="s">
        <v>35</v>
      </c>
      <c r="E478" s="3" t="s">
        <v>37</v>
      </c>
      <c r="F478" s="8" t="s">
        <v>700</v>
      </c>
      <c r="G478" s="3" t="s">
        <v>38</v>
      </c>
      <c r="H478" s="3" t="s">
        <v>69</v>
      </c>
      <c r="I478" s="20">
        <v>0</v>
      </c>
      <c r="L478" s="20">
        <v>100</v>
      </c>
      <c r="M478" s="20">
        <v>15</v>
      </c>
      <c r="N478" s="3" t="s">
        <v>65</v>
      </c>
      <c r="P478" s="20">
        <v>15</v>
      </c>
      <c r="R478" s="21">
        <f t="shared" si="84"/>
        <v>15.9</v>
      </c>
      <c r="S478" s="21">
        <f t="shared" si="85"/>
        <v>115.9</v>
      </c>
      <c r="T478" s="21">
        <f t="shared" si="86"/>
        <v>122.854</v>
      </c>
      <c r="U478" s="21">
        <f t="shared" si="87"/>
        <v>6.954</v>
      </c>
      <c r="V478" s="21">
        <f t="shared" si="88"/>
        <v>115.9</v>
      </c>
      <c r="W478" s="57">
        <f t="shared" si="89"/>
        <v>0</v>
      </c>
      <c r="X478" s="21">
        <f t="shared" si="90"/>
        <v>122.854</v>
      </c>
      <c r="Y478" s="21">
        <f t="shared" si="91"/>
        <v>15</v>
      </c>
      <c r="Z478" s="20">
        <v>20</v>
      </c>
      <c r="AA478" s="21">
        <f t="shared" si="92"/>
        <v>80.9</v>
      </c>
      <c r="AB478" s="21">
        <f t="shared" si="93"/>
        <v>40.45</v>
      </c>
      <c r="AC478" s="21">
        <f t="shared" si="94"/>
        <v>40.45</v>
      </c>
    </row>
    <row r="479" spans="1:29">
      <c r="A479" s="57">
        <v>477</v>
      </c>
      <c r="B479" s="8" t="s">
        <v>307</v>
      </c>
      <c r="C479" s="8" t="s">
        <v>308</v>
      </c>
      <c r="D479" s="3" t="s">
        <v>35</v>
      </c>
      <c r="E479" s="3" t="s">
        <v>37</v>
      </c>
      <c r="F479" s="8" t="s">
        <v>700</v>
      </c>
      <c r="G479" s="3" t="s">
        <v>38</v>
      </c>
      <c r="H479" s="3" t="s">
        <v>69</v>
      </c>
      <c r="I479" s="20">
        <v>0</v>
      </c>
      <c r="L479" s="20">
        <v>100</v>
      </c>
      <c r="M479" s="20">
        <v>18</v>
      </c>
      <c r="N479" s="3" t="s">
        <v>65</v>
      </c>
      <c r="P479" s="20">
        <v>18</v>
      </c>
      <c r="R479" s="21">
        <f t="shared" si="84"/>
        <v>19.08</v>
      </c>
      <c r="S479" s="21">
        <f t="shared" si="85"/>
        <v>119.08</v>
      </c>
      <c r="T479" s="21">
        <f t="shared" si="86"/>
        <v>126.2248</v>
      </c>
      <c r="U479" s="21">
        <f t="shared" si="87"/>
        <v>7.1448</v>
      </c>
      <c r="V479" s="21">
        <f t="shared" si="88"/>
        <v>119.08</v>
      </c>
      <c r="W479" s="57">
        <f t="shared" si="89"/>
        <v>0</v>
      </c>
      <c r="X479" s="21">
        <f t="shared" si="90"/>
        <v>126.2248</v>
      </c>
      <c r="Y479" s="21">
        <f t="shared" si="91"/>
        <v>18</v>
      </c>
      <c r="Z479" s="20">
        <v>20</v>
      </c>
      <c r="AA479" s="21">
        <f t="shared" si="92"/>
        <v>81.08</v>
      </c>
      <c r="AB479" s="21">
        <f t="shared" si="93"/>
        <v>40.54</v>
      </c>
      <c r="AC479" s="21">
        <f t="shared" si="94"/>
        <v>40.54</v>
      </c>
    </row>
    <row r="480" spans="1:29">
      <c r="A480" s="57">
        <v>478</v>
      </c>
      <c r="B480" s="8" t="s">
        <v>570</v>
      </c>
      <c r="C480" s="8" t="s">
        <v>571</v>
      </c>
      <c r="D480" s="3" t="s">
        <v>35</v>
      </c>
      <c r="E480" s="3" t="s">
        <v>37</v>
      </c>
      <c r="F480" s="8" t="s">
        <v>700</v>
      </c>
      <c r="G480" s="3" t="s">
        <v>38</v>
      </c>
      <c r="H480" s="3" t="s">
        <v>69</v>
      </c>
      <c r="I480" s="20">
        <v>0</v>
      </c>
      <c r="L480" s="20">
        <v>100</v>
      </c>
      <c r="M480" s="20">
        <v>18</v>
      </c>
      <c r="N480" s="3" t="s">
        <v>65</v>
      </c>
      <c r="P480" s="20">
        <v>18</v>
      </c>
      <c r="R480" s="21">
        <f t="shared" si="84"/>
        <v>19.08</v>
      </c>
      <c r="S480" s="21">
        <f t="shared" si="85"/>
        <v>119.08</v>
      </c>
      <c r="T480" s="21">
        <f t="shared" si="86"/>
        <v>126.2248</v>
      </c>
      <c r="U480" s="21">
        <f t="shared" si="87"/>
        <v>7.1448</v>
      </c>
      <c r="V480" s="21">
        <f t="shared" si="88"/>
        <v>119.08</v>
      </c>
      <c r="W480" s="57">
        <f t="shared" si="89"/>
        <v>0</v>
      </c>
      <c r="X480" s="21">
        <f t="shared" si="90"/>
        <v>126.2248</v>
      </c>
      <c r="Y480" s="21">
        <f t="shared" si="91"/>
        <v>18</v>
      </c>
      <c r="Z480" s="20">
        <v>20</v>
      </c>
      <c r="AA480" s="21">
        <f t="shared" si="92"/>
        <v>81.08</v>
      </c>
      <c r="AB480" s="21">
        <f t="shared" si="93"/>
        <v>40.54</v>
      </c>
      <c r="AC480" s="21">
        <f t="shared" si="94"/>
        <v>40.54</v>
      </c>
    </row>
    <row r="481" spans="1:29">
      <c r="A481" s="57">
        <v>479</v>
      </c>
      <c r="B481" s="8" t="s">
        <v>377</v>
      </c>
      <c r="C481" s="8" t="s">
        <v>482</v>
      </c>
      <c r="D481" s="3" t="s">
        <v>35</v>
      </c>
      <c r="E481" s="3" t="s">
        <v>37</v>
      </c>
      <c r="F481" s="8" t="s">
        <v>700</v>
      </c>
      <c r="G481" s="3" t="s">
        <v>38</v>
      </c>
      <c r="H481" s="3" t="s">
        <v>69</v>
      </c>
      <c r="I481" s="20">
        <v>0</v>
      </c>
      <c r="L481" s="20">
        <v>100</v>
      </c>
      <c r="M481" s="20">
        <v>15</v>
      </c>
      <c r="N481" s="3" t="s">
        <v>65</v>
      </c>
      <c r="P481" s="20">
        <v>15</v>
      </c>
      <c r="R481" s="21">
        <f t="shared" si="84"/>
        <v>15.9</v>
      </c>
      <c r="S481" s="21">
        <f t="shared" si="85"/>
        <v>115.9</v>
      </c>
      <c r="T481" s="21">
        <f t="shared" si="86"/>
        <v>122.854</v>
      </c>
      <c r="U481" s="21">
        <f t="shared" si="87"/>
        <v>6.954</v>
      </c>
      <c r="V481" s="21">
        <f t="shared" si="88"/>
        <v>115.9</v>
      </c>
      <c r="W481" s="57">
        <f t="shared" si="89"/>
        <v>0</v>
      </c>
      <c r="X481" s="21">
        <f t="shared" si="90"/>
        <v>122.854</v>
      </c>
      <c r="Y481" s="21">
        <f t="shared" si="91"/>
        <v>15</v>
      </c>
      <c r="Z481" s="20">
        <v>20</v>
      </c>
      <c r="AA481" s="21">
        <f t="shared" si="92"/>
        <v>80.9</v>
      </c>
      <c r="AB481" s="21">
        <f t="shared" si="93"/>
        <v>40.45</v>
      </c>
      <c r="AC481" s="21">
        <f t="shared" si="94"/>
        <v>40.45</v>
      </c>
    </row>
    <row r="482" spans="1:29">
      <c r="A482" s="57">
        <v>480</v>
      </c>
      <c r="B482" s="8" t="s">
        <v>646</v>
      </c>
      <c r="C482" s="8" t="s">
        <v>647</v>
      </c>
      <c r="D482" s="3" t="s">
        <v>35</v>
      </c>
      <c r="E482" s="3" t="s">
        <v>37</v>
      </c>
      <c r="F482" s="8" t="s">
        <v>700</v>
      </c>
      <c r="G482" s="3" t="s">
        <v>38</v>
      </c>
      <c r="H482" s="3" t="s">
        <v>69</v>
      </c>
      <c r="I482" s="20">
        <v>0</v>
      </c>
      <c r="L482" s="20">
        <v>100</v>
      </c>
      <c r="M482" s="20">
        <v>15</v>
      </c>
      <c r="N482" s="3" t="s">
        <v>65</v>
      </c>
      <c r="P482" s="20">
        <v>15</v>
      </c>
      <c r="R482" s="21">
        <f t="shared" si="84"/>
        <v>15.9</v>
      </c>
      <c r="S482" s="21">
        <f t="shared" si="85"/>
        <v>115.9</v>
      </c>
      <c r="T482" s="21">
        <f t="shared" si="86"/>
        <v>122.854</v>
      </c>
      <c r="U482" s="21">
        <f t="shared" si="87"/>
        <v>6.954</v>
      </c>
      <c r="V482" s="21">
        <f t="shared" si="88"/>
        <v>115.9</v>
      </c>
      <c r="W482" s="57">
        <f t="shared" si="89"/>
        <v>0</v>
      </c>
      <c r="X482" s="21">
        <f t="shared" si="90"/>
        <v>122.854</v>
      </c>
      <c r="Y482" s="21">
        <f t="shared" si="91"/>
        <v>15</v>
      </c>
      <c r="Z482" s="20">
        <v>20</v>
      </c>
      <c r="AA482" s="21">
        <f t="shared" si="92"/>
        <v>80.9</v>
      </c>
      <c r="AB482" s="21">
        <f t="shared" si="93"/>
        <v>40.45</v>
      </c>
      <c r="AC482" s="21">
        <f t="shared" si="94"/>
        <v>40.45</v>
      </c>
    </row>
    <row r="483" spans="1:29">
      <c r="A483" s="57">
        <v>481</v>
      </c>
      <c r="B483" s="8" t="s">
        <v>427</v>
      </c>
      <c r="C483" s="8" t="s">
        <v>428</v>
      </c>
      <c r="D483" s="3" t="s">
        <v>35</v>
      </c>
      <c r="E483" s="3" t="s">
        <v>37</v>
      </c>
      <c r="F483" s="8" t="s">
        <v>700</v>
      </c>
      <c r="G483" s="3" t="s">
        <v>38</v>
      </c>
      <c r="H483" s="3" t="s">
        <v>69</v>
      </c>
      <c r="I483" s="20">
        <v>0</v>
      </c>
      <c r="L483" s="20">
        <v>100</v>
      </c>
      <c r="M483" s="20">
        <v>18</v>
      </c>
      <c r="N483" s="3" t="s">
        <v>65</v>
      </c>
      <c r="P483" s="20">
        <v>18</v>
      </c>
      <c r="R483" s="21">
        <f t="shared" si="84"/>
        <v>19.08</v>
      </c>
      <c r="S483" s="21">
        <f t="shared" si="85"/>
        <v>119.08</v>
      </c>
      <c r="T483" s="21">
        <f t="shared" si="86"/>
        <v>126.2248</v>
      </c>
      <c r="U483" s="21">
        <f t="shared" si="87"/>
        <v>7.1448</v>
      </c>
      <c r="V483" s="21">
        <f t="shared" si="88"/>
        <v>119.08</v>
      </c>
      <c r="W483" s="57">
        <f t="shared" si="89"/>
        <v>0</v>
      </c>
      <c r="X483" s="21">
        <f t="shared" si="90"/>
        <v>126.2248</v>
      </c>
      <c r="Y483" s="21">
        <f t="shared" si="91"/>
        <v>18</v>
      </c>
      <c r="Z483" s="20">
        <v>20</v>
      </c>
      <c r="AA483" s="21">
        <f t="shared" si="92"/>
        <v>81.08</v>
      </c>
      <c r="AB483" s="21">
        <f t="shared" si="93"/>
        <v>40.54</v>
      </c>
      <c r="AC483" s="21">
        <f t="shared" si="94"/>
        <v>40.54</v>
      </c>
    </row>
    <row r="484" spans="1:29">
      <c r="A484" s="57">
        <v>482</v>
      </c>
      <c r="B484" s="8" t="s">
        <v>413</v>
      </c>
      <c r="C484" s="8" t="s">
        <v>414</v>
      </c>
      <c r="D484" s="3" t="s">
        <v>35</v>
      </c>
      <c r="E484" s="3" t="s">
        <v>37</v>
      </c>
      <c r="F484" s="8" t="s">
        <v>700</v>
      </c>
      <c r="G484" s="3" t="s">
        <v>38</v>
      </c>
      <c r="H484" s="3" t="s">
        <v>69</v>
      </c>
      <c r="I484" s="20">
        <v>0</v>
      </c>
      <c r="L484" s="20">
        <v>100</v>
      </c>
      <c r="M484" s="20">
        <v>15</v>
      </c>
      <c r="N484" s="3" t="s">
        <v>65</v>
      </c>
      <c r="P484" s="20">
        <v>15</v>
      </c>
      <c r="R484" s="21">
        <f t="shared" si="84"/>
        <v>15.9</v>
      </c>
      <c r="S484" s="21">
        <f t="shared" si="85"/>
        <v>115.9</v>
      </c>
      <c r="T484" s="21">
        <f t="shared" si="86"/>
        <v>122.854</v>
      </c>
      <c r="U484" s="21">
        <f t="shared" si="87"/>
        <v>6.954</v>
      </c>
      <c r="V484" s="21">
        <f t="shared" si="88"/>
        <v>115.9</v>
      </c>
      <c r="W484" s="57">
        <f t="shared" si="89"/>
        <v>0</v>
      </c>
      <c r="X484" s="21">
        <f t="shared" si="90"/>
        <v>122.854</v>
      </c>
      <c r="Y484" s="21">
        <f t="shared" si="91"/>
        <v>15</v>
      </c>
      <c r="Z484" s="20">
        <v>20</v>
      </c>
      <c r="AA484" s="21">
        <f t="shared" si="92"/>
        <v>80.9</v>
      </c>
      <c r="AB484" s="21">
        <f t="shared" si="93"/>
        <v>40.45</v>
      </c>
      <c r="AC484" s="21">
        <f t="shared" si="94"/>
        <v>40.45</v>
      </c>
    </row>
    <row r="485" spans="1:29">
      <c r="A485" s="57">
        <v>483</v>
      </c>
      <c r="B485" s="8" t="s">
        <v>478</v>
      </c>
      <c r="C485" s="8" t="s">
        <v>479</v>
      </c>
      <c r="D485" s="3" t="s">
        <v>35</v>
      </c>
      <c r="E485" s="3" t="s">
        <v>37</v>
      </c>
      <c r="F485" s="8" t="s">
        <v>700</v>
      </c>
      <c r="G485" s="3" t="s">
        <v>38</v>
      </c>
      <c r="H485" s="3" t="s">
        <v>69</v>
      </c>
      <c r="I485" s="20">
        <v>0</v>
      </c>
      <c r="L485" s="20">
        <v>100</v>
      </c>
      <c r="M485" s="20">
        <v>15</v>
      </c>
      <c r="N485" s="3" t="s">
        <v>65</v>
      </c>
      <c r="P485" s="20">
        <v>15</v>
      </c>
      <c r="R485" s="21">
        <f t="shared" si="84"/>
        <v>15.9</v>
      </c>
      <c r="S485" s="21">
        <f t="shared" si="85"/>
        <v>115.9</v>
      </c>
      <c r="T485" s="21">
        <f t="shared" si="86"/>
        <v>122.854</v>
      </c>
      <c r="U485" s="21">
        <f t="shared" si="87"/>
        <v>6.954</v>
      </c>
      <c r="V485" s="21">
        <f t="shared" si="88"/>
        <v>115.9</v>
      </c>
      <c r="W485" s="57">
        <f t="shared" si="89"/>
        <v>0</v>
      </c>
      <c r="X485" s="21">
        <f t="shared" si="90"/>
        <v>122.854</v>
      </c>
      <c r="Y485" s="21">
        <f t="shared" si="91"/>
        <v>15</v>
      </c>
      <c r="Z485" s="20">
        <v>20</v>
      </c>
      <c r="AA485" s="21">
        <f t="shared" si="92"/>
        <v>80.9</v>
      </c>
      <c r="AB485" s="21">
        <f t="shared" si="93"/>
        <v>40.45</v>
      </c>
      <c r="AC485" s="21">
        <f t="shared" si="94"/>
        <v>40.45</v>
      </c>
    </row>
    <row r="486" spans="1:29">
      <c r="A486" s="57">
        <v>484</v>
      </c>
      <c r="B486" s="8" t="s">
        <v>301</v>
      </c>
      <c r="C486" s="8" t="s">
        <v>302</v>
      </c>
      <c r="D486" s="3" t="s">
        <v>35</v>
      </c>
      <c r="E486" s="3" t="s">
        <v>37</v>
      </c>
      <c r="F486" s="8" t="s">
        <v>700</v>
      </c>
      <c r="G486" s="3" t="s">
        <v>38</v>
      </c>
      <c r="H486" s="3" t="s">
        <v>69</v>
      </c>
      <c r="I486" s="20">
        <v>0</v>
      </c>
      <c r="L486" s="20">
        <v>100</v>
      </c>
      <c r="M486" s="20">
        <v>18</v>
      </c>
      <c r="N486" s="3" t="s">
        <v>65</v>
      </c>
      <c r="P486" s="20">
        <v>18</v>
      </c>
      <c r="R486" s="21">
        <f t="shared" si="84"/>
        <v>19.08</v>
      </c>
      <c r="S486" s="21">
        <f t="shared" si="85"/>
        <v>119.08</v>
      </c>
      <c r="T486" s="21">
        <f t="shared" si="86"/>
        <v>126.2248</v>
      </c>
      <c r="U486" s="21">
        <f t="shared" si="87"/>
        <v>7.1448</v>
      </c>
      <c r="V486" s="21">
        <f t="shared" si="88"/>
        <v>119.08</v>
      </c>
      <c r="W486" s="57">
        <f t="shared" si="89"/>
        <v>0</v>
      </c>
      <c r="X486" s="21">
        <f t="shared" si="90"/>
        <v>126.2248</v>
      </c>
      <c r="Y486" s="21">
        <f t="shared" si="91"/>
        <v>18</v>
      </c>
      <c r="Z486" s="20">
        <v>20</v>
      </c>
      <c r="AA486" s="21">
        <f t="shared" si="92"/>
        <v>81.08</v>
      </c>
      <c r="AB486" s="21">
        <f t="shared" si="93"/>
        <v>40.54</v>
      </c>
      <c r="AC486" s="21">
        <f t="shared" si="94"/>
        <v>40.54</v>
      </c>
    </row>
    <row r="487" spans="1:29">
      <c r="A487" s="57">
        <v>485</v>
      </c>
      <c r="B487" s="8" t="s">
        <v>480</v>
      </c>
      <c r="C487" s="8" t="s">
        <v>398</v>
      </c>
      <c r="D487" s="3" t="s">
        <v>35</v>
      </c>
      <c r="E487" s="3" t="s">
        <v>37</v>
      </c>
      <c r="F487" s="8" t="s">
        <v>700</v>
      </c>
      <c r="G487" s="3" t="s">
        <v>38</v>
      </c>
      <c r="H487" s="3" t="s">
        <v>69</v>
      </c>
      <c r="I487" s="20">
        <v>0</v>
      </c>
      <c r="L487" s="20">
        <v>100</v>
      </c>
      <c r="M487" s="20">
        <v>15</v>
      </c>
      <c r="N487" s="3" t="s">
        <v>65</v>
      </c>
      <c r="P487" s="20">
        <v>15</v>
      </c>
      <c r="R487" s="21">
        <f t="shared" si="84"/>
        <v>15.9</v>
      </c>
      <c r="S487" s="21">
        <f t="shared" si="85"/>
        <v>115.9</v>
      </c>
      <c r="T487" s="21">
        <f t="shared" si="86"/>
        <v>122.854</v>
      </c>
      <c r="U487" s="21">
        <f t="shared" si="87"/>
        <v>6.954</v>
      </c>
      <c r="V487" s="21">
        <f t="shared" si="88"/>
        <v>115.9</v>
      </c>
      <c r="W487" s="57">
        <f t="shared" si="89"/>
        <v>0</v>
      </c>
      <c r="X487" s="21">
        <f t="shared" si="90"/>
        <v>122.854</v>
      </c>
      <c r="Y487" s="21">
        <f t="shared" si="91"/>
        <v>15</v>
      </c>
      <c r="Z487" s="20">
        <v>20</v>
      </c>
      <c r="AA487" s="21">
        <f t="shared" si="92"/>
        <v>80.9</v>
      </c>
      <c r="AB487" s="21">
        <f t="shared" si="93"/>
        <v>40.45</v>
      </c>
      <c r="AC487" s="21">
        <f t="shared" si="94"/>
        <v>40.45</v>
      </c>
    </row>
    <row r="488" spans="1:29">
      <c r="A488" s="57">
        <v>486</v>
      </c>
      <c r="B488" s="8" t="s">
        <v>455</v>
      </c>
      <c r="C488" s="8" t="s">
        <v>456</v>
      </c>
      <c r="D488" s="3" t="s">
        <v>35</v>
      </c>
      <c r="E488" s="3" t="s">
        <v>37</v>
      </c>
      <c r="F488" s="8" t="s">
        <v>700</v>
      </c>
      <c r="G488" s="3" t="s">
        <v>38</v>
      </c>
      <c r="H488" s="3" t="s">
        <v>69</v>
      </c>
      <c r="I488" s="20">
        <v>0</v>
      </c>
      <c r="L488" s="20">
        <v>100</v>
      </c>
      <c r="M488" s="20">
        <v>15</v>
      </c>
      <c r="N488" s="3" t="s">
        <v>65</v>
      </c>
      <c r="P488" s="20">
        <v>15</v>
      </c>
      <c r="R488" s="21">
        <f t="shared" si="84"/>
        <v>15.9</v>
      </c>
      <c r="S488" s="21">
        <f t="shared" si="85"/>
        <v>115.9</v>
      </c>
      <c r="T488" s="21">
        <f t="shared" si="86"/>
        <v>122.854</v>
      </c>
      <c r="U488" s="21">
        <f t="shared" si="87"/>
        <v>6.954</v>
      </c>
      <c r="V488" s="21">
        <f t="shared" si="88"/>
        <v>115.9</v>
      </c>
      <c r="W488" s="57">
        <f t="shared" si="89"/>
        <v>0</v>
      </c>
      <c r="X488" s="21">
        <f t="shared" si="90"/>
        <v>122.854</v>
      </c>
      <c r="Y488" s="21">
        <f t="shared" si="91"/>
        <v>15</v>
      </c>
      <c r="Z488" s="20">
        <v>20</v>
      </c>
      <c r="AA488" s="21">
        <f t="shared" si="92"/>
        <v>80.9</v>
      </c>
      <c r="AB488" s="21">
        <f t="shared" si="93"/>
        <v>40.45</v>
      </c>
      <c r="AC488" s="21">
        <f t="shared" si="94"/>
        <v>40.45</v>
      </c>
    </row>
    <row r="489" spans="1:29">
      <c r="A489" s="57">
        <v>487</v>
      </c>
      <c r="B489" s="8" t="s">
        <v>437</v>
      </c>
      <c r="C489" s="8" t="s">
        <v>438</v>
      </c>
      <c r="D489" s="3" t="s">
        <v>35</v>
      </c>
      <c r="E489" s="3" t="s">
        <v>37</v>
      </c>
      <c r="F489" s="8" t="s">
        <v>700</v>
      </c>
      <c r="G489" s="3" t="s">
        <v>38</v>
      </c>
      <c r="H489" s="3" t="s">
        <v>69</v>
      </c>
      <c r="I489" s="20">
        <v>0</v>
      </c>
      <c r="L489" s="20">
        <v>100</v>
      </c>
      <c r="M489" s="20">
        <v>15</v>
      </c>
      <c r="N489" s="3" t="s">
        <v>65</v>
      </c>
      <c r="P489" s="20">
        <v>15</v>
      </c>
      <c r="R489" s="21">
        <f t="shared" si="84"/>
        <v>15.9</v>
      </c>
      <c r="S489" s="21">
        <f t="shared" si="85"/>
        <v>115.9</v>
      </c>
      <c r="T489" s="21">
        <f t="shared" si="86"/>
        <v>122.854</v>
      </c>
      <c r="U489" s="21">
        <f t="shared" si="87"/>
        <v>6.954</v>
      </c>
      <c r="V489" s="21">
        <f t="shared" si="88"/>
        <v>115.9</v>
      </c>
      <c r="W489" s="57">
        <f t="shared" si="89"/>
        <v>0</v>
      </c>
      <c r="X489" s="21">
        <f t="shared" si="90"/>
        <v>122.854</v>
      </c>
      <c r="Y489" s="21">
        <f t="shared" si="91"/>
        <v>15</v>
      </c>
      <c r="Z489" s="20">
        <v>20</v>
      </c>
      <c r="AA489" s="21">
        <f t="shared" si="92"/>
        <v>80.9</v>
      </c>
      <c r="AB489" s="21">
        <f t="shared" si="93"/>
        <v>40.45</v>
      </c>
      <c r="AC489" s="21">
        <f t="shared" si="94"/>
        <v>40.45</v>
      </c>
    </row>
    <row r="490" spans="1:29">
      <c r="A490" s="57">
        <v>488</v>
      </c>
      <c r="B490" s="8" t="s">
        <v>279</v>
      </c>
      <c r="C490" s="8" t="s">
        <v>280</v>
      </c>
      <c r="D490" s="3" t="s">
        <v>35</v>
      </c>
      <c r="E490" s="3" t="s">
        <v>37</v>
      </c>
      <c r="F490" s="8" t="s">
        <v>700</v>
      </c>
      <c r="G490" s="3" t="s">
        <v>38</v>
      </c>
      <c r="H490" s="3" t="s">
        <v>69</v>
      </c>
      <c r="I490" s="20">
        <v>0</v>
      </c>
      <c r="L490" s="20">
        <v>100</v>
      </c>
      <c r="M490" s="20">
        <v>18</v>
      </c>
      <c r="N490" s="3" t="s">
        <v>65</v>
      </c>
      <c r="P490" s="20">
        <v>18</v>
      </c>
      <c r="R490" s="21">
        <f t="shared" si="84"/>
        <v>19.08</v>
      </c>
      <c r="S490" s="21">
        <f t="shared" si="85"/>
        <v>119.08</v>
      </c>
      <c r="T490" s="21">
        <f t="shared" si="86"/>
        <v>126.2248</v>
      </c>
      <c r="U490" s="21">
        <f t="shared" si="87"/>
        <v>7.1448</v>
      </c>
      <c r="V490" s="21">
        <f t="shared" si="88"/>
        <v>119.08</v>
      </c>
      <c r="W490" s="57">
        <f t="shared" si="89"/>
        <v>0</v>
      </c>
      <c r="X490" s="21">
        <f t="shared" si="90"/>
        <v>126.2248</v>
      </c>
      <c r="Y490" s="21">
        <f t="shared" si="91"/>
        <v>18</v>
      </c>
      <c r="Z490" s="20">
        <v>20</v>
      </c>
      <c r="AA490" s="21">
        <f t="shared" si="92"/>
        <v>81.08</v>
      </c>
      <c r="AB490" s="21">
        <f t="shared" si="93"/>
        <v>40.54</v>
      </c>
      <c r="AC490" s="21">
        <f t="shared" si="94"/>
        <v>40.54</v>
      </c>
    </row>
    <row r="491" spans="1:29">
      <c r="A491" s="57">
        <v>489</v>
      </c>
      <c r="B491" s="8" t="s">
        <v>472</v>
      </c>
      <c r="C491" s="8" t="s">
        <v>473</v>
      </c>
      <c r="D491" s="3" t="s">
        <v>35</v>
      </c>
      <c r="E491" s="3" t="s">
        <v>37</v>
      </c>
      <c r="F491" s="8" t="s">
        <v>700</v>
      </c>
      <c r="G491" s="3" t="s">
        <v>38</v>
      </c>
      <c r="H491" s="3" t="s">
        <v>69</v>
      </c>
      <c r="I491" s="20">
        <v>0</v>
      </c>
      <c r="L491" s="20">
        <v>100</v>
      </c>
      <c r="M491" s="20">
        <v>15</v>
      </c>
      <c r="N491" s="3" t="s">
        <v>65</v>
      </c>
      <c r="P491" s="20">
        <v>15</v>
      </c>
      <c r="R491" s="21">
        <f t="shared" si="84"/>
        <v>15.9</v>
      </c>
      <c r="S491" s="21">
        <f t="shared" si="85"/>
        <v>115.9</v>
      </c>
      <c r="T491" s="21">
        <f t="shared" si="86"/>
        <v>122.854</v>
      </c>
      <c r="U491" s="21">
        <f t="shared" si="87"/>
        <v>6.954</v>
      </c>
      <c r="V491" s="21">
        <f t="shared" si="88"/>
        <v>115.9</v>
      </c>
      <c r="W491" s="57">
        <f t="shared" si="89"/>
        <v>0</v>
      </c>
      <c r="X491" s="21">
        <f t="shared" si="90"/>
        <v>122.854</v>
      </c>
      <c r="Y491" s="21">
        <f t="shared" si="91"/>
        <v>15</v>
      </c>
      <c r="Z491" s="20">
        <v>20</v>
      </c>
      <c r="AA491" s="21">
        <f t="shared" si="92"/>
        <v>80.9</v>
      </c>
      <c r="AB491" s="21">
        <f t="shared" si="93"/>
        <v>40.45</v>
      </c>
      <c r="AC491" s="21">
        <f t="shared" si="94"/>
        <v>40.45</v>
      </c>
    </row>
    <row r="492" spans="1:29">
      <c r="A492" s="57">
        <v>490</v>
      </c>
      <c r="B492" s="8" t="s">
        <v>1635</v>
      </c>
      <c r="C492" s="8" t="s">
        <v>1500</v>
      </c>
      <c r="D492" s="3" t="s">
        <v>35</v>
      </c>
      <c r="E492" s="3" t="s">
        <v>37</v>
      </c>
      <c r="F492" s="3" t="s">
        <v>196</v>
      </c>
      <c r="G492" s="3" t="s">
        <v>38</v>
      </c>
      <c r="H492" s="3" t="s">
        <v>69</v>
      </c>
      <c r="I492" s="20">
        <v>1120</v>
      </c>
      <c r="L492" s="20">
        <v>300</v>
      </c>
      <c r="M492" s="20"/>
      <c r="N492" s="3"/>
      <c r="P492" s="20"/>
      <c r="R492" s="21">
        <f t="shared" si="84"/>
        <v>0</v>
      </c>
      <c r="S492" s="21">
        <f t="shared" si="85"/>
        <v>1420</v>
      </c>
      <c r="T492" s="21">
        <f t="shared" si="86"/>
        <v>1438</v>
      </c>
      <c r="U492" s="21">
        <f t="shared" si="87"/>
        <v>18</v>
      </c>
      <c r="V492" s="21">
        <f t="shared" si="88"/>
        <v>1420</v>
      </c>
      <c r="W492" s="57">
        <f t="shared" si="89"/>
        <v>1120</v>
      </c>
      <c r="X492" s="21">
        <f t="shared" si="90"/>
        <v>318</v>
      </c>
      <c r="Y492" s="21">
        <f t="shared" si="91"/>
        <v>0</v>
      </c>
      <c r="Z492" s="20">
        <v>60</v>
      </c>
      <c r="AA492" s="21">
        <f t="shared" si="92"/>
        <v>240</v>
      </c>
      <c r="AB492" s="21">
        <f t="shared" si="93"/>
        <v>120</v>
      </c>
      <c r="AC492" s="21">
        <f t="shared" si="94"/>
        <v>120</v>
      </c>
    </row>
    <row r="493" spans="1:29">
      <c r="A493" s="57">
        <v>491</v>
      </c>
      <c r="B493" s="8" t="s">
        <v>1636</v>
      </c>
      <c r="C493" s="8" t="s">
        <v>1637</v>
      </c>
      <c r="D493" s="3" t="s">
        <v>35</v>
      </c>
      <c r="E493" s="3" t="s">
        <v>37</v>
      </c>
      <c r="F493" s="3" t="s">
        <v>196</v>
      </c>
      <c r="G493" s="3" t="s">
        <v>38</v>
      </c>
      <c r="H493" s="3" t="s">
        <v>69</v>
      </c>
      <c r="I493" s="20">
        <v>1120</v>
      </c>
      <c r="L493" s="20">
        <v>300</v>
      </c>
      <c r="M493" s="20">
        <v>1300</v>
      </c>
      <c r="N493" s="3" t="s">
        <v>894</v>
      </c>
      <c r="P493" s="20">
        <v>900</v>
      </c>
      <c r="R493" s="21">
        <f t="shared" si="84"/>
        <v>1378</v>
      </c>
      <c r="S493" s="21">
        <f t="shared" si="85"/>
        <v>2798</v>
      </c>
      <c r="T493" s="21">
        <f t="shared" si="86"/>
        <v>2898.68</v>
      </c>
      <c r="U493" s="21">
        <f t="shared" si="87"/>
        <v>100.68</v>
      </c>
      <c r="V493" s="21">
        <f t="shared" si="88"/>
        <v>2798</v>
      </c>
      <c r="W493" s="57">
        <f t="shared" si="89"/>
        <v>1120</v>
      </c>
      <c r="X493" s="21">
        <f t="shared" si="90"/>
        <v>1778.68</v>
      </c>
      <c r="Y493" s="21">
        <f t="shared" si="91"/>
        <v>900</v>
      </c>
      <c r="Z493" s="20">
        <v>60</v>
      </c>
      <c r="AA493" s="21">
        <f t="shared" si="92"/>
        <v>718</v>
      </c>
      <c r="AB493" s="21">
        <f t="shared" si="93"/>
        <v>359</v>
      </c>
      <c r="AC493" s="21">
        <f t="shared" si="94"/>
        <v>359</v>
      </c>
    </row>
    <row r="494" spans="1:29">
      <c r="A494" s="57">
        <v>492</v>
      </c>
      <c r="B494" s="8" t="s">
        <v>1638</v>
      </c>
      <c r="C494" s="8" t="s">
        <v>1500</v>
      </c>
      <c r="D494" s="3" t="s">
        <v>35</v>
      </c>
      <c r="E494" s="3" t="s">
        <v>37</v>
      </c>
      <c r="F494" s="3" t="s">
        <v>196</v>
      </c>
      <c r="G494" s="3" t="s">
        <v>38</v>
      </c>
      <c r="H494" s="3" t="s">
        <v>69</v>
      </c>
      <c r="I494" s="20">
        <v>1120</v>
      </c>
      <c r="L494" s="20">
        <v>300</v>
      </c>
      <c r="M494" s="20">
        <v>0</v>
      </c>
      <c r="N494" s="3"/>
      <c r="P494" s="20">
        <v>0</v>
      </c>
      <c r="R494" s="21">
        <f t="shared" si="84"/>
        <v>0</v>
      </c>
      <c r="S494" s="21">
        <f t="shared" si="85"/>
        <v>1420</v>
      </c>
      <c r="T494" s="21">
        <f t="shared" si="86"/>
        <v>1438</v>
      </c>
      <c r="U494" s="21">
        <f t="shared" si="87"/>
        <v>18</v>
      </c>
      <c r="V494" s="21">
        <f t="shared" si="88"/>
        <v>1420</v>
      </c>
      <c r="W494" s="57">
        <f t="shared" si="89"/>
        <v>1120</v>
      </c>
      <c r="X494" s="21">
        <f t="shared" si="90"/>
        <v>318</v>
      </c>
      <c r="Y494" s="21">
        <f t="shared" si="91"/>
        <v>0</v>
      </c>
      <c r="Z494" s="20">
        <v>60</v>
      </c>
      <c r="AA494" s="21">
        <f t="shared" si="92"/>
        <v>240</v>
      </c>
      <c r="AB494" s="21">
        <f t="shared" si="93"/>
        <v>120</v>
      </c>
      <c r="AC494" s="21">
        <f t="shared" si="94"/>
        <v>120</v>
      </c>
    </row>
    <row r="495" spans="1:29">
      <c r="A495" s="57">
        <v>493</v>
      </c>
      <c r="B495" s="8" t="s">
        <v>1639</v>
      </c>
      <c r="C495" s="8" t="s">
        <v>1500</v>
      </c>
      <c r="D495" s="3" t="s">
        <v>35</v>
      </c>
      <c r="E495" s="3" t="s">
        <v>37</v>
      </c>
      <c r="F495" s="3" t="s">
        <v>196</v>
      </c>
      <c r="G495" s="3" t="s">
        <v>38</v>
      </c>
      <c r="H495" s="3" t="s">
        <v>69</v>
      </c>
      <c r="I495" s="20">
        <v>1120</v>
      </c>
      <c r="L495" s="20">
        <v>300</v>
      </c>
      <c r="M495" s="20">
        <v>1300</v>
      </c>
      <c r="N495" s="3" t="s">
        <v>894</v>
      </c>
      <c r="P495" s="20">
        <v>900</v>
      </c>
      <c r="R495" s="21">
        <f t="shared" si="84"/>
        <v>1378</v>
      </c>
      <c r="S495" s="21">
        <f t="shared" si="85"/>
        <v>2798</v>
      </c>
      <c r="T495" s="21">
        <f t="shared" si="86"/>
        <v>2898.68</v>
      </c>
      <c r="U495" s="21">
        <f t="shared" si="87"/>
        <v>100.68</v>
      </c>
      <c r="V495" s="21">
        <f t="shared" si="88"/>
        <v>2798</v>
      </c>
      <c r="W495" s="57">
        <f t="shared" si="89"/>
        <v>1120</v>
      </c>
      <c r="X495" s="21">
        <f t="shared" si="90"/>
        <v>1778.68</v>
      </c>
      <c r="Y495" s="21">
        <f t="shared" si="91"/>
        <v>900</v>
      </c>
      <c r="Z495" s="20">
        <v>60</v>
      </c>
      <c r="AA495" s="21">
        <f t="shared" si="92"/>
        <v>718</v>
      </c>
      <c r="AB495" s="21">
        <f t="shared" si="93"/>
        <v>359</v>
      </c>
      <c r="AC495" s="21">
        <f t="shared" si="94"/>
        <v>359</v>
      </c>
    </row>
    <row r="496" spans="1:29">
      <c r="A496" s="57">
        <v>494</v>
      </c>
      <c r="B496" s="8" t="s">
        <v>1640</v>
      </c>
      <c r="C496" s="8" t="s">
        <v>1420</v>
      </c>
      <c r="D496" s="3" t="s">
        <v>35</v>
      </c>
      <c r="E496" s="3" t="s">
        <v>37</v>
      </c>
      <c r="F496" s="3" t="s">
        <v>196</v>
      </c>
      <c r="G496" s="3" t="s">
        <v>38</v>
      </c>
      <c r="H496" s="3" t="s">
        <v>69</v>
      </c>
      <c r="I496" s="20">
        <v>1120</v>
      </c>
      <c r="L496" s="20">
        <v>300</v>
      </c>
      <c r="M496" s="20">
        <v>0</v>
      </c>
      <c r="N496" s="3"/>
      <c r="P496" s="20">
        <v>0</v>
      </c>
      <c r="R496" s="21">
        <f t="shared" si="84"/>
        <v>0</v>
      </c>
      <c r="S496" s="21">
        <f t="shared" si="85"/>
        <v>1420</v>
      </c>
      <c r="T496" s="21">
        <f t="shared" si="86"/>
        <v>1438</v>
      </c>
      <c r="U496" s="21">
        <f t="shared" si="87"/>
        <v>18</v>
      </c>
      <c r="V496" s="21">
        <f t="shared" si="88"/>
        <v>1420</v>
      </c>
      <c r="W496" s="57">
        <f t="shared" si="89"/>
        <v>1120</v>
      </c>
      <c r="X496" s="21">
        <f t="shared" si="90"/>
        <v>318</v>
      </c>
      <c r="Y496" s="21">
        <f t="shared" si="91"/>
        <v>0</v>
      </c>
      <c r="Z496" s="20">
        <v>60</v>
      </c>
      <c r="AA496" s="21">
        <f t="shared" si="92"/>
        <v>240</v>
      </c>
      <c r="AB496" s="21">
        <f t="shared" si="93"/>
        <v>120</v>
      </c>
      <c r="AC496" s="21">
        <f t="shared" si="94"/>
        <v>120</v>
      </c>
    </row>
    <row r="497" spans="1:29">
      <c r="A497" s="57">
        <v>495</v>
      </c>
      <c r="B497" s="8" t="s">
        <v>1543</v>
      </c>
      <c r="C497" s="8" t="s">
        <v>1641</v>
      </c>
      <c r="D497" s="3" t="s">
        <v>35</v>
      </c>
      <c r="E497" s="3" t="s">
        <v>37</v>
      </c>
      <c r="F497" s="3" t="s">
        <v>196</v>
      </c>
      <c r="G497" s="3" t="s">
        <v>38</v>
      </c>
      <c r="H497" s="3" t="s">
        <v>69</v>
      </c>
      <c r="I497" s="20">
        <v>1120</v>
      </c>
      <c r="L497" s="20">
        <v>300</v>
      </c>
      <c r="M497" s="20">
        <v>0</v>
      </c>
      <c r="N497" s="3"/>
      <c r="P497" s="20">
        <v>0</v>
      </c>
      <c r="R497" s="21">
        <f t="shared" si="84"/>
        <v>0</v>
      </c>
      <c r="S497" s="21">
        <f t="shared" si="85"/>
        <v>1420</v>
      </c>
      <c r="T497" s="21">
        <f t="shared" si="86"/>
        <v>1438</v>
      </c>
      <c r="U497" s="21">
        <f t="shared" si="87"/>
        <v>18</v>
      </c>
      <c r="V497" s="21">
        <f t="shared" si="88"/>
        <v>1420</v>
      </c>
      <c r="W497" s="57">
        <f t="shared" si="89"/>
        <v>1120</v>
      </c>
      <c r="X497" s="21">
        <f t="shared" si="90"/>
        <v>318</v>
      </c>
      <c r="Y497" s="21">
        <f t="shared" si="91"/>
        <v>0</v>
      </c>
      <c r="Z497" s="20">
        <v>60</v>
      </c>
      <c r="AA497" s="21">
        <f t="shared" si="92"/>
        <v>240</v>
      </c>
      <c r="AB497" s="21">
        <f t="shared" si="93"/>
        <v>120</v>
      </c>
      <c r="AC497" s="21">
        <f t="shared" si="94"/>
        <v>120</v>
      </c>
    </row>
    <row r="498" spans="1:29">
      <c r="A498" s="57">
        <v>496</v>
      </c>
      <c r="B498" s="8" t="s">
        <v>1642</v>
      </c>
      <c r="C498" s="8" t="s">
        <v>1643</v>
      </c>
      <c r="D498" s="3" t="s">
        <v>35</v>
      </c>
      <c r="E498" s="3" t="s">
        <v>37</v>
      </c>
      <c r="F498" s="3" t="s">
        <v>196</v>
      </c>
      <c r="G498" s="3" t="s">
        <v>38</v>
      </c>
      <c r="H498" s="3" t="s">
        <v>69</v>
      </c>
      <c r="I498" s="20">
        <v>1120</v>
      </c>
      <c r="L498" s="20">
        <v>300</v>
      </c>
      <c r="M498" s="20">
        <v>0</v>
      </c>
      <c r="N498" s="3"/>
      <c r="P498" s="20">
        <v>0</v>
      </c>
      <c r="R498" s="21">
        <f t="shared" si="84"/>
        <v>0</v>
      </c>
      <c r="S498" s="21">
        <f t="shared" si="85"/>
        <v>1420</v>
      </c>
      <c r="T498" s="21">
        <f t="shared" si="86"/>
        <v>1438</v>
      </c>
      <c r="U498" s="21">
        <f t="shared" si="87"/>
        <v>18</v>
      </c>
      <c r="V498" s="21">
        <f t="shared" si="88"/>
        <v>1420</v>
      </c>
      <c r="W498" s="57">
        <f t="shared" si="89"/>
        <v>1120</v>
      </c>
      <c r="X498" s="21">
        <f t="shared" si="90"/>
        <v>318</v>
      </c>
      <c r="Y498" s="21">
        <f t="shared" si="91"/>
        <v>0</v>
      </c>
      <c r="Z498" s="20">
        <v>60</v>
      </c>
      <c r="AA498" s="21">
        <f t="shared" si="92"/>
        <v>240</v>
      </c>
      <c r="AB498" s="21">
        <f t="shared" si="93"/>
        <v>120</v>
      </c>
      <c r="AC498" s="21">
        <f t="shared" si="94"/>
        <v>120</v>
      </c>
    </row>
    <row r="499" spans="1:29">
      <c r="A499" s="57">
        <v>497</v>
      </c>
      <c r="B499" s="8" t="s">
        <v>1644</v>
      </c>
      <c r="C499" s="8" t="s">
        <v>1645</v>
      </c>
      <c r="D499" s="3" t="s">
        <v>35</v>
      </c>
      <c r="E499" s="3" t="s">
        <v>37</v>
      </c>
      <c r="F499" s="3" t="s">
        <v>196</v>
      </c>
      <c r="G499" s="3" t="s">
        <v>38</v>
      </c>
      <c r="H499" s="3" t="s">
        <v>69</v>
      </c>
      <c r="I499" s="20">
        <v>1120</v>
      </c>
      <c r="L499" s="20">
        <v>300</v>
      </c>
      <c r="M499" s="20">
        <v>0</v>
      </c>
      <c r="N499" s="3"/>
      <c r="P499" s="20">
        <v>0</v>
      </c>
      <c r="R499" s="21">
        <f t="shared" si="84"/>
        <v>0</v>
      </c>
      <c r="S499" s="21">
        <f t="shared" si="85"/>
        <v>1420</v>
      </c>
      <c r="T499" s="21">
        <f t="shared" si="86"/>
        <v>1438</v>
      </c>
      <c r="U499" s="21">
        <f t="shared" si="87"/>
        <v>18</v>
      </c>
      <c r="V499" s="21">
        <f t="shared" si="88"/>
        <v>1420</v>
      </c>
      <c r="W499" s="57">
        <f t="shared" si="89"/>
        <v>1120</v>
      </c>
      <c r="X499" s="21">
        <f t="shared" si="90"/>
        <v>318</v>
      </c>
      <c r="Y499" s="21">
        <f t="shared" si="91"/>
        <v>0</v>
      </c>
      <c r="Z499" s="20">
        <v>60</v>
      </c>
      <c r="AA499" s="21">
        <f t="shared" si="92"/>
        <v>240</v>
      </c>
      <c r="AB499" s="21">
        <f t="shared" si="93"/>
        <v>120</v>
      </c>
      <c r="AC499" s="21">
        <f t="shared" si="94"/>
        <v>120</v>
      </c>
    </row>
    <row r="500" spans="1:29">
      <c r="A500" s="57">
        <v>498</v>
      </c>
      <c r="B500" s="8" t="s">
        <v>1646</v>
      </c>
      <c r="C500" s="8" t="s">
        <v>1647</v>
      </c>
      <c r="D500" s="3" t="s">
        <v>35</v>
      </c>
      <c r="E500" s="3" t="s">
        <v>37</v>
      </c>
      <c r="F500" s="3" t="s">
        <v>196</v>
      </c>
      <c r="G500" s="3" t="s">
        <v>38</v>
      </c>
      <c r="H500" s="3" t="s">
        <v>69</v>
      </c>
      <c r="I500" s="20">
        <v>1120</v>
      </c>
      <c r="L500" s="20">
        <v>300</v>
      </c>
      <c r="M500" s="20">
        <v>1300</v>
      </c>
      <c r="N500" s="3" t="s">
        <v>894</v>
      </c>
      <c r="P500" s="20">
        <v>900</v>
      </c>
      <c r="R500" s="21">
        <f t="shared" si="84"/>
        <v>1378</v>
      </c>
      <c r="S500" s="21">
        <f t="shared" si="85"/>
        <v>2798</v>
      </c>
      <c r="T500" s="21">
        <f t="shared" si="86"/>
        <v>2898.68</v>
      </c>
      <c r="U500" s="21">
        <f t="shared" si="87"/>
        <v>100.68</v>
      </c>
      <c r="V500" s="21">
        <f t="shared" si="88"/>
        <v>2798</v>
      </c>
      <c r="W500" s="57">
        <f t="shared" si="89"/>
        <v>1120</v>
      </c>
      <c r="X500" s="21">
        <f t="shared" si="90"/>
        <v>1778.68</v>
      </c>
      <c r="Y500" s="21">
        <f t="shared" si="91"/>
        <v>900</v>
      </c>
      <c r="Z500" s="20">
        <v>60</v>
      </c>
      <c r="AA500" s="21">
        <f t="shared" si="92"/>
        <v>718</v>
      </c>
      <c r="AB500" s="21">
        <f t="shared" si="93"/>
        <v>359</v>
      </c>
      <c r="AC500" s="21">
        <f t="shared" si="94"/>
        <v>359</v>
      </c>
    </row>
    <row r="501" spans="1:29">
      <c r="A501" s="57">
        <v>499</v>
      </c>
      <c r="B501" s="8" t="s">
        <v>1024</v>
      </c>
      <c r="C501" s="8" t="s">
        <v>1648</v>
      </c>
      <c r="D501" s="3" t="s">
        <v>35</v>
      </c>
      <c r="E501" s="3" t="s">
        <v>37</v>
      </c>
      <c r="F501" s="3" t="s">
        <v>196</v>
      </c>
      <c r="G501" s="3" t="s">
        <v>38</v>
      </c>
      <c r="H501" s="3" t="s">
        <v>69</v>
      </c>
      <c r="I501" s="20">
        <v>1120</v>
      </c>
      <c r="L501" s="20">
        <v>300</v>
      </c>
      <c r="M501" s="20">
        <v>1300</v>
      </c>
      <c r="N501" s="3" t="s">
        <v>894</v>
      </c>
      <c r="P501" s="20"/>
      <c r="R501" s="21">
        <f t="shared" si="84"/>
        <v>1378</v>
      </c>
      <c r="S501" s="21">
        <f t="shared" si="85"/>
        <v>2798</v>
      </c>
      <c r="T501" s="21">
        <f t="shared" si="86"/>
        <v>2898.68</v>
      </c>
      <c r="U501" s="21">
        <f t="shared" si="87"/>
        <v>100.68</v>
      </c>
      <c r="V501" s="21">
        <f t="shared" si="88"/>
        <v>2798</v>
      </c>
      <c r="W501" s="57">
        <f t="shared" si="89"/>
        <v>1120</v>
      </c>
      <c r="X501" s="21">
        <f t="shared" si="90"/>
        <v>1778.68</v>
      </c>
      <c r="Y501" s="21">
        <f t="shared" si="91"/>
        <v>0</v>
      </c>
      <c r="Z501" s="20">
        <v>60</v>
      </c>
      <c r="AA501" s="21">
        <f t="shared" si="92"/>
        <v>1618</v>
      </c>
      <c r="AB501" s="21">
        <f t="shared" si="93"/>
        <v>809</v>
      </c>
      <c r="AC501" s="21">
        <f t="shared" si="94"/>
        <v>809</v>
      </c>
    </row>
    <row r="502" spans="1:29">
      <c r="A502" s="57">
        <v>500</v>
      </c>
      <c r="B502" s="8" t="s">
        <v>1649</v>
      </c>
      <c r="C502" s="8" t="s">
        <v>1637</v>
      </c>
      <c r="D502" s="3" t="s">
        <v>35</v>
      </c>
      <c r="E502" s="3" t="s">
        <v>37</v>
      </c>
      <c r="F502" s="3" t="s">
        <v>196</v>
      </c>
      <c r="G502" s="3" t="s">
        <v>38</v>
      </c>
      <c r="H502" s="3" t="s">
        <v>69</v>
      </c>
      <c r="I502" s="20">
        <v>1120</v>
      </c>
      <c r="L502" s="20">
        <v>300</v>
      </c>
      <c r="M502" s="20">
        <v>1300</v>
      </c>
      <c r="N502" s="3" t="s">
        <v>894</v>
      </c>
      <c r="P502" s="20">
        <v>900</v>
      </c>
      <c r="R502" s="21">
        <f t="shared" si="84"/>
        <v>1378</v>
      </c>
      <c r="S502" s="21">
        <f t="shared" si="85"/>
        <v>2798</v>
      </c>
      <c r="T502" s="21">
        <f t="shared" si="86"/>
        <v>2898.68</v>
      </c>
      <c r="U502" s="21">
        <f t="shared" si="87"/>
        <v>100.68</v>
      </c>
      <c r="V502" s="21">
        <f t="shared" si="88"/>
        <v>2798</v>
      </c>
      <c r="W502" s="57">
        <f t="shared" si="89"/>
        <v>1120</v>
      </c>
      <c r="X502" s="21">
        <f t="shared" si="90"/>
        <v>1778.68</v>
      </c>
      <c r="Y502" s="21">
        <f t="shared" si="91"/>
        <v>900</v>
      </c>
      <c r="Z502" s="20">
        <v>60</v>
      </c>
      <c r="AA502" s="21">
        <f t="shared" si="92"/>
        <v>718</v>
      </c>
      <c r="AB502" s="21">
        <f t="shared" si="93"/>
        <v>359</v>
      </c>
      <c r="AC502" s="21">
        <f t="shared" si="94"/>
        <v>359</v>
      </c>
    </row>
    <row r="503" spans="1:29">
      <c r="A503" s="57">
        <v>501</v>
      </c>
      <c r="B503" s="8" t="s">
        <v>1650</v>
      </c>
      <c r="C503" s="8" t="s">
        <v>1651</v>
      </c>
      <c r="D503" s="3" t="s">
        <v>35</v>
      </c>
      <c r="E503" s="3" t="s">
        <v>37</v>
      </c>
      <c r="F503" s="3" t="s">
        <v>196</v>
      </c>
      <c r="G503" s="3" t="s">
        <v>38</v>
      </c>
      <c r="H503" s="3" t="s">
        <v>69</v>
      </c>
      <c r="I503" s="20">
        <v>1120</v>
      </c>
      <c r="L503" s="20">
        <v>300</v>
      </c>
      <c r="M503" s="20">
        <v>1300</v>
      </c>
      <c r="N503" s="3" t="s">
        <v>894</v>
      </c>
      <c r="P503" s="20">
        <v>900</v>
      </c>
      <c r="R503" s="21">
        <f t="shared" si="84"/>
        <v>1378</v>
      </c>
      <c r="S503" s="21">
        <f t="shared" si="85"/>
        <v>2798</v>
      </c>
      <c r="T503" s="21">
        <f t="shared" si="86"/>
        <v>2898.68</v>
      </c>
      <c r="U503" s="21">
        <f t="shared" si="87"/>
        <v>100.68</v>
      </c>
      <c r="V503" s="21">
        <f t="shared" si="88"/>
        <v>2798</v>
      </c>
      <c r="W503" s="57">
        <f t="shared" si="89"/>
        <v>1120</v>
      </c>
      <c r="X503" s="21">
        <f t="shared" si="90"/>
        <v>1778.68</v>
      </c>
      <c r="Y503" s="21">
        <f t="shared" si="91"/>
        <v>900</v>
      </c>
      <c r="Z503" s="20">
        <v>60</v>
      </c>
      <c r="AA503" s="21">
        <f t="shared" si="92"/>
        <v>718</v>
      </c>
      <c r="AB503" s="21">
        <f t="shared" si="93"/>
        <v>359</v>
      </c>
      <c r="AC503" s="21">
        <f t="shared" si="94"/>
        <v>359</v>
      </c>
    </row>
    <row r="504" spans="1:29">
      <c r="A504" s="57">
        <v>502</v>
      </c>
      <c r="B504" s="8" t="s">
        <v>1652</v>
      </c>
      <c r="C504" s="8" t="s">
        <v>1653</v>
      </c>
      <c r="D504" s="3" t="s">
        <v>35</v>
      </c>
      <c r="E504" s="3" t="s">
        <v>37</v>
      </c>
      <c r="F504" s="3" t="s">
        <v>196</v>
      </c>
      <c r="G504" s="3" t="s">
        <v>38</v>
      </c>
      <c r="H504" s="3" t="s">
        <v>69</v>
      </c>
      <c r="I504" s="20">
        <v>0</v>
      </c>
      <c r="L504" s="20">
        <v>300</v>
      </c>
      <c r="M504" s="20">
        <v>0</v>
      </c>
      <c r="N504" s="3"/>
      <c r="P504" s="20">
        <v>0</v>
      </c>
      <c r="R504" s="21">
        <f t="shared" si="84"/>
        <v>0</v>
      </c>
      <c r="S504" s="21">
        <f t="shared" si="85"/>
        <v>300</v>
      </c>
      <c r="T504" s="21">
        <f t="shared" si="86"/>
        <v>318</v>
      </c>
      <c r="U504" s="21">
        <f t="shared" si="87"/>
        <v>18</v>
      </c>
      <c r="V504" s="21">
        <f t="shared" si="88"/>
        <v>300</v>
      </c>
      <c r="W504" s="57">
        <f t="shared" si="89"/>
        <v>0</v>
      </c>
      <c r="X504" s="21">
        <f t="shared" si="90"/>
        <v>318</v>
      </c>
      <c r="Y504" s="21">
        <f t="shared" si="91"/>
        <v>0</v>
      </c>
      <c r="Z504" s="20">
        <v>60</v>
      </c>
      <c r="AA504" s="21">
        <f t="shared" si="92"/>
        <v>240</v>
      </c>
      <c r="AB504" s="21">
        <f t="shared" si="93"/>
        <v>120</v>
      </c>
      <c r="AC504" s="21">
        <f t="shared" si="94"/>
        <v>120</v>
      </c>
    </row>
    <row r="505" spans="1:29">
      <c r="A505" s="57">
        <v>503</v>
      </c>
      <c r="B505" s="8" t="s">
        <v>1654</v>
      </c>
      <c r="C505" s="8" t="s">
        <v>1655</v>
      </c>
      <c r="D505" s="3" t="s">
        <v>35</v>
      </c>
      <c r="E505" s="3" t="s">
        <v>37</v>
      </c>
      <c r="F505" s="3" t="s">
        <v>196</v>
      </c>
      <c r="G505" s="3" t="s">
        <v>38</v>
      </c>
      <c r="H505" s="3" t="s">
        <v>69</v>
      </c>
      <c r="I505" s="20">
        <v>1120</v>
      </c>
      <c r="L505" s="20">
        <v>300</v>
      </c>
      <c r="M505" s="20">
        <v>1300</v>
      </c>
      <c r="N505" s="3" t="s">
        <v>894</v>
      </c>
      <c r="P505" s="20">
        <v>900</v>
      </c>
      <c r="R505" s="21">
        <f t="shared" si="84"/>
        <v>1378</v>
      </c>
      <c r="S505" s="21">
        <f t="shared" si="85"/>
        <v>2798</v>
      </c>
      <c r="T505" s="21">
        <f t="shared" si="86"/>
        <v>2898.68</v>
      </c>
      <c r="U505" s="21">
        <f t="shared" si="87"/>
        <v>100.68</v>
      </c>
      <c r="V505" s="21">
        <f t="shared" si="88"/>
        <v>2798</v>
      </c>
      <c r="W505" s="57">
        <f t="shared" si="89"/>
        <v>1120</v>
      </c>
      <c r="X505" s="21">
        <f t="shared" si="90"/>
        <v>1778.68</v>
      </c>
      <c r="Y505" s="21">
        <f t="shared" si="91"/>
        <v>900</v>
      </c>
      <c r="Z505" s="20">
        <v>60</v>
      </c>
      <c r="AA505" s="21">
        <f t="shared" si="92"/>
        <v>718</v>
      </c>
      <c r="AB505" s="21">
        <f t="shared" si="93"/>
        <v>359</v>
      </c>
      <c r="AC505" s="21">
        <f t="shared" si="94"/>
        <v>359</v>
      </c>
    </row>
    <row r="506" spans="1:29">
      <c r="A506" s="57">
        <v>504</v>
      </c>
      <c r="B506" s="8" t="s">
        <v>1656</v>
      </c>
      <c r="C506" s="8" t="s">
        <v>1657</v>
      </c>
      <c r="D506" s="3" t="s">
        <v>35</v>
      </c>
      <c r="E506" s="3" t="s">
        <v>37</v>
      </c>
      <c r="F506" s="3" t="s">
        <v>196</v>
      </c>
      <c r="G506" s="3" t="s">
        <v>38</v>
      </c>
      <c r="H506" s="3" t="s">
        <v>69</v>
      </c>
      <c r="I506" s="20">
        <v>1120</v>
      </c>
      <c r="L506" s="20">
        <v>300</v>
      </c>
      <c r="M506" s="20">
        <v>1300</v>
      </c>
      <c r="N506" s="3" t="s">
        <v>894</v>
      </c>
      <c r="P506" s="20">
        <v>900</v>
      </c>
      <c r="R506" s="21">
        <f t="shared" si="84"/>
        <v>1378</v>
      </c>
      <c r="S506" s="21">
        <f t="shared" si="85"/>
        <v>2798</v>
      </c>
      <c r="T506" s="21">
        <f t="shared" si="86"/>
        <v>2898.68</v>
      </c>
      <c r="U506" s="21">
        <f t="shared" si="87"/>
        <v>100.68</v>
      </c>
      <c r="V506" s="21">
        <f t="shared" si="88"/>
        <v>2798</v>
      </c>
      <c r="W506" s="57">
        <f t="shared" si="89"/>
        <v>1120</v>
      </c>
      <c r="X506" s="21">
        <f t="shared" si="90"/>
        <v>1778.68</v>
      </c>
      <c r="Y506" s="21">
        <f t="shared" si="91"/>
        <v>900</v>
      </c>
      <c r="Z506" s="20">
        <v>60</v>
      </c>
      <c r="AA506" s="21">
        <f t="shared" si="92"/>
        <v>718</v>
      </c>
      <c r="AB506" s="21">
        <f t="shared" si="93"/>
        <v>359</v>
      </c>
      <c r="AC506" s="21">
        <f t="shared" si="94"/>
        <v>359</v>
      </c>
    </row>
    <row r="507" spans="1:29">
      <c r="A507" s="57">
        <v>505</v>
      </c>
      <c r="B507" s="8" t="s">
        <v>1658</v>
      </c>
      <c r="C507" s="8" t="s">
        <v>1659</v>
      </c>
      <c r="D507" s="3" t="s">
        <v>35</v>
      </c>
      <c r="E507" s="3" t="s">
        <v>37</v>
      </c>
      <c r="F507" s="3" t="s">
        <v>196</v>
      </c>
      <c r="G507" s="3" t="s">
        <v>38</v>
      </c>
      <c r="H507" s="3" t="s">
        <v>69</v>
      </c>
      <c r="I507" s="20">
        <v>1120</v>
      </c>
      <c r="L507" s="20">
        <v>300</v>
      </c>
      <c r="M507" s="20"/>
      <c r="N507" s="3"/>
      <c r="P507" s="20"/>
      <c r="R507" s="21">
        <f t="shared" si="84"/>
        <v>0</v>
      </c>
      <c r="S507" s="21">
        <f t="shared" si="85"/>
        <v>1420</v>
      </c>
      <c r="T507" s="21">
        <f t="shared" si="86"/>
        <v>1438</v>
      </c>
      <c r="U507" s="21">
        <f t="shared" si="87"/>
        <v>18</v>
      </c>
      <c r="V507" s="21">
        <f t="shared" si="88"/>
        <v>1420</v>
      </c>
      <c r="W507" s="57">
        <f t="shared" si="89"/>
        <v>1120</v>
      </c>
      <c r="X507" s="21">
        <f t="shared" si="90"/>
        <v>318</v>
      </c>
      <c r="Y507" s="21">
        <f t="shared" si="91"/>
        <v>0</v>
      </c>
      <c r="Z507" s="20">
        <v>60</v>
      </c>
      <c r="AA507" s="21">
        <f t="shared" si="92"/>
        <v>240</v>
      </c>
      <c r="AB507" s="21">
        <f t="shared" si="93"/>
        <v>120</v>
      </c>
      <c r="AC507" s="21">
        <f t="shared" si="94"/>
        <v>120</v>
      </c>
    </row>
    <row r="508" spans="1:29">
      <c r="A508" s="57">
        <v>506</v>
      </c>
      <c r="B508" s="8" t="s">
        <v>1660</v>
      </c>
      <c r="C508" s="8" t="s">
        <v>1661</v>
      </c>
      <c r="D508" s="3" t="s">
        <v>35</v>
      </c>
      <c r="E508" s="3" t="s">
        <v>37</v>
      </c>
      <c r="F508" s="3" t="s">
        <v>196</v>
      </c>
      <c r="G508" s="3" t="s">
        <v>38</v>
      </c>
      <c r="H508" s="3" t="s">
        <v>69</v>
      </c>
      <c r="I508" s="20">
        <v>1120</v>
      </c>
      <c r="L508" s="20">
        <v>300</v>
      </c>
      <c r="M508" s="20">
        <v>1300</v>
      </c>
      <c r="N508" s="3" t="s">
        <v>894</v>
      </c>
      <c r="P508" s="20">
        <v>900</v>
      </c>
      <c r="R508" s="21">
        <f t="shared" si="84"/>
        <v>1378</v>
      </c>
      <c r="S508" s="21">
        <f t="shared" si="85"/>
        <v>2798</v>
      </c>
      <c r="T508" s="21">
        <f t="shared" si="86"/>
        <v>2898.68</v>
      </c>
      <c r="U508" s="21">
        <f t="shared" si="87"/>
        <v>100.68</v>
      </c>
      <c r="V508" s="21">
        <f t="shared" si="88"/>
        <v>2798</v>
      </c>
      <c r="W508" s="57">
        <f t="shared" si="89"/>
        <v>1120</v>
      </c>
      <c r="X508" s="21">
        <f t="shared" si="90"/>
        <v>1778.68</v>
      </c>
      <c r="Y508" s="21">
        <f t="shared" si="91"/>
        <v>900</v>
      </c>
      <c r="Z508" s="20">
        <v>60</v>
      </c>
      <c r="AA508" s="21">
        <f t="shared" si="92"/>
        <v>718</v>
      </c>
      <c r="AB508" s="21">
        <f t="shared" si="93"/>
        <v>359</v>
      </c>
      <c r="AC508" s="21">
        <f t="shared" si="94"/>
        <v>359</v>
      </c>
    </row>
    <row r="509" spans="1:29">
      <c r="A509" s="57">
        <v>507</v>
      </c>
      <c r="B509" s="8" t="s">
        <v>1662</v>
      </c>
      <c r="C509" s="8" t="s">
        <v>1663</v>
      </c>
      <c r="D509" s="3" t="s">
        <v>35</v>
      </c>
      <c r="E509" s="3" t="s">
        <v>37</v>
      </c>
      <c r="F509" s="3" t="s">
        <v>196</v>
      </c>
      <c r="G509" s="3" t="s">
        <v>38</v>
      </c>
      <c r="H509" s="3" t="s">
        <v>69</v>
      </c>
      <c r="I509" s="20">
        <v>1120</v>
      </c>
      <c r="L509" s="20">
        <v>300</v>
      </c>
      <c r="M509" s="20">
        <v>1300</v>
      </c>
      <c r="N509" s="3" t="s">
        <v>894</v>
      </c>
      <c r="P509" s="20">
        <v>900</v>
      </c>
      <c r="R509" s="21">
        <f t="shared" si="84"/>
        <v>1378</v>
      </c>
      <c r="S509" s="21">
        <f t="shared" si="85"/>
        <v>2798</v>
      </c>
      <c r="T509" s="21">
        <f t="shared" si="86"/>
        <v>2898.68</v>
      </c>
      <c r="U509" s="21">
        <f t="shared" si="87"/>
        <v>100.68</v>
      </c>
      <c r="V509" s="21">
        <f t="shared" si="88"/>
        <v>2798</v>
      </c>
      <c r="W509" s="57">
        <f t="shared" si="89"/>
        <v>1120</v>
      </c>
      <c r="X509" s="21">
        <f t="shared" si="90"/>
        <v>1778.68</v>
      </c>
      <c r="Y509" s="21">
        <f t="shared" si="91"/>
        <v>900</v>
      </c>
      <c r="Z509" s="20">
        <v>60</v>
      </c>
      <c r="AA509" s="21">
        <f t="shared" si="92"/>
        <v>718</v>
      </c>
      <c r="AB509" s="21">
        <f t="shared" si="93"/>
        <v>359</v>
      </c>
      <c r="AC509" s="21">
        <f t="shared" si="94"/>
        <v>359</v>
      </c>
    </row>
    <row r="510" spans="1:29">
      <c r="A510" s="57">
        <v>508</v>
      </c>
      <c r="B510" s="8" t="s">
        <v>1664</v>
      </c>
      <c r="C510" s="8" t="s">
        <v>1665</v>
      </c>
      <c r="D510" s="3" t="s">
        <v>35</v>
      </c>
      <c r="E510" s="3" t="s">
        <v>37</v>
      </c>
      <c r="F510" s="3" t="s">
        <v>196</v>
      </c>
      <c r="G510" s="3" t="s">
        <v>38</v>
      </c>
      <c r="H510" s="3" t="s">
        <v>69</v>
      </c>
      <c r="I510" s="20">
        <v>1120</v>
      </c>
      <c r="L510" s="20">
        <v>300</v>
      </c>
      <c r="M510" s="20">
        <v>1300</v>
      </c>
      <c r="N510" s="3" t="s">
        <v>894</v>
      </c>
      <c r="P510" s="20">
        <v>900</v>
      </c>
      <c r="R510" s="21">
        <f t="shared" si="84"/>
        <v>1378</v>
      </c>
      <c r="S510" s="21">
        <f t="shared" si="85"/>
        <v>2798</v>
      </c>
      <c r="T510" s="21">
        <f t="shared" si="86"/>
        <v>2898.68</v>
      </c>
      <c r="U510" s="21">
        <f t="shared" si="87"/>
        <v>100.68</v>
      </c>
      <c r="V510" s="21">
        <f t="shared" si="88"/>
        <v>2798</v>
      </c>
      <c r="W510" s="57">
        <f t="shared" si="89"/>
        <v>1120</v>
      </c>
      <c r="X510" s="21">
        <f t="shared" si="90"/>
        <v>1778.68</v>
      </c>
      <c r="Y510" s="21">
        <f t="shared" si="91"/>
        <v>900</v>
      </c>
      <c r="Z510" s="20">
        <v>60</v>
      </c>
      <c r="AA510" s="21">
        <f t="shared" si="92"/>
        <v>718</v>
      </c>
      <c r="AB510" s="21">
        <f t="shared" si="93"/>
        <v>359</v>
      </c>
      <c r="AC510" s="21">
        <f t="shared" si="94"/>
        <v>359</v>
      </c>
    </row>
    <row r="511" spans="1:29">
      <c r="A511" s="57">
        <v>509</v>
      </c>
      <c r="B511" s="8" t="s">
        <v>1666</v>
      </c>
      <c r="C511" s="8" t="s">
        <v>1667</v>
      </c>
      <c r="D511" s="3" t="s">
        <v>35</v>
      </c>
      <c r="E511" s="3" t="s">
        <v>37</v>
      </c>
      <c r="F511" s="3" t="s">
        <v>196</v>
      </c>
      <c r="G511" s="3" t="s">
        <v>38</v>
      </c>
      <c r="H511" s="3" t="s">
        <v>69</v>
      </c>
      <c r="I511" s="20">
        <v>1120</v>
      </c>
      <c r="L511" s="20">
        <v>300</v>
      </c>
      <c r="M511" s="20">
        <v>1300</v>
      </c>
      <c r="N511" s="3" t="s">
        <v>894</v>
      </c>
      <c r="P511" s="20">
        <v>900</v>
      </c>
      <c r="R511" s="21">
        <f t="shared" si="84"/>
        <v>1378</v>
      </c>
      <c r="S511" s="21">
        <f t="shared" si="85"/>
        <v>2798</v>
      </c>
      <c r="T511" s="21">
        <f t="shared" si="86"/>
        <v>2898.68</v>
      </c>
      <c r="U511" s="21">
        <f t="shared" si="87"/>
        <v>100.68</v>
      </c>
      <c r="V511" s="21">
        <f t="shared" si="88"/>
        <v>2798</v>
      </c>
      <c r="W511" s="57">
        <f t="shared" si="89"/>
        <v>1120</v>
      </c>
      <c r="X511" s="21">
        <f t="shared" si="90"/>
        <v>1778.68</v>
      </c>
      <c r="Y511" s="21">
        <f t="shared" si="91"/>
        <v>900</v>
      </c>
      <c r="Z511" s="20">
        <v>60</v>
      </c>
      <c r="AA511" s="21">
        <f t="shared" si="92"/>
        <v>718</v>
      </c>
      <c r="AB511" s="21">
        <f t="shared" si="93"/>
        <v>359</v>
      </c>
      <c r="AC511" s="21">
        <f t="shared" si="94"/>
        <v>359</v>
      </c>
    </row>
    <row r="512" spans="1:29">
      <c r="A512" s="57">
        <v>510</v>
      </c>
      <c r="B512" s="9" t="s">
        <v>727</v>
      </c>
      <c r="C512" s="8" t="s">
        <v>728</v>
      </c>
      <c r="D512" s="3" t="s">
        <v>35</v>
      </c>
      <c r="E512" s="3" t="s">
        <v>37</v>
      </c>
      <c r="F512" s="3" t="s">
        <v>196</v>
      </c>
      <c r="G512" s="3" t="s">
        <v>38</v>
      </c>
      <c r="H512" s="3" t="s">
        <v>69</v>
      </c>
      <c r="I512" s="20">
        <v>1120</v>
      </c>
      <c r="K512" s="9"/>
      <c r="L512" s="20">
        <v>300</v>
      </c>
      <c r="M512" s="20">
        <v>1300</v>
      </c>
      <c r="N512" s="3" t="s">
        <v>894</v>
      </c>
      <c r="P512" s="20">
        <v>900</v>
      </c>
      <c r="R512" s="21">
        <f t="shared" si="84"/>
        <v>1378</v>
      </c>
      <c r="S512" s="21">
        <f t="shared" si="85"/>
        <v>2798</v>
      </c>
      <c r="T512" s="21">
        <f t="shared" si="86"/>
        <v>2898.68</v>
      </c>
      <c r="U512" s="21">
        <f t="shared" si="87"/>
        <v>100.68</v>
      </c>
      <c r="V512" s="21">
        <f t="shared" si="88"/>
        <v>2798</v>
      </c>
      <c r="W512" s="57">
        <f t="shared" si="89"/>
        <v>1120</v>
      </c>
      <c r="X512" s="21">
        <f t="shared" si="90"/>
        <v>1778.68</v>
      </c>
      <c r="Y512" s="21">
        <f t="shared" si="91"/>
        <v>900</v>
      </c>
      <c r="Z512" s="20">
        <v>60</v>
      </c>
      <c r="AA512" s="21">
        <f t="shared" si="92"/>
        <v>718</v>
      </c>
      <c r="AB512" s="21">
        <f t="shared" si="93"/>
        <v>359</v>
      </c>
      <c r="AC512" s="21">
        <f t="shared" si="94"/>
        <v>359</v>
      </c>
    </row>
    <row r="513" spans="1:29">
      <c r="A513" s="57">
        <v>511</v>
      </c>
      <c r="B513" s="8" t="s">
        <v>1668</v>
      </c>
      <c r="C513" s="8" t="s">
        <v>1669</v>
      </c>
      <c r="D513" s="3" t="s">
        <v>35</v>
      </c>
      <c r="E513" s="3" t="s">
        <v>37</v>
      </c>
      <c r="F513" s="3" t="s">
        <v>196</v>
      </c>
      <c r="G513" s="3" t="s">
        <v>38</v>
      </c>
      <c r="H513" s="3" t="s">
        <v>69</v>
      </c>
      <c r="I513" s="20">
        <v>1120</v>
      </c>
      <c r="L513" s="20">
        <v>300</v>
      </c>
      <c r="M513" s="20">
        <v>1300</v>
      </c>
      <c r="N513" s="3" t="s">
        <v>894</v>
      </c>
      <c r="P513" s="20">
        <v>900</v>
      </c>
      <c r="R513" s="21">
        <f t="shared" si="84"/>
        <v>1378</v>
      </c>
      <c r="S513" s="21">
        <f t="shared" si="85"/>
        <v>2798</v>
      </c>
      <c r="T513" s="21">
        <f t="shared" si="86"/>
        <v>2898.68</v>
      </c>
      <c r="U513" s="21">
        <f t="shared" si="87"/>
        <v>100.68</v>
      </c>
      <c r="V513" s="21">
        <f t="shared" si="88"/>
        <v>2798</v>
      </c>
      <c r="W513" s="57">
        <f t="shared" si="89"/>
        <v>1120</v>
      </c>
      <c r="X513" s="21">
        <f t="shared" si="90"/>
        <v>1778.68</v>
      </c>
      <c r="Y513" s="21">
        <f t="shared" si="91"/>
        <v>900</v>
      </c>
      <c r="Z513" s="20">
        <v>60</v>
      </c>
      <c r="AA513" s="21">
        <f t="shared" si="92"/>
        <v>718</v>
      </c>
      <c r="AB513" s="21">
        <f t="shared" si="93"/>
        <v>359</v>
      </c>
      <c r="AC513" s="21">
        <f t="shared" si="94"/>
        <v>359</v>
      </c>
    </row>
    <row r="514" spans="1:29">
      <c r="A514" s="57">
        <v>512</v>
      </c>
      <c r="B514" s="8" t="s">
        <v>1670</v>
      </c>
      <c r="C514" s="8" t="s">
        <v>1671</v>
      </c>
      <c r="D514" s="3" t="s">
        <v>35</v>
      </c>
      <c r="E514" s="3" t="s">
        <v>37</v>
      </c>
      <c r="F514" s="3" t="s">
        <v>196</v>
      </c>
      <c r="G514" s="3" t="s">
        <v>38</v>
      </c>
      <c r="H514" s="3" t="s">
        <v>69</v>
      </c>
      <c r="I514" s="20">
        <v>1120</v>
      </c>
      <c r="L514" s="20">
        <v>300</v>
      </c>
      <c r="M514" s="20">
        <v>0</v>
      </c>
      <c r="N514" s="3"/>
      <c r="P514" s="20">
        <v>0</v>
      </c>
      <c r="R514" s="21">
        <f t="shared" si="84"/>
        <v>0</v>
      </c>
      <c r="S514" s="21">
        <f t="shared" si="85"/>
        <v>1420</v>
      </c>
      <c r="T514" s="21">
        <f t="shared" si="86"/>
        <v>1438</v>
      </c>
      <c r="U514" s="21">
        <f t="shared" si="87"/>
        <v>18</v>
      </c>
      <c r="V514" s="21">
        <f t="shared" si="88"/>
        <v>1420</v>
      </c>
      <c r="W514" s="57">
        <f t="shared" si="89"/>
        <v>1120</v>
      </c>
      <c r="X514" s="21">
        <f t="shared" si="90"/>
        <v>318</v>
      </c>
      <c r="Y514" s="21">
        <f t="shared" si="91"/>
        <v>0</v>
      </c>
      <c r="Z514" s="20">
        <v>60</v>
      </c>
      <c r="AA514" s="21">
        <f t="shared" si="92"/>
        <v>240</v>
      </c>
      <c r="AB514" s="21">
        <f t="shared" si="93"/>
        <v>120</v>
      </c>
      <c r="AC514" s="21">
        <f t="shared" si="94"/>
        <v>120</v>
      </c>
    </row>
    <row r="515" spans="1:29">
      <c r="A515" s="57">
        <v>513</v>
      </c>
      <c r="B515" s="8" t="s">
        <v>1672</v>
      </c>
      <c r="C515" s="8" t="s">
        <v>1673</v>
      </c>
      <c r="D515" s="3" t="s">
        <v>35</v>
      </c>
      <c r="E515" s="3" t="s">
        <v>37</v>
      </c>
      <c r="F515" s="3" t="s">
        <v>196</v>
      </c>
      <c r="G515" s="3" t="s">
        <v>38</v>
      </c>
      <c r="H515" s="3" t="s">
        <v>69</v>
      </c>
      <c r="I515" s="20">
        <v>1120</v>
      </c>
      <c r="L515" s="20">
        <v>300</v>
      </c>
      <c r="M515" s="20">
        <v>1300</v>
      </c>
      <c r="N515" s="3" t="s">
        <v>894</v>
      </c>
      <c r="P515" s="20">
        <v>900</v>
      </c>
      <c r="R515" s="21">
        <f t="shared" ref="R515:R578" si="95">M515*1.06</f>
        <v>1378</v>
      </c>
      <c r="S515" s="21">
        <f t="shared" ref="S515:S578" si="96">I515+L515+R515</f>
        <v>2798</v>
      </c>
      <c r="T515" s="21">
        <f t="shared" ref="T515:T578" si="97">I515+(L515+R515)*1.06</f>
        <v>2898.68</v>
      </c>
      <c r="U515" s="21">
        <f t="shared" ref="U515:U578" si="98">(R515+L515)*0.06</f>
        <v>100.68</v>
      </c>
      <c r="V515" s="21">
        <f t="shared" ref="V515:V578" si="99">T515-U515</f>
        <v>2798</v>
      </c>
      <c r="W515" s="57">
        <f t="shared" ref="W515:W578" si="100">I515</f>
        <v>1120</v>
      </c>
      <c r="X515" s="21">
        <f t="shared" ref="X515:X578" si="101">(R515+L515)*1.06</f>
        <v>1778.68</v>
      </c>
      <c r="Y515" s="21">
        <f t="shared" ref="Y515:Y578" si="102">P515</f>
        <v>900</v>
      </c>
      <c r="Z515" s="20">
        <v>60</v>
      </c>
      <c r="AA515" s="21">
        <f t="shared" ref="AA515:AA578" si="103">(L515+R515)-Y515-Z515</f>
        <v>718</v>
      </c>
      <c r="AB515" s="21">
        <f t="shared" ref="AB515:AB578" si="104">AA515/2</f>
        <v>359</v>
      </c>
      <c r="AC515" s="21">
        <f t="shared" ref="AC515:AC578" si="105">AA515/2</f>
        <v>359</v>
      </c>
    </row>
    <row r="516" spans="1:29">
      <c r="A516" s="57">
        <v>514</v>
      </c>
      <c r="B516" s="8" t="s">
        <v>1674</v>
      </c>
      <c r="C516" s="8" t="s">
        <v>1675</v>
      </c>
      <c r="D516" s="3" t="s">
        <v>35</v>
      </c>
      <c r="E516" s="3" t="s">
        <v>37</v>
      </c>
      <c r="F516" s="3" t="s">
        <v>196</v>
      </c>
      <c r="G516" s="3" t="s">
        <v>38</v>
      </c>
      <c r="H516" s="3" t="s">
        <v>69</v>
      </c>
      <c r="I516" s="20">
        <v>1120</v>
      </c>
      <c r="L516" s="20">
        <v>300</v>
      </c>
      <c r="M516" s="20">
        <v>0</v>
      </c>
      <c r="N516" s="3"/>
      <c r="P516" s="20">
        <v>0</v>
      </c>
      <c r="R516" s="21">
        <f t="shared" si="95"/>
        <v>0</v>
      </c>
      <c r="S516" s="21">
        <f t="shared" si="96"/>
        <v>1420</v>
      </c>
      <c r="T516" s="21">
        <f t="shared" si="97"/>
        <v>1438</v>
      </c>
      <c r="U516" s="21">
        <f t="shared" si="98"/>
        <v>18</v>
      </c>
      <c r="V516" s="21">
        <f t="shared" si="99"/>
        <v>1420</v>
      </c>
      <c r="W516" s="57">
        <f t="shared" si="100"/>
        <v>1120</v>
      </c>
      <c r="X516" s="21">
        <f t="shared" si="101"/>
        <v>318</v>
      </c>
      <c r="Y516" s="21">
        <f t="shared" si="102"/>
        <v>0</v>
      </c>
      <c r="Z516" s="20">
        <v>60</v>
      </c>
      <c r="AA516" s="21">
        <f t="shared" si="103"/>
        <v>240</v>
      </c>
      <c r="AB516" s="21">
        <f t="shared" si="104"/>
        <v>120</v>
      </c>
      <c r="AC516" s="21">
        <f t="shared" si="105"/>
        <v>120</v>
      </c>
    </row>
    <row r="517" spans="1:29">
      <c r="A517" s="57">
        <v>515</v>
      </c>
      <c r="B517" s="8" t="s">
        <v>1676</v>
      </c>
      <c r="C517" s="8" t="s">
        <v>1677</v>
      </c>
      <c r="D517" s="3" t="s">
        <v>35</v>
      </c>
      <c r="E517" s="3" t="s">
        <v>37</v>
      </c>
      <c r="F517" s="3" t="s">
        <v>196</v>
      </c>
      <c r="G517" s="3" t="s">
        <v>38</v>
      </c>
      <c r="H517" s="3" t="s">
        <v>69</v>
      </c>
      <c r="I517" s="20">
        <v>1120</v>
      </c>
      <c r="L517" s="20">
        <v>300</v>
      </c>
      <c r="M517" s="20">
        <v>0</v>
      </c>
      <c r="N517" s="3"/>
      <c r="P517" s="20">
        <v>0</v>
      </c>
      <c r="R517" s="21">
        <f t="shared" si="95"/>
        <v>0</v>
      </c>
      <c r="S517" s="21">
        <f t="shared" si="96"/>
        <v>1420</v>
      </c>
      <c r="T517" s="21">
        <f t="shared" si="97"/>
        <v>1438</v>
      </c>
      <c r="U517" s="21">
        <f t="shared" si="98"/>
        <v>18</v>
      </c>
      <c r="V517" s="21">
        <f t="shared" si="99"/>
        <v>1420</v>
      </c>
      <c r="W517" s="57">
        <f t="shared" si="100"/>
        <v>1120</v>
      </c>
      <c r="X517" s="21">
        <f t="shared" si="101"/>
        <v>318</v>
      </c>
      <c r="Y517" s="21">
        <f t="shared" si="102"/>
        <v>0</v>
      </c>
      <c r="Z517" s="20">
        <v>60</v>
      </c>
      <c r="AA517" s="21">
        <f t="shared" si="103"/>
        <v>240</v>
      </c>
      <c r="AB517" s="21">
        <f t="shared" si="104"/>
        <v>120</v>
      </c>
      <c r="AC517" s="21">
        <f t="shared" si="105"/>
        <v>120</v>
      </c>
    </row>
    <row r="518" spans="1:29">
      <c r="A518" s="57">
        <v>516</v>
      </c>
      <c r="B518" s="8" t="s">
        <v>1678</v>
      </c>
      <c r="C518" s="8" t="s">
        <v>1679</v>
      </c>
      <c r="D518" s="3" t="s">
        <v>35</v>
      </c>
      <c r="E518" s="3" t="s">
        <v>37</v>
      </c>
      <c r="F518" s="3" t="s">
        <v>196</v>
      </c>
      <c r="G518" s="3" t="s">
        <v>38</v>
      </c>
      <c r="H518" s="3" t="s">
        <v>69</v>
      </c>
      <c r="I518" s="20">
        <v>1120</v>
      </c>
      <c r="L518" s="20">
        <v>300</v>
      </c>
      <c r="M518" s="20">
        <v>1300</v>
      </c>
      <c r="N518" s="3" t="s">
        <v>894</v>
      </c>
      <c r="P518" s="20">
        <v>900</v>
      </c>
      <c r="R518" s="21">
        <f t="shared" si="95"/>
        <v>1378</v>
      </c>
      <c r="S518" s="21">
        <f t="shared" si="96"/>
        <v>2798</v>
      </c>
      <c r="T518" s="21">
        <f t="shared" si="97"/>
        <v>2898.68</v>
      </c>
      <c r="U518" s="21">
        <f t="shared" si="98"/>
        <v>100.68</v>
      </c>
      <c r="V518" s="21">
        <f t="shared" si="99"/>
        <v>2798</v>
      </c>
      <c r="W518" s="57">
        <f t="shared" si="100"/>
        <v>1120</v>
      </c>
      <c r="X518" s="21">
        <f t="shared" si="101"/>
        <v>1778.68</v>
      </c>
      <c r="Y518" s="21">
        <f t="shared" si="102"/>
        <v>900</v>
      </c>
      <c r="Z518" s="20">
        <v>60</v>
      </c>
      <c r="AA518" s="21">
        <f t="shared" si="103"/>
        <v>718</v>
      </c>
      <c r="AB518" s="21">
        <f t="shared" si="104"/>
        <v>359</v>
      </c>
      <c r="AC518" s="21">
        <f t="shared" si="105"/>
        <v>359</v>
      </c>
    </row>
    <row r="519" spans="1:29">
      <c r="A519" s="57">
        <v>517</v>
      </c>
      <c r="B519" s="8" t="s">
        <v>1680</v>
      </c>
      <c r="C519" s="8" t="s">
        <v>1677</v>
      </c>
      <c r="D519" s="3" t="s">
        <v>35</v>
      </c>
      <c r="E519" s="3" t="s">
        <v>37</v>
      </c>
      <c r="F519" s="3" t="s">
        <v>196</v>
      </c>
      <c r="G519" s="3" t="s">
        <v>38</v>
      </c>
      <c r="H519" s="3" t="s">
        <v>69</v>
      </c>
      <c r="I519" s="20">
        <v>1120</v>
      </c>
      <c r="L519" s="20">
        <v>300</v>
      </c>
      <c r="M519" s="20">
        <v>1300</v>
      </c>
      <c r="N519" s="3" t="s">
        <v>894</v>
      </c>
      <c r="P519" s="20">
        <v>900</v>
      </c>
      <c r="R519" s="21">
        <f t="shared" si="95"/>
        <v>1378</v>
      </c>
      <c r="S519" s="21">
        <f t="shared" si="96"/>
        <v>2798</v>
      </c>
      <c r="T519" s="21">
        <f t="shared" si="97"/>
        <v>2898.68</v>
      </c>
      <c r="U519" s="21">
        <f t="shared" si="98"/>
        <v>100.68</v>
      </c>
      <c r="V519" s="21">
        <f t="shared" si="99"/>
        <v>2798</v>
      </c>
      <c r="W519" s="57">
        <f t="shared" si="100"/>
        <v>1120</v>
      </c>
      <c r="X519" s="21">
        <f t="shared" si="101"/>
        <v>1778.68</v>
      </c>
      <c r="Y519" s="21">
        <f t="shared" si="102"/>
        <v>900</v>
      </c>
      <c r="Z519" s="20">
        <v>60</v>
      </c>
      <c r="AA519" s="21">
        <f t="shared" si="103"/>
        <v>718</v>
      </c>
      <c r="AB519" s="21">
        <f t="shared" si="104"/>
        <v>359</v>
      </c>
      <c r="AC519" s="21">
        <f t="shared" si="105"/>
        <v>359</v>
      </c>
    </row>
    <row r="520" spans="1:29">
      <c r="A520" s="57">
        <v>518</v>
      </c>
      <c r="B520" s="8" t="s">
        <v>289</v>
      </c>
      <c r="C520" s="8" t="s">
        <v>290</v>
      </c>
      <c r="D520" s="3" t="s">
        <v>35</v>
      </c>
      <c r="E520" s="3" t="s">
        <v>37</v>
      </c>
      <c r="F520" s="8" t="s">
        <v>700</v>
      </c>
      <c r="G520" s="3" t="s">
        <v>38</v>
      </c>
      <c r="H520" s="3" t="s">
        <v>69</v>
      </c>
      <c r="I520" s="20">
        <v>0</v>
      </c>
      <c r="L520" s="20">
        <v>100</v>
      </c>
      <c r="M520" s="20">
        <v>18</v>
      </c>
      <c r="N520" s="3" t="s">
        <v>65</v>
      </c>
      <c r="P520" s="20">
        <v>18</v>
      </c>
      <c r="R520" s="21">
        <f t="shared" si="95"/>
        <v>19.08</v>
      </c>
      <c r="S520" s="21">
        <f t="shared" si="96"/>
        <v>119.08</v>
      </c>
      <c r="T520" s="21">
        <f t="shared" si="97"/>
        <v>126.2248</v>
      </c>
      <c r="U520" s="21">
        <f t="shared" si="98"/>
        <v>7.1448</v>
      </c>
      <c r="V520" s="21">
        <f t="shared" si="99"/>
        <v>119.08</v>
      </c>
      <c r="W520" s="57">
        <f t="shared" si="100"/>
        <v>0</v>
      </c>
      <c r="X520" s="21">
        <f t="shared" si="101"/>
        <v>126.2248</v>
      </c>
      <c r="Y520" s="21">
        <f t="shared" si="102"/>
        <v>18</v>
      </c>
      <c r="Z520" s="20">
        <v>20</v>
      </c>
      <c r="AA520" s="21">
        <f t="shared" si="103"/>
        <v>81.08</v>
      </c>
      <c r="AB520" s="21">
        <f t="shared" si="104"/>
        <v>40.54</v>
      </c>
      <c r="AC520" s="21">
        <f t="shared" si="105"/>
        <v>40.54</v>
      </c>
    </row>
    <row r="521" spans="1:29">
      <c r="A521" s="57">
        <v>519</v>
      </c>
      <c r="B521" s="8" t="s">
        <v>215</v>
      </c>
      <c r="C521" s="8" t="s">
        <v>216</v>
      </c>
      <c r="D521" s="3" t="s">
        <v>35</v>
      </c>
      <c r="E521" s="3" t="s">
        <v>37</v>
      </c>
      <c r="F521" s="8" t="s">
        <v>700</v>
      </c>
      <c r="G521" s="3" t="s">
        <v>38</v>
      </c>
      <c r="H521" s="3" t="s">
        <v>69</v>
      </c>
      <c r="I521" s="20">
        <v>0</v>
      </c>
      <c r="L521" s="20">
        <v>100</v>
      </c>
      <c r="M521" s="20">
        <v>18</v>
      </c>
      <c r="N521" s="3" t="s">
        <v>65</v>
      </c>
      <c r="P521" s="20">
        <v>18</v>
      </c>
      <c r="R521" s="21">
        <f t="shared" si="95"/>
        <v>19.08</v>
      </c>
      <c r="S521" s="21">
        <f t="shared" si="96"/>
        <v>119.08</v>
      </c>
      <c r="T521" s="21">
        <f t="shared" si="97"/>
        <v>126.2248</v>
      </c>
      <c r="U521" s="21">
        <f t="shared" si="98"/>
        <v>7.1448</v>
      </c>
      <c r="V521" s="21">
        <f t="shared" si="99"/>
        <v>119.08</v>
      </c>
      <c r="W521" s="57">
        <f t="shared" si="100"/>
        <v>0</v>
      </c>
      <c r="X521" s="21">
        <f t="shared" si="101"/>
        <v>126.2248</v>
      </c>
      <c r="Y521" s="21">
        <f t="shared" si="102"/>
        <v>18</v>
      </c>
      <c r="Z521" s="20">
        <v>20</v>
      </c>
      <c r="AA521" s="21">
        <f t="shared" si="103"/>
        <v>81.08</v>
      </c>
      <c r="AB521" s="21">
        <f t="shared" si="104"/>
        <v>40.54</v>
      </c>
      <c r="AC521" s="21">
        <f t="shared" si="105"/>
        <v>40.54</v>
      </c>
    </row>
    <row r="522" spans="1:29">
      <c r="A522" s="57">
        <v>520</v>
      </c>
      <c r="B522" s="8" t="s">
        <v>580</v>
      </c>
      <c r="C522" s="8" t="s">
        <v>581</v>
      </c>
      <c r="D522" s="3" t="s">
        <v>35</v>
      </c>
      <c r="E522" s="3" t="s">
        <v>37</v>
      </c>
      <c r="F522" s="8" t="s">
        <v>700</v>
      </c>
      <c r="G522" s="3" t="s">
        <v>38</v>
      </c>
      <c r="H522" s="3" t="s">
        <v>69</v>
      </c>
      <c r="I522" s="20">
        <v>0</v>
      </c>
      <c r="L522" s="20">
        <v>100</v>
      </c>
      <c r="M522" s="20">
        <v>18</v>
      </c>
      <c r="N522" s="3" t="s">
        <v>65</v>
      </c>
      <c r="P522" s="20">
        <v>18</v>
      </c>
      <c r="R522" s="21">
        <f t="shared" si="95"/>
        <v>19.08</v>
      </c>
      <c r="S522" s="21">
        <f t="shared" si="96"/>
        <v>119.08</v>
      </c>
      <c r="T522" s="21">
        <f t="shared" si="97"/>
        <v>126.2248</v>
      </c>
      <c r="U522" s="21">
        <f t="shared" si="98"/>
        <v>7.1448</v>
      </c>
      <c r="V522" s="21">
        <f t="shared" si="99"/>
        <v>119.08</v>
      </c>
      <c r="W522" s="57">
        <f t="shared" si="100"/>
        <v>0</v>
      </c>
      <c r="X522" s="21">
        <f t="shared" si="101"/>
        <v>126.2248</v>
      </c>
      <c r="Y522" s="21">
        <f t="shared" si="102"/>
        <v>18</v>
      </c>
      <c r="Z522" s="20">
        <v>20</v>
      </c>
      <c r="AA522" s="21">
        <f t="shared" si="103"/>
        <v>81.08</v>
      </c>
      <c r="AB522" s="21">
        <f t="shared" si="104"/>
        <v>40.54</v>
      </c>
      <c r="AC522" s="21">
        <f t="shared" si="105"/>
        <v>40.54</v>
      </c>
    </row>
    <row r="523" spans="1:29">
      <c r="A523" s="57">
        <v>521</v>
      </c>
      <c r="B523" s="8" t="s">
        <v>295</v>
      </c>
      <c r="C523" s="8" t="s">
        <v>296</v>
      </c>
      <c r="D523" s="3" t="s">
        <v>35</v>
      </c>
      <c r="E523" s="3" t="s">
        <v>37</v>
      </c>
      <c r="F523" s="8" t="s">
        <v>700</v>
      </c>
      <c r="G523" s="3" t="s">
        <v>38</v>
      </c>
      <c r="H523" s="3" t="s">
        <v>69</v>
      </c>
      <c r="I523" s="20">
        <v>0</v>
      </c>
      <c r="L523" s="20">
        <v>100</v>
      </c>
      <c r="M523" s="20">
        <v>18</v>
      </c>
      <c r="N523" s="3" t="s">
        <v>65</v>
      </c>
      <c r="P523" s="20">
        <v>18</v>
      </c>
      <c r="R523" s="21">
        <f t="shared" si="95"/>
        <v>19.08</v>
      </c>
      <c r="S523" s="21">
        <f t="shared" si="96"/>
        <v>119.08</v>
      </c>
      <c r="T523" s="21">
        <f t="shared" si="97"/>
        <v>126.2248</v>
      </c>
      <c r="U523" s="21">
        <f t="shared" si="98"/>
        <v>7.1448</v>
      </c>
      <c r="V523" s="21">
        <f t="shared" si="99"/>
        <v>119.08</v>
      </c>
      <c r="W523" s="57">
        <f t="shared" si="100"/>
        <v>0</v>
      </c>
      <c r="X523" s="21">
        <f t="shared" si="101"/>
        <v>126.2248</v>
      </c>
      <c r="Y523" s="21">
        <f t="shared" si="102"/>
        <v>18</v>
      </c>
      <c r="Z523" s="20">
        <v>20</v>
      </c>
      <c r="AA523" s="21">
        <f t="shared" si="103"/>
        <v>81.08</v>
      </c>
      <c r="AB523" s="21">
        <f t="shared" si="104"/>
        <v>40.54</v>
      </c>
      <c r="AC523" s="21">
        <f t="shared" si="105"/>
        <v>40.54</v>
      </c>
    </row>
    <row r="524" spans="1:29">
      <c r="A524" s="57">
        <v>522</v>
      </c>
      <c r="B524" s="8" t="s">
        <v>287</v>
      </c>
      <c r="C524" s="8" t="s">
        <v>288</v>
      </c>
      <c r="D524" s="3" t="s">
        <v>35</v>
      </c>
      <c r="E524" s="3" t="s">
        <v>37</v>
      </c>
      <c r="F524" s="8" t="s">
        <v>700</v>
      </c>
      <c r="G524" s="3" t="s">
        <v>38</v>
      </c>
      <c r="H524" s="3" t="s">
        <v>69</v>
      </c>
      <c r="I524" s="20">
        <v>0</v>
      </c>
      <c r="L524" s="20">
        <v>100</v>
      </c>
      <c r="M524" s="20">
        <v>18</v>
      </c>
      <c r="N524" s="3" t="s">
        <v>65</v>
      </c>
      <c r="P524" s="20">
        <v>18</v>
      </c>
      <c r="R524" s="21">
        <f t="shared" si="95"/>
        <v>19.08</v>
      </c>
      <c r="S524" s="21">
        <f t="shared" si="96"/>
        <v>119.08</v>
      </c>
      <c r="T524" s="21">
        <f t="shared" si="97"/>
        <v>126.2248</v>
      </c>
      <c r="U524" s="21">
        <f t="shared" si="98"/>
        <v>7.1448</v>
      </c>
      <c r="V524" s="21">
        <f t="shared" si="99"/>
        <v>119.08</v>
      </c>
      <c r="W524" s="57">
        <f t="shared" si="100"/>
        <v>0</v>
      </c>
      <c r="X524" s="21">
        <f t="shared" si="101"/>
        <v>126.2248</v>
      </c>
      <c r="Y524" s="21">
        <f t="shared" si="102"/>
        <v>18</v>
      </c>
      <c r="Z524" s="20">
        <v>20</v>
      </c>
      <c r="AA524" s="21">
        <f t="shared" si="103"/>
        <v>81.08</v>
      </c>
      <c r="AB524" s="21">
        <f t="shared" si="104"/>
        <v>40.54</v>
      </c>
      <c r="AC524" s="21">
        <f t="shared" si="105"/>
        <v>40.54</v>
      </c>
    </row>
    <row r="525" spans="1:29">
      <c r="A525" s="57">
        <v>523</v>
      </c>
      <c r="B525" s="8" t="s">
        <v>1681</v>
      </c>
      <c r="C525" s="8" t="s">
        <v>1682</v>
      </c>
      <c r="D525" s="3" t="s">
        <v>35</v>
      </c>
      <c r="E525" s="3" t="s">
        <v>37</v>
      </c>
      <c r="F525" s="3" t="s">
        <v>196</v>
      </c>
      <c r="G525" s="3" t="s">
        <v>38</v>
      </c>
      <c r="H525" s="3" t="s">
        <v>69</v>
      </c>
      <c r="I525" s="20">
        <v>1120</v>
      </c>
      <c r="L525" s="20">
        <v>300</v>
      </c>
      <c r="M525" s="20">
        <v>0</v>
      </c>
      <c r="N525" s="3"/>
      <c r="P525" s="20">
        <v>0</v>
      </c>
      <c r="R525" s="21">
        <f t="shared" si="95"/>
        <v>0</v>
      </c>
      <c r="S525" s="21">
        <f t="shared" si="96"/>
        <v>1420</v>
      </c>
      <c r="T525" s="21">
        <f t="shared" si="97"/>
        <v>1438</v>
      </c>
      <c r="U525" s="21">
        <f t="shared" si="98"/>
        <v>18</v>
      </c>
      <c r="V525" s="21">
        <f t="shared" si="99"/>
        <v>1420</v>
      </c>
      <c r="W525" s="57">
        <f t="shared" si="100"/>
        <v>1120</v>
      </c>
      <c r="X525" s="21">
        <f t="shared" si="101"/>
        <v>318</v>
      </c>
      <c r="Y525" s="21">
        <f t="shared" si="102"/>
        <v>0</v>
      </c>
      <c r="Z525" s="20">
        <v>60</v>
      </c>
      <c r="AA525" s="21">
        <f t="shared" si="103"/>
        <v>240</v>
      </c>
      <c r="AB525" s="21">
        <f t="shared" si="104"/>
        <v>120</v>
      </c>
      <c r="AC525" s="21">
        <f t="shared" si="105"/>
        <v>120</v>
      </c>
    </row>
    <row r="526" spans="1:29">
      <c r="A526" s="57">
        <v>524</v>
      </c>
      <c r="B526" s="8" t="s">
        <v>1683</v>
      </c>
      <c r="C526" s="8" t="s">
        <v>1684</v>
      </c>
      <c r="D526" s="3" t="s">
        <v>35</v>
      </c>
      <c r="E526" s="3" t="s">
        <v>37</v>
      </c>
      <c r="F526" s="3" t="s">
        <v>196</v>
      </c>
      <c r="G526" s="3" t="s">
        <v>38</v>
      </c>
      <c r="H526" s="3" t="s">
        <v>69</v>
      </c>
      <c r="I526" s="20">
        <v>1120</v>
      </c>
      <c r="L526" s="20">
        <v>300</v>
      </c>
      <c r="M526" s="20">
        <v>0</v>
      </c>
      <c r="N526" s="3"/>
      <c r="P526" s="20">
        <v>0</v>
      </c>
      <c r="R526" s="21">
        <f t="shared" si="95"/>
        <v>0</v>
      </c>
      <c r="S526" s="21">
        <f t="shared" si="96"/>
        <v>1420</v>
      </c>
      <c r="T526" s="21">
        <f t="shared" si="97"/>
        <v>1438</v>
      </c>
      <c r="U526" s="21">
        <f t="shared" si="98"/>
        <v>18</v>
      </c>
      <c r="V526" s="21">
        <f t="shared" si="99"/>
        <v>1420</v>
      </c>
      <c r="W526" s="57">
        <f t="shared" si="100"/>
        <v>1120</v>
      </c>
      <c r="X526" s="21">
        <f t="shared" si="101"/>
        <v>318</v>
      </c>
      <c r="Y526" s="21">
        <f t="shared" si="102"/>
        <v>0</v>
      </c>
      <c r="Z526" s="20">
        <v>60</v>
      </c>
      <c r="AA526" s="21">
        <f t="shared" si="103"/>
        <v>240</v>
      </c>
      <c r="AB526" s="21">
        <f t="shared" si="104"/>
        <v>120</v>
      </c>
      <c r="AC526" s="21">
        <f t="shared" si="105"/>
        <v>120</v>
      </c>
    </row>
    <row r="527" spans="1:29">
      <c r="A527" s="57">
        <v>525</v>
      </c>
      <c r="B527" s="8" t="s">
        <v>1685</v>
      </c>
      <c r="C527" s="8" t="s">
        <v>1686</v>
      </c>
      <c r="D527" s="3" t="s">
        <v>35</v>
      </c>
      <c r="E527" s="3" t="s">
        <v>37</v>
      </c>
      <c r="F527" s="3" t="s">
        <v>196</v>
      </c>
      <c r="G527" s="3" t="s">
        <v>38</v>
      </c>
      <c r="H527" s="3" t="s">
        <v>69</v>
      </c>
      <c r="I527" s="20">
        <v>1120</v>
      </c>
      <c r="L527" s="20">
        <v>300</v>
      </c>
      <c r="M527" s="20">
        <v>0</v>
      </c>
      <c r="N527" s="3"/>
      <c r="P527" s="20">
        <v>0</v>
      </c>
      <c r="R527" s="21">
        <f t="shared" si="95"/>
        <v>0</v>
      </c>
      <c r="S527" s="21">
        <f t="shared" si="96"/>
        <v>1420</v>
      </c>
      <c r="T527" s="21">
        <f t="shared" si="97"/>
        <v>1438</v>
      </c>
      <c r="U527" s="21">
        <f t="shared" si="98"/>
        <v>18</v>
      </c>
      <c r="V527" s="21">
        <f t="shared" si="99"/>
        <v>1420</v>
      </c>
      <c r="W527" s="57">
        <f t="shared" si="100"/>
        <v>1120</v>
      </c>
      <c r="X527" s="21">
        <f t="shared" si="101"/>
        <v>318</v>
      </c>
      <c r="Y527" s="21">
        <f t="shared" si="102"/>
        <v>0</v>
      </c>
      <c r="Z527" s="20">
        <v>60</v>
      </c>
      <c r="AA527" s="21">
        <f t="shared" si="103"/>
        <v>240</v>
      </c>
      <c r="AB527" s="21">
        <f t="shared" si="104"/>
        <v>120</v>
      </c>
      <c r="AC527" s="21">
        <f t="shared" si="105"/>
        <v>120</v>
      </c>
    </row>
    <row r="528" spans="1:29">
      <c r="A528" s="57">
        <v>526</v>
      </c>
      <c r="B528" s="8" t="s">
        <v>1687</v>
      </c>
      <c r="C528" s="8" t="s">
        <v>1688</v>
      </c>
      <c r="D528" s="3" t="s">
        <v>35</v>
      </c>
      <c r="E528" s="3" t="s">
        <v>37</v>
      </c>
      <c r="F528" s="3" t="s">
        <v>196</v>
      </c>
      <c r="G528" s="3" t="s">
        <v>38</v>
      </c>
      <c r="H528" s="3" t="s">
        <v>69</v>
      </c>
      <c r="I528" s="20">
        <v>1120</v>
      </c>
      <c r="L528" s="20">
        <v>300</v>
      </c>
      <c r="M528" s="20">
        <v>1300</v>
      </c>
      <c r="N528" s="3" t="s">
        <v>894</v>
      </c>
      <c r="P528" s="20">
        <v>900</v>
      </c>
      <c r="R528" s="21">
        <f t="shared" si="95"/>
        <v>1378</v>
      </c>
      <c r="S528" s="21">
        <f t="shared" si="96"/>
        <v>2798</v>
      </c>
      <c r="T528" s="21">
        <f t="shared" si="97"/>
        <v>2898.68</v>
      </c>
      <c r="U528" s="21">
        <f t="shared" si="98"/>
        <v>100.68</v>
      </c>
      <c r="V528" s="21">
        <f t="shared" si="99"/>
        <v>2798</v>
      </c>
      <c r="W528" s="57">
        <f t="shared" si="100"/>
        <v>1120</v>
      </c>
      <c r="X528" s="21">
        <f t="shared" si="101"/>
        <v>1778.68</v>
      </c>
      <c r="Y528" s="21">
        <f t="shared" si="102"/>
        <v>900</v>
      </c>
      <c r="Z528" s="20">
        <v>60</v>
      </c>
      <c r="AA528" s="21">
        <f t="shared" si="103"/>
        <v>718</v>
      </c>
      <c r="AB528" s="21">
        <f t="shared" si="104"/>
        <v>359</v>
      </c>
      <c r="AC528" s="21">
        <f t="shared" si="105"/>
        <v>359</v>
      </c>
    </row>
    <row r="529" spans="1:29">
      <c r="A529" s="57">
        <v>527</v>
      </c>
      <c r="B529" s="8" t="s">
        <v>1689</v>
      </c>
      <c r="C529" s="8" t="s">
        <v>1690</v>
      </c>
      <c r="D529" s="3" t="s">
        <v>35</v>
      </c>
      <c r="E529" s="3" t="s">
        <v>37</v>
      </c>
      <c r="F529" s="3" t="s">
        <v>196</v>
      </c>
      <c r="G529" s="3" t="s">
        <v>38</v>
      </c>
      <c r="H529" s="3" t="s">
        <v>69</v>
      </c>
      <c r="I529" s="20">
        <v>1120</v>
      </c>
      <c r="L529" s="20">
        <v>300</v>
      </c>
      <c r="M529" s="20">
        <v>1300</v>
      </c>
      <c r="N529" s="3" t="s">
        <v>894</v>
      </c>
      <c r="P529" s="20">
        <v>900</v>
      </c>
      <c r="R529" s="21">
        <f t="shared" si="95"/>
        <v>1378</v>
      </c>
      <c r="S529" s="21">
        <f t="shared" si="96"/>
        <v>2798</v>
      </c>
      <c r="T529" s="21">
        <f t="shared" si="97"/>
        <v>2898.68</v>
      </c>
      <c r="U529" s="21">
        <f t="shared" si="98"/>
        <v>100.68</v>
      </c>
      <c r="V529" s="21">
        <f t="shared" si="99"/>
        <v>2798</v>
      </c>
      <c r="W529" s="57">
        <f t="shared" si="100"/>
        <v>1120</v>
      </c>
      <c r="X529" s="21">
        <f t="shared" si="101"/>
        <v>1778.68</v>
      </c>
      <c r="Y529" s="21">
        <f t="shared" si="102"/>
        <v>900</v>
      </c>
      <c r="Z529" s="20">
        <v>60</v>
      </c>
      <c r="AA529" s="21">
        <f t="shared" si="103"/>
        <v>718</v>
      </c>
      <c r="AB529" s="21">
        <f t="shared" si="104"/>
        <v>359</v>
      </c>
      <c r="AC529" s="21">
        <f t="shared" si="105"/>
        <v>359</v>
      </c>
    </row>
    <row r="530" spans="1:29">
      <c r="A530" s="57">
        <v>528</v>
      </c>
      <c r="B530" s="8" t="s">
        <v>1691</v>
      </c>
      <c r="C530" s="8" t="s">
        <v>1692</v>
      </c>
      <c r="D530" s="3" t="s">
        <v>35</v>
      </c>
      <c r="E530" s="3" t="s">
        <v>37</v>
      </c>
      <c r="F530" s="3" t="s">
        <v>196</v>
      </c>
      <c r="G530" s="3" t="s">
        <v>38</v>
      </c>
      <c r="H530" s="3" t="s">
        <v>69</v>
      </c>
      <c r="I530" s="20">
        <v>1120</v>
      </c>
      <c r="K530" s="8"/>
      <c r="L530" s="20">
        <v>300</v>
      </c>
      <c r="M530" s="20">
        <v>1300</v>
      </c>
      <c r="N530" s="3" t="s">
        <v>894</v>
      </c>
      <c r="P530" s="20">
        <v>900</v>
      </c>
      <c r="R530" s="21">
        <f t="shared" si="95"/>
        <v>1378</v>
      </c>
      <c r="S530" s="21">
        <f t="shared" si="96"/>
        <v>2798</v>
      </c>
      <c r="T530" s="21">
        <f t="shared" si="97"/>
        <v>2898.68</v>
      </c>
      <c r="U530" s="21">
        <f t="shared" si="98"/>
        <v>100.68</v>
      </c>
      <c r="V530" s="21">
        <f t="shared" si="99"/>
        <v>2798</v>
      </c>
      <c r="W530" s="57">
        <f t="shared" si="100"/>
        <v>1120</v>
      </c>
      <c r="X530" s="21">
        <f t="shared" si="101"/>
        <v>1778.68</v>
      </c>
      <c r="Y530" s="21">
        <f t="shared" si="102"/>
        <v>900</v>
      </c>
      <c r="Z530" s="20">
        <v>60</v>
      </c>
      <c r="AA530" s="21">
        <f t="shared" si="103"/>
        <v>718</v>
      </c>
      <c r="AB530" s="21">
        <f t="shared" si="104"/>
        <v>359</v>
      </c>
      <c r="AC530" s="21">
        <f t="shared" si="105"/>
        <v>359</v>
      </c>
    </row>
    <row r="531" spans="1:29">
      <c r="A531" s="57">
        <v>529</v>
      </c>
      <c r="B531" s="8" t="s">
        <v>1693</v>
      </c>
      <c r="C531" s="8" t="s">
        <v>1694</v>
      </c>
      <c r="D531" s="3" t="s">
        <v>35</v>
      </c>
      <c r="E531" s="3" t="s">
        <v>37</v>
      </c>
      <c r="F531" s="3" t="s">
        <v>196</v>
      </c>
      <c r="G531" s="3" t="s">
        <v>38</v>
      </c>
      <c r="H531" s="3" t="s">
        <v>69</v>
      </c>
      <c r="I531" s="20">
        <v>1120</v>
      </c>
      <c r="K531" s="8"/>
      <c r="L531" s="20">
        <v>300</v>
      </c>
      <c r="M531" s="20">
        <v>0</v>
      </c>
      <c r="N531" s="3"/>
      <c r="P531" s="20">
        <v>0</v>
      </c>
      <c r="R531" s="21">
        <f t="shared" si="95"/>
        <v>0</v>
      </c>
      <c r="S531" s="21">
        <f t="shared" si="96"/>
        <v>1420</v>
      </c>
      <c r="T531" s="21">
        <f t="shared" si="97"/>
        <v>1438</v>
      </c>
      <c r="U531" s="21">
        <f t="shared" si="98"/>
        <v>18</v>
      </c>
      <c r="V531" s="21">
        <f t="shared" si="99"/>
        <v>1420</v>
      </c>
      <c r="W531" s="57">
        <f t="shared" si="100"/>
        <v>1120</v>
      </c>
      <c r="X531" s="21">
        <f t="shared" si="101"/>
        <v>318</v>
      </c>
      <c r="Y531" s="21">
        <f t="shared" si="102"/>
        <v>0</v>
      </c>
      <c r="Z531" s="20">
        <v>60</v>
      </c>
      <c r="AA531" s="21">
        <f t="shared" si="103"/>
        <v>240</v>
      </c>
      <c r="AB531" s="21">
        <f t="shared" si="104"/>
        <v>120</v>
      </c>
      <c r="AC531" s="21">
        <f t="shared" si="105"/>
        <v>120</v>
      </c>
    </row>
    <row r="532" spans="1:29">
      <c r="A532" s="57">
        <v>530</v>
      </c>
      <c r="B532" s="8" t="s">
        <v>1695</v>
      </c>
      <c r="C532" s="8" t="s">
        <v>1696</v>
      </c>
      <c r="D532" s="3" t="s">
        <v>35</v>
      </c>
      <c r="E532" s="3" t="s">
        <v>37</v>
      </c>
      <c r="F532" s="3" t="s">
        <v>196</v>
      </c>
      <c r="G532" s="3" t="s">
        <v>38</v>
      </c>
      <c r="H532" s="3" t="s">
        <v>69</v>
      </c>
      <c r="I532" s="20">
        <v>1120</v>
      </c>
      <c r="K532" s="8"/>
      <c r="L532" s="20">
        <v>300</v>
      </c>
      <c r="M532" s="20">
        <v>0</v>
      </c>
      <c r="N532" s="3"/>
      <c r="P532" s="20">
        <v>0</v>
      </c>
      <c r="R532" s="21">
        <f t="shared" si="95"/>
        <v>0</v>
      </c>
      <c r="S532" s="21">
        <f t="shared" si="96"/>
        <v>1420</v>
      </c>
      <c r="T532" s="21">
        <f t="shared" si="97"/>
        <v>1438</v>
      </c>
      <c r="U532" s="21">
        <f t="shared" si="98"/>
        <v>18</v>
      </c>
      <c r="V532" s="21">
        <f t="shared" si="99"/>
        <v>1420</v>
      </c>
      <c r="W532" s="57">
        <f t="shared" si="100"/>
        <v>1120</v>
      </c>
      <c r="X532" s="21">
        <f t="shared" si="101"/>
        <v>318</v>
      </c>
      <c r="Y532" s="21">
        <f t="shared" si="102"/>
        <v>0</v>
      </c>
      <c r="Z532" s="20">
        <v>60</v>
      </c>
      <c r="AA532" s="21">
        <f t="shared" si="103"/>
        <v>240</v>
      </c>
      <c r="AB532" s="21">
        <f t="shared" si="104"/>
        <v>120</v>
      </c>
      <c r="AC532" s="21">
        <f t="shared" si="105"/>
        <v>120</v>
      </c>
    </row>
    <row r="533" spans="1:29">
      <c r="A533" s="57">
        <v>531</v>
      </c>
      <c r="B533" s="8" t="s">
        <v>1697</v>
      </c>
      <c r="C533" s="8" t="s">
        <v>1698</v>
      </c>
      <c r="D533" s="3" t="s">
        <v>35</v>
      </c>
      <c r="E533" s="3" t="s">
        <v>37</v>
      </c>
      <c r="F533" s="3" t="s">
        <v>196</v>
      </c>
      <c r="G533" s="3" t="s">
        <v>38</v>
      </c>
      <c r="H533" s="3" t="s">
        <v>69</v>
      </c>
      <c r="I533" s="20">
        <v>1120</v>
      </c>
      <c r="K533" s="8"/>
      <c r="L533" s="20">
        <v>300</v>
      </c>
      <c r="M533" s="20">
        <v>1300</v>
      </c>
      <c r="N533" s="3" t="s">
        <v>894</v>
      </c>
      <c r="P533" s="20">
        <v>900</v>
      </c>
      <c r="R533" s="21">
        <f t="shared" si="95"/>
        <v>1378</v>
      </c>
      <c r="S533" s="21">
        <f t="shared" si="96"/>
        <v>2798</v>
      </c>
      <c r="T533" s="21">
        <f t="shared" si="97"/>
        <v>2898.68</v>
      </c>
      <c r="U533" s="21">
        <f t="shared" si="98"/>
        <v>100.68</v>
      </c>
      <c r="V533" s="21">
        <f t="shared" si="99"/>
        <v>2798</v>
      </c>
      <c r="W533" s="57">
        <f t="shared" si="100"/>
        <v>1120</v>
      </c>
      <c r="X533" s="21">
        <f t="shared" si="101"/>
        <v>1778.68</v>
      </c>
      <c r="Y533" s="21">
        <f t="shared" si="102"/>
        <v>900</v>
      </c>
      <c r="Z533" s="20">
        <v>60</v>
      </c>
      <c r="AA533" s="21">
        <f t="shared" si="103"/>
        <v>718</v>
      </c>
      <c r="AB533" s="21">
        <f t="shared" si="104"/>
        <v>359</v>
      </c>
      <c r="AC533" s="21">
        <f t="shared" si="105"/>
        <v>359</v>
      </c>
    </row>
    <row r="534" spans="1:29">
      <c r="A534" s="57">
        <v>532</v>
      </c>
      <c r="B534" s="8" t="s">
        <v>1699</v>
      </c>
      <c r="C534" s="8" t="s">
        <v>1700</v>
      </c>
      <c r="D534" s="3" t="s">
        <v>35</v>
      </c>
      <c r="E534" s="3" t="s">
        <v>37</v>
      </c>
      <c r="F534" s="3" t="s">
        <v>196</v>
      </c>
      <c r="G534" s="3" t="s">
        <v>38</v>
      </c>
      <c r="H534" s="3" t="s">
        <v>69</v>
      </c>
      <c r="I534" s="20">
        <v>1120</v>
      </c>
      <c r="K534" s="8"/>
      <c r="L534" s="20">
        <v>300</v>
      </c>
      <c r="M534" s="20">
        <v>1300</v>
      </c>
      <c r="N534" s="3" t="s">
        <v>894</v>
      </c>
      <c r="P534" s="20">
        <v>900</v>
      </c>
      <c r="R534" s="21">
        <f t="shared" si="95"/>
        <v>1378</v>
      </c>
      <c r="S534" s="21">
        <f t="shared" si="96"/>
        <v>2798</v>
      </c>
      <c r="T534" s="21">
        <f t="shared" si="97"/>
        <v>2898.68</v>
      </c>
      <c r="U534" s="21">
        <f t="shared" si="98"/>
        <v>100.68</v>
      </c>
      <c r="V534" s="21">
        <f t="shared" si="99"/>
        <v>2798</v>
      </c>
      <c r="W534" s="57">
        <f t="shared" si="100"/>
        <v>1120</v>
      </c>
      <c r="X534" s="21">
        <f t="shared" si="101"/>
        <v>1778.68</v>
      </c>
      <c r="Y534" s="21">
        <f t="shared" si="102"/>
        <v>900</v>
      </c>
      <c r="Z534" s="20">
        <v>60</v>
      </c>
      <c r="AA534" s="21">
        <f t="shared" si="103"/>
        <v>718</v>
      </c>
      <c r="AB534" s="21">
        <f t="shared" si="104"/>
        <v>359</v>
      </c>
      <c r="AC534" s="21">
        <f t="shared" si="105"/>
        <v>359</v>
      </c>
    </row>
    <row r="535" spans="1:29">
      <c r="A535" s="57">
        <v>533</v>
      </c>
      <c r="B535" s="8" t="s">
        <v>1701</v>
      </c>
      <c r="C535" s="8" t="s">
        <v>1702</v>
      </c>
      <c r="D535" s="3" t="s">
        <v>35</v>
      </c>
      <c r="E535" s="3" t="s">
        <v>37</v>
      </c>
      <c r="F535" s="3" t="s">
        <v>196</v>
      </c>
      <c r="G535" s="3" t="s">
        <v>38</v>
      </c>
      <c r="H535" s="3" t="s">
        <v>69</v>
      </c>
      <c r="I535" s="20">
        <v>1120</v>
      </c>
      <c r="K535" s="8"/>
      <c r="L535" s="20">
        <v>300</v>
      </c>
      <c r="M535" s="20">
        <v>0</v>
      </c>
      <c r="N535" s="3"/>
      <c r="P535" s="20">
        <v>0</v>
      </c>
      <c r="R535" s="21">
        <f t="shared" si="95"/>
        <v>0</v>
      </c>
      <c r="S535" s="21">
        <f t="shared" si="96"/>
        <v>1420</v>
      </c>
      <c r="T535" s="21">
        <f t="shared" si="97"/>
        <v>1438</v>
      </c>
      <c r="U535" s="21">
        <f t="shared" si="98"/>
        <v>18</v>
      </c>
      <c r="V535" s="21">
        <f t="shared" si="99"/>
        <v>1420</v>
      </c>
      <c r="W535" s="57">
        <f t="shared" si="100"/>
        <v>1120</v>
      </c>
      <c r="X535" s="21">
        <f t="shared" si="101"/>
        <v>318</v>
      </c>
      <c r="Y535" s="21">
        <f t="shared" si="102"/>
        <v>0</v>
      </c>
      <c r="Z535" s="20">
        <v>60</v>
      </c>
      <c r="AA535" s="21">
        <f t="shared" si="103"/>
        <v>240</v>
      </c>
      <c r="AB535" s="21">
        <f t="shared" si="104"/>
        <v>120</v>
      </c>
      <c r="AC535" s="21">
        <f t="shared" si="105"/>
        <v>120</v>
      </c>
    </row>
    <row r="536" spans="1:29">
      <c r="A536" s="57">
        <v>534</v>
      </c>
      <c r="B536" s="8" t="s">
        <v>1703</v>
      </c>
      <c r="C536" s="8" t="s">
        <v>1704</v>
      </c>
      <c r="D536" s="3" t="s">
        <v>35</v>
      </c>
      <c r="E536" s="3" t="s">
        <v>37</v>
      </c>
      <c r="F536" s="3" t="s">
        <v>196</v>
      </c>
      <c r="G536" s="3" t="s">
        <v>38</v>
      </c>
      <c r="H536" s="3" t="s">
        <v>69</v>
      </c>
      <c r="I536" s="20">
        <v>1120</v>
      </c>
      <c r="K536" s="8"/>
      <c r="L536" s="20">
        <v>300</v>
      </c>
      <c r="M536" s="20">
        <v>1300</v>
      </c>
      <c r="N536" s="3" t="s">
        <v>894</v>
      </c>
      <c r="P536" s="20">
        <v>900</v>
      </c>
      <c r="R536" s="21">
        <f t="shared" si="95"/>
        <v>1378</v>
      </c>
      <c r="S536" s="21">
        <f t="shared" si="96"/>
        <v>2798</v>
      </c>
      <c r="T536" s="21">
        <f t="shared" si="97"/>
        <v>2898.68</v>
      </c>
      <c r="U536" s="21">
        <f t="shared" si="98"/>
        <v>100.68</v>
      </c>
      <c r="V536" s="21">
        <f t="shared" si="99"/>
        <v>2798</v>
      </c>
      <c r="W536" s="57">
        <f t="shared" si="100"/>
        <v>1120</v>
      </c>
      <c r="X536" s="21">
        <f t="shared" si="101"/>
        <v>1778.68</v>
      </c>
      <c r="Y536" s="21">
        <f t="shared" si="102"/>
        <v>900</v>
      </c>
      <c r="Z536" s="20">
        <v>60</v>
      </c>
      <c r="AA536" s="21">
        <f t="shared" si="103"/>
        <v>718</v>
      </c>
      <c r="AB536" s="21">
        <f t="shared" si="104"/>
        <v>359</v>
      </c>
      <c r="AC536" s="21">
        <f t="shared" si="105"/>
        <v>359</v>
      </c>
    </row>
    <row r="537" spans="1:29">
      <c r="A537" s="57">
        <v>535</v>
      </c>
      <c r="B537" s="8" t="s">
        <v>1705</v>
      </c>
      <c r="C537" s="8" t="s">
        <v>1706</v>
      </c>
      <c r="D537" s="3" t="s">
        <v>35</v>
      </c>
      <c r="E537" s="3" t="s">
        <v>37</v>
      </c>
      <c r="F537" s="3" t="s">
        <v>196</v>
      </c>
      <c r="G537" s="3" t="s">
        <v>38</v>
      </c>
      <c r="H537" s="3" t="s">
        <v>69</v>
      </c>
      <c r="I537" s="20">
        <v>1120</v>
      </c>
      <c r="K537" s="8"/>
      <c r="L537" s="20">
        <v>300</v>
      </c>
      <c r="M537" s="20">
        <v>1300</v>
      </c>
      <c r="N537" s="3" t="s">
        <v>894</v>
      </c>
      <c r="P537" s="20">
        <v>900</v>
      </c>
      <c r="R537" s="21">
        <f t="shared" si="95"/>
        <v>1378</v>
      </c>
      <c r="S537" s="21">
        <f t="shared" si="96"/>
        <v>2798</v>
      </c>
      <c r="T537" s="21">
        <f t="shared" si="97"/>
        <v>2898.68</v>
      </c>
      <c r="U537" s="21">
        <f t="shared" si="98"/>
        <v>100.68</v>
      </c>
      <c r="V537" s="21">
        <f t="shared" si="99"/>
        <v>2798</v>
      </c>
      <c r="W537" s="57">
        <f t="shared" si="100"/>
        <v>1120</v>
      </c>
      <c r="X537" s="21">
        <f t="shared" si="101"/>
        <v>1778.68</v>
      </c>
      <c r="Y537" s="21">
        <f t="shared" si="102"/>
        <v>900</v>
      </c>
      <c r="Z537" s="20">
        <v>60</v>
      </c>
      <c r="AA537" s="21">
        <f t="shared" si="103"/>
        <v>718</v>
      </c>
      <c r="AB537" s="21">
        <f t="shared" si="104"/>
        <v>359</v>
      </c>
      <c r="AC537" s="21">
        <f t="shared" si="105"/>
        <v>359</v>
      </c>
    </row>
    <row r="538" spans="1:29">
      <c r="A538" s="57">
        <v>536</v>
      </c>
      <c r="B538" s="8" t="s">
        <v>1707</v>
      </c>
      <c r="C538" s="8" t="s">
        <v>1708</v>
      </c>
      <c r="D538" s="3" t="s">
        <v>35</v>
      </c>
      <c r="E538" s="3" t="s">
        <v>37</v>
      </c>
      <c r="F538" s="3" t="s">
        <v>196</v>
      </c>
      <c r="G538" s="3" t="s">
        <v>38</v>
      </c>
      <c r="H538" s="3" t="s">
        <v>69</v>
      </c>
      <c r="I538" s="20">
        <v>1120</v>
      </c>
      <c r="K538" s="8"/>
      <c r="L538" s="20">
        <v>300</v>
      </c>
      <c r="M538" s="20"/>
      <c r="N538" s="3"/>
      <c r="P538" s="20"/>
      <c r="R538" s="21">
        <f t="shared" si="95"/>
        <v>0</v>
      </c>
      <c r="S538" s="21">
        <f t="shared" si="96"/>
        <v>1420</v>
      </c>
      <c r="T538" s="21">
        <f t="shared" si="97"/>
        <v>1438</v>
      </c>
      <c r="U538" s="21">
        <f t="shared" si="98"/>
        <v>18</v>
      </c>
      <c r="V538" s="21">
        <f t="shared" si="99"/>
        <v>1420</v>
      </c>
      <c r="W538" s="57">
        <f t="shared" si="100"/>
        <v>1120</v>
      </c>
      <c r="X538" s="21">
        <f t="shared" si="101"/>
        <v>318</v>
      </c>
      <c r="Y538" s="21">
        <f t="shared" si="102"/>
        <v>0</v>
      </c>
      <c r="Z538" s="20">
        <v>60</v>
      </c>
      <c r="AA538" s="21">
        <f t="shared" si="103"/>
        <v>240</v>
      </c>
      <c r="AB538" s="21">
        <f t="shared" si="104"/>
        <v>120</v>
      </c>
      <c r="AC538" s="21">
        <f t="shared" si="105"/>
        <v>120</v>
      </c>
    </row>
    <row r="539" spans="1:29">
      <c r="A539" s="57">
        <v>537</v>
      </c>
      <c r="B539" s="8" t="s">
        <v>1709</v>
      </c>
      <c r="C539" s="8" t="s">
        <v>1710</v>
      </c>
      <c r="D539" s="3" t="s">
        <v>35</v>
      </c>
      <c r="E539" s="3" t="s">
        <v>37</v>
      </c>
      <c r="F539" s="3" t="s">
        <v>196</v>
      </c>
      <c r="G539" s="3" t="s">
        <v>38</v>
      </c>
      <c r="H539" s="3" t="s">
        <v>69</v>
      </c>
      <c r="I539" s="20">
        <v>1120</v>
      </c>
      <c r="K539" s="8"/>
      <c r="L539" s="20">
        <v>300</v>
      </c>
      <c r="M539" s="20">
        <v>1300</v>
      </c>
      <c r="N539" s="3" t="s">
        <v>894</v>
      </c>
      <c r="P539" s="20">
        <v>900</v>
      </c>
      <c r="R539" s="21">
        <f t="shared" si="95"/>
        <v>1378</v>
      </c>
      <c r="S539" s="21">
        <f t="shared" si="96"/>
        <v>2798</v>
      </c>
      <c r="T539" s="21">
        <f t="shared" si="97"/>
        <v>2898.68</v>
      </c>
      <c r="U539" s="21">
        <f t="shared" si="98"/>
        <v>100.68</v>
      </c>
      <c r="V539" s="21">
        <f t="shared" si="99"/>
        <v>2798</v>
      </c>
      <c r="W539" s="57">
        <f t="shared" si="100"/>
        <v>1120</v>
      </c>
      <c r="X539" s="21">
        <f t="shared" si="101"/>
        <v>1778.68</v>
      </c>
      <c r="Y539" s="21">
        <f t="shared" si="102"/>
        <v>900</v>
      </c>
      <c r="Z539" s="20">
        <v>60</v>
      </c>
      <c r="AA539" s="21">
        <f t="shared" si="103"/>
        <v>718</v>
      </c>
      <c r="AB539" s="21">
        <f t="shared" si="104"/>
        <v>359</v>
      </c>
      <c r="AC539" s="21">
        <f t="shared" si="105"/>
        <v>359</v>
      </c>
    </row>
    <row r="540" spans="1:29">
      <c r="A540" s="57">
        <v>538</v>
      </c>
      <c r="B540" s="8" t="s">
        <v>1711</v>
      </c>
      <c r="C540" s="8" t="s">
        <v>1712</v>
      </c>
      <c r="D540" s="3" t="s">
        <v>35</v>
      </c>
      <c r="E540" s="3" t="s">
        <v>37</v>
      </c>
      <c r="F540" s="3" t="s">
        <v>196</v>
      </c>
      <c r="G540" s="3" t="s">
        <v>38</v>
      </c>
      <c r="H540" s="3" t="s">
        <v>69</v>
      </c>
      <c r="I540" s="20">
        <v>1120</v>
      </c>
      <c r="K540" s="8"/>
      <c r="L540" s="20">
        <v>300</v>
      </c>
      <c r="M540" s="20">
        <v>1300</v>
      </c>
      <c r="N540" s="3" t="s">
        <v>894</v>
      </c>
      <c r="P540" s="20">
        <v>900</v>
      </c>
      <c r="R540" s="21">
        <f t="shared" si="95"/>
        <v>1378</v>
      </c>
      <c r="S540" s="21">
        <f t="shared" si="96"/>
        <v>2798</v>
      </c>
      <c r="T540" s="21">
        <f t="shared" si="97"/>
        <v>2898.68</v>
      </c>
      <c r="U540" s="21">
        <f t="shared" si="98"/>
        <v>100.68</v>
      </c>
      <c r="V540" s="21">
        <f t="shared" si="99"/>
        <v>2798</v>
      </c>
      <c r="W540" s="57">
        <f t="shared" si="100"/>
        <v>1120</v>
      </c>
      <c r="X540" s="21">
        <f t="shared" si="101"/>
        <v>1778.68</v>
      </c>
      <c r="Y540" s="21">
        <f t="shared" si="102"/>
        <v>900</v>
      </c>
      <c r="Z540" s="20">
        <v>60</v>
      </c>
      <c r="AA540" s="21">
        <f t="shared" si="103"/>
        <v>718</v>
      </c>
      <c r="AB540" s="21">
        <f t="shared" si="104"/>
        <v>359</v>
      </c>
      <c r="AC540" s="21">
        <f t="shared" si="105"/>
        <v>359</v>
      </c>
    </row>
    <row r="541" spans="1:29">
      <c r="A541" s="57">
        <v>539</v>
      </c>
      <c r="B541" s="8" t="s">
        <v>1713</v>
      </c>
      <c r="C541" s="8" t="s">
        <v>1714</v>
      </c>
      <c r="D541" s="3" t="s">
        <v>35</v>
      </c>
      <c r="E541" s="3" t="s">
        <v>37</v>
      </c>
      <c r="F541" s="3" t="s">
        <v>196</v>
      </c>
      <c r="G541" s="3" t="s">
        <v>38</v>
      </c>
      <c r="H541" s="3" t="s">
        <v>69</v>
      </c>
      <c r="I541" s="20">
        <v>1120</v>
      </c>
      <c r="K541" s="8"/>
      <c r="L541" s="20">
        <v>300</v>
      </c>
      <c r="M541" s="20">
        <v>0</v>
      </c>
      <c r="N541" s="3"/>
      <c r="P541" s="20">
        <v>0</v>
      </c>
      <c r="R541" s="21">
        <f t="shared" si="95"/>
        <v>0</v>
      </c>
      <c r="S541" s="21">
        <f t="shared" si="96"/>
        <v>1420</v>
      </c>
      <c r="T541" s="21">
        <f t="shared" si="97"/>
        <v>1438</v>
      </c>
      <c r="U541" s="21">
        <f t="shared" si="98"/>
        <v>18</v>
      </c>
      <c r="V541" s="21">
        <f t="shared" si="99"/>
        <v>1420</v>
      </c>
      <c r="W541" s="57">
        <f t="shared" si="100"/>
        <v>1120</v>
      </c>
      <c r="X541" s="21">
        <f t="shared" si="101"/>
        <v>318</v>
      </c>
      <c r="Y541" s="21">
        <f t="shared" si="102"/>
        <v>0</v>
      </c>
      <c r="Z541" s="20">
        <v>60</v>
      </c>
      <c r="AA541" s="21">
        <f t="shared" si="103"/>
        <v>240</v>
      </c>
      <c r="AB541" s="21">
        <f t="shared" si="104"/>
        <v>120</v>
      </c>
      <c r="AC541" s="21">
        <f t="shared" si="105"/>
        <v>120</v>
      </c>
    </row>
    <row r="542" spans="1:29">
      <c r="A542" s="57">
        <v>540</v>
      </c>
      <c r="B542" s="8" t="s">
        <v>638</v>
      </c>
      <c r="C542" s="8" t="s">
        <v>639</v>
      </c>
      <c r="D542" s="3" t="s">
        <v>35</v>
      </c>
      <c r="E542" s="3" t="s">
        <v>37</v>
      </c>
      <c r="F542" s="8" t="s">
        <v>700</v>
      </c>
      <c r="G542" s="3" t="s">
        <v>38</v>
      </c>
      <c r="H542" s="3" t="s">
        <v>69</v>
      </c>
      <c r="I542" s="20">
        <v>0</v>
      </c>
      <c r="K542" s="8"/>
      <c r="L542" s="20">
        <v>100</v>
      </c>
      <c r="M542" s="20">
        <v>18</v>
      </c>
      <c r="N542" s="3" t="s">
        <v>65</v>
      </c>
      <c r="P542" s="20">
        <v>18</v>
      </c>
      <c r="R542" s="21">
        <f t="shared" si="95"/>
        <v>19.08</v>
      </c>
      <c r="S542" s="21">
        <f t="shared" si="96"/>
        <v>119.08</v>
      </c>
      <c r="T542" s="21">
        <f t="shared" si="97"/>
        <v>126.2248</v>
      </c>
      <c r="U542" s="21">
        <f t="shared" si="98"/>
        <v>7.1448</v>
      </c>
      <c r="V542" s="21">
        <f t="shared" si="99"/>
        <v>119.08</v>
      </c>
      <c r="W542" s="57">
        <f t="shared" si="100"/>
        <v>0</v>
      </c>
      <c r="X542" s="21">
        <f t="shared" si="101"/>
        <v>126.2248</v>
      </c>
      <c r="Y542" s="21">
        <f t="shared" si="102"/>
        <v>18</v>
      </c>
      <c r="Z542" s="20">
        <v>20</v>
      </c>
      <c r="AA542" s="21">
        <f t="shared" si="103"/>
        <v>81.08</v>
      </c>
      <c r="AB542" s="21">
        <f t="shared" si="104"/>
        <v>40.54</v>
      </c>
      <c r="AC542" s="21">
        <f t="shared" si="105"/>
        <v>40.54</v>
      </c>
    </row>
    <row r="543" spans="1:29">
      <c r="A543" s="57">
        <v>541</v>
      </c>
      <c r="B543" s="8" t="s">
        <v>636</v>
      </c>
      <c r="C543" s="8" t="s">
        <v>637</v>
      </c>
      <c r="D543" s="3" t="s">
        <v>35</v>
      </c>
      <c r="E543" s="3" t="s">
        <v>37</v>
      </c>
      <c r="F543" s="8" t="s">
        <v>700</v>
      </c>
      <c r="G543" s="3" t="s">
        <v>38</v>
      </c>
      <c r="H543" s="3" t="s">
        <v>69</v>
      </c>
      <c r="I543" s="20">
        <v>0</v>
      </c>
      <c r="K543" s="8"/>
      <c r="L543" s="20">
        <v>100</v>
      </c>
      <c r="M543" s="20">
        <v>18</v>
      </c>
      <c r="N543" s="3" t="s">
        <v>65</v>
      </c>
      <c r="P543" s="20">
        <v>18</v>
      </c>
      <c r="R543" s="21">
        <f t="shared" si="95"/>
        <v>19.08</v>
      </c>
      <c r="S543" s="21">
        <f t="shared" si="96"/>
        <v>119.08</v>
      </c>
      <c r="T543" s="21">
        <f t="shared" si="97"/>
        <v>126.2248</v>
      </c>
      <c r="U543" s="21">
        <f t="shared" si="98"/>
        <v>7.1448</v>
      </c>
      <c r="V543" s="21">
        <f t="shared" si="99"/>
        <v>119.08</v>
      </c>
      <c r="W543" s="57">
        <f t="shared" si="100"/>
        <v>0</v>
      </c>
      <c r="X543" s="21">
        <f t="shared" si="101"/>
        <v>126.2248</v>
      </c>
      <c r="Y543" s="21">
        <f t="shared" si="102"/>
        <v>18</v>
      </c>
      <c r="Z543" s="20">
        <v>20</v>
      </c>
      <c r="AA543" s="21">
        <f t="shared" si="103"/>
        <v>81.08</v>
      </c>
      <c r="AB543" s="21">
        <f t="shared" si="104"/>
        <v>40.54</v>
      </c>
      <c r="AC543" s="21">
        <f t="shared" si="105"/>
        <v>40.54</v>
      </c>
    </row>
    <row r="544" spans="1:29">
      <c r="A544" s="57">
        <v>542</v>
      </c>
      <c r="B544" s="8" t="s">
        <v>634</v>
      </c>
      <c r="C544" s="8" t="s">
        <v>635</v>
      </c>
      <c r="D544" s="3" t="s">
        <v>35</v>
      </c>
      <c r="E544" s="3" t="s">
        <v>37</v>
      </c>
      <c r="F544" s="8" t="s">
        <v>700</v>
      </c>
      <c r="G544" s="3" t="s">
        <v>38</v>
      </c>
      <c r="H544" s="3" t="s">
        <v>69</v>
      </c>
      <c r="I544" s="20">
        <v>0</v>
      </c>
      <c r="K544" s="8"/>
      <c r="L544" s="20">
        <v>100</v>
      </c>
      <c r="M544" s="20">
        <v>18</v>
      </c>
      <c r="N544" s="3" t="s">
        <v>65</v>
      </c>
      <c r="P544" s="20">
        <v>18</v>
      </c>
      <c r="R544" s="21">
        <f t="shared" si="95"/>
        <v>19.08</v>
      </c>
      <c r="S544" s="21">
        <f t="shared" si="96"/>
        <v>119.08</v>
      </c>
      <c r="T544" s="21">
        <f t="shared" si="97"/>
        <v>126.2248</v>
      </c>
      <c r="U544" s="21">
        <f t="shared" si="98"/>
        <v>7.1448</v>
      </c>
      <c r="V544" s="21">
        <f t="shared" si="99"/>
        <v>119.08</v>
      </c>
      <c r="W544" s="57">
        <f t="shared" si="100"/>
        <v>0</v>
      </c>
      <c r="X544" s="21">
        <f t="shared" si="101"/>
        <v>126.2248</v>
      </c>
      <c r="Y544" s="21">
        <f t="shared" si="102"/>
        <v>18</v>
      </c>
      <c r="Z544" s="20">
        <v>20</v>
      </c>
      <c r="AA544" s="21">
        <f t="shared" si="103"/>
        <v>81.08</v>
      </c>
      <c r="AB544" s="21">
        <f t="shared" si="104"/>
        <v>40.54</v>
      </c>
      <c r="AC544" s="21">
        <f t="shared" si="105"/>
        <v>40.54</v>
      </c>
    </row>
    <row r="545" spans="1:29">
      <c r="A545" s="57">
        <v>543</v>
      </c>
      <c r="B545" s="8" t="s">
        <v>564</v>
      </c>
      <c r="C545" s="8" t="s">
        <v>565</v>
      </c>
      <c r="D545" s="3" t="s">
        <v>35</v>
      </c>
      <c r="E545" s="3" t="s">
        <v>37</v>
      </c>
      <c r="F545" s="8" t="s">
        <v>700</v>
      </c>
      <c r="G545" s="3" t="s">
        <v>38</v>
      </c>
      <c r="H545" s="3" t="s">
        <v>69</v>
      </c>
      <c r="I545" s="20">
        <v>0</v>
      </c>
      <c r="K545" s="8"/>
      <c r="L545" s="20">
        <v>100</v>
      </c>
      <c r="M545" s="20">
        <v>18</v>
      </c>
      <c r="N545" s="3" t="s">
        <v>65</v>
      </c>
      <c r="P545" s="20">
        <v>18</v>
      </c>
      <c r="R545" s="21">
        <f t="shared" si="95"/>
        <v>19.08</v>
      </c>
      <c r="S545" s="21">
        <f t="shared" si="96"/>
        <v>119.08</v>
      </c>
      <c r="T545" s="21">
        <f t="shared" si="97"/>
        <v>126.2248</v>
      </c>
      <c r="U545" s="21">
        <f t="shared" si="98"/>
        <v>7.1448</v>
      </c>
      <c r="V545" s="21">
        <f t="shared" si="99"/>
        <v>119.08</v>
      </c>
      <c r="W545" s="57">
        <f t="shared" si="100"/>
        <v>0</v>
      </c>
      <c r="X545" s="21">
        <f t="shared" si="101"/>
        <v>126.2248</v>
      </c>
      <c r="Y545" s="21">
        <f t="shared" si="102"/>
        <v>18</v>
      </c>
      <c r="Z545" s="20">
        <v>20</v>
      </c>
      <c r="AA545" s="21">
        <f t="shared" si="103"/>
        <v>81.08</v>
      </c>
      <c r="AB545" s="21">
        <f t="shared" si="104"/>
        <v>40.54</v>
      </c>
      <c r="AC545" s="21">
        <f t="shared" si="105"/>
        <v>40.54</v>
      </c>
    </row>
    <row r="546" spans="1:29">
      <c r="A546" s="57">
        <v>544</v>
      </c>
      <c r="B546" s="8" t="s">
        <v>566</v>
      </c>
      <c r="C546" s="8" t="s">
        <v>567</v>
      </c>
      <c r="D546" s="3" t="s">
        <v>35</v>
      </c>
      <c r="E546" s="3" t="s">
        <v>37</v>
      </c>
      <c r="F546" s="8" t="s">
        <v>700</v>
      </c>
      <c r="G546" s="3" t="s">
        <v>38</v>
      </c>
      <c r="H546" s="3" t="s">
        <v>69</v>
      </c>
      <c r="I546" s="20">
        <v>0</v>
      </c>
      <c r="K546" s="8"/>
      <c r="L546" s="20">
        <v>100</v>
      </c>
      <c r="M546" s="20">
        <v>18</v>
      </c>
      <c r="N546" s="3" t="s">
        <v>65</v>
      </c>
      <c r="P546" s="20">
        <v>18</v>
      </c>
      <c r="R546" s="21">
        <f t="shared" si="95"/>
        <v>19.08</v>
      </c>
      <c r="S546" s="21">
        <f t="shared" si="96"/>
        <v>119.08</v>
      </c>
      <c r="T546" s="21">
        <f t="shared" si="97"/>
        <v>126.2248</v>
      </c>
      <c r="U546" s="21">
        <f t="shared" si="98"/>
        <v>7.1448</v>
      </c>
      <c r="V546" s="21">
        <f t="shared" si="99"/>
        <v>119.08</v>
      </c>
      <c r="W546" s="57">
        <f t="shared" si="100"/>
        <v>0</v>
      </c>
      <c r="X546" s="21">
        <f t="shared" si="101"/>
        <v>126.2248</v>
      </c>
      <c r="Y546" s="21">
        <f t="shared" si="102"/>
        <v>18</v>
      </c>
      <c r="Z546" s="20">
        <v>20</v>
      </c>
      <c r="AA546" s="21">
        <f t="shared" si="103"/>
        <v>81.08</v>
      </c>
      <c r="AB546" s="21">
        <f t="shared" si="104"/>
        <v>40.54</v>
      </c>
      <c r="AC546" s="21">
        <f t="shared" si="105"/>
        <v>40.54</v>
      </c>
    </row>
    <row r="547" spans="1:29">
      <c r="A547" s="57">
        <v>545</v>
      </c>
      <c r="B547" s="8" t="s">
        <v>560</v>
      </c>
      <c r="C547" s="8" t="s">
        <v>1715</v>
      </c>
      <c r="D547" s="3" t="s">
        <v>35</v>
      </c>
      <c r="E547" s="3" t="s">
        <v>37</v>
      </c>
      <c r="F547" s="8" t="s">
        <v>700</v>
      </c>
      <c r="G547" s="3" t="s">
        <v>38</v>
      </c>
      <c r="H547" s="3" t="s">
        <v>69</v>
      </c>
      <c r="I547" s="20">
        <v>0</v>
      </c>
      <c r="K547" s="8"/>
      <c r="L547" s="20">
        <v>100</v>
      </c>
      <c r="M547" s="20">
        <v>15</v>
      </c>
      <c r="N547" s="3" t="s">
        <v>65</v>
      </c>
      <c r="P547" s="20">
        <v>15</v>
      </c>
      <c r="R547" s="21">
        <f t="shared" si="95"/>
        <v>15.9</v>
      </c>
      <c r="S547" s="21">
        <f t="shared" si="96"/>
        <v>115.9</v>
      </c>
      <c r="T547" s="21">
        <f t="shared" si="97"/>
        <v>122.854</v>
      </c>
      <c r="U547" s="21">
        <f t="shared" si="98"/>
        <v>6.954</v>
      </c>
      <c r="V547" s="21">
        <f t="shared" si="99"/>
        <v>115.9</v>
      </c>
      <c r="W547" s="57">
        <f t="shared" si="100"/>
        <v>0</v>
      </c>
      <c r="X547" s="21">
        <f t="shared" si="101"/>
        <v>122.854</v>
      </c>
      <c r="Y547" s="21">
        <f t="shared" si="102"/>
        <v>15</v>
      </c>
      <c r="Z547" s="20">
        <v>20</v>
      </c>
      <c r="AA547" s="21">
        <f t="shared" si="103"/>
        <v>80.9</v>
      </c>
      <c r="AB547" s="21">
        <f t="shared" si="104"/>
        <v>40.45</v>
      </c>
      <c r="AC547" s="21">
        <f t="shared" si="105"/>
        <v>40.45</v>
      </c>
    </row>
    <row r="548" spans="1:29">
      <c r="A548" s="57">
        <v>546</v>
      </c>
      <c r="B548" s="8" t="s">
        <v>568</v>
      </c>
      <c r="C548" s="8" t="s">
        <v>569</v>
      </c>
      <c r="D548" s="3" t="s">
        <v>35</v>
      </c>
      <c r="E548" s="3" t="s">
        <v>37</v>
      </c>
      <c r="F548" s="8" t="s">
        <v>700</v>
      </c>
      <c r="G548" s="3" t="s">
        <v>38</v>
      </c>
      <c r="H548" s="3" t="s">
        <v>69</v>
      </c>
      <c r="I548" s="20">
        <v>0</v>
      </c>
      <c r="K548" s="8"/>
      <c r="L548" s="20">
        <v>100</v>
      </c>
      <c r="M548" s="20">
        <v>18</v>
      </c>
      <c r="N548" s="3" t="s">
        <v>65</v>
      </c>
      <c r="P548" s="20">
        <v>18</v>
      </c>
      <c r="R548" s="21">
        <f t="shared" si="95"/>
        <v>19.08</v>
      </c>
      <c r="S548" s="21">
        <f t="shared" si="96"/>
        <v>119.08</v>
      </c>
      <c r="T548" s="21">
        <f t="shared" si="97"/>
        <v>126.2248</v>
      </c>
      <c r="U548" s="21">
        <f t="shared" si="98"/>
        <v>7.1448</v>
      </c>
      <c r="V548" s="21">
        <f t="shared" si="99"/>
        <v>119.08</v>
      </c>
      <c r="W548" s="57">
        <f t="shared" si="100"/>
        <v>0</v>
      </c>
      <c r="X548" s="21">
        <f t="shared" si="101"/>
        <v>126.2248</v>
      </c>
      <c r="Y548" s="21">
        <f t="shared" si="102"/>
        <v>18</v>
      </c>
      <c r="Z548" s="20">
        <v>20</v>
      </c>
      <c r="AA548" s="21">
        <f t="shared" si="103"/>
        <v>81.08</v>
      </c>
      <c r="AB548" s="21">
        <f t="shared" si="104"/>
        <v>40.54</v>
      </c>
      <c r="AC548" s="21">
        <f t="shared" si="105"/>
        <v>40.54</v>
      </c>
    </row>
    <row r="549" spans="1:29">
      <c r="A549" s="57">
        <v>547</v>
      </c>
      <c r="B549" s="8" t="s">
        <v>572</v>
      </c>
      <c r="C549" s="8" t="s">
        <v>573</v>
      </c>
      <c r="D549" s="3" t="s">
        <v>35</v>
      </c>
      <c r="E549" s="3" t="s">
        <v>37</v>
      </c>
      <c r="F549" s="8" t="s">
        <v>700</v>
      </c>
      <c r="G549" s="3" t="s">
        <v>38</v>
      </c>
      <c r="H549" s="3" t="s">
        <v>69</v>
      </c>
      <c r="I549" s="20">
        <v>0</v>
      </c>
      <c r="K549" s="8"/>
      <c r="L549" s="20">
        <v>100</v>
      </c>
      <c r="M549" s="20">
        <v>15</v>
      </c>
      <c r="N549" s="3" t="s">
        <v>65</v>
      </c>
      <c r="P549" s="20">
        <v>15</v>
      </c>
      <c r="R549" s="21">
        <f t="shared" si="95"/>
        <v>15.9</v>
      </c>
      <c r="S549" s="21">
        <f t="shared" si="96"/>
        <v>115.9</v>
      </c>
      <c r="T549" s="21">
        <f t="shared" si="97"/>
        <v>122.854</v>
      </c>
      <c r="U549" s="21">
        <f t="shared" si="98"/>
        <v>6.954</v>
      </c>
      <c r="V549" s="21">
        <f t="shared" si="99"/>
        <v>115.9</v>
      </c>
      <c r="W549" s="57">
        <f t="shared" si="100"/>
        <v>0</v>
      </c>
      <c r="X549" s="21">
        <f t="shared" si="101"/>
        <v>122.854</v>
      </c>
      <c r="Y549" s="21">
        <f t="shared" si="102"/>
        <v>15</v>
      </c>
      <c r="Z549" s="20">
        <v>20</v>
      </c>
      <c r="AA549" s="21">
        <f t="shared" si="103"/>
        <v>80.9</v>
      </c>
      <c r="AB549" s="21">
        <f t="shared" si="104"/>
        <v>40.45</v>
      </c>
      <c r="AC549" s="21">
        <f t="shared" si="105"/>
        <v>40.45</v>
      </c>
    </row>
    <row r="550" spans="1:29">
      <c r="A550" s="57">
        <v>548</v>
      </c>
      <c r="B550" s="8" t="s">
        <v>1716</v>
      </c>
      <c r="C550" s="8" t="s">
        <v>563</v>
      </c>
      <c r="D550" s="3" t="s">
        <v>35</v>
      </c>
      <c r="E550" s="3" t="s">
        <v>37</v>
      </c>
      <c r="F550" s="8" t="s">
        <v>700</v>
      </c>
      <c r="G550" s="3" t="s">
        <v>38</v>
      </c>
      <c r="H550" s="3" t="s">
        <v>69</v>
      </c>
      <c r="I550" s="20">
        <v>0</v>
      </c>
      <c r="K550" s="8"/>
      <c r="L550" s="20">
        <v>100</v>
      </c>
      <c r="M550" s="20">
        <v>18</v>
      </c>
      <c r="N550" s="3" t="s">
        <v>65</v>
      </c>
      <c r="P550" s="20">
        <v>18</v>
      </c>
      <c r="R550" s="21">
        <f t="shared" si="95"/>
        <v>19.08</v>
      </c>
      <c r="S550" s="21">
        <f t="shared" si="96"/>
        <v>119.08</v>
      </c>
      <c r="T550" s="21">
        <f t="shared" si="97"/>
        <v>126.2248</v>
      </c>
      <c r="U550" s="21">
        <f t="shared" si="98"/>
        <v>7.1448</v>
      </c>
      <c r="V550" s="21">
        <f t="shared" si="99"/>
        <v>119.08</v>
      </c>
      <c r="W550" s="57">
        <f t="shared" si="100"/>
        <v>0</v>
      </c>
      <c r="X550" s="21">
        <f t="shared" si="101"/>
        <v>126.2248</v>
      </c>
      <c r="Y550" s="21">
        <f t="shared" si="102"/>
        <v>18</v>
      </c>
      <c r="Z550" s="20">
        <v>20</v>
      </c>
      <c r="AA550" s="21">
        <f t="shared" si="103"/>
        <v>81.08</v>
      </c>
      <c r="AB550" s="21">
        <f t="shared" si="104"/>
        <v>40.54</v>
      </c>
      <c r="AC550" s="21">
        <f t="shared" si="105"/>
        <v>40.54</v>
      </c>
    </row>
    <row r="551" spans="1:29">
      <c r="A551" s="57">
        <v>549</v>
      </c>
      <c r="B551" s="8" t="s">
        <v>576</v>
      </c>
      <c r="C551" s="8" t="s">
        <v>577</v>
      </c>
      <c r="D551" s="3" t="s">
        <v>35</v>
      </c>
      <c r="E551" s="3" t="s">
        <v>37</v>
      </c>
      <c r="F551" s="8" t="s">
        <v>700</v>
      </c>
      <c r="G551" s="3" t="s">
        <v>38</v>
      </c>
      <c r="H551" s="3" t="s">
        <v>69</v>
      </c>
      <c r="I551" s="20">
        <v>0</v>
      </c>
      <c r="K551" s="8"/>
      <c r="L551" s="20">
        <v>100</v>
      </c>
      <c r="M551" s="20">
        <v>18</v>
      </c>
      <c r="N551" s="3" t="s">
        <v>65</v>
      </c>
      <c r="P551" s="20">
        <v>18</v>
      </c>
      <c r="R551" s="21">
        <f t="shared" si="95"/>
        <v>19.08</v>
      </c>
      <c r="S551" s="21">
        <f t="shared" si="96"/>
        <v>119.08</v>
      </c>
      <c r="T551" s="21">
        <f t="shared" si="97"/>
        <v>126.2248</v>
      </c>
      <c r="U551" s="21">
        <f t="shared" si="98"/>
        <v>7.1448</v>
      </c>
      <c r="V551" s="21">
        <f t="shared" si="99"/>
        <v>119.08</v>
      </c>
      <c r="W551" s="57">
        <f t="shared" si="100"/>
        <v>0</v>
      </c>
      <c r="X551" s="21">
        <f t="shared" si="101"/>
        <v>126.2248</v>
      </c>
      <c r="Y551" s="21">
        <f t="shared" si="102"/>
        <v>18</v>
      </c>
      <c r="Z551" s="20">
        <v>20</v>
      </c>
      <c r="AA551" s="21">
        <f t="shared" si="103"/>
        <v>81.08</v>
      </c>
      <c r="AB551" s="21">
        <f t="shared" si="104"/>
        <v>40.54</v>
      </c>
      <c r="AC551" s="21">
        <f t="shared" si="105"/>
        <v>40.54</v>
      </c>
    </row>
    <row r="552" spans="1:29">
      <c r="A552" s="57">
        <v>550</v>
      </c>
      <c r="B552" s="8" t="s">
        <v>578</v>
      </c>
      <c r="C552" s="8" t="s">
        <v>579</v>
      </c>
      <c r="D552" s="3" t="s">
        <v>35</v>
      </c>
      <c r="E552" s="3" t="s">
        <v>37</v>
      </c>
      <c r="F552" s="8" t="s">
        <v>700</v>
      </c>
      <c r="G552" s="3" t="s">
        <v>38</v>
      </c>
      <c r="H552" s="3" t="s">
        <v>69</v>
      </c>
      <c r="I552" s="20">
        <v>0</v>
      </c>
      <c r="K552" s="8"/>
      <c r="L552" s="20">
        <v>100</v>
      </c>
      <c r="M552" s="20">
        <v>18</v>
      </c>
      <c r="N552" s="3" t="s">
        <v>65</v>
      </c>
      <c r="P552" s="20">
        <v>18</v>
      </c>
      <c r="R552" s="21">
        <f t="shared" si="95"/>
        <v>19.08</v>
      </c>
      <c r="S552" s="21">
        <f t="shared" si="96"/>
        <v>119.08</v>
      </c>
      <c r="T552" s="21">
        <f t="shared" si="97"/>
        <v>126.2248</v>
      </c>
      <c r="U552" s="21">
        <f t="shared" si="98"/>
        <v>7.1448</v>
      </c>
      <c r="V552" s="21">
        <f t="shared" si="99"/>
        <v>119.08</v>
      </c>
      <c r="W552" s="57">
        <f t="shared" si="100"/>
        <v>0</v>
      </c>
      <c r="X552" s="21">
        <f t="shared" si="101"/>
        <v>126.2248</v>
      </c>
      <c r="Y552" s="21">
        <f t="shared" si="102"/>
        <v>18</v>
      </c>
      <c r="Z552" s="20">
        <v>20</v>
      </c>
      <c r="AA552" s="21">
        <f t="shared" si="103"/>
        <v>81.08</v>
      </c>
      <c r="AB552" s="21">
        <f t="shared" si="104"/>
        <v>40.54</v>
      </c>
      <c r="AC552" s="21">
        <f t="shared" si="105"/>
        <v>40.54</v>
      </c>
    </row>
    <row r="553" spans="1:29">
      <c r="A553" s="57">
        <v>551</v>
      </c>
      <c r="B553" s="8" t="s">
        <v>1717</v>
      </c>
      <c r="C553" s="8" t="s">
        <v>1718</v>
      </c>
      <c r="D553" s="3" t="s">
        <v>35</v>
      </c>
      <c r="E553" s="3" t="s">
        <v>37</v>
      </c>
      <c r="F553" s="3" t="s">
        <v>1534</v>
      </c>
      <c r="G553" s="3" t="s">
        <v>38</v>
      </c>
      <c r="H553" s="3" t="s">
        <v>69</v>
      </c>
      <c r="I553" s="20">
        <v>0</v>
      </c>
      <c r="K553" s="8"/>
      <c r="L553" s="20">
        <v>0</v>
      </c>
      <c r="M553" s="20">
        <v>380</v>
      </c>
      <c r="N553" s="57" t="s">
        <v>1719</v>
      </c>
      <c r="P553" s="20">
        <v>300</v>
      </c>
      <c r="R553" s="21">
        <f t="shared" si="95"/>
        <v>402.8</v>
      </c>
      <c r="S553" s="21">
        <f t="shared" si="96"/>
        <v>402.8</v>
      </c>
      <c r="T553" s="21">
        <f t="shared" si="97"/>
        <v>426.968</v>
      </c>
      <c r="U553" s="21">
        <f t="shared" si="98"/>
        <v>24.168</v>
      </c>
      <c r="V553" s="21">
        <f t="shared" si="99"/>
        <v>402.8</v>
      </c>
      <c r="W553" s="57">
        <f t="shared" si="100"/>
        <v>0</v>
      </c>
      <c r="X553" s="21">
        <f t="shared" si="101"/>
        <v>426.968</v>
      </c>
      <c r="Y553" s="21">
        <f t="shared" si="102"/>
        <v>300</v>
      </c>
      <c r="Z553" s="3">
        <v>0</v>
      </c>
      <c r="AA553" s="21">
        <f t="shared" si="103"/>
        <v>102.8</v>
      </c>
      <c r="AB553" s="21">
        <f t="shared" si="104"/>
        <v>51.4</v>
      </c>
      <c r="AC553" s="21">
        <f t="shared" si="105"/>
        <v>51.4</v>
      </c>
    </row>
    <row r="554" spans="1:29">
      <c r="A554" s="57">
        <v>552</v>
      </c>
      <c r="B554" s="8" t="s">
        <v>1720</v>
      </c>
      <c r="C554" s="8" t="s">
        <v>1721</v>
      </c>
      <c r="D554" s="3" t="s">
        <v>35</v>
      </c>
      <c r="E554" s="3" t="s">
        <v>37</v>
      </c>
      <c r="F554" s="3" t="s">
        <v>1534</v>
      </c>
      <c r="G554" s="3" t="s">
        <v>38</v>
      </c>
      <c r="H554" s="3" t="s">
        <v>69</v>
      </c>
      <c r="I554" s="20">
        <v>0</v>
      </c>
      <c r="K554" s="8"/>
      <c r="L554" s="20">
        <v>0</v>
      </c>
      <c r="M554" s="20">
        <v>380</v>
      </c>
      <c r="N554" s="57" t="s">
        <v>1719</v>
      </c>
      <c r="P554" s="20">
        <v>300</v>
      </c>
      <c r="R554" s="21">
        <f t="shared" si="95"/>
        <v>402.8</v>
      </c>
      <c r="S554" s="21">
        <f t="shared" si="96"/>
        <v>402.8</v>
      </c>
      <c r="T554" s="21">
        <f t="shared" si="97"/>
        <v>426.968</v>
      </c>
      <c r="U554" s="21">
        <f t="shared" si="98"/>
        <v>24.168</v>
      </c>
      <c r="V554" s="21">
        <f t="shared" si="99"/>
        <v>402.8</v>
      </c>
      <c r="W554" s="57">
        <f t="shared" si="100"/>
        <v>0</v>
      </c>
      <c r="X554" s="21">
        <f t="shared" si="101"/>
        <v>426.968</v>
      </c>
      <c r="Y554" s="21">
        <f t="shared" si="102"/>
        <v>300</v>
      </c>
      <c r="Z554" s="3">
        <v>0</v>
      </c>
      <c r="AA554" s="21">
        <f t="shared" si="103"/>
        <v>102.8</v>
      </c>
      <c r="AB554" s="21">
        <f t="shared" si="104"/>
        <v>51.4</v>
      </c>
      <c r="AC554" s="21">
        <f t="shared" si="105"/>
        <v>51.4</v>
      </c>
    </row>
    <row r="555" spans="1:29">
      <c r="A555" s="57">
        <v>553</v>
      </c>
      <c r="B555" s="8" t="s">
        <v>1722</v>
      </c>
      <c r="C555" s="8" t="s">
        <v>1723</v>
      </c>
      <c r="D555" s="3" t="s">
        <v>35</v>
      </c>
      <c r="E555" s="3" t="s">
        <v>37</v>
      </c>
      <c r="F555" s="3" t="s">
        <v>1534</v>
      </c>
      <c r="G555" s="3" t="s">
        <v>38</v>
      </c>
      <c r="H555" s="3" t="s">
        <v>69</v>
      </c>
      <c r="I555" s="20">
        <v>0</v>
      </c>
      <c r="K555" s="8"/>
      <c r="L555" s="20">
        <v>0</v>
      </c>
      <c r="M555" s="20">
        <v>380</v>
      </c>
      <c r="N555" s="57" t="s">
        <v>1719</v>
      </c>
      <c r="P555" s="20">
        <v>300</v>
      </c>
      <c r="R555" s="21">
        <f t="shared" si="95"/>
        <v>402.8</v>
      </c>
      <c r="S555" s="21">
        <f t="shared" si="96"/>
        <v>402.8</v>
      </c>
      <c r="T555" s="21">
        <f t="shared" si="97"/>
        <v>426.968</v>
      </c>
      <c r="U555" s="21">
        <f t="shared" si="98"/>
        <v>24.168</v>
      </c>
      <c r="V555" s="21">
        <f t="shared" si="99"/>
        <v>402.8</v>
      </c>
      <c r="W555" s="57">
        <f t="shared" si="100"/>
        <v>0</v>
      </c>
      <c r="X555" s="21">
        <f t="shared" si="101"/>
        <v>426.968</v>
      </c>
      <c r="Y555" s="21">
        <f t="shared" si="102"/>
        <v>300</v>
      </c>
      <c r="Z555" s="3">
        <v>0</v>
      </c>
      <c r="AA555" s="21">
        <f t="shared" si="103"/>
        <v>102.8</v>
      </c>
      <c r="AB555" s="21">
        <f t="shared" si="104"/>
        <v>51.4</v>
      </c>
      <c r="AC555" s="21">
        <f t="shared" si="105"/>
        <v>51.4</v>
      </c>
    </row>
    <row r="556" spans="1:29">
      <c r="A556" s="57">
        <v>554</v>
      </c>
      <c r="B556" s="8" t="s">
        <v>1724</v>
      </c>
      <c r="C556" s="8" t="s">
        <v>1725</v>
      </c>
      <c r="D556" s="3" t="s">
        <v>35</v>
      </c>
      <c r="E556" s="3" t="s">
        <v>37</v>
      </c>
      <c r="F556" s="3" t="s">
        <v>1534</v>
      </c>
      <c r="G556" s="3" t="s">
        <v>38</v>
      </c>
      <c r="H556" s="3" t="s">
        <v>69</v>
      </c>
      <c r="I556" s="20">
        <v>0</v>
      </c>
      <c r="K556" s="8"/>
      <c r="L556" s="20">
        <v>0</v>
      </c>
      <c r="M556" s="20">
        <v>380</v>
      </c>
      <c r="N556" s="57" t="s">
        <v>1719</v>
      </c>
      <c r="P556" s="20">
        <v>300</v>
      </c>
      <c r="R556" s="21">
        <f t="shared" si="95"/>
        <v>402.8</v>
      </c>
      <c r="S556" s="21">
        <f t="shared" si="96"/>
        <v>402.8</v>
      </c>
      <c r="T556" s="21">
        <f t="shared" si="97"/>
        <v>426.968</v>
      </c>
      <c r="U556" s="21">
        <f t="shared" si="98"/>
        <v>24.168</v>
      </c>
      <c r="V556" s="21">
        <f t="shared" si="99"/>
        <v>402.8</v>
      </c>
      <c r="W556" s="57">
        <f t="shared" si="100"/>
        <v>0</v>
      </c>
      <c r="X556" s="21">
        <f t="shared" si="101"/>
        <v>426.968</v>
      </c>
      <c r="Y556" s="21">
        <f t="shared" si="102"/>
        <v>300</v>
      </c>
      <c r="Z556" s="3">
        <v>0</v>
      </c>
      <c r="AA556" s="21">
        <f t="shared" si="103"/>
        <v>102.8</v>
      </c>
      <c r="AB556" s="21">
        <f t="shared" si="104"/>
        <v>51.4</v>
      </c>
      <c r="AC556" s="21">
        <f t="shared" si="105"/>
        <v>51.4</v>
      </c>
    </row>
    <row r="557" spans="1:29">
      <c r="A557" s="57">
        <v>555</v>
      </c>
      <c r="B557" s="8" t="s">
        <v>143</v>
      </c>
      <c r="C557" s="8" t="s">
        <v>1726</v>
      </c>
      <c r="D557" s="3" t="s">
        <v>35</v>
      </c>
      <c r="E557" s="3" t="s">
        <v>37</v>
      </c>
      <c r="F557" s="3" t="s">
        <v>1534</v>
      </c>
      <c r="G557" s="3" t="s">
        <v>38</v>
      </c>
      <c r="H557" s="3" t="s">
        <v>69</v>
      </c>
      <c r="I557" s="20">
        <v>0</v>
      </c>
      <c r="K557" s="8"/>
      <c r="L557" s="20">
        <v>0</v>
      </c>
      <c r="M557" s="20">
        <v>380</v>
      </c>
      <c r="N557" s="57" t="s">
        <v>1719</v>
      </c>
      <c r="P557" s="20">
        <v>300</v>
      </c>
      <c r="R557" s="21">
        <f t="shared" si="95"/>
        <v>402.8</v>
      </c>
      <c r="S557" s="21">
        <f t="shared" si="96"/>
        <v>402.8</v>
      </c>
      <c r="T557" s="21">
        <f t="shared" si="97"/>
        <v>426.968</v>
      </c>
      <c r="U557" s="21">
        <f t="shared" si="98"/>
        <v>24.168</v>
      </c>
      <c r="V557" s="21">
        <f t="shared" si="99"/>
        <v>402.8</v>
      </c>
      <c r="W557" s="57">
        <f t="shared" si="100"/>
        <v>0</v>
      </c>
      <c r="X557" s="21">
        <f t="shared" si="101"/>
        <v>426.968</v>
      </c>
      <c r="Y557" s="21">
        <f t="shared" si="102"/>
        <v>300</v>
      </c>
      <c r="Z557" s="3">
        <v>0</v>
      </c>
      <c r="AA557" s="21">
        <f t="shared" si="103"/>
        <v>102.8</v>
      </c>
      <c r="AB557" s="21">
        <f t="shared" si="104"/>
        <v>51.4</v>
      </c>
      <c r="AC557" s="21">
        <f t="shared" si="105"/>
        <v>51.4</v>
      </c>
    </row>
    <row r="558" spans="1:29">
      <c r="A558" s="57">
        <v>556</v>
      </c>
      <c r="B558" s="8" t="s">
        <v>1727</v>
      </c>
      <c r="C558" s="8" t="s">
        <v>1728</v>
      </c>
      <c r="D558" s="3" t="s">
        <v>35</v>
      </c>
      <c r="E558" s="3" t="s">
        <v>37</v>
      </c>
      <c r="F558" s="3" t="s">
        <v>1534</v>
      </c>
      <c r="G558" s="3" t="s">
        <v>38</v>
      </c>
      <c r="H558" s="3" t="s">
        <v>69</v>
      </c>
      <c r="I558" s="20">
        <v>0</v>
      </c>
      <c r="J558" s="8"/>
      <c r="K558" s="8"/>
      <c r="L558" s="20">
        <v>0</v>
      </c>
      <c r="M558" s="20">
        <v>380</v>
      </c>
      <c r="N558" s="57" t="s">
        <v>1719</v>
      </c>
      <c r="P558" s="20">
        <v>300</v>
      </c>
      <c r="R558" s="21">
        <f t="shared" si="95"/>
        <v>402.8</v>
      </c>
      <c r="S558" s="21">
        <f t="shared" si="96"/>
        <v>402.8</v>
      </c>
      <c r="T558" s="21">
        <f t="shared" si="97"/>
        <v>426.968</v>
      </c>
      <c r="U558" s="21">
        <f t="shared" si="98"/>
        <v>24.168</v>
      </c>
      <c r="V558" s="21">
        <f t="shared" si="99"/>
        <v>402.8</v>
      </c>
      <c r="W558" s="57">
        <f t="shared" si="100"/>
        <v>0</v>
      </c>
      <c r="X558" s="21">
        <f t="shared" si="101"/>
        <v>426.968</v>
      </c>
      <c r="Y558" s="21">
        <f t="shared" si="102"/>
        <v>300</v>
      </c>
      <c r="Z558" s="3">
        <v>0</v>
      </c>
      <c r="AA558" s="21">
        <f t="shared" si="103"/>
        <v>102.8</v>
      </c>
      <c r="AB558" s="21">
        <f t="shared" si="104"/>
        <v>51.4</v>
      </c>
      <c r="AC558" s="21">
        <f t="shared" si="105"/>
        <v>51.4</v>
      </c>
    </row>
    <row r="559" spans="1:29">
      <c r="A559" s="57">
        <v>557</v>
      </c>
      <c r="B559" s="8" t="s">
        <v>1729</v>
      </c>
      <c r="C559" s="8" t="s">
        <v>1730</v>
      </c>
      <c r="D559" s="3" t="s">
        <v>35</v>
      </c>
      <c r="E559" s="3" t="s">
        <v>37</v>
      </c>
      <c r="F559" s="3" t="s">
        <v>1534</v>
      </c>
      <c r="G559" s="3" t="s">
        <v>38</v>
      </c>
      <c r="H559" s="3" t="s">
        <v>69</v>
      </c>
      <c r="I559" s="20">
        <v>0</v>
      </c>
      <c r="K559" s="8"/>
      <c r="L559" s="20">
        <v>0</v>
      </c>
      <c r="M559" s="20">
        <v>380</v>
      </c>
      <c r="N559" s="57" t="s">
        <v>1719</v>
      </c>
      <c r="P559" s="20">
        <v>300</v>
      </c>
      <c r="R559" s="21">
        <f t="shared" si="95"/>
        <v>402.8</v>
      </c>
      <c r="S559" s="21">
        <f t="shared" si="96"/>
        <v>402.8</v>
      </c>
      <c r="T559" s="21">
        <f t="shared" si="97"/>
        <v>426.968</v>
      </c>
      <c r="U559" s="21">
        <f t="shared" si="98"/>
        <v>24.168</v>
      </c>
      <c r="V559" s="21">
        <f t="shared" si="99"/>
        <v>402.8</v>
      </c>
      <c r="W559" s="57">
        <f t="shared" si="100"/>
        <v>0</v>
      </c>
      <c r="X559" s="21">
        <f t="shared" si="101"/>
        <v>426.968</v>
      </c>
      <c r="Y559" s="21">
        <f t="shared" si="102"/>
        <v>300</v>
      </c>
      <c r="Z559" s="3">
        <v>0</v>
      </c>
      <c r="AA559" s="21">
        <f t="shared" si="103"/>
        <v>102.8</v>
      </c>
      <c r="AB559" s="21">
        <f t="shared" si="104"/>
        <v>51.4</v>
      </c>
      <c r="AC559" s="21">
        <f t="shared" si="105"/>
        <v>51.4</v>
      </c>
    </row>
    <row r="560" spans="1:29">
      <c r="A560" s="57">
        <v>558</v>
      </c>
      <c r="B560" s="8" t="s">
        <v>1731</v>
      </c>
      <c r="C560" s="8"/>
      <c r="D560" s="3" t="s">
        <v>35</v>
      </c>
      <c r="E560" s="3" t="s">
        <v>37</v>
      </c>
      <c r="F560" s="3" t="s">
        <v>1732</v>
      </c>
      <c r="G560" s="3" t="s">
        <v>38</v>
      </c>
      <c r="H560" s="3" t="s">
        <v>69</v>
      </c>
      <c r="I560" s="20">
        <v>0</v>
      </c>
      <c r="K560" s="8"/>
      <c r="L560" s="20">
        <v>30</v>
      </c>
      <c r="M560" s="20">
        <v>220</v>
      </c>
      <c r="N560" s="3" t="s">
        <v>1733</v>
      </c>
      <c r="P560" s="20">
        <v>220</v>
      </c>
      <c r="R560" s="21">
        <f t="shared" si="95"/>
        <v>233.2</v>
      </c>
      <c r="S560" s="21">
        <f t="shared" si="96"/>
        <v>263.2</v>
      </c>
      <c r="T560" s="21">
        <f t="shared" si="97"/>
        <v>278.992</v>
      </c>
      <c r="U560" s="21">
        <f t="shared" si="98"/>
        <v>15.792</v>
      </c>
      <c r="V560" s="21">
        <f t="shared" si="99"/>
        <v>263.2</v>
      </c>
      <c r="W560" s="57">
        <f t="shared" si="100"/>
        <v>0</v>
      </c>
      <c r="X560" s="21">
        <f t="shared" si="101"/>
        <v>278.992</v>
      </c>
      <c r="Y560" s="21">
        <f t="shared" si="102"/>
        <v>220</v>
      </c>
      <c r="Z560" s="20">
        <v>0</v>
      </c>
      <c r="AA560" s="21">
        <f t="shared" si="103"/>
        <v>43.2</v>
      </c>
      <c r="AB560" s="21">
        <f t="shared" si="104"/>
        <v>21.6</v>
      </c>
      <c r="AC560" s="21">
        <f t="shared" si="105"/>
        <v>21.6</v>
      </c>
    </row>
    <row r="561" spans="1:29">
      <c r="A561" s="57">
        <v>559</v>
      </c>
      <c r="B561" s="8" t="s">
        <v>221</v>
      </c>
      <c r="C561" s="8" t="s">
        <v>222</v>
      </c>
      <c r="D561" s="3" t="s">
        <v>35</v>
      </c>
      <c r="E561" s="3" t="s">
        <v>37</v>
      </c>
      <c r="F561" s="3" t="s">
        <v>196</v>
      </c>
      <c r="G561" s="3" t="s">
        <v>38</v>
      </c>
      <c r="H561" s="3" t="s">
        <v>69</v>
      </c>
      <c r="I561" s="20">
        <v>0</v>
      </c>
      <c r="K561" s="8"/>
      <c r="L561" s="20">
        <v>0</v>
      </c>
      <c r="M561" s="20">
        <v>15</v>
      </c>
      <c r="N561" s="3" t="s">
        <v>65</v>
      </c>
      <c r="P561" s="20">
        <v>15</v>
      </c>
      <c r="R561" s="21">
        <f t="shared" si="95"/>
        <v>15.9</v>
      </c>
      <c r="S561" s="21">
        <f t="shared" si="96"/>
        <v>15.9</v>
      </c>
      <c r="T561" s="21">
        <f t="shared" si="97"/>
        <v>16.854</v>
      </c>
      <c r="U561" s="21">
        <f t="shared" si="98"/>
        <v>0.954</v>
      </c>
      <c r="V561" s="21">
        <f t="shared" si="99"/>
        <v>15.9</v>
      </c>
      <c r="W561" s="57">
        <f t="shared" si="100"/>
        <v>0</v>
      </c>
      <c r="X561" s="21">
        <f t="shared" si="101"/>
        <v>16.854</v>
      </c>
      <c r="Y561" s="21">
        <f t="shared" si="102"/>
        <v>15</v>
      </c>
      <c r="Z561" s="20">
        <v>0</v>
      </c>
      <c r="AA561" s="21">
        <f t="shared" si="103"/>
        <v>0.9</v>
      </c>
      <c r="AB561" s="21">
        <f t="shared" si="104"/>
        <v>0.45</v>
      </c>
      <c r="AC561" s="21">
        <f t="shared" si="105"/>
        <v>0.45</v>
      </c>
    </row>
    <row r="562" spans="1:29">
      <c r="A562" s="57">
        <v>560</v>
      </c>
      <c r="B562" s="8" t="s">
        <v>389</v>
      </c>
      <c r="C562" s="8" t="s">
        <v>390</v>
      </c>
      <c r="D562" s="3" t="s">
        <v>35</v>
      </c>
      <c r="E562" s="3" t="s">
        <v>37</v>
      </c>
      <c r="F562" s="8" t="s">
        <v>700</v>
      </c>
      <c r="G562" s="3" t="s">
        <v>38</v>
      </c>
      <c r="H562" s="3" t="s">
        <v>69</v>
      </c>
      <c r="I562" s="20">
        <v>0</v>
      </c>
      <c r="K562" s="8"/>
      <c r="L562" s="20">
        <v>100</v>
      </c>
      <c r="M562" s="20">
        <v>18</v>
      </c>
      <c r="N562" s="3" t="s">
        <v>65</v>
      </c>
      <c r="P562" s="20">
        <v>18</v>
      </c>
      <c r="R562" s="21">
        <f t="shared" si="95"/>
        <v>19.08</v>
      </c>
      <c r="S562" s="21">
        <f t="shared" si="96"/>
        <v>119.08</v>
      </c>
      <c r="T562" s="21">
        <f t="shared" si="97"/>
        <v>126.2248</v>
      </c>
      <c r="U562" s="21">
        <f t="shared" si="98"/>
        <v>7.1448</v>
      </c>
      <c r="V562" s="21">
        <f t="shared" si="99"/>
        <v>119.08</v>
      </c>
      <c r="W562" s="57">
        <f t="shared" si="100"/>
        <v>0</v>
      </c>
      <c r="X562" s="21">
        <f t="shared" si="101"/>
        <v>126.2248</v>
      </c>
      <c r="Y562" s="21">
        <f t="shared" si="102"/>
        <v>18</v>
      </c>
      <c r="Z562" s="20">
        <v>20</v>
      </c>
      <c r="AA562" s="21">
        <f t="shared" si="103"/>
        <v>81.08</v>
      </c>
      <c r="AB562" s="21">
        <f t="shared" si="104"/>
        <v>40.54</v>
      </c>
      <c r="AC562" s="21">
        <f t="shared" si="105"/>
        <v>40.54</v>
      </c>
    </row>
    <row r="563" spans="1:29">
      <c r="A563" s="57">
        <v>561</v>
      </c>
      <c r="B563" s="8" t="s">
        <v>483</v>
      </c>
      <c r="C563" s="8" t="s">
        <v>484</v>
      </c>
      <c r="D563" s="3" t="s">
        <v>35</v>
      </c>
      <c r="E563" s="3" t="s">
        <v>37</v>
      </c>
      <c r="F563" s="8" t="s">
        <v>700</v>
      </c>
      <c r="G563" s="3" t="s">
        <v>38</v>
      </c>
      <c r="H563" s="3" t="s">
        <v>69</v>
      </c>
      <c r="I563" s="20">
        <v>0</v>
      </c>
      <c r="J563" s="8"/>
      <c r="K563" s="8"/>
      <c r="L563" s="20">
        <v>100</v>
      </c>
      <c r="M563" s="20">
        <v>15</v>
      </c>
      <c r="N563" s="3" t="s">
        <v>65</v>
      </c>
      <c r="P563" s="20">
        <v>15</v>
      </c>
      <c r="R563" s="21">
        <f t="shared" si="95"/>
        <v>15.9</v>
      </c>
      <c r="S563" s="21">
        <f t="shared" si="96"/>
        <v>115.9</v>
      </c>
      <c r="T563" s="21">
        <f t="shared" si="97"/>
        <v>122.854</v>
      </c>
      <c r="U563" s="21">
        <f t="shared" si="98"/>
        <v>6.954</v>
      </c>
      <c r="V563" s="21">
        <f t="shared" si="99"/>
        <v>115.9</v>
      </c>
      <c r="W563" s="57">
        <f t="shared" si="100"/>
        <v>0</v>
      </c>
      <c r="X563" s="21">
        <f t="shared" si="101"/>
        <v>122.854</v>
      </c>
      <c r="Y563" s="21">
        <f t="shared" si="102"/>
        <v>15</v>
      </c>
      <c r="Z563" s="20">
        <v>20</v>
      </c>
      <c r="AA563" s="21">
        <f t="shared" si="103"/>
        <v>80.9</v>
      </c>
      <c r="AB563" s="21">
        <f t="shared" si="104"/>
        <v>40.45</v>
      </c>
      <c r="AC563" s="21">
        <f t="shared" si="105"/>
        <v>40.45</v>
      </c>
    </row>
    <row r="564" spans="1:29">
      <c r="A564" s="57">
        <v>562</v>
      </c>
      <c r="B564" s="8" t="s">
        <v>457</v>
      </c>
      <c r="C564" s="8" t="s">
        <v>458</v>
      </c>
      <c r="D564" s="3" t="s">
        <v>35</v>
      </c>
      <c r="E564" s="3" t="s">
        <v>37</v>
      </c>
      <c r="F564" s="8" t="s">
        <v>700</v>
      </c>
      <c r="G564" s="3" t="s">
        <v>38</v>
      </c>
      <c r="H564" s="3" t="s">
        <v>69</v>
      </c>
      <c r="I564" s="20">
        <v>0</v>
      </c>
      <c r="K564" s="8"/>
      <c r="L564" s="20">
        <v>100</v>
      </c>
      <c r="M564" s="20">
        <v>18</v>
      </c>
      <c r="N564" s="3" t="s">
        <v>65</v>
      </c>
      <c r="P564" s="20">
        <v>18</v>
      </c>
      <c r="R564" s="21">
        <f t="shared" si="95"/>
        <v>19.08</v>
      </c>
      <c r="S564" s="21">
        <f t="shared" si="96"/>
        <v>119.08</v>
      </c>
      <c r="T564" s="21">
        <f t="shared" si="97"/>
        <v>126.2248</v>
      </c>
      <c r="U564" s="21">
        <f t="shared" si="98"/>
        <v>7.1448</v>
      </c>
      <c r="V564" s="21">
        <f t="shared" si="99"/>
        <v>119.08</v>
      </c>
      <c r="W564" s="57">
        <f t="shared" si="100"/>
        <v>0</v>
      </c>
      <c r="X564" s="21">
        <f t="shared" si="101"/>
        <v>126.2248</v>
      </c>
      <c r="Y564" s="21">
        <f t="shared" si="102"/>
        <v>18</v>
      </c>
      <c r="Z564" s="20">
        <v>20</v>
      </c>
      <c r="AA564" s="21">
        <f t="shared" si="103"/>
        <v>81.08</v>
      </c>
      <c r="AB564" s="21">
        <f t="shared" si="104"/>
        <v>40.54</v>
      </c>
      <c r="AC564" s="21">
        <f t="shared" si="105"/>
        <v>40.54</v>
      </c>
    </row>
    <row r="565" spans="1:29">
      <c r="A565" s="57">
        <v>563</v>
      </c>
      <c r="B565" s="8" t="s">
        <v>205</v>
      </c>
      <c r="C565" s="8" t="s">
        <v>206</v>
      </c>
      <c r="D565" s="3" t="s">
        <v>35</v>
      </c>
      <c r="E565" s="3" t="s">
        <v>37</v>
      </c>
      <c r="F565" s="8" t="s">
        <v>700</v>
      </c>
      <c r="G565" s="3" t="s">
        <v>38</v>
      </c>
      <c r="H565" s="3" t="s">
        <v>69</v>
      </c>
      <c r="I565" s="20">
        <v>0</v>
      </c>
      <c r="K565" s="8"/>
      <c r="L565" s="20">
        <v>100</v>
      </c>
      <c r="M565" s="20">
        <v>15</v>
      </c>
      <c r="N565" s="3" t="s">
        <v>65</v>
      </c>
      <c r="P565" s="20">
        <v>15</v>
      </c>
      <c r="R565" s="21">
        <f t="shared" si="95"/>
        <v>15.9</v>
      </c>
      <c r="S565" s="21">
        <f t="shared" si="96"/>
        <v>115.9</v>
      </c>
      <c r="T565" s="21">
        <f t="shared" si="97"/>
        <v>122.854</v>
      </c>
      <c r="U565" s="21">
        <f t="shared" si="98"/>
        <v>6.954</v>
      </c>
      <c r="V565" s="21">
        <f t="shared" si="99"/>
        <v>115.9</v>
      </c>
      <c r="W565" s="57">
        <f t="shared" si="100"/>
        <v>0</v>
      </c>
      <c r="X565" s="21">
        <f t="shared" si="101"/>
        <v>122.854</v>
      </c>
      <c r="Y565" s="21">
        <f t="shared" si="102"/>
        <v>15</v>
      </c>
      <c r="Z565" s="20">
        <v>20</v>
      </c>
      <c r="AA565" s="21">
        <f t="shared" si="103"/>
        <v>80.9</v>
      </c>
      <c r="AB565" s="21">
        <f t="shared" si="104"/>
        <v>40.45</v>
      </c>
      <c r="AC565" s="21">
        <f t="shared" si="105"/>
        <v>40.45</v>
      </c>
    </row>
    <row r="566" spans="1:29">
      <c r="A566" s="57">
        <v>564</v>
      </c>
      <c r="B566" s="8" t="s">
        <v>233</v>
      </c>
      <c r="C566" s="8" t="s">
        <v>234</v>
      </c>
      <c r="D566" s="3" t="s">
        <v>35</v>
      </c>
      <c r="E566" s="3" t="s">
        <v>37</v>
      </c>
      <c r="F566" s="8" t="s">
        <v>700</v>
      </c>
      <c r="G566" s="3" t="s">
        <v>38</v>
      </c>
      <c r="H566" s="3" t="s">
        <v>69</v>
      </c>
      <c r="I566" s="20">
        <v>0</v>
      </c>
      <c r="J566" s="8"/>
      <c r="K566" s="8"/>
      <c r="L566" s="20">
        <v>100</v>
      </c>
      <c r="M566" s="20">
        <v>18</v>
      </c>
      <c r="N566" s="3" t="s">
        <v>65</v>
      </c>
      <c r="P566" s="20">
        <v>18</v>
      </c>
      <c r="R566" s="21">
        <f t="shared" si="95"/>
        <v>19.08</v>
      </c>
      <c r="S566" s="21">
        <f t="shared" si="96"/>
        <v>119.08</v>
      </c>
      <c r="T566" s="21">
        <f t="shared" si="97"/>
        <v>126.2248</v>
      </c>
      <c r="U566" s="21">
        <f t="shared" si="98"/>
        <v>7.1448</v>
      </c>
      <c r="V566" s="21">
        <f t="shared" si="99"/>
        <v>119.08</v>
      </c>
      <c r="W566" s="57">
        <f t="shared" si="100"/>
        <v>0</v>
      </c>
      <c r="X566" s="21">
        <f t="shared" si="101"/>
        <v>126.2248</v>
      </c>
      <c r="Y566" s="21">
        <f t="shared" si="102"/>
        <v>18</v>
      </c>
      <c r="Z566" s="20">
        <v>20</v>
      </c>
      <c r="AA566" s="21">
        <f t="shared" si="103"/>
        <v>81.08</v>
      </c>
      <c r="AB566" s="21">
        <f t="shared" si="104"/>
        <v>40.54</v>
      </c>
      <c r="AC566" s="21">
        <f t="shared" si="105"/>
        <v>40.54</v>
      </c>
    </row>
    <row r="567" spans="1:29">
      <c r="A567" s="57">
        <v>565</v>
      </c>
      <c r="B567" s="8" t="s">
        <v>221</v>
      </c>
      <c r="C567" s="8" t="s">
        <v>463</v>
      </c>
      <c r="D567" s="3" t="s">
        <v>35</v>
      </c>
      <c r="E567" s="3" t="s">
        <v>37</v>
      </c>
      <c r="F567" s="8" t="s">
        <v>700</v>
      </c>
      <c r="G567" s="3" t="s">
        <v>38</v>
      </c>
      <c r="H567" s="3" t="s">
        <v>69</v>
      </c>
      <c r="I567" s="20">
        <v>0</v>
      </c>
      <c r="K567" s="8"/>
      <c r="L567" s="20">
        <v>100</v>
      </c>
      <c r="M567" s="20">
        <v>15</v>
      </c>
      <c r="N567" s="3" t="s">
        <v>65</v>
      </c>
      <c r="P567" s="20">
        <v>15</v>
      </c>
      <c r="R567" s="21">
        <f t="shared" si="95"/>
        <v>15.9</v>
      </c>
      <c r="S567" s="21">
        <f t="shared" si="96"/>
        <v>115.9</v>
      </c>
      <c r="T567" s="21">
        <f t="shared" si="97"/>
        <v>122.854</v>
      </c>
      <c r="U567" s="21">
        <f t="shared" si="98"/>
        <v>6.954</v>
      </c>
      <c r="V567" s="21">
        <f t="shared" si="99"/>
        <v>115.9</v>
      </c>
      <c r="W567" s="57">
        <f t="shared" si="100"/>
        <v>0</v>
      </c>
      <c r="X567" s="21">
        <f t="shared" si="101"/>
        <v>122.854</v>
      </c>
      <c r="Y567" s="21">
        <f t="shared" si="102"/>
        <v>15</v>
      </c>
      <c r="Z567" s="20">
        <v>20</v>
      </c>
      <c r="AA567" s="21">
        <f t="shared" si="103"/>
        <v>80.9</v>
      </c>
      <c r="AB567" s="21">
        <f t="shared" si="104"/>
        <v>40.45</v>
      </c>
      <c r="AC567" s="21">
        <f t="shared" si="105"/>
        <v>40.45</v>
      </c>
    </row>
    <row r="568" spans="1:29">
      <c r="A568" s="57">
        <v>566</v>
      </c>
      <c r="B568" s="8" t="s">
        <v>1734</v>
      </c>
      <c r="C568" s="8" t="s">
        <v>1735</v>
      </c>
      <c r="D568" s="3" t="s">
        <v>35</v>
      </c>
      <c r="E568" s="3" t="s">
        <v>37</v>
      </c>
      <c r="F568" s="3" t="s">
        <v>1534</v>
      </c>
      <c r="G568" s="3" t="s">
        <v>38</v>
      </c>
      <c r="H568" s="3" t="s">
        <v>69</v>
      </c>
      <c r="I568" s="20">
        <v>920</v>
      </c>
      <c r="K568" s="8"/>
      <c r="L568" s="20">
        <v>300</v>
      </c>
      <c r="M568" s="20">
        <v>538</v>
      </c>
      <c r="N568" s="57" t="s">
        <v>1535</v>
      </c>
      <c r="P568" s="20">
        <v>458</v>
      </c>
      <c r="R568" s="21">
        <f t="shared" si="95"/>
        <v>570.28</v>
      </c>
      <c r="S568" s="21">
        <f t="shared" si="96"/>
        <v>1790.28</v>
      </c>
      <c r="T568" s="21">
        <f t="shared" si="97"/>
        <v>1842.4968</v>
      </c>
      <c r="U568" s="21">
        <f t="shared" si="98"/>
        <v>52.2168</v>
      </c>
      <c r="V568" s="21">
        <f t="shared" si="99"/>
        <v>1790.28</v>
      </c>
      <c r="W568" s="57">
        <f t="shared" si="100"/>
        <v>920</v>
      </c>
      <c r="X568" s="21">
        <f t="shared" si="101"/>
        <v>922.4968</v>
      </c>
      <c r="Y568" s="21">
        <f t="shared" si="102"/>
        <v>458</v>
      </c>
      <c r="Z568" s="3">
        <v>60</v>
      </c>
      <c r="AA568" s="21">
        <f t="shared" si="103"/>
        <v>352.28</v>
      </c>
      <c r="AB568" s="21">
        <f t="shared" si="104"/>
        <v>176.14</v>
      </c>
      <c r="AC568" s="21">
        <f t="shared" si="105"/>
        <v>176.14</v>
      </c>
    </row>
    <row r="569" spans="1:29">
      <c r="A569" s="57">
        <v>567</v>
      </c>
      <c r="B569" s="8" t="s">
        <v>1736</v>
      </c>
      <c r="C569" s="8" t="s">
        <v>1737</v>
      </c>
      <c r="D569" s="3" t="s">
        <v>35</v>
      </c>
      <c r="E569" s="3" t="s">
        <v>37</v>
      </c>
      <c r="F569" s="3" t="s">
        <v>1534</v>
      </c>
      <c r="G569" s="3" t="s">
        <v>38</v>
      </c>
      <c r="H569" s="3" t="s">
        <v>69</v>
      </c>
      <c r="I569" s="20">
        <v>920</v>
      </c>
      <c r="J569" s="8"/>
      <c r="K569" s="8"/>
      <c r="L569" s="20">
        <v>300</v>
      </c>
      <c r="M569" s="20">
        <v>538</v>
      </c>
      <c r="N569" s="57" t="s">
        <v>1535</v>
      </c>
      <c r="P569" s="20">
        <v>458</v>
      </c>
      <c r="R569" s="21">
        <f t="shared" si="95"/>
        <v>570.28</v>
      </c>
      <c r="S569" s="21">
        <f t="shared" si="96"/>
        <v>1790.28</v>
      </c>
      <c r="T569" s="21">
        <f t="shared" si="97"/>
        <v>1842.4968</v>
      </c>
      <c r="U569" s="21">
        <f t="shared" si="98"/>
        <v>52.2168</v>
      </c>
      <c r="V569" s="21">
        <f t="shared" si="99"/>
        <v>1790.28</v>
      </c>
      <c r="W569" s="57">
        <f t="shared" si="100"/>
        <v>920</v>
      </c>
      <c r="X569" s="21">
        <f t="shared" si="101"/>
        <v>922.4968</v>
      </c>
      <c r="Y569" s="21">
        <f t="shared" si="102"/>
        <v>458</v>
      </c>
      <c r="Z569" s="3">
        <v>60</v>
      </c>
      <c r="AA569" s="21">
        <f t="shared" si="103"/>
        <v>352.28</v>
      </c>
      <c r="AB569" s="21">
        <f t="shared" si="104"/>
        <v>176.14</v>
      </c>
      <c r="AC569" s="21">
        <f t="shared" si="105"/>
        <v>176.14</v>
      </c>
    </row>
    <row r="570" spans="1:29">
      <c r="A570" s="57">
        <v>568</v>
      </c>
      <c r="B570" s="8" t="s">
        <v>1738</v>
      </c>
      <c r="C570" s="8" t="s">
        <v>1739</v>
      </c>
      <c r="D570" s="3" t="s">
        <v>35</v>
      </c>
      <c r="E570" s="3" t="s">
        <v>37</v>
      </c>
      <c r="F570" s="3" t="s">
        <v>1534</v>
      </c>
      <c r="G570" s="3" t="s">
        <v>38</v>
      </c>
      <c r="H570" s="3" t="s">
        <v>69</v>
      </c>
      <c r="I570" s="20">
        <v>920</v>
      </c>
      <c r="J570" s="8"/>
      <c r="K570" s="8"/>
      <c r="L570" s="20">
        <v>300</v>
      </c>
      <c r="M570" s="20">
        <v>538</v>
      </c>
      <c r="N570" s="57" t="s">
        <v>1535</v>
      </c>
      <c r="P570" s="20">
        <v>458</v>
      </c>
      <c r="R570" s="21">
        <f t="shared" si="95"/>
        <v>570.28</v>
      </c>
      <c r="S570" s="21">
        <f t="shared" si="96"/>
        <v>1790.28</v>
      </c>
      <c r="T570" s="21">
        <f t="shared" si="97"/>
        <v>1842.4968</v>
      </c>
      <c r="U570" s="21">
        <f t="shared" si="98"/>
        <v>52.2168</v>
      </c>
      <c r="V570" s="21">
        <f t="shared" si="99"/>
        <v>1790.28</v>
      </c>
      <c r="W570" s="57">
        <f t="shared" si="100"/>
        <v>920</v>
      </c>
      <c r="X570" s="21">
        <f t="shared" si="101"/>
        <v>922.4968</v>
      </c>
      <c r="Y570" s="21">
        <f t="shared" si="102"/>
        <v>458</v>
      </c>
      <c r="Z570" s="3">
        <v>60</v>
      </c>
      <c r="AA570" s="21">
        <f t="shared" si="103"/>
        <v>352.28</v>
      </c>
      <c r="AB570" s="21">
        <f t="shared" si="104"/>
        <v>176.14</v>
      </c>
      <c r="AC570" s="21">
        <f t="shared" si="105"/>
        <v>176.14</v>
      </c>
    </row>
    <row r="571" spans="1:29">
      <c r="A571" s="57">
        <v>569</v>
      </c>
      <c r="B571" s="8" t="s">
        <v>431</v>
      </c>
      <c r="C571" s="8" t="s">
        <v>1740</v>
      </c>
      <c r="D571" s="3" t="s">
        <v>35</v>
      </c>
      <c r="E571" s="3" t="s">
        <v>37</v>
      </c>
      <c r="F571" s="3" t="s">
        <v>1534</v>
      </c>
      <c r="G571" s="3" t="s">
        <v>38</v>
      </c>
      <c r="H571" s="3" t="s">
        <v>69</v>
      </c>
      <c r="I571" s="20">
        <v>920</v>
      </c>
      <c r="J571" s="8"/>
      <c r="K571" s="8"/>
      <c r="L571" s="20">
        <v>300</v>
      </c>
      <c r="M571" s="20">
        <v>538</v>
      </c>
      <c r="N571" s="57" t="s">
        <v>1535</v>
      </c>
      <c r="P571" s="20">
        <v>458</v>
      </c>
      <c r="R571" s="21">
        <f t="shared" si="95"/>
        <v>570.28</v>
      </c>
      <c r="S571" s="21">
        <f t="shared" si="96"/>
        <v>1790.28</v>
      </c>
      <c r="T571" s="21">
        <f t="shared" si="97"/>
        <v>1842.4968</v>
      </c>
      <c r="U571" s="21">
        <f t="shared" si="98"/>
        <v>52.2168</v>
      </c>
      <c r="V571" s="21">
        <f t="shared" si="99"/>
        <v>1790.28</v>
      </c>
      <c r="W571" s="57">
        <f t="shared" si="100"/>
        <v>920</v>
      </c>
      <c r="X571" s="21">
        <f t="shared" si="101"/>
        <v>922.4968</v>
      </c>
      <c r="Y571" s="21">
        <f t="shared" si="102"/>
        <v>458</v>
      </c>
      <c r="Z571" s="3">
        <v>60</v>
      </c>
      <c r="AA571" s="21">
        <f t="shared" si="103"/>
        <v>352.28</v>
      </c>
      <c r="AB571" s="21">
        <f t="shared" si="104"/>
        <v>176.14</v>
      </c>
      <c r="AC571" s="21">
        <f t="shared" si="105"/>
        <v>176.14</v>
      </c>
    </row>
    <row r="572" spans="1:29">
      <c r="A572" s="57">
        <v>570</v>
      </c>
      <c r="B572" s="8" t="s">
        <v>1741</v>
      </c>
      <c r="C572" s="8" t="s">
        <v>1742</v>
      </c>
      <c r="D572" s="3" t="s">
        <v>35</v>
      </c>
      <c r="E572" s="3" t="s">
        <v>37</v>
      </c>
      <c r="F572" s="3" t="s">
        <v>1534</v>
      </c>
      <c r="G572" s="3" t="s">
        <v>38</v>
      </c>
      <c r="H572" s="3" t="s">
        <v>69</v>
      </c>
      <c r="I572" s="20">
        <v>920</v>
      </c>
      <c r="J572" s="8"/>
      <c r="K572" s="8"/>
      <c r="L572" s="20">
        <v>300</v>
      </c>
      <c r="M572" s="20">
        <v>538</v>
      </c>
      <c r="N572" s="57" t="s">
        <v>1535</v>
      </c>
      <c r="P572" s="20">
        <v>458</v>
      </c>
      <c r="R572" s="21">
        <f t="shared" si="95"/>
        <v>570.28</v>
      </c>
      <c r="S572" s="21">
        <f t="shared" si="96"/>
        <v>1790.28</v>
      </c>
      <c r="T572" s="21">
        <f t="shared" si="97"/>
        <v>1842.4968</v>
      </c>
      <c r="U572" s="21">
        <f t="shared" si="98"/>
        <v>52.2168</v>
      </c>
      <c r="V572" s="21">
        <f t="shared" si="99"/>
        <v>1790.28</v>
      </c>
      <c r="W572" s="57">
        <f t="shared" si="100"/>
        <v>920</v>
      </c>
      <c r="X572" s="21">
        <f t="shared" si="101"/>
        <v>922.4968</v>
      </c>
      <c r="Y572" s="21">
        <f t="shared" si="102"/>
        <v>458</v>
      </c>
      <c r="Z572" s="3">
        <v>60</v>
      </c>
      <c r="AA572" s="21">
        <f t="shared" si="103"/>
        <v>352.28</v>
      </c>
      <c r="AB572" s="21">
        <f t="shared" si="104"/>
        <v>176.14</v>
      </c>
      <c r="AC572" s="21">
        <f t="shared" si="105"/>
        <v>176.14</v>
      </c>
    </row>
    <row r="573" spans="1:29">
      <c r="A573" s="57">
        <v>571</v>
      </c>
      <c r="B573" t="s">
        <v>1743</v>
      </c>
      <c r="C573" s="8" t="s">
        <v>1744</v>
      </c>
      <c r="D573" s="3" t="s">
        <v>35</v>
      </c>
      <c r="E573" s="3" t="s">
        <v>37</v>
      </c>
      <c r="F573" s="3" t="s">
        <v>1534</v>
      </c>
      <c r="G573" s="3" t="s">
        <v>38</v>
      </c>
      <c r="H573" s="3" t="s">
        <v>69</v>
      </c>
      <c r="I573" s="20">
        <v>920</v>
      </c>
      <c r="J573" s="8"/>
      <c r="K573" s="8"/>
      <c r="L573" s="20">
        <v>300</v>
      </c>
      <c r="M573" s="20">
        <v>538</v>
      </c>
      <c r="N573" s="57" t="s">
        <v>1535</v>
      </c>
      <c r="P573" s="20">
        <v>458</v>
      </c>
      <c r="R573" s="21">
        <f t="shared" si="95"/>
        <v>570.28</v>
      </c>
      <c r="S573" s="21">
        <f t="shared" si="96"/>
        <v>1790.28</v>
      </c>
      <c r="T573" s="21">
        <f t="shared" si="97"/>
        <v>1842.4968</v>
      </c>
      <c r="U573" s="21">
        <f t="shared" si="98"/>
        <v>52.2168</v>
      </c>
      <c r="V573" s="21">
        <f t="shared" si="99"/>
        <v>1790.28</v>
      </c>
      <c r="W573" s="57">
        <f t="shared" si="100"/>
        <v>920</v>
      </c>
      <c r="X573" s="21">
        <f t="shared" si="101"/>
        <v>922.4968</v>
      </c>
      <c r="Y573" s="21">
        <f t="shared" si="102"/>
        <v>458</v>
      </c>
      <c r="Z573" s="3">
        <v>60</v>
      </c>
      <c r="AA573" s="21">
        <f t="shared" si="103"/>
        <v>352.28</v>
      </c>
      <c r="AB573" s="21">
        <f t="shared" si="104"/>
        <v>176.14</v>
      </c>
      <c r="AC573" s="21">
        <f t="shared" si="105"/>
        <v>176.14</v>
      </c>
    </row>
    <row r="574" spans="1:29">
      <c r="A574" s="57">
        <v>572</v>
      </c>
      <c r="B574" s="8" t="s">
        <v>650</v>
      </c>
      <c r="C574" s="8" t="s">
        <v>463</v>
      </c>
      <c r="D574" s="3" t="s">
        <v>35</v>
      </c>
      <c r="E574" s="3" t="s">
        <v>37</v>
      </c>
      <c r="F574" s="8" t="s">
        <v>700</v>
      </c>
      <c r="G574" s="3" t="s">
        <v>38</v>
      </c>
      <c r="H574" s="3" t="s">
        <v>69</v>
      </c>
      <c r="I574" s="20">
        <v>0</v>
      </c>
      <c r="K574" s="8"/>
      <c r="L574" s="20">
        <v>100</v>
      </c>
      <c r="M574" s="20">
        <v>18</v>
      </c>
      <c r="N574" s="3" t="s">
        <v>65</v>
      </c>
      <c r="P574" s="20">
        <v>18</v>
      </c>
      <c r="R574" s="21">
        <f t="shared" si="95"/>
        <v>19.08</v>
      </c>
      <c r="S574" s="21">
        <f t="shared" si="96"/>
        <v>119.08</v>
      </c>
      <c r="T574" s="21">
        <f t="shared" si="97"/>
        <v>126.2248</v>
      </c>
      <c r="U574" s="21">
        <f t="shared" si="98"/>
        <v>7.1448</v>
      </c>
      <c r="V574" s="21">
        <f t="shared" si="99"/>
        <v>119.08</v>
      </c>
      <c r="W574" s="57">
        <f t="shared" si="100"/>
        <v>0</v>
      </c>
      <c r="X574" s="21">
        <f t="shared" si="101"/>
        <v>126.2248</v>
      </c>
      <c r="Y574" s="21">
        <f t="shared" si="102"/>
        <v>18</v>
      </c>
      <c r="Z574" s="3">
        <v>20</v>
      </c>
      <c r="AA574" s="21">
        <f t="shared" si="103"/>
        <v>81.08</v>
      </c>
      <c r="AB574" s="21">
        <f t="shared" si="104"/>
        <v>40.54</v>
      </c>
      <c r="AC574" s="21">
        <f t="shared" si="105"/>
        <v>40.54</v>
      </c>
    </row>
    <row r="575" spans="1:29">
      <c r="A575" s="57">
        <v>573</v>
      </c>
      <c r="B575" s="8" t="s">
        <v>1745</v>
      </c>
      <c r="C575" s="8" t="s">
        <v>282</v>
      </c>
      <c r="D575" s="3" t="s">
        <v>35</v>
      </c>
      <c r="E575" s="3" t="s">
        <v>37</v>
      </c>
      <c r="F575" s="8" t="s">
        <v>700</v>
      </c>
      <c r="G575" s="3" t="s">
        <v>38</v>
      </c>
      <c r="H575" s="3" t="s">
        <v>69</v>
      </c>
      <c r="I575" s="20">
        <v>0</v>
      </c>
      <c r="K575" s="8"/>
      <c r="L575" s="20">
        <v>100</v>
      </c>
      <c r="M575" s="20">
        <v>15</v>
      </c>
      <c r="N575" s="3" t="s">
        <v>65</v>
      </c>
      <c r="P575" s="20">
        <v>15</v>
      </c>
      <c r="R575" s="21">
        <f t="shared" si="95"/>
        <v>15.9</v>
      </c>
      <c r="S575" s="21">
        <f t="shared" si="96"/>
        <v>115.9</v>
      </c>
      <c r="T575" s="21">
        <f t="shared" si="97"/>
        <v>122.854</v>
      </c>
      <c r="U575" s="21">
        <f t="shared" si="98"/>
        <v>6.954</v>
      </c>
      <c r="V575" s="21">
        <f t="shared" si="99"/>
        <v>115.9</v>
      </c>
      <c r="W575" s="57">
        <f t="shared" si="100"/>
        <v>0</v>
      </c>
      <c r="X575" s="21">
        <f t="shared" si="101"/>
        <v>122.854</v>
      </c>
      <c r="Y575" s="21">
        <f t="shared" si="102"/>
        <v>15</v>
      </c>
      <c r="Z575" s="3">
        <v>20</v>
      </c>
      <c r="AA575" s="21">
        <f t="shared" si="103"/>
        <v>80.9</v>
      </c>
      <c r="AB575" s="21">
        <f t="shared" si="104"/>
        <v>40.45</v>
      </c>
      <c r="AC575" s="21">
        <f t="shared" si="105"/>
        <v>40.45</v>
      </c>
    </row>
    <row r="576" spans="1:29">
      <c r="A576" s="57">
        <v>574</v>
      </c>
      <c r="B576" s="8" t="s">
        <v>445</v>
      </c>
      <c r="C576" s="8" t="s">
        <v>446</v>
      </c>
      <c r="D576" s="3" t="s">
        <v>35</v>
      </c>
      <c r="E576" s="3" t="s">
        <v>37</v>
      </c>
      <c r="F576" s="8" t="s">
        <v>700</v>
      </c>
      <c r="G576" s="3" t="s">
        <v>38</v>
      </c>
      <c r="H576" s="3" t="s">
        <v>69</v>
      </c>
      <c r="I576" s="20">
        <v>0</v>
      </c>
      <c r="K576" s="8"/>
      <c r="L576" s="20">
        <v>100</v>
      </c>
      <c r="M576" s="20">
        <v>15</v>
      </c>
      <c r="N576" s="3" t="s">
        <v>65</v>
      </c>
      <c r="P576" s="20">
        <v>15</v>
      </c>
      <c r="R576" s="21">
        <f t="shared" si="95"/>
        <v>15.9</v>
      </c>
      <c r="S576" s="21">
        <f t="shared" si="96"/>
        <v>115.9</v>
      </c>
      <c r="T576" s="21">
        <f t="shared" si="97"/>
        <v>122.854</v>
      </c>
      <c r="U576" s="21">
        <f t="shared" si="98"/>
        <v>6.954</v>
      </c>
      <c r="V576" s="21">
        <f t="shared" si="99"/>
        <v>115.9</v>
      </c>
      <c r="W576" s="57">
        <f t="shared" si="100"/>
        <v>0</v>
      </c>
      <c r="X576" s="21">
        <f t="shared" si="101"/>
        <v>122.854</v>
      </c>
      <c r="Y576" s="21">
        <f t="shared" si="102"/>
        <v>15</v>
      </c>
      <c r="Z576" s="3">
        <v>20</v>
      </c>
      <c r="AA576" s="21">
        <f t="shared" si="103"/>
        <v>80.9</v>
      </c>
      <c r="AB576" s="21">
        <f t="shared" si="104"/>
        <v>40.45</v>
      </c>
      <c r="AC576" s="21">
        <f t="shared" si="105"/>
        <v>40.45</v>
      </c>
    </row>
    <row r="577" spans="1:29">
      <c r="A577" s="57">
        <v>575</v>
      </c>
      <c r="B577" s="8" t="s">
        <v>209</v>
      </c>
      <c r="C577" s="8" t="s">
        <v>210</v>
      </c>
      <c r="D577" s="3" t="s">
        <v>35</v>
      </c>
      <c r="E577" s="3" t="s">
        <v>37</v>
      </c>
      <c r="F577" s="8" t="s">
        <v>700</v>
      </c>
      <c r="G577" s="3" t="s">
        <v>38</v>
      </c>
      <c r="H577" s="3" t="s">
        <v>69</v>
      </c>
      <c r="I577" s="20">
        <v>0</v>
      </c>
      <c r="K577" s="8"/>
      <c r="L577" s="20">
        <v>100</v>
      </c>
      <c r="M577" s="20">
        <v>15</v>
      </c>
      <c r="N577" s="3" t="s">
        <v>65</v>
      </c>
      <c r="P577" s="20">
        <v>15</v>
      </c>
      <c r="R577" s="21">
        <f t="shared" si="95"/>
        <v>15.9</v>
      </c>
      <c r="S577" s="21">
        <f t="shared" si="96"/>
        <v>115.9</v>
      </c>
      <c r="T577" s="21">
        <f t="shared" si="97"/>
        <v>122.854</v>
      </c>
      <c r="U577" s="21">
        <f t="shared" si="98"/>
        <v>6.954</v>
      </c>
      <c r="V577" s="21">
        <f t="shared" si="99"/>
        <v>115.9</v>
      </c>
      <c r="W577" s="57">
        <f t="shared" si="100"/>
        <v>0</v>
      </c>
      <c r="X577" s="21">
        <f t="shared" si="101"/>
        <v>122.854</v>
      </c>
      <c r="Y577" s="21">
        <f t="shared" si="102"/>
        <v>15</v>
      </c>
      <c r="Z577" s="3">
        <v>20</v>
      </c>
      <c r="AA577" s="21">
        <f t="shared" si="103"/>
        <v>80.9</v>
      </c>
      <c r="AB577" s="21">
        <f t="shared" si="104"/>
        <v>40.45</v>
      </c>
      <c r="AC577" s="21">
        <f t="shared" si="105"/>
        <v>40.45</v>
      </c>
    </row>
    <row r="578" spans="1:29">
      <c r="A578" s="57">
        <v>576</v>
      </c>
      <c r="B578" s="8" t="s">
        <v>737</v>
      </c>
      <c r="C578" s="8" t="s">
        <v>738</v>
      </c>
      <c r="D578" s="3" t="s">
        <v>35</v>
      </c>
      <c r="E578" s="3" t="s">
        <v>37</v>
      </c>
      <c r="F578" s="8" t="s">
        <v>700</v>
      </c>
      <c r="G578" s="3" t="s">
        <v>38</v>
      </c>
      <c r="H578" s="3" t="s">
        <v>69</v>
      </c>
      <c r="I578" s="20">
        <v>0</v>
      </c>
      <c r="K578" s="8"/>
      <c r="L578" s="20">
        <v>100</v>
      </c>
      <c r="M578" s="20">
        <v>18</v>
      </c>
      <c r="N578" s="3" t="s">
        <v>65</v>
      </c>
      <c r="P578" s="20">
        <v>18</v>
      </c>
      <c r="R578" s="21">
        <f t="shared" si="95"/>
        <v>19.08</v>
      </c>
      <c r="S578" s="21">
        <f t="shared" si="96"/>
        <v>119.08</v>
      </c>
      <c r="T578" s="21">
        <f t="shared" si="97"/>
        <v>126.2248</v>
      </c>
      <c r="U578" s="21">
        <f t="shared" si="98"/>
        <v>7.1448</v>
      </c>
      <c r="V578" s="21">
        <f t="shared" si="99"/>
        <v>119.08</v>
      </c>
      <c r="W578" s="57">
        <f t="shared" si="100"/>
        <v>0</v>
      </c>
      <c r="X578" s="21">
        <f t="shared" si="101"/>
        <v>126.2248</v>
      </c>
      <c r="Y578" s="21">
        <f t="shared" si="102"/>
        <v>18</v>
      </c>
      <c r="Z578" s="3">
        <v>20</v>
      </c>
      <c r="AA578" s="21">
        <f t="shared" si="103"/>
        <v>81.08</v>
      </c>
      <c r="AB578" s="21">
        <f t="shared" si="104"/>
        <v>40.54</v>
      </c>
      <c r="AC578" s="21">
        <f t="shared" si="105"/>
        <v>40.54</v>
      </c>
    </row>
    <row r="579" ht="19" customHeight="1" spans="1:29">
      <c r="A579" s="57">
        <v>577</v>
      </c>
      <c r="B579" s="9" t="s">
        <v>1746</v>
      </c>
      <c r="C579" s="132" t="s">
        <v>1747</v>
      </c>
      <c r="D579" s="3" t="s">
        <v>35</v>
      </c>
      <c r="E579" s="3" t="s">
        <v>37</v>
      </c>
      <c r="F579" s="3" t="s">
        <v>36</v>
      </c>
      <c r="G579" s="3" t="s">
        <v>38</v>
      </c>
      <c r="H579" s="3" t="s">
        <v>39</v>
      </c>
      <c r="I579" s="20">
        <v>157.7904</v>
      </c>
      <c r="J579" s="89">
        <v>2.22</v>
      </c>
      <c r="L579" s="20">
        <v>146</v>
      </c>
      <c r="M579" s="20">
        <v>0</v>
      </c>
      <c r="N579" s="100"/>
      <c r="O579" s="100"/>
      <c r="P579" s="20">
        <v>0</v>
      </c>
      <c r="Q579" s="100"/>
      <c r="R579" s="21">
        <f>M579*1.06</f>
        <v>0</v>
      </c>
      <c r="S579" s="21">
        <f>I579+L579+R579</f>
        <v>303.7904</v>
      </c>
      <c r="T579" s="21">
        <f>I579+(L579+R579)*1.06</f>
        <v>312.5504</v>
      </c>
      <c r="U579" s="21">
        <f>(R579+L579)*0.06</f>
        <v>8.76</v>
      </c>
      <c r="V579" s="21">
        <f>T579-U579</f>
        <v>303.7904</v>
      </c>
      <c r="W579" s="57">
        <f>I579</f>
        <v>157.7904</v>
      </c>
      <c r="X579" s="21">
        <f>(R579+L579)*1.06</f>
        <v>154.76</v>
      </c>
      <c r="Y579" s="21">
        <f>P579</f>
        <v>0</v>
      </c>
      <c r="Z579" s="3">
        <v>50</v>
      </c>
      <c r="AA579" s="21">
        <f>(L579+R579)-Y579-Z579</f>
        <v>96</v>
      </c>
      <c r="AB579" s="21">
        <f>AA579/2</f>
        <v>48</v>
      </c>
      <c r="AC579" s="21">
        <f>AA579/2</f>
        <v>48</v>
      </c>
    </row>
    <row r="580" ht="19" customHeight="1" spans="1:29">
      <c r="A580" s="57">
        <v>578</v>
      </c>
      <c r="B580" s="8" t="s">
        <v>1748</v>
      </c>
      <c r="C580" s="8" t="s">
        <v>1749</v>
      </c>
      <c r="D580" s="3" t="s">
        <v>35</v>
      </c>
      <c r="E580" s="3" t="s">
        <v>37</v>
      </c>
      <c r="F580" s="3" t="s">
        <v>196</v>
      </c>
      <c r="G580" s="3" t="s">
        <v>38</v>
      </c>
      <c r="H580" s="3" t="s">
        <v>69</v>
      </c>
      <c r="I580" s="20">
        <v>0</v>
      </c>
      <c r="J580" s="20"/>
      <c r="K580" s="20"/>
      <c r="L580" s="20">
        <v>300</v>
      </c>
      <c r="M580" s="20">
        <v>0</v>
      </c>
      <c r="N580" s="20"/>
      <c r="O580" s="20"/>
      <c r="P580" s="20">
        <v>0</v>
      </c>
      <c r="Q580" s="20"/>
      <c r="R580" s="21">
        <f>M580*1.06</f>
        <v>0</v>
      </c>
      <c r="S580" s="21">
        <f>I580+L580+R580</f>
        <v>300</v>
      </c>
      <c r="T580" s="21">
        <f>I580+(L580+R580)*1.06</f>
        <v>318</v>
      </c>
      <c r="U580" s="21">
        <f>(R580+L580)*0.06</f>
        <v>18</v>
      </c>
      <c r="V580" s="21">
        <f>T580-U580</f>
        <v>300</v>
      </c>
      <c r="W580" s="57">
        <f>I580</f>
        <v>0</v>
      </c>
      <c r="X580" s="21">
        <f>(R580+L580)*1.06</f>
        <v>318</v>
      </c>
      <c r="Y580" s="21">
        <f>P580</f>
        <v>0</v>
      </c>
      <c r="Z580" s="3">
        <v>60</v>
      </c>
      <c r="AA580" s="21">
        <f>(L580+R580)-Y580-Z580</f>
        <v>240</v>
      </c>
      <c r="AB580" s="21">
        <f>AA580/2</f>
        <v>120</v>
      </c>
      <c r="AC580" s="21">
        <f>AA580/2</f>
        <v>120</v>
      </c>
    </row>
    <row r="581" ht="19" customHeight="1" spans="1:29">
      <c r="A581" s="94" t="s">
        <v>145</v>
      </c>
      <c r="B581" s="94"/>
      <c r="C581" s="2"/>
      <c r="D581" s="2"/>
      <c r="E581" s="2"/>
      <c r="F581" s="2"/>
      <c r="G581" s="2"/>
      <c r="H581" s="2"/>
      <c r="I581" s="2">
        <f>SUM(I3:I580)</f>
        <v>365889.0253</v>
      </c>
      <c r="J581" s="2"/>
      <c r="K581" s="2"/>
      <c r="L581" s="2">
        <f>SUM(L3:L580)</f>
        <v>140332</v>
      </c>
      <c r="M581" s="2">
        <f>SUM(M3:M580)</f>
        <v>281089.38</v>
      </c>
      <c r="N581" s="2"/>
      <c r="O581" s="2"/>
      <c r="P581" s="2">
        <f>SUM(P3:P580)</f>
        <v>250799.38</v>
      </c>
      <c r="Q581" s="2"/>
      <c r="R581" s="2">
        <f t="shared" ref="R581:AC581" si="106">SUM(R3:R580)</f>
        <v>297954.7428</v>
      </c>
      <c r="S581" s="2">
        <f t="shared" si="106"/>
        <v>804175.768100001</v>
      </c>
      <c r="T581" s="2">
        <f t="shared" si="106"/>
        <v>830472.972668002</v>
      </c>
      <c r="U581" s="2">
        <f t="shared" si="106"/>
        <v>26297.204568</v>
      </c>
      <c r="V581" s="2">
        <f t="shared" si="106"/>
        <v>804175.768100001</v>
      </c>
      <c r="W581" s="2">
        <f t="shared" si="106"/>
        <v>365889.0253</v>
      </c>
      <c r="X581" s="2">
        <f t="shared" si="106"/>
        <v>464583.947368</v>
      </c>
      <c r="Y581" s="2">
        <f t="shared" si="106"/>
        <v>250799.38</v>
      </c>
      <c r="Z581" s="121">
        <f t="shared" si="106"/>
        <v>28521.7651</v>
      </c>
      <c r="AA581" s="2">
        <f t="shared" si="106"/>
        <v>158965.597699999</v>
      </c>
      <c r="AB581" s="121">
        <f t="shared" si="106"/>
        <v>79482.7988499997</v>
      </c>
      <c r="AC581" s="2">
        <f t="shared" si="106"/>
        <v>79482.7988499997</v>
      </c>
    </row>
    <row r="582" spans="1:29">
      <c r="A582" s="133"/>
      <c r="B582" s="133" t="s">
        <v>142</v>
      </c>
      <c r="C582" s="100"/>
      <c r="D582" s="100"/>
      <c r="E582" s="100"/>
      <c r="F582" s="100"/>
      <c r="G582" s="100"/>
      <c r="H582" s="100"/>
      <c r="I582" s="33"/>
      <c r="J582" s="100"/>
      <c r="K582" s="100"/>
      <c r="L582" s="33"/>
      <c r="M582" s="33"/>
      <c r="N582" s="100"/>
      <c r="O582" s="100"/>
      <c r="P582" s="33"/>
      <c r="Q582" s="100"/>
      <c r="R582" s="100"/>
      <c r="S582" s="100"/>
      <c r="T582" s="100"/>
      <c r="U582" s="100"/>
      <c r="V582" s="100"/>
      <c r="W582" s="100"/>
      <c r="X582" s="100"/>
      <c r="Y582" s="100"/>
      <c r="Z582" s="100"/>
      <c r="AA582" s="100"/>
      <c r="AB582" s="100"/>
      <c r="AC582" s="100"/>
    </row>
    <row r="583" spans="1:29">
      <c r="A583" s="133"/>
      <c r="B583" s="133" t="s">
        <v>1562</v>
      </c>
      <c r="C583" s="100"/>
      <c r="D583" s="100"/>
      <c r="E583" s="100"/>
      <c r="F583" s="100"/>
      <c r="G583" s="100"/>
      <c r="H583" s="100"/>
      <c r="I583" s="33"/>
      <c r="J583" s="100"/>
      <c r="K583" s="100"/>
      <c r="L583" s="33"/>
      <c r="M583" s="33"/>
      <c r="N583" s="100"/>
      <c r="O583" s="100"/>
      <c r="P583" s="33"/>
      <c r="Q583" s="100"/>
      <c r="R583" s="100"/>
      <c r="S583" s="100"/>
      <c r="T583" s="100"/>
      <c r="U583" s="100"/>
      <c r="V583" s="100"/>
      <c r="W583" s="100"/>
      <c r="X583" s="100"/>
      <c r="Y583" s="100"/>
      <c r="Z583" s="33"/>
      <c r="AA583" s="100"/>
      <c r="AB583" s="100"/>
      <c r="AC583" s="100"/>
    </row>
    <row r="584" ht="22" customHeight="1" spans="1:29">
      <c r="A584" s="133"/>
      <c r="B584" s="8"/>
      <c r="C584" s="100"/>
      <c r="D584" s="100"/>
      <c r="E584" s="100"/>
      <c r="F584" s="100">
        <v>22</v>
      </c>
      <c r="G584" s="100">
        <v>22</v>
      </c>
      <c r="H584" s="100"/>
      <c r="I584" s="33"/>
      <c r="J584" s="100"/>
      <c r="K584" s="100"/>
      <c r="L584" s="33"/>
      <c r="M584" s="33"/>
      <c r="N584" s="100"/>
      <c r="O584" s="100"/>
      <c r="P584" s="33"/>
      <c r="Q584" s="100"/>
      <c r="R584" s="100"/>
      <c r="S584" s="100"/>
      <c r="T584" s="100"/>
      <c r="U584" s="100"/>
      <c r="V584" s="100"/>
      <c r="W584" s="100"/>
      <c r="X584" s="100"/>
      <c r="Y584" s="100"/>
      <c r="Z584" s="33"/>
      <c r="AA584" s="100"/>
      <c r="AB584" s="100"/>
      <c r="AC584" s="100"/>
    </row>
    <row r="585" spans="1:29">
      <c r="A585" s="133"/>
      <c r="C585" s="100"/>
      <c r="D585" s="100"/>
      <c r="E585" s="100"/>
      <c r="F585" s="100"/>
      <c r="G585" s="100"/>
      <c r="H585" s="100"/>
      <c r="I585" s="33"/>
      <c r="J585" s="100"/>
      <c r="K585" s="100"/>
      <c r="L585" s="33"/>
      <c r="M585" s="33"/>
      <c r="N585" s="100"/>
      <c r="O585" s="100"/>
      <c r="P585" s="33"/>
      <c r="Q585" s="100"/>
      <c r="R585" s="100"/>
      <c r="S585" s="100"/>
      <c r="T585" s="100"/>
      <c r="U585" s="100"/>
      <c r="V585" s="100"/>
      <c r="W585" s="100"/>
      <c r="X585" s="100"/>
      <c r="Y585" s="100"/>
      <c r="Z585" s="33"/>
      <c r="AA585" s="100"/>
      <c r="AB585" s="100"/>
      <c r="AC585" s="100"/>
    </row>
    <row r="586" spans="1:29">
      <c r="A586" s="133"/>
      <c r="C586" s="100"/>
      <c r="D586" s="100"/>
      <c r="E586" s="100"/>
      <c r="F586" s="100"/>
      <c r="G586" s="100"/>
      <c r="H586" s="100"/>
      <c r="I586" s="33"/>
      <c r="J586" s="100"/>
      <c r="K586" s="100"/>
      <c r="L586" s="33"/>
      <c r="M586" s="33"/>
      <c r="N586" s="100"/>
      <c r="O586" s="100"/>
      <c r="P586" s="33"/>
      <c r="Q586" s="100"/>
      <c r="R586" s="100"/>
      <c r="S586" s="100"/>
      <c r="T586" s="100"/>
      <c r="U586" s="100"/>
      <c r="V586" s="100"/>
      <c r="W586" s="100"/>
      <c r="X586" s="100"/>
      <c r="Y586" s="100"/>
      <c r="Z586" s="33"/>
      <c r="AA586" s="100"/>
      <c r="AB586" s="100"/>
      <c r="AC586" s="100"/>
    </row>
    <row r="587" spans="1:29">
      <c r="A587" s="133"/>
      <c r="C587" s="100"/>
      <c r="D587" s="100"/>
      <c r="E587" s="100"/>
      <c r="F587" s="100"/>
      <c r="G587" s="100"/>
      <c r="H587" s="100"/>
      <c r="I587" s="33"/>
      <c r="J587" s="100"/>
      <c r="K587" s="100"/>
      <c r="L587" s="33"/>
      <c r="M587" s="33"/>
      <c r="N587" s="100"/>
      <c r="O587" s="100"/>
      <c r="P587" s="33"/>
      <c r="Q587" s="100"/>
      <c r="R587" s="100"/>
      <c r="S587" s="100"/>
      <c r="T587" s="100"/>
      <c r="U587" s="100"/>
      <c r="V587" s="100"/>
      <c r="W587" s="100"/>
      <c r="X587" s="100"/>
      <c r="Y587" s="100"/>
      <c r="Z587" s="33"/>
      <c r="AA587" s="100"/>
      <c r="AB587" s="100"/>
      <c r="AC587" s="100"/>
    </row>
    <row r="588" spans="1:29">
      <c r="A588" s="133"/>
      <c r="C588" s="100"/>
      <c r="D588" s="100"/>
      <c r="E588" s="100"/>
      <c r="F588" s="100"/>
      <c r="G588" s="100"/>
      <c r="H588" s="100"/>
      <c r="I588" s="33"/>
      <c r="J588" s="100"/>
      <c r="K588" s="100"/>
      <c r="L588" s="33"/>
      <c r="M588" s="33"/>
      <c r="N588" s="100"/>
      <c r="O588" s="100"/>
      <c r="P588" s="33"/>
      <c r="Q588" s="100"/>
      <c r="R588" s="100"/>
      <c r="S588" s="100"/>
      <c r="T588" s="100"/>
      <c r="U588" s="100"/>
      <c r="V588" s="100"/>
      <c r="W588" s="100"/>
      <c r="X588" s="100"/>
      <c r="Y588" s="100"/>
      <c r="Z588" s="33"/>
      <c r="AA588" s="100"/>
      <c r="AB588" s="100"/>
      <c r="AC588" s="100"/>
    </row>
    <row r="589" spans="1:29">
      <c r="A589" s="133"/>
      <c r="C589" s="100"/>
      <c r="D589" s="100"/>
      <c r="E589" s="100"/>
      <c r="F589" s="100"/>
      <c r="G589" s="100"/>
      <c r="H589" s="100"/>
      <c r="I589" s="33"/>
      <c r="J589" s="100"/>
      <c r="K589" s="100"/>
      <c r="L589" s="33"/>
      <c r="M589" s="33"/>
      <c r="N589" s="100"/>
      <c r="O589" s="100"/>
      <c r="P589" s="33"/>
      <c r="Q589" s="100"/>
      <c r="R589" s="100"/>
      <c r="S589" s="100"/>
      <c r="T589" s="100"/>
      <c r="U589" s="100"/>
      <c r="V589" s="100"/>
      <c r="W589" s="100"/>
      <c r="X589" s="100"/>
      <c r="Y589" s="100"/>
      <c r="Z589" s="33"/>
      <c r="AA589" s="100"/>
      <c r="AB589" s="100"/>
      <c r="AC589" s="100"/>
    </row>
    <row r="590" spans="1:29">
      <c r="A590" s="133"/>
      <c r="C590" s="100"/>
      <c r="D590" s="100"/>
      <c r="E590" s="100"/>
      <c r="F590" s="100"/>
      <c r="G590" s="100"/>
      <c r="H590" s="100"/>
      <c r="I590" s="33"/>
      <c r="J590" s="100"/>
      <c r="K590" s="100"/>
      <c r="L590" s="33"/>
      <c r="M590" s="33"/>
      <c r="N590" s="100"/>
      <c r="O590" s="100"/>
      <c r="P590" s="33"/>
      <c r="Q590" s="100"/>
      <c r="R590" s="100"/>
      <c r="S590" s="100"/>
      <c r="T590" s="100"/>
      <c r="U590" s="100"/>
      <c r="V590" s="100"/>
      <c r="W590" s="100"/>
      <c r="X590" s="100"/>
      <c r="Y590" s="100"/>
      <c r="Z590" s="33"/>
      <c r="AA590" s="100"/>
      <c r="AB590" s="100"/>
      <c r="AC590" s="100"/>
    </row>
    <row r="591" spans="1:29">
      <c r="A591" s="133"/>
      <c r="C591" s="100"/>
      <c r="D591" s="100"/>
      <c r="E591" s="100"/>
      <c r="F591" s="100"/>
      <c r="G591" s="100"/>
      <c r="H591" s="100"/>
      <c r="I591" s="33"/>
      <c r="J591" s="100"/>
      <c r="K591" s="100"/>
      <c r="L591" s="33"/>
      <c r="M591" s="33"/>
      <c r="N591" s="100"/>
      <c r="O591" s="100"/>
      <c r="P591" s="33"/>
      <c r="Q591" s="100"/>
      <c r="R591" s="100"/>
      <c r="S591" s="100"/>
      <c r="T591" s="100"/>
      <c r="U591" s="100"/>
      <c r="V591" s="100"/>
      <c r="W591" s="100"/>
      <c r="X591" s="100"/>
      <c r="Y591" s="100"/>
      <c r="Z591" s="33"/>
      <c r="AA591" s="100"/>
      <c r="AB591" s="100"/>
      <c r="AC591" s="100"/>
    </row>
    <row r="592" spans="1:29">
      <c r="A592" s="133"/>
      <c r="C592" s="100"/>
      <c r="D592" s="100"/>
      <c r="E592" s="100"/>
      <c r="F592" s="100"/>
      <c r="G592" s="100"/>
      <c r="H592" s="100"/>
      <c r="I592" s="33"/>
      <c r="J592" s="100"/>
      <c r="K592" s="100"/>
      <c r="L592" s="33"/>
      <c r="M592" s="33"/>
      <c r="N592" s="100"/>
      <c r="O592" s="100"/>
      <c r="P592" s="33"/>
      <c r="Q592" s="100"/>
      <c r="R592" s="100"/>
      <c r="S592" s="100"/>
      <c r="T592" s="100"/>
      <c r="U592" s="100"/>
      <c r="V592" s="100"/>
      <c r="W592" s="100"/>
      <c r="X592" s="100"/>
      <c r="Y592" s="100"/>
      <c r="Z592" s="33"/>
      <c r="AA592" s="100"/>
      <c r="AB592" s="100"/>
      <c r="AC592" s="100"/>
    </row>
    <row r="593" spans="1:29">
      <c r="A593" s="133"/>
      <c r="B593" s="8" t="s">
        <v>1748</v>
      </c>
      <c r="C593" t="s">
        <v>1749</v>
      </c>
      <c r="D593" s="100" t="s">
        <v>1750</v>
      </c>
      <c r="E593" s="100"/>
      <c r="F593" s="100"/>
      <c r="G593" s="100"/>
      <c r="H593" s="100"/>
      <c r="I593" s="33"/>
      <c r="J593" s="100"/>
      <c r="K593" s="100"/>
      <c r="L593" s="33"/>
      <c r="M593" s="33"/>
      <c r="N593" s="100"/>
      <c r="O593" s="100"/>
      <c r="P593" s="33"/>
      <c r="Q593" s="100"/>
      <c r="R593" s="100"/>
      <c r="S593" s="100"/>
      <c r="T593" s="100"/>
      <c r="U593" s="100"/>
      <c r="V593" s="100"/>
      <c r="W593" s="100"/>
      <c r="X593" s="100"/>
      <c r="Y593" s="100"/>
      <c r="Z593" s="33"/>
      <c r="AA593" s="100"/>
      <c r="AB593" s="100"/>
      <c r="AC593" s="100"/>
    </row>
    <row r="594" spans="1:29">
      <c r="A594" s="133"/>
      <c r="B594" s="133"/>
      <c r="C594" s="100"/>
      <c r="D594" s="100"/>
      <c r="E594" s="100"/>
      <c r="F594" s="100"/>
      <c r="G594" s="100"/>
      <c r="H594" s="100"/>
      <c r="I594" s="33"/>
      <c r="J594" s="100"/>
      <c r="K594" s="100"/>
      <c r="L594" s="33"/>
      <c r="M594" s="33"/>
      <c r="N594" s="100"/>
      <c r="O594" s="100"/>
      <c r="P594" s="33"/>
      <c r="Q594" s="100"/>
      <c r="R594" s="100"/>
      <c r="S594" s="100"/>
      <c r="T594" s="100"/>
      <c r="U594" s="100"/>
      <c r="V594" s="100"/>
      <c r="W594" s="100"/>
      <c r="X594" s="100"/>
      <c r="Y594" s="100"/>
      <c r="Z594" s="33"/>
      <c r="AA594" s="100"/>
      <c r="AB594" s="100"/>
      <c r="AC594" s="100"/>
    </row>
    <row r="595" spans="1:29">
      <c r="A595" s="133"/>
      <c r="B595" s="133"/>
      <c r="C595" s="100"/>
      <c r="D595" s="100"/>
      <c r="E595" s="100"/>
      <c r="F595" s="100"/>
      <c r="G595" s="100"/>
      <c r="H595" s="100"/>
      <c r="I595" s="33"/>
      <c r="J595" s="100"/>
      <c r="K595" s="100"/>
      <c r="L595" s="33"/>
      <c r="M595" s="33"/>
      <c r="N595" s="100"/>
      <c r="O595" s="100"/>
      <c r="P595" s="33"/>
      <c r="Q595" s="100"/>
      <c r="R595" s="100"/>
      <c r="S595" s="100"/>
      <c r="T595" s="100"/>
      <c r="U595" s="100"/>
      <c r="V595" s="100"/>
      <c r="W595" s="100"/>
      <c r="X595" s="100"/>
      <c r="Y595" s="100"/>
      <c r="Z595" s="33"/>
      <c r="AA595" s="100"/>
      <c r="AB595" s="100"/>
      <c r="AC595" s="100"/>
    </row>
    <row r="596" spans="1:29">
      <c r="A596" s="133"/>
      <c r="B596" s="133"/>
      <c r="C596" s="100"/>
      <c r="D596" s="100"/>
      <c r="E596" s="100"/>
      <c r="F596" s="100"/>
      <c r="G596" s="100"/>
      <c r="H596" s="100"/>
      <c r="I596" s="33"/>
      <c r="J596" s="100"/>
      <c r="K596" s="100" t="s">
        <v>1751</v>
      </c>
      <c r="L596" s="33"/>
      <c r="M596" s="33"/>
      <c r="N596" s="100"/>
      <c r="O596" s="100"/>
      <c r="P596" s="33"/>
      <c r="Q596" s="100"/>
      <c r="R596" s="100"/>
      <c r="S596" s="100"/>
      <c r="T596" s="100"/>
      <c r="U596" s="100"/>
      <c r="V596" s="100"/>
      <c r="W596" s="100"/>
      <c r="X596" s="100"/>
      <c r="Y596" s="100"/>
      <c r="Z596" s="33"/>
      <c r="AA596" s="100"/>
      <c r="AB596" s="100"/>
      <c r="AC596" s="100"/>
    </row>
    <row r="597" spans="1:29">
      <c r="A597" s="133"/>
      <c r="B597" s="133"/>
      <c r="C597" s="100"/>
      <c r="D597" s="100"/>
      <c r="E597" s="100"/>
      <c r="F597" s="100"/>
      <c r="G597" s="100"/>
      <c r="H597" s="100"/>
      <c r="I597" s="33"/>
      <c r="J597" s="100"/>
      <c r="K597" s="100"/>
      <c r="L597" s="33"/>
      <c r="M597" s="33"/>
      <c r="N597" s="100" t="s">
        <v>1752</v>
      </c>
      <c r="O597" s="100"/>
      <c r="P597" s="33"/>
      <c r="Q597" s="100"/>
      <c r="R597" s="100"/>
      <c r="S597" s="100"/>
      <c r="T597" s="100"/>
      <c r="U597" s="100"/>
      <c r="V597" s="100"/>
      <c r="W597" s="100"/>
      <c r="X597" s="100"/>
      <c r="Y597" s="100"/>
      <c r="Z597" s="33"/>
      <c r="AA597" s="100"/>
      <c r="AB597" s="100"/>
      <c r="AC597" s="100"/>
    </row>
    <row r="598" spans="1:29">
      <c r="A598" s="133"/>
      <c r="B598" s="133"/>
      <c r="C598" s="100"/>
      <c r="D598" s="100"/>
      <c r="E598" s="100"/>
      <c r="F598" s="100"/>
      <c r="G598" s="100"/>
      <c r="H598" s="100"/>
      <c r="I598" s="33"/>
      <c r="J598" s="100"/>
      <c r="K598" s="100"/>
      <c r="L598" s="33"/>
      <c r="M598" s="33"/>
      <c r="N598" s="100"/>
      <c r="O598" s="100"/>
      <c r="P598" s="33"/>
      <c r="Q598" s="100"/>
      <c r="R598" s="100"/>
      <c r="S598" s="100"/>
      <c r="T598" s="100"/>
      <c r="U598" s="100"/>
      <c r="V598" s="100"/>
      <c r="W598" s="100"/>
      <c r="X598" s="100"/>
      <c r="Y598" s="100"/>
      <c r="Z598" s="33"/>
      <c r="AA598" s="100"/>
      <c r="AB598" s="100"/>
      <c r="AC598" s="100"/>
    </row>
    <row r="599" spans="1:29">
      <c r="A599" s="133"/>
      <c r="B599" s="133"/>
      <c r="C599" s="100"/>
      <c r="D599" s="100"/>
      <c r="E599" s="100"/>
      <c r="F599" s="100"/>
      <c r="G599" s="100"/>
      <c r="H599" s="100"/>
      <c r="I599" s="33"/>
      <c r="J599" s="100"/>
      <c r="K599" s="100"/>
      <c r="L599" s="33"/>
      <c r="M599" s="33" t="s">
        <v>1753</v>
      </c>
      <c r="N599" s="100"/>
      <c r="O599" s="100"/>
      <c r="P599" s="33"/>
      <c r="Q599" s="100"/>
      <c r="R599" s="100"/>
      <c r="S599" s="100"/>
      <c r="T599" s="100"/>
      <c r="U599" s="100"/>
      <c r="V599" s="100"/>
      <c r="W599" s="100"/>
      <c r="X599" s="100"/>
      <c r="Y599" s="100"/>
      <c r="Z599" s="33"/>
      <c r="AA599" s="100"/>
      <c r="AB599" s="100"/>
      <c r="AC599" s="100"/>
    </row>
    <row r="600" spans="1:29">
      <c r="A600" s="133"/>
      <c r="B600" s="133"/>
      <c r="C600" s="100"/>
      <c r="D600" s="100"/>
      <c r="E600" s="100"/>
      <c r="F600" s="100"/>
      <c r="G600" s="100"/>
      <c r="H600" s="100"/>
      <c r="I600" s="33"/>
      <c r="J600" s="100"/>
      <c r="K600" s="100"/>
      <c r="L600" s="33"/>
      <c r="M600" s="33"/>
      <c r="N600" s="100"/>
      <c r="O600" s="100"/>
      <c r="P600" s="33"/>
      <c r="Q600" s="100"/>
      <c r="R600" s="100"/>
      <c r="S600" s="100"/>
      <c r="T600" s="100"/>
      <c r="U600" s="100"/>
      <c r="V600" s="100"/>
      <c r="W600" s="100"/>
      <c r="X600" s="100"/>
      <c r="Y600" s="100"/>
      <c r="Z600" s="33"/>
      <c r="AA600" s="100"/>
      <c r="AB600" s="100"/>
      <c r="AC600" s="100"/>
    </row>
    <row r="601" spans="1:29">
      <c r="A601" s="133"/>
      <c r="B601" s="133"/>
      <c r="C601" s="100"/>
      <c r="D601" s="100"/>
      <c r="E601" s="100"/>
      <c r="F601" s="100"/>
      <c r="G601" s="100"/>
      <c r="H601" s="100"/>
      <c r="I601" s="33"/>
      <c r="J601" s="100"/>
      <c r="K601" s="100"/>
      <c r="L601" s="33"/>
      <c r="M601" s="33"/>
      <c r="N601" s="100"/>
      <c r="O601" s="100"/>
      <c r="P601" s="33"/>
      <c r="Q601" s="100"/>
      <c r="R601" s="100"/>
      <c r="S601" s="100"/>
      <c r="T601" s="100"/>
      <c r="U601" s="100"/>
      <c r="V601" s="100"/>
      <c r="W601" s="100"/>
      <c r="X601" s="100"/>
      <c r="Y601" s="100"/>
      <c r="Z601" s="33"/>
      <c r="AA601" s="100"/>
      <c r="AB601" s="100"/>
      <c r="AC601" s="100"/>
    </row>
    <row r="602" spans="1:29">
      <c r="A602" s="133"/>
      <c r="B602" s="133"/>
      <c r="C602" s="100"/>
      <c r="D602" s="100"/>
      <c r="E602" s="100"/>
      <c r="F602" s="100"/>
      <c r="G602" s="100"/>
      <c r="H602" s="100"/>
      <c r="I602" s="33"/>
      <c r="J602" s="100"/>
      <c r="K602" s="100"/>
      <c r="L602" s="33"/>
      <c r="M602" s="33"/>
      <c r="N602" s="100"/>
      <c r="O602" s="100"/>
      <c r="P602" s="33"/>
      <c r="Q602" s="100"/>
      <c r="R602" s="100"/>
      <c r="S602" s="100"/>
      <c r="T602" s="100"/>
      <c r="U602" s="100"/>
      <c r="V602" s="100"/>
      <c r="W602" s="100"/>
      <c r="X602" s="100"/>
      <c r="Y602" s="100"/>
      <c r="Z602" s="33"/>
      <c r="AA602" s="100"/>
      <c r="AB602" s="100"/>
      <c r="AC602" s="100"/>
    </row>
    <row r="603" spans="1:29">
      <c r="A603" s="133"/>
      <c r="B603" s="133"/>
      <c r="C603" s="100"/>
      <c r="D603" s="100"/>
      <c r="E603" s="100"/>
      <c r="F603" s="100"/>
      <c r="G603" s="100"/>
      <c r="H603" s="100"/>
      <c r="I603" s="33"/>
      <c r="J603" s="100"/>
      <c r="K603" s="100"/>
      <c r="L603" s="33"/>
      <c r="M603" s="33"/>
      <c r="N603" s="100"/>
      <c r="O603" s="100"/>
      <c r="P603" s="33"/>
      <c r="Q603" s="100"/>
      <c r="R603" s="100"/>
      <c r="S603" s="100"/>
      <c r="T603" s="100"/>
      <c r="U603" s="100"/>
      <c r="V603" s="100"/>
      <c r="W603" s="100"/>
      <c r="X603" s="100"/>
      <c r="Y603" s="100"/>
      <c r="Z603" s="33"/>
      <c r="AA603" s="100"/>
      <c r="AB603" s="100"/>
      <c r="AC603" s="100"/>
    </row>
    <row r="604" spans="1:29">
      <c r="A604" s="133"/>
      <c r="B604" s="133"/>
      <c r="C604" s="100"/>
      <c r="D604" s="100"/>
      <c r="E604" s="100"/>
      <c r="F604" s="100"/>
      <c r="G604" s="100"/>
      <c r="H604" s="100"/>
      <c r="I604" s="33"/>
      <c r="J604" s="100"/>
      <c r="K604" s="100"/>
      <c r="L604" s="33"/>
      <c r="M604" s="33"/>
      <c r="N604" s="100"/>
      <c r="O604" s="100"/>
      <c r="P604" s="33"/>
      <c r="Q604" s="100"/>
      <c r="R604" s="100"/>
      <c r="S604" s="100"/>
      <c r="T604" s="100"/>
      <c r="U604" s="100"/>
      <c r="V604" s="100"/>
      <c r="W604" s="100"/>
      <c r="X604" s="100"/>
      <c r="Y604" s="100"/>
      <c r="Z604" s="33"/>
      <c r="AA604" s="100"/>
      <c r="AB604" s="100"/>
      <c r="AC604" s="100"/>
    </row>
    <row r="605" spans="1:29">
      <c r="A605" s="133"/>
      <c r="B605" s="133"/>
      <c r="C605" s="100"/>
      <c r="D605" s="100"/>
      <c r="E605" s="100"/>
      <c r="F605" s="100"/>
      <c r="G605" s="100"/>
      <c r="H605" s="100"/>
      <c r="I605" s="33"/>
      <c r="J605" s="100"/>
      <c r="K605" s="100"/>
      <c r="L605" s="33"/>
      <c r="M605" s="33"/>
      <c r="N605" s="100"/>
      <c r="O605" s="100"/>
      <c r="P605" s="33"/>
      <c r="Q605" s="100"/>
      <c r="R605" s="100"/>
      <c r="S605" s="100"/>
      <c r="T605" s="100"/>
      <c r="U605" s="100"/>
      <c r="V605" s="100"/>
      <c r="W605" s="100"/>
      <c r="X605" s="100"/>
      <c r="Y605" s="100"/>
      <c r="Z605" s="33"/>
      <c r="AA605" s="100"/>
      <c r="AB605" s="100"/>
      <c r="AC605" s="100"/>
    </row>
    <row r="606" spans="1:29">
      <c r="A606" s="133"/>
      <c r="B606" s="133"/>
      <c r="C606" s="100"/>
      <c r="D606" s="100"/>
      <c r="E606" s="100"/>
      <c r="F606" s="100"/>
      <c r="G606" s="100"/>
      <c r="H606" s="100"/>
      <c r="I606" s="33"/>
      <c r="J606" s="100"/>
      <c r="K606" s="100"/>
      <c r="L606" s="33"/>
      <c r="M606" s="33"/>
      <c r="N606" s="100"/>
      <c r="O606" s="100"/>
      <c r="P606" s="33"/>
      <c r="Q606" s="100"/>
      <c r="R606" s="100"/>
      <c r="S606" s="100"/>
      <c r="T606" s="100"/>
      <c r="U606" s="100"/>
      <c r="V606" s="100"/>
      <c r="W606" s="100"/>
      <c r="X606" s="100"/>
      <c r="Y606" s="100"/>
      <c r="Z606" s="33"/>
      <c r="AA606" s="100"/>
      <c r="AB606" s="100"/>
      <c r="AC606" s="100"/>
    </row>
    <row r="607" spans="1:29">
      <c r="A607" s="133"/>
      <c r="B607" s="133"/>
      <c r="C607" s="100"/>
      <c r="D607" s="100"/>
      <c r="E607" s="100"/>
      <c r="F607" s="100"/>
      <c r="G607" s="100"/>
      <c r="H607" s="100"/>
      <c r="I607" s="33"/>
      <c r="J607" s="100"/>
      <c r="K607" s="100"/>
      <c r="L607" s="33"/>
      <c r="M607" s="33"/>
      <c r="N607" s="100"/>
      <c r="O607" s="100"/>
      <c r="P607" s="33"/>
      <c r="Q607" s="100"/>
      <c r="R607" s="100"/>
      <c r="S607" s="100"/>
      <c r="T607" s="100"/>
      <c r="U607" s="100"/>
      <c r="V607" s="100"/>
      <c r="W607" s="100"/>
      <c r="X607" s="100"/>
      <c r="Y607" s="100"/>
      <c r="Z607" s="33"/>
      <c r="AA607" s="100"/>
      <c r="AB607" s="100"/>
      <c r="AC607" s="100"/>
    </row>
    <row r="608" spans="1:29">
      <c r="A608" s="133"/>
      <c r="B608" s="133"/>
      <c r="C608" s="100"/>
      <c r="D608" s="100"/>
      <c r="E608" s="100"/>
      <c r="F608" s="100"/>
      <c r="G608" s="100"/>
      <c r="H608" s="100"/>
      <c r="I608" s="33"/>
      <c r="J608" s="100"/>
      <c r="K608" s="100"/>
      <c r="L608" s="33"/>
      <c r="M608" s="33"/>
      <c r="N608" s="100"/>
      <c r="O608" s="100"/>
      <c r="P608" s="33"/>
      <c r="Q608" s="100"/>
      <c r="R608" s="100"/>
      <c r="S608" s="100"/>
      <c r="T608" s="100"/>
      <c r="U608" s="100"/>
      <c r="V608" s="100"/>
      <c r="W608" s="100"/>
      <c r="X608" s="100"/>
      <c r="Y608" s="100"/>
      <c r="Z608" s="33"/>
      <c r="AA608" s="100"/>
      <c r="AB608" s="100"/>
      <c r="AC608" s="100"/>
    </row>
    <row r="609" spans="1:29">
      <c r="A609" s="133"/>
      <c r="B609" s="133"/>
      <c r="C609" s="100"/>
      <c r="D609" s="100"/>
      <c r="E609" s="100"/>
      <c r="F609" s="100"/>
      <c r="G609" s="100"/>
      <c r="H609" s="100"/>
      <c r="I609" s="33"/>
      <c r="J609" s="100"/>
      <c r="K609" s="100"/>
      <c r="L609" s="33"/>
      <c r="M609" s="33"/>
      <c r="N609" s="100"/>
      <c r="O609" s="100"/>
      <c r="P609" s="33"/>
      <c r="Q609" s="100"/>
      <c r="R609" s="100"/>
      <c r="S609" s="100"/>
      <c r="T609" s="100"/>
      <c r="U609" s="100"/>
      <c r="V609" s="100"/>
      <c r="W609" s="100"/>
      <c r="X609" s="100"/>
      <c r="Y609" s="100"/>
      <c r="Z609" s="33"/>
      <c r="AA609" s="100"/>
      <c r="AB609" s="100"/>
      <c r="AC609" s="100"/>
    </row>
    <row r="610" spans="1:29">
      <c r="A610" s="133"/>
      <c r="B610" s="133"/>
      <c r="C610" s="100"/>
      <c r="D610" s="100"/>
      <c r="E610" s="100"/>
      <c r="F610" s="100"/>
      <c r="G610" s="100"/>
      <c r="H610" s="100"/>
      <c r="I610" s="33"/>
      <c r="J610" s="100"/>
      <c r="K610" s="100"/>
      <c r="L610" s="33"/>
      <c r="M610" s="33"/>
      <c r="N610" s="100"/>
      <c r="O610" s="100"/>
      <c r="P610" s="33"/>
      <c r="Q610" s="100"/>
      <c r="R610" s="100"/>
      <c r="S610" s="100"/>
      <c r="T610" s="100"/>
      <c r="U610" s="100"/>
      <c r="V610" s="100"/>
      <c r="W610" s="100"/>
      <c r="X610" s="100"/>
      <c r="Y610" s="100"/>
      <c r="Z610" s="33"/>
      <c r="AA610" s="100"/>
      <c r="AB610" s="100"/>
      <c r="AC610" s="100"/>
    </row>
    <row r="611" spans="1:29">
      <c r="A611" s="133"/>
      <c r="B611" s="133"/>
      <c r="C611" s="100"/>
      <c r="D611" s="100"/>
      <c r="E611" s="100"/>
      <c r="F611" s="100"/>
      <c r="G611" s="100"/>
      <c r="H611" s="100"/>
      <c r="I611" s="33"/>
      <c r="J611" s="100"/>
      <c r="K611" s="100"/>
      <c r="L611" s="33"/>
      <c r="M611" s="33"/>
      <c r="N611" s="100"/>
      <c r="O611" s="100"/>
      <c r="P611" s="33"/>
      <c r="Q611" s="100"/>
      <c r="R611" s="100"/>
      <c r="S611" s="100"/>
      <c r="T611" s="100"/>
      <c r="U611" s="100"/>
      <c r="V611" s="100"/>
      <c r="W611" s="100"/>
      <c r="X611" s="100"/>
      <c r="Y611" s="100"/>
      <c r="Z611" s="33"/>
      <c r="AA611" s="100"/>
      <c r="AB611" s="100"/>
      <c r="AC611" s="100"/>
    </row>
    <row r="612" spans="1:29">
      <c r="A612" s="133"/>
      <c r="B612" s="133"/>
      <c r="C612" s="100"/>
      <c r="D612" s="100"/>
      <c r="E612" s="100"/>
      <c r="F612" s="100"/>
      <c r="G612" s="100"/>
      <c r="H612" s="100"/>
      <c r="I612" s="33"/>
      <c r="J612" s="100"/>
      <c r="K612" s="100"/>
      <c r="L612" s="33"/>
      <c r="M612" s="33"/>
      <c r="N612" s="100"/>
      <c r="O612" s="100"/>
      <c r="P612" s="33"/>
      <c r="Q612" s="100"/>
      <c r="R612" s="100"/>
      <c r="S612" s="100"/>
      <c r="T612" s="100"/>
      <c r="U612" s="100"/>
      <c r="V612" s="100"/>
      <c r="W612" s="100"/>
      <c r="X612" s="100"/>
      <c r="Y612" s="100"/>
      <c r="Z612" s="33"/>
      <c r="AA612" s="100"/>
      <c r="AB612" s="100"/>
      <c r="AC612" s="100"/>
    </row>
    <row r="613" spans="1:29">
      <c r="A613" s="133"/>
      <c r="B613" s="133"/>
      <c r="C613" s="100"/>
      <c r="D613" s="100"/>
      <c r="E613" s="100"/>
      <c r="F613" s="100"/>
      <c r="G613" s="100"/>
      <c r="H613" s="100"/>
      <c r="I613" s="33"/>
      <c r="J613" s="100"/>
      <c r="K613" s="100"/>
      <c r="L613" s="33"/>
      <c r="M613" s="33"/>
      <c r="N613" s="100"/>
      <c r="O613" s="100"/>
      <c r="P613" s="33"/>
      <c r="Q613" s="100"/>
      <c r="R613" s="100"/>
      <c r="S613" s="100"/>
      <c r="T613" s="100"/>
      <c r="U613" s="100"/>
      <c r="V613" s="100"/>
      <c r="W613" s="100"/>
      <c r="X613" s="100"/>
      <c r="Y613" s="100"/>
      <c r="Z613" s="33"/>
      <c r="AA613" s="100"/>
      <c r="AB613" s="100"/>
      <c r="AC613" s="100"/>
    </row>
    <row r="614" spans="1:29">
      <c r="A614" s="133"/>
      <c r="B614" s="133"/>
      <c r="C614" s="100"/>
      <c r="D614" s="100"/>
      <c r="E614" s="100"/>
      <c r="F614" s="100"/>
      <c r="G614" s="100"/>
      <c r="H614" s="100"/>
      <c r="I614" s="33"/>
      <c r="J614" s="100"/>
      <c r="K614" s="100"/>
      <c r="L614" s="33"/>
      <c r="M614" s="33"/>
      <c r="N614" s="100"/>
      <c r="O614" s="100"/>
      <c r="P614" s="33"/>
      <c r="Q614" s="100"/>
      <c r="R614" s="100"/>
      <c r="S614" s="100"/>
      <c r="T614" s="100"/>
      <c r="U614" s="100"/>
      <c r="V614" s="100"/>
      <c r="W614" s="100"/>
      <c r="X614" s="100"/>
      <c r="Y614" s="100"/>
      <c r="Z614" s="33"/>
      <c r="AA614" s="100"/>
      <c r="AB614" s="100"/>
      <c r="AC614" s="100"/>
    </row>
    <row r="615" spans="1:29">
      <c r="A615" s="133"/>
      <c r="B615" s="133"/>
      <c r="C615" s="100"/>
      <c r="D615" s="100"/>
      <c r="E615" s="100"/>
      <c r="F615" s="100"/>
      <c r="G615" s="100"/>
      <c r="H615" s="100"/>
      <c r="I615" s="33"/>
      <c r="J615" s="100"/>
      <c r="K615" s="100"/>
      <c r="L615" s="33"/>
      <c r="M615" s="33"/>
      <c r="N615" s="100"/>
      <c r="O615" s="100"/>
      <c r="P615" s="33"/>
      <c r="Q615" s="100"/>
      <c r="R615" s="100"/>
      <c r="S615" s="100"/>
      <c r="T615" s="100"/>
      <c r="U615" s="100"/>
      <c r="V615" s="100"/>
      <c r="W615" s="100"/>
      <c r="X615" s="100"/>
      <c r="Y615" s="100"/>
      <c r="Z615" s="33"/>
      <c r="AA615" s="100"/>
      <c r="AB615" s="100"/>
      <c r="AC615" s="100"/>
    </row>
    <row r="616" spans="1:29">
      <c r="A616" s="133"/>
      <c r="B616" s="133"/>
      <c r="C616" s="100"/>
      <c r="D616" s="100"/>
      <c r="E616" s="100"/>
      <c r="F616" s="100"/>
      <c r="G616" s="100"/>
      <c r="H616" s="100"/>
      <c r="I616" s="33"/>
      <c r="J616" s="100"/>
      <c r="K616" s="100"/>
      <c r="L616" s="33"/>
      <c r="M616" s="33"/>
      <c r="N616" s="100"/>
      <c r="O616" s="100"/>
      <c r="P616" s="33"/>
      <c r="Q616" s="100"/>
      <c r="R616" s="100"/>
      <c r="S616" s="100"/>
      <c r="T616" s="100"/>
      <c r="U616" s="100"/>
      <c r="V616" s="100"/>
      <c r="W616" s="100"/>
      <c r="X616" s="100"/>
      <c r="Y616" s="100"/>
      <c r="Z616" s="33"/>
      <c r="AA616" s="100"/>
      <c r="AB616" s="100"/>
      <c r="AC616" s="100"/>
    </row>
    <row r="617" spans="1:29">
      <c r="A617" s="133"/>
      <c r="B617" s="133"/>
      <c r="C617" s="100"/>
      <c r="D617" s="100"/>
      <c r="E617" s="100"/>
      <c r="F617" s="100"/>
      <c r="G617" s="100"/>
      <c r="H617" s="100"/>
      <c r="I617" s="33"/>
      <c r="J617" s="100"/>
      <c r="K617" s="100"/>
      <c r="L617" s="33"/>
      <c r="M617" s="33"/>
      <c r="N617" s="100"/>
      <c r="O617" s="100"/>
      <c r="P617" s="33"/>
      <c r="Q617" s="100"/>
      <c r="R617" s="100"/>
      <c r="S617" s="100"/>
      <c r="T617" s="100"/>
      <c r="U617" s="100"/>
      <c r="V617" s="100"/>
      <c r="W617" s="100"/>
      <c r="X617" s="100"/>
      <c r="Y617" s="100"/>
      <c r="Z617" s="33"/>
      <c r="AA617" s="100"/>
      <c r="AB617" s="100"/>
      <c r="AC617" s="100"/>
    </row>
    <row r="618" spans="1:29">
      <c r="A618" s="133"/>
      <c r="B618" s="133"/>
      <c r="C618" s="100"/>
      <c r="D618" s="100"/>
      <c r="E618" s="100"/>
      <c r="F618" s="100"/>
      <c r="G618" s="100"/>
      <c r="H618" s="100"/>
      <c r="I618" s="33"/>
      <c r="J618" s="100"/>
      <c r="K618" s="100"/>
      <c r="L618" s="33"/>
      <c r="M618" s="33"/>
      <c r="N618" s="100"/>
      <c r="O618" s="100"/>
      <c r="P618" s="33"/>
      <c r="Q618" s="100"/>
      <c r="R618" s="100"/>
      <c r="S618" s="100"/>
      <c r="T618" s="100"/>
      <c r="U618" s="100"/>
      <c r="V618" s="100"/>
      <c r="W618" s="100"/>
      <c r="X618" s="100"/>
      <c r="Y618" s="100"/>
      <c r="Z618" s="33"/>
      <c r="AA618" s="100"/>
      <c r="AB618" s="100"/>
      <c r="AC618" s="100"/>
    </row>
    <row r="619" spans="1:29">
      <c r="A619" s="133"/>
      <c r="B619" s="133"/>
      <c r="C619" s="100"/>
      <c r="D619" s="100"/>
      <c r="E619" s="100"/>
      <c r="F619" s="100"/>
      <c r="G619" s="100"/>
      <c r="H619" s="100"/>
      <c r="I619" s="33"/>
      <c r="J619" s="100"/>
      <c r="K619" s="100"/>
      <c r="L619" s="33"/>
      <c r="M619" s="33"/>
      <c r="N619" s="100"/>
      <c r="O619" s="100"/>
      <c r="P619" s="33"/>
      <c r="Q619" s="100"/>
      <c r="R619" s="100"/>
      <c r="S619" s="100"/>
      <c r="T619" s="100"/>
      <c r="U619" s="100"/>
      <c r="V619" s="100"/>
      <c r="W619" s="100"/>
      <c r="X619" s="100"/>
      <c r="Y619" s="100"/>
      <c r="Z619" s="33"/>
      <c r="AA619" s="100"/>
      <c r="AB619" s="100"/>
      <c r="AC619" s="100"/>
    </row>
    <row r="620" spans="1:29">
      <c r="A620" s="133"/>
      <c r="B620" s="133"/>
      <c r="C620" s="100"/>
      <c r="D620" s="100"/>
      <c r="E620" s="100"/>
      <c r="F620" s="100"/>
      <c r="G620" s="100"/>
      <c r="H620" s="100"/>
      <c r="I620" s="33"/>
      <c r="J620" s="100"/>
      <c r="K620" s="100"/>
      <c r="L620" s="33"/>
      <c r="M620" s="33"/>
      <c r="N620" s="100"/>
      <c r="O620" s="100"/>
      <c r="P620" s="33"/>
      <c r="Q620" s="100"/>
      <c r="R620" s="100"/>
      <c r="S620" s="100"/>
      <c r="T620" s="100"/>
      <c r="U620" s="100"/>
      <c r="V620" s="100"/>
      <c r="W620" s="100"/>
      <c r="X620" s="100"/>
      <c r="Y620" s="100"/>
      <c r="Z620" s="33"/>
      <c r="AA620" s="100"/>
      <c r="AB620" s="100"/>
      <c r="AC620" s="100"/>
    </row>
    <row r="621" spans="1:29">
      <c r="A621" s="133"/>
      <c r="B621" s="133"/>
      <c r="C621" s="100"/>
      <c r="D621" s="100"/>
      <c r="E621" s="100"/>
      <c r="F621" s="100"/>
      <c r="G621" s="100"/>
      <c r="H621" s="100"/>
      <c r="I621" s="33"/>
      <c r="J621" s="100"/>
      <c r="K621" s="100"/>
      <c r="L621" s="33"/>
      <c r="M621" s="33"/>
      <c r="N621" s="100"/>
      <c r="O621" s="100"/>
      <c r="P621" s="33"/>
      <c r="Q621" s="100"/>
      <c r="R621" s="100"/>
      <c r="S621" s="100"/>
      <c r="T621" s="100"/>
      <c r="U621" s="100"/>
      <c r="V621" s="100"/>
      <c r="W621" s="100"/>
      <c r="X621" s="100"/>
      <c r="Y621" s="100"/>
      <c r="Z621" s="33"/>
      <c r="AA621" s="100"/>
      <c r="AB621" s="100"/>
      <c r="AC621" s="100"/>
    </row>
    <row r="622" spans="1:29">
      <c r="A622" s="133"/>
      <c r="B622" s="133"/>
      <c r="C622" s="100"/>
      <c r="D622" s="100"/>
      <c r="E622" s="100"/>
      <c r="F622" s="100"/>
      <c r="G622" s="100"/>
      <c r="H622" s="100"/>
      <c r="I622" s="33"/>
      <c r="J622" s="100"/>
      <c r="K622" s="100"/>
      <c r="L622" s="33"/>
      <c r="M622" s="33"/>
      <c r="N622" s="100"/>
      <c r="O622" s="100"/>
      <c r="P622" s="33"/>
      <c r="Q622" s="100"/>
      <c r="R622" s="100"/>
      <c r="S622" s="100"/>
      <c r="T622" s="100"/>
      <c r="U622" s="100"/>
      <c r="V622" s="100"/>
      <c r="W622" s="100"/>
      <c r="X622" s="100"/>
      <c r="Y622" s="100"/>
      <c r="Z622" s="33"/>
      <c r="AA622" s="100"/>
      <c r="AB622" s="100"/>
      <c r="AC622" s="100"/>
    </row>
    <row r="623" spans="1:29">
      <c r="A623" s="133"/>
      <c r="B623" s="133"/>
      <c r="C623" s="100"/>
      <c r="D623" s="100"/>
      <c r="E623" s="100"/>
      <c r="F623" s="100"/>
      <c r="G623" s="100"/>
      <c r="H623" s="100"/>
      <c r="I623" s="33"/>
      <c r="J623" s="100"/>
      <c r="K623" s="100"/>
      <c r="L623" s="33"/>
      <c r="M623" s="33"/>
      <c r="N623" s="100"/>
      <c r="O623" s="100"/>
      <c r="P623" s="33"/>
      <c r="Q623" s="100"/>
      <c r="R623" s="100"/>
      <c r="S623" s="100"/>
      <c r="T623" s="100"/>
      <c r="U623" s="100"/>
      <c r="V623" s="100"/>
      <c r="W623" s="100"/>
      <c r="X623" s="100"/>
      <c r="Y623" s="100"/>
      <c r="Z623" s="33"/>
      <c r="AA623" s="100"/>
      <c r="AB623" s="100"/>
      <c r="AC623" s="100"/>
    </row>
    <row r="624" spans="1:29">
      <c r="A624" s="133"/>
      <c r="B624" s="133"/>
      <c r="C624" s="100"/>
      <c r="D624" s="100"/>
      <c r="E624" s="100"/>
      <c r="F624" s="100"/>
      <c r="G624" s="100"/>
      <c r="H624" s="100"/>
      <c r="I624" s="33"/>
      <c r="J624" s="100"/>
      <c r="K624" s="100"/>
      <c r="L624" s="33"/>
      <c r="M624" s="33"/>
      <c r="N624" s="100"/>
      <c r="O624" s="100"/>
      <c r="P624" s="33"/>
      <c r="Q624" s="100"/>
      <c r="R624" s="100"/>
      <c r="S624" s="100"/>
      <c r="T624" s="100"/>
      <c r="U624" s="100"/>
      <c r="V624" s="100"/>
      <c r="W624" s="100"/>
      <c r="X624" s="100"/>
      <c r="Y624" s="100"/>
      <c r="Z624" s="33"/>
      <c r="AA624" s="100"/>
      <c r="AB624" s="100"/>
      <c r="AC624" s="100"/>
    </row>
    <row r="625" spans="1:29">
      <c r="A625" s="133"/>
      <c r="B625" s="133"/>
      <c r="C625" s="100"/>
      <c r="D625" s="100"/>
      <c r="E625" s="100"/>
      <c r="F625" s="100"/>
      <c r="G625" s="100"/>
      <c r="H625" s="100"/>
      <c r="I625" s="33"/>
      <c r="J625" s="100"/>
      <c r="K625" s="100"/>
      <c r="L625" s="33"/>
      <c r="M625" s="33"/>
      <c r="N625" s="100"/>
      <c r="O625" s="100"/>
      <c r="P625" s="33"/>
      <c r="Q625" s="100"/>
      <c r="R625" s="100"/>
      <c r="S625" s="100"/>
      <c r="T625" s="100"/>
      <c r="U625" s="100"/>
      <c r="V625" s="100"/>
      <c r="W625" s="100"/>
      <c r="X625" s="100"/>
      <c r="Y625" s="100"/>
      <c r="Z625" s="33"/>
      <c r="AA625" s="100"/>
      <c r="AB625" s="100"/>
      <c r="AC625" s="100"/>
    </row>
    <row r="626" spans="1:29">
      <c r="A626" s="133"/>
      <c r="B626" s="133"/>
      <c r="C626" s="100"/>
      <c r="D626" s="100"/>
      <c r="E626" s="100"/>
      <c r="F626" s="100"/>
      <c r="G626" s="100"/>
      <c r="H626" s="100"/>
      <c r="I626" s="33"/>
      <c r="J626" s="100"/>
      <c r="K626" s="100"/>
      <c r="L626" s="33"/>
      <c r="M626" s="33"/>
      <c r="N626" s="100"/>
      <c r="O626" s="100"/>
      <c r="P626" s="33"/>
      <c r="Q626" s="100"/>
      <c r="R626" s="100"/>
      <c r="S626" s="100"/>
      <c r="T626" s="100"/>
      <c r="U626" s="100"/>
      <c r="V626" s="100"/>
      <c r="W626" s="100"/>
      <c r="X626" s="100"/>
      <c r="Y626" s="100"/>
      <c r="Z626" s="33"/>
      <c r="AA626" s="100"/>
      <c r="AB626" s="100"/>
      <c r="AC626" s="100"/>
    </row>
    <row r="627" spans="1:29">
      <c r="A627" s="133"/>
      <c r="B627" s="133"/>
      <c r="C627" s="100"/>
      <c r="D627" s="100"/>
      <c r="E627" s="100"/>
      <c r="F627" s="100"/>
      <c r="G627" s="100"/>
      <c r="H627" s="100"/>
      <c r="I627" s="33"/>
      <c r="J627" s="100"/>
      <c r="K627" s="100"/>
      <c r="L627" s="33"/>
      <c r="M627" s="33"/>
      <c r="N627" s="100"/>
      <c r="O627" s="100"/>
      <c r="P627" s="33"/>
      <c r="Q627" s="100"/>
      <c r="R627" s="100"/>
      <c r="S627" s="100"/>
      <c r="T627" s="100"/>
      <c r="U627" s="100"/>
      <c r="V627" s="100"/>
      <c r="W627" s="100"/>
      <c r="X627" s="100"/>
      <c r="Y627" s="100"/>
      <c r="Z627" s="33"/>
      <c r="AA627" s="100"/>
      <c r="AB627" s="100"/>
      <c r="AC627" s="100"/>
    </row>
    <row r="628" spans="1:29">
      <c r="A628" s="133"/>
      <c r="B628" s="133"/>
      <c r="C628" s="100"/>
      <c r="D628" s="100"/>
      <c r="E628" s="100"/>
      <c r="F628" s="100"/>
      <c r="G628" s="100"/>
      <c r="H628" s="100"/>
      <c r="I628" s="33"/>
      <c r="J628" s="100"/>
      <c r="K628" s="100"/>
      <c r="L628" s="33"/>
      <c r="M628" s="33"/>
      <c r="N628" s="100"/>
      <c r="O628" s="100"/>
      <c r="P628" s="33"/>
      <c r="Q628" s="100"/>
      <c r="R628" s="100"/>
      <c r="S628" s="100"/>
      <c r="T628" s="100"/>
      <c r="U628" s="100"/>
      <c r="V628" s="100"/>
      <c r="W628" s="100"/>
      <c r="X628" s="100"/>
      <c r="Y628" s="100"/>
      <c r="Z628" s="33"/>
      <c r="AA628" s="100"/>
      <c r="AB628" s="100"/>
      <c r="AC628" s="100"/>
    </row>
    <row r="629" spans="1:29">
      <c r="A629" s="133"/>
      <c r="B629" s="133"/>
      <c r="C629" s="100"/>
      <c r="D629" s="100"/>
      <c r="E629" s="100"/>
      <c r="F629" s="100"/>
      <c r="G629" s="100"/>
      <c r="H629" s="100"/>
      <c r="I629" s="33"/>
      <c r="J629" s="100"/>
      <c r="K629" s="100"/>
      <c r="L629" s="33"/>
      <c r="M629" s="33"/>
      <c r="N629" s="100"/>
      <c r="O629" s="100"/>
      <c r="P629" s="33"/>
      <c r="Q629" s="100"/>
      <c r="R629" s="100"/>
      <c r="S629" s="100"/>
      <c r="T629" s="100"/>
      <c r="U629" s="100"/>
      <c r="V629" s="100"/>
      <c r="W629" s="100"/>
      <c r="X629" s="100"/>
      <c r="Y629" s="100"/>
      <c r="Z629" s="33"/>
      <c r="AA629" s="100"/>
      <c r="AB629" s="100"/>
      <c r="AC629" s="100"/>
    </row>
    <row r="630" spans="1:29">
      <c r="A630" s="133"/>
      <c r="B630" s="133"/>
      <c r="C630" s="100"/>
      <c r="D630" s="100"/>
      <c r="E630" s="100"/>
      <c r="F630" s="100"/>
      <c r="G630" s="100"/>
      <c r="H630" s="100"/>
      <c r="I630" s="33"/>
      <c r="J630" s="100"/>
      <c r="K630" s="100"/>
      <c r="L630" s="33"/>
      <c r="M630" s="33"/>
      <c r="N630" s="100"/>
      <c r="O630" s="100"/>
      <c r="P630" s="33"/>
      <c r="Q630" s="100"/>
      <c r="R630" s="100"/>
      <c r="S630" s="100"/>
      <c r="T630" s="100"/>
      <c r="U630" s="100"/>
      <c r="V630" s="100"/>
      <c r="W630" s="100"/>
      <c r="X630" s="100"/>
      <c r="Y630" s="100"/>
      <c r="Z630" s="33"/>
      <c r="AA630" s="100"/>
      <c r="AB630" s="100"/>
      <c r="AC630" s="100"/>
    </row>
    <row r="631" spans="1:29">
      <c r="A631" s="133"/>
      <c r="B631" s="133"/>
      <c r="C631" s="100"/>
      <c r="D631" s="100"/>
      <c r="E631" s="100"/>
      <c r="F631" s="100"/>
      <c r="G631" s="100"/>
      <c r="H631" s="100"/>
      <c r="I631" s="33"/>
      <c r="J631" s="100"/>
      <c r="K631" s="100"/>
      <c r="L631" s="33"/>
      <c r="M631" s="33"/>
      <c r="N631" s="100"/>
      <c r="O631" s="100"/>
      <c r="P631" s="33"/>
      <c r="Q631" s="100"/>
      <c r="R631" s="100"/>
      <c r="S631" s="100"/>
      <c r="T631" s="100"/>
      <c r="U631" s="100"/>
      <c r="V631" s="100"/>
      <c r="W631" s="100"/>
      <c r="X631" s="100"/>
      <c r="Y631" s="100"/>
      <c r="Z631" s="33"/>
      <c r="AA631" s="100"/>
      <c r="AB631" s="100"/>
      <c r="AC631" s="100"/>
    </row>
    <row r="632" spans="1:29">
      <c r="A632" s="133"/>
      <c r="B632" s="133"/>
      <c r="C632" s="100"/>
      <c r="D632" s="100"/>
      <c r="E632" s="100"/>
      <c r="F632" s="100"/>
      <c r="G632" s="100"/>
      <c r="H632" s="100"/>
      <c r="I632" s="33"/>
      <c r="J632" s="100"/>
      <c r="K632" s="100"/>
      <c r="L632" s="33"/>
      <c r="M632" s="33"/>
      <c r="N632" s="100"/>
      <c r="O632" s="100"/>
      <c r="P632" s="33"/>
      <c r="Q632" s="100"/>
      <c r="R632" s="100"/>
      <c r="S632" s="100"/>
      <c r="T632" s="100"/>
      <c r="U632" s="100"/>
      <c r="V632" s="100"/>
      <c r="W632" s="100"/>
      <c r="X632" s="100"/>
      <c r="Y632" s="100"/>
      <c r="Z632" s="33"/>
      <c r="AA632" s="100"/>
      <c r="AB632" s="100"/>
      <c r="AC632" s="100"/>
    </row>
    <row r="633" spans="1:29">
      <c r="A633" s="133"/>
      <c r="B633" s="133"/>
      <c r="C633" s="100"/>
      <c r="D633" s="100"/>
      <c r="E633" s="100"/>
      <c r="F633" s="100"/>
      <c r="G633" s="100"/>
      <c r="H633" s="100"/>
      <c r="I633" s="33"/>
      <c r="J633" s="100"/>
      <c r="K633" s="100"/>
      <c r="L633" s="33"/>
      <c r="M633" s="33"/>
      <c r="N633" s="100"/>
      <c r="O633" s="100"/>
      <c r="P633" s="33"/>
      <c r="Q633" s="100"/>
      <c r="R633" s="100"/>
      <c r="S633" s="100"/>
      <c r="T633" s="100"/>
      <c r="U633" s="100"/>
      <c r="V633" s="100"/>
      <c r="W633" s="100"/>
      <c r="X633" s="100"/>
      <c r="Y633" s="100"/>
      <c r="Z633" s="33"/>
      <c r="AA633" s="100"/>
      <c r="AB633" s="100"/>
      <c r="AC633" s="100"/>
    </row>
    <row r="634" spans="1:29">
      <c r="A634" s="133"/>
      <c r="B634" s="133"/>
      <c r="C634" s="100"/>
      <c r="D634" s="100"/>
      <c r="E634" s="100"/>
      <c r="F634" s="100"/>
      <c r="G634" s="100"/>
      <c r="H634" s="100"/>
      <c r="I634" s="33"/>
      <c r="J634" s="100"/>
      <c r="K634" s="100"/>
      <c r="L634" s="33"/>
      <c r="M634" s="33"/>
      <c r="N634" s="100"/>
      <c r="O634" s="100"/>
      <c r="P634" s="33"/>
      <c r="Q634" s="100"/>
      <c r="R634" s="100"/>
      <c r="S634" s="100"/>
      <c r="T634" s="100"/>
      <c r="U634" s="100"/>
      <c r="V634" s="100"/>
      <c r="W634" s="100"/>
      <c r="X634" s="100"/>
      <c r="Y634" s="100"/>
      <c r="Z634" s="33"/>
      <c r="AA634" s="100"/>
      <c r="AB634" s="100"/>
      <c r="AC634" s="100"/>
    </row>
    <row r="635" spans="1:29">
      <c r="A635" s="133"/>
      <c r="B635" s="133"/>
      <c r="C635" s="100"/>
      <c r="D635" s="100"/>
      <c r="E635" s="100"/>
      <c r="F635" s="100"/>
      <c r="G635" s="100"/>
      <c r="H635" s="100"/>
      <c r="I635" s="33"/>
      <c r="J635" s="100"/>
      <c r="K635" s="100"/>
      <c r="L635" s="33"/>
      <c r="M635" s="33"/>
      <c r="N635" s="100"/>
      <c r="O635" s="100"/>
      <c r="P635" s="33"/>
      <c r="Q635" s="100"/>
      <c r="R635" s="100"/>
      <c r="S635" s="100"/>
      <c r="T635" s="100"/>
      <c r="U635" s="100"/>
      <c r="V635" s="100"/>
      <c r="W635" s="100"/>
      <c r="X635" s="100"/>
      <c r="Y635" s="100"/>
      <c r="Z635" s="33"/>
      <c r="AA635" s="100"/>
      <c r="AB635" s="100"/>
      <c r="AC635" s="100"/>
    </row>
    <row r="636" spans="1:29">
      <c r="A636" s="133"/>
      <c r="B636" s="133"/>
      <c r="C636" s="100"/>
      <c r="D636" s="100"/>
      <c r="E636" s="100"/>
      <c r="F636" s="100"/>
      <c r="G636" s="100"/>
      <c r="H636" s="100"/>
      <c r="I636" s="33"/>
      <c r="J636" s="100"/>
      <c r="K636" s="100"/>
      <c r="L636" s="33"/>
      <c r="M636" s="33"/>
      <c r="N636" s="100"/>
      <c r="O636" s="100"/>
      <c r="P636" s="33"/>
      <c r="Q636" s="100"/>
      <c r="R636" s="100"/>
      <c r="S636" s="100"/>
      <c r="T636" s="100"/>
      <c r="U636" s="100"/>
      <c r="V636" s="100"/>
      <c r="W636" s="100"/>
      <c r="X636" s="100"/>
      <c r="Y636" s="100"/>
      <c r="Z636" s="33"/>
      <c r="AA636" s="100"/>
      <c r="AB636" s="100"/>
      <c r="AC636" s="100"/>
    </row>
    <row r="637" spans="1:29">
      <c r="A637" s="133"/>
      <c r="B637" s="133"/>
      <c r="C637" s="100"/>
      <c r="D637" s="100"/>
      <c r="E637" s="100"/>
      <c r="F637" s="100"/>
      <c r="G637" s="100"/>
      <c r="H637" s="100"/>
      <c r="I637" s="33"/>
      <c r="J637" s="100"/>
      <c r="K637" s="100"/>
      <c r="L637" s="33"/>
      <c r="M637" s="33"/>
      <c r="N637" s="100"/>
      <c r="O637" s="100"/>
      <c r="P637" s="33"/>
      <c r="Q637" s="100"/>
      <c r="R637" s="100"/>
      <c r="S637" s="100"/>
      <c r="T637" s="100"/>
      <c r="U637" s="100"/>
      <c r="V637" s="100"/>
      <c r="W637" s="100"/>
      <c r="X637" s="100"/>
      <c r="Y637" s="100"/>
      <c r="Z637" s="33"/>
      <c r="AA637" s="100"/>
      <c r="AB637" s="100"/>
      <c r="AC637" s="100"/>
    </row>
    <row r="638" spans="1:29">
      <c r="A638" s="133"/>
      <c r="B638" s="133"/>
      <c r="C638" s="100"/>
      <c r="D638" s="100"/>
      <c r="E638" s="100"/>
      <c r="F638" s="100"/>
      <c r="G638" s="100"/>
      <c r="H638" s="100"/>
      <c r="I638" s="33"/>
      <c r="J638" s="100"/>
      <c r="K638" s="100"/>
      <c r="L638" s="33"/>
      <c r="M638" s="33"/>
      <c r="N638" s="100"/>
      <c r="O638" s="100"/>
      <c r="P638" s="33"/>
      <c r="Q638" s="100"/>
      <c r="R638" s="100"/>
      <c r="S638" s="100"/>
      <c r="T638" s="100"/>
      <c r="U638" s="100"/>
      <c r="V638" s="100"/>
      <c r="W638" s="100"/>
      <c r="X638" s="100"/>
      <c r="Y638" s="100"/>
      <c r="Z638" s="33"/>
      <c r="AA638" s="100"/>
      <c r="AB638" s="100"/>
      <c r="AC638" s="100"/>
    </row>
    <row r="639" spans="1:29">
      <c r="A639" s="133"/>
      <c r="B639" s="133"/>
      <c r="C639" s="100"/>
      <c r="D639" s="100"/>
      <c r="E639" s="100"/>
      <c r="F639" s="100"/>
      <c r="G639" s="100"/>
      <c r="H639" s="100"/>
      <c r="I639" s="33"/>
      <c r="J639" s="100"/>
      <c r="K639" s="100"/>
      <c r="L639" s="33"/>
      <c r="M639" s="33"/>
      <c r="N639" s="100"/>
      <c r="O639" s="100"/>
      <c r="P639" s="33"/>
      <c r="Q639" s="100"/>
      <c r="R639" s="100"/>
      <c r="S639" s="100"/>
      <c r="T639" s="100"/>
      <c r="U639" s="100"/>
      <c r="V639" s="100"/>
      <c r="W639" s="100"/>
      <c r="X639" s="100"/>
      <c r="Y639" s="100"/>
      <c r="Z639" s="33"/>
      <c r="AA639" s="100"/>
      <c r="AB639" s="100"/>
      <c r="AC639" s="100"/>
    </row>
    <row r="640" spans="1:29">
      <c r="A640" s="133"/>
      <c r="B640" s="133"/>
      <c r="C640" s="100"/>
      <c r="D640" s="100"/>
      <c r="E640" s="100"/>
      <c r="F640" s="100"/>
      <c r="G640" s="100"/>
      <c r="H640" s="100"/>
      <c r="I640" s="33"/>
      <c r="J640" s="100"/>
      <c r="K640" s="100"/>
      <c r="L640" s="33"/>
      <c r="M640" s="33"/>
      <c r="N640" s="100"/>
      <c r="O640" s="100"/>
      <c r="P640" s="33"/>
      <c r="Q640" s="100"/>
      <c r="R640" s="100"/>
      <c r="S640" s="100"/>
      <c r="T640" s="100"/>
      <c r="U640" s="100"/>
      <c r="V640" s="100"/>
      <c r="W640" s="100"/>
      <c r="X640" s="100"/>
      <c r="Y640" s="100"/>
      <c r="Z640" s="33"/>
      <c r="AA640" s="100"/>
      <c r="AB640" s="100"/>
      <c r="AC640" s="100"/>
    </row>
    <row r="641" spans="1:29">
      <c r="A641" s="133"/>
      <c r="B641" s="133"/>
      <c r="C641" s="100"/>
      <c r="D641" s="100"/>
      <c r="E641" s="100"/>
      <c r="F641" s="100"/>
      <c r="G641" s="100"/>
      <c r="H641" s="100"/>
      <c r="I641" s="33"/>
      <c r="J641" s="100"/>
      <c r="K641" s="100"/>
      <c r="L641" s="33"/>
      <c r="M641" s="33"/>
      <c r="N641" s="100"/>
      <c r="O641" s="100"/>
      <c r="P641" s="33"/>
      <c r="Q641" s="100"/>
      <c r="R641" s="100"/>
      <c r="S641" s="100"/>
      <c r="T641" s="100"/>
      <c r="U641" s="100"/>
      <c r="V641" s="100"/>
      <c r="W641" s="100"/>
      <c r="X641" s="100"/>
      <c r="Y641" s="100"/>
      <c r="Z641" s="33"/>
      <c r="AA641" s="100"/>
      <c r="AB641" s="100"/>
      <c r="AC641" s="100"/>
    </row>
    <row r="642" spans="1:29">
      <c r="A642" s="133"/>
      <c r="B642" s="133"/>
      <c r="C642" s="100"/>
      <c r="D642" s="100"/>
      <c r="E642" s="100"/>
      <c r="F642" s="100"/>
      <c r="G642" s="100"/>
      <c r="H642" s="100"/>
      <c r="I642" s="33"/>
      <c r="J642" s="100"/>
      <c r="K642" s="100"/>
      <c r="L642" s="33"/>
      <c r="M642" s="33"/>
      <c r="N642" s="100"/>
      <c r="O642" s="100"/>
      <c r="P642" s="33"/>
      <c r="Q642" s="100"/>
      <c r="R642" s="100"/>
      <c r="S642" s="100"/>
      <c r="T642" s="100"/>
      <c r="U642" s="100"/>
      <c r="V642" s="100"/>
      <c r="W642" s="100"/>
      <c r="X642" s="100"/>
      <c r="Y642" s="100"/>
      <c r="Z642" s="33"/>
      <c r="AA642" s="100"/>
      <c r="AB642" s="100"/>
      <c r="AC642" s="100"/>
    </row>
    <row r="643" spans="1:29">
      <c r="A643" s="133"/>
      <c r="B643" s="133"/>
      <c r="C643" s="100"/>
      <c r="D643" s="100"/>
      <c r="E643" s="100"/>
      <c r="F643" s="100"/>
      <c r="G643" s="100"/>
      <c r="H643" s="100"/>
      <c r="I643" s="33"/>
      <c r="J643" s="100"/>
      <c r="K643" s="100"/>
      <c r="L643" s="33"/>
      <c r="M643" s="33"/>
      <c r="N643" s="100"/>
      <c r="O643" s="100"/>
      <c r="P643" s="33"/>
      <c r="Q643" s="100"/>
      <c r="R643" s="100"/>
      <c r="S643" s="100"/>
      <c r="T643" s="100"/>
      <c r="U643" s="100"/>
      <c r="V643" s="100"/>
      <c r="W643" s="100"/>
      <c r="X643" s="100"/>
      <c r="Y643" s="100"/>
      <c r="Z643" s="33"/>
      <c r="AA643" s="100"/>
      <c r="AB643" s="100"/>
      <c r="AC643" s="100"/>
    </row>
    <row r="644" spans="1:29">
      <c r="A644" s="133"/>
      <c r="B644" s="133"/>
      <c r="C644" s="100"/>
      <c r="D644" s="100"/>
      <c r="E644" s="100"/>
      <c r="F644" s="100"/>
      <c r="G644" s="100"/>
      <c r="H644" s="100"/>
      <c r="I644" s="33"/>
      <c r="J644" s="100"/>
      <c r="K644" s="100"/>
      <c r="L644" s="33"/>
      <c r="M644" s="33"/>
      <c r="N644" s="100"/>
      <c r="O644" s="100"/>
      <c r="P644" s="33"/>
      <c r="Q644" s="100"/>
      <c r="R644" s="100"/>
      <c r="S644" s="100"/>
      <c r="T644" s="100"/>
      <c r="U644" s="100"/>
      <c r="V644" s="100"/>
      <c r="W644" s="100"/>
      <c r="X644" s="100"/>
      <c r="Y644" s="100"/>
      <c r="Z644" s="33"/>
      <c r="AA644" s="100"/>
      <c r="AB644" s="100"/>
      <c r="AC644" s="100"/>
    </row>
    <row r="645" spans="1:29">
      <c r="A645" s="133"/>
      <c r="B645" s="133"/>
      <c r="C645" s="100"/>
      <c r="D645" s="100"/>
      <c r="E645" s="100"/>
      <c r="F645" s="100"/>
      <c r="G645" s="100"/>
      <c r="H645" s="100"/>
      <c r="I645" s="33"/>
      <c r="J645" s="100"/>
      <c r="K645" s="100"/>
      <c r="L645" s="33"/>
      <c r="M645" s="33"/>
      <c r="N645" s="100"/>
      <c r="O645" s="100"/>
      <c r="P645" s="33"/>
      <c r="Q645" s="100"/>
      <c r="R645" s="100"/>
      <c r="S645" s="100"/>
      <c r="T645" s="100"/>
      <c r="U645" s="100"/>
      <c r="V645" s="100"/>
      <c r="W645" s="100"/>
      <c r="X645" s="100"/>
      <c r="Y645" s="100"/>
      <c r="Z645" s="33"/>
      <c r="AA645" s="100"/>
      <c r="AB645" s="100"/>
      <c r="AC645" s="100"/>
    </row>
    <row r="646" spans="1:29">
      <c r="A646" s="133"/>
      <c r="B646" s="133"/>
      <c r="C646" s="100"/>
      <c r="D646" s="100"/>
      <c r="E646" s="100"/>
      <c r="F646" s="100"/>
      <c r="G646" s="100"/>
      <c r="H646" s="100"/>
      <c r="I646" s="33"/>
      <c r="J646" s="100"/>
      <c r="K646" s="100"/>
      <c r="L646" s="33"/>
      <c r="M646" s="33"/>
      <c r="N646" s="100"/>
      <c r="O646" s="100"/>
      <c r="P646" s="33"/>
      <c r="Q646" s="100"/>
      <c r="R646" s="100"/>
      <c r="S646" s="100"/>
      <c r="T646" s="100"/>
      <c r="U646" s="100"/>
      <c r="V646" s="100"/>
      <c r="W646" s="100"/>
      <c r="X646" s="100"/>
      <c r="Y646" s="100"/>
      <c r="Z646" s="33"/>
      <c r="AA646" s="100"/>
      <c r="AB646" s="100"/>
      <c r="AC646" s="100"/>
    </row>
    <row r="647" spans="1:29">
      <c r="A647" s="133"/>
      <c r="B647" s="133"/>
      <c r="C647" s="100"/>
      <c r="D647" s="100"/>
      <c r="E647" s="100"/>
      <c r="F647" s="100"/>
      <c r="G647" s="100"/>
      <c r="H647" s="100"/>
      <c r="I647" s="33"/>
      <c r="J647" s="100"/>
      <c r="K647" s="100"/>
      <c r="L647" s="33"/>
      <c r="M647" s="33"/>
      <c r="N647" s="100"/>
      <c r="O647" s="100"/>
      <c r="P647" s="33"/>
      <c r="Q647" s="100"/>
      <c r="R647" s="100"/>
      <c r="S647" s="100"/>
      <c r="T647" s="100"/>
      <c r="U647" s="100"/>
      <c r="V647" s="100"/>
      <c r="W647" s="100"/>
      <c r="X647" s="100"/>
      <c r="Y647" s="100"/>
      <c r="Z647" s="33"/>
      <c r="AA647" s="100"/>
      <c r="AB647" s="100"/>
      <c r="AC647" s="100"/>
    </row>
    <row r="648" spans="1:29">
      <c r="A648" s="94"/>
      <c r="B648" s="94"/>
      <c r="C648" s="2"/>
      <c r="D648" s="2"/>
      <c r="E648" s="2"/>
      <c r="F648" s="2"/>
      <c r="G648" s="2"/>
      <c r="H648" s="2"/>
      <c r="I648" s="55"/>
      <c r="J648" s="2"/>
      <c r="K648" s="2"/>
      <c r="L648" s="55"/>
      <c r="M648" s="55"/>
      <c r="N648" s="2"/>
      <c r="O648" s="2"/>
      <c r="P648" s="55"/>
      <c r="Q648" s="2"/>
      <c r="R648" s="2"/>
      <c r="S648" s="2"/>
      <c r="T648" s="2"/>
      <c r="U648" s="2"/>
      <c r="V648" s="2"/>
      <c r="W648" s="2"/>
      <c r="X648" s="2"/>
      <c r="Y648" s="2"/>
      <c r="Z648" s="55"/>
      <c r="AA648" s="2"/>
      <c r="AB648" s="2"/>
      <c r="AC648" s="2"/>
    </row>
    <row r="649" spans="1:29">
      <c r="A649" s="94"/>
      <c r="B649" s="94"/>
      <c r="C649" s="2"/>
      <c r="D649" s="2"/>
      <c r="E649" s="2"/>
      <c r="F649" s="2"/>
      <c r="G649" s="2"/>
      <c r="H649" s="2"/>
      <c r="I649" s="55"/>
      <c r="J649" s="2"/>
      <c r="K649" s="2"/>
      <c r="L649" s="55"/>
      <c r="M649" s="55"/>
      <c r="N649" s="2"/>
      <c r="O649" s="2"/>
      <c r="P649" s="55"/>
      <c r="Q649" s="2"/>
      <c r="R649" s="2"/>
      <c r="S649" s="2"/>
      <c r="T649" s="2"/>
      <c r="U649" s="2"/>
      <c r="V649" s="2"/>
      <c r="W649" s="2"/>
      <c r="X649" s="2"/>
      <c r="Y649" s="2"/>
      <c r="Z649" s="55"/>
      <c r="AA649" s="2"/>
      <c r="AB649" s="2"/>
      <c r="AC649" s="2"/>
    </row>
    <row r="650" spans="1:29">
      <c r="A650" s="94"/>
      <c r="B650" s="94"/>
      <c r="C650" s="2"/>
      <c r="D650" s="2"/>
      <c r="E650" s="2"/>
      <c r="F650" s="2"/>
      <c r="G650" s="2"/>
      <c r="H650" s="2"/>
      <c r="I650" s="55"/>
      <c r="J650" s="2"/>
      <c r="K650" s="2"/>
      <c r="L650" s="55"/>
      <c r="M650" s="55"/>
      <c r="N650" s="2"/>
      <c r="O650" s="2"/>
      <c r="P650" s="55"/>
      <c r="Q650" s="2"/>
      <c r="R650" s="2"/>
      <c r="S650" s="2"/>
      <c r="T650" s="2"/>
      <c r="U650" s="2"/>
      <c r="V650" s="2"/>
      <c r="W650" s="2"/>
      <c r="X650" s="2"/>
      <c r="Y650" s="2"/>
      <c r="Z650" s="55"/>
      <c r="AA650" s="2"/>
      <c r="AB650" s="2"/>
      <c r="AC650" s="2"/>
    </row>
    <row r="651" spans="1:29">
      <c r="A651" s="94"/>
      <c r="B651" s="94"/>
      <c r="C651" s="2"/>
      <c r="D651" s="2"/>
      <c r="E651" s="2"/>
      <c r="F651" s="2"/>
      <c r="G651" s="2"/>
      <c r="H651" s="2"/>
      <c r="I651" s="55"/>
      <c r="J651" s="2"/>
      <c r="K651" s="2"/>
      <c r="L651" s="55"/>
      <c r="M651" s="55"/>
      <c r="N651" s="2"/>
      <c r="O651" s="2"/>
      <c r="P651" s="55"/>
      <c r="Q651" s="2"/>
      <c r="R651" s="2"/>
      <c r="S651" s="2"/>
      <c r="T651" s="2"/>
      <c r="U651" s="2"/>
      <c r="V651" s="2"/>
      <c r="W651" s="2"/>
      <c r="X651" s="2"/>
      <c r="Y651" s="2"/>
      <c r="Z651" s="55"/>
      <c r="AA651" s="2"/>
      <c r="AB651" s="2"/>
      <c r="AC651" s="2"/>
    </row>
    <row r="652" spans="1:29">
      <c r="A652" s="94"/>
      <c r="B652" s="94"/>
      <c r="C652" s="2"/>
      <c r="D652" s="2"/>
      <c r="E652" s="2"/>
      <c r="F652" s="2"/>
      <c r="G652" s="2"/>
      <c r="H652" s="2"/>
      <c r="I652" s="55"/>
      <c r="J652" s="2"/>
      <c r="K652" s="2"/>
      <c r="L652" s="55"/>
      <c r="M652" s="55"/>
      <c r="N652" s="2"/>
      <c r="O652" s="2"/>
      <c r="P652" s="55"/>
      <c r="Q652" s="2"/>
      <c r="R652" s="2"/>
      <c r="S652" s="2"/>
      <c r="T652" s="2"/>
      <c r="U652" s="2"/>
      <c r="V652" s="2"/>
      <c r="W652" s="2"/>
      <c r="X652" s="2"/>
      <c r="Y652" s="2"/>
      <c r="Z652" s="55"/>
      <c r="AA652" s="2"/>
      <c r="AB652" s="2"/>
      <c r="AC652" s="2"/>
    </row>
    <row r="653" spans="1:29">
      <c r="A653" s="94"/>
      <c r="B653" s="94"/>
      <c r="C653" s="2"/>
      <c r="D653" s="2"/>
      <c r="E653" s="2"/>
      <c r="F653" s="2"/>
      <c r="G653" s="2"/>
      <c r="H653" s="2"/>
      <c r="I653" s="55"/>
      <c r="J653" s="2"/>
      <c r="K653" s="2"/>
      <c r="L653" s="55"/>
      <c r="M653" s="55"/>
      <c r="N653" s="2"/>
      <c r="O653" s="2"/>
      <c r="P653" s="55"/>
      <c r="Q653" s="2"/>
      <c r="R653" s="2"/>
      <c r="S653" s="2"/>
      <c r="T653" s="2"/>
      <c r="U653" s="2"/>
      <c r="V653" s="2"/>
      <c r="W653" s="2"/>
      <c r="X653" s="2"/>
      <c r="Y653" s="2"/>
      <c r="Z653" s="55"/>
      <c r="AA653" s="2"/>
      <c r="AB653" s="2"/>
      <c r="AC653" s="2"/>
    </row>
    <row r="654" spans="1:29">
      <c r="A654" s="94"/>
      <c r="B654" s="94"/>
      <c r="C654" s="2"/>
      <c r="D654" s="2"/>
      <c r="E654" s="2"/>
      <c r="F654" s="2"/>
      <c r="G654" s="2"/>
      <c r="H654" s="2"/>
      <c r="I654" s="55"/>
      <c r="J654" s="2"/>
      <c r="K654" s="2"/>
      <c r="L654" s="55"/>
      <c r="M654" s="55"/>
      <c r="N654" s="2"/>
      <c r="O654" s="2"/>
      <c r="P654" s="55"/>
      <c r="Q654" s="2"/>
      <c r="R654" s="2"/>
      <c r="S654" s="2"/>
      <c r="T654" s="2"/>
      <c r="U654" s="2"/>
      <c r="V654" s="2"/>
      <c r="W654" s="2"/>
      <c r="X654" s="2"/>
      <c r="Y654" s="2"/>
      <c r="Z654" s="55"/>
      <c r="AA654" s="2"/>
      <c r="AB654" s="2"/>
      <c r="AC654" s="2"/>
    </row>
    <row r="655" spans="1:29">
      <c r="A655" s="94"/>
      <c r="B655" s="94"/>
      <c r="C655" s="2"/>
      <c r="D655" s="2"/>
      <c r="E655" s="2"/>
      <c r="F655" s="2"/>
      <c r="G655" s="2"/>
      <c r="H655" s="2"/>
      <c r="I655" s="55"/>
      <c r="J655" s="2"/>
      <c r="K655" s="2"/>
      <c r="L655" s="55"/>
      <c r="M655" s="55"/>
      <c r="N655" s="2"/>
      <c r="O655" s="2"/>
      <c r="P655" s="55"/>
      <c r="Q655" s="2"/>
      <c r="R655" s="2"/>
      <c r="S655" s="2"/>
      <c r="T655" s="2"/>
      <c r="U655" s="2"/>
      <c r="V655" s="2"/>
      <c r="W655" s="2"/>
      <c r="X655" s="2"/>
      <c r="Y655" s="2"/>
      <c r="Z655" s="55"/>
      <c r="AA655" s="2"/>
      <c r="AB655" s="2"/>
      <c r="AC655" s="2"/>
    </row>
    <row r="656" spans="1:29">
      <c r="A656" s="94"/>
      <c r="B656" s="94"/>
      <c r="C656" s="2"/>
      <c r="D656" s="2"/>
      <c r="E656" s="2"/>
      <c r="F656" s="2"/>
      <c r="G656" s="2"/>
      <c r="H656" s="2"/>
      <c r="I656" s="55"/>
      <c r="J656" s="2"/>
      <c r="K656" s="2"/>
      <c r="L656" s="55"/>
      <c r="M656" s="55"/>
      <c r="N656" s="2"/>
      <c r="O656" s="2"/>
      <c r="P656" s="55"/>
      <c r="Q656" s="2"/>
      <c r="R656" s="2"/>
      <c r="S656" s="2"/>
      <c r="T656" s="2"/>
      <c r="U656" s="2"/>
      <c r="V656" s="2"/>
      <c r="W656" s="2"/>
      <c r="X656" s="2"/>
      <c r="Y656" s="2"/>
      <c r="Z656" s="55"/>
      <c r="AA656" s="2"/>
      <c r="AB656" s="2"/>
      <c r="AC656" s="2"/>
    </row>
    <row r="657" spans="1:29">
      <c r="A657" s="94"/>
      <c r="B657" s="94"/>
      <c r="C657" s="2"/>
      <c r="D657" s="2"/>
      <c r="E657" s="2"/>
      <c r="F657" s="2"/>
      <c r="G657" s="2"/>
      <c r="H657" s="2"/>
      <c r="I657" s="55"/>
      <c r="J657" s="2"/>
      <c r="K657" s="2"/>
      <c r="L657" s="55"/>
      <c r="M657" s="55"/>
      <c r="N657" s="2"/>
      <c r="O657" s="2"/>
      <c r="P657" s="55"/>
      <c r="Q657" s="2"/>
      <c r="R657" s="2"/>
      <c r="S657" s="2"/>
      <c r="T657" s="2"/>
      <c r="U657" s="2"/>
      <c r="V657" s="2"/>
      <c r="W657" s="2"/>
      <c r="X657" s="2"/>
      <c r="Y657" s="2"/>
      <c r="Z657" s="55"/>
      <c r="AA657" s="2"/>
      <c r="AB657" s="2"/>
      <c r="AC657" s="2"/>
    </row>
    <row r="658" spans="1:29">
      <c r="A658" s="94"/>
      <c r="B658" s="94"/>
      <c r="C658" s="2"/>
      <c r="D658" s="2"/>
      <c r="E658" s="2"/>
      <c r="F658" s="2"/>
      <c r="G658" s="2"/>
      <c r="H658" s="2"/>
      <c r="I658" s="55"/>
      <c r="J658" s="2"/>
      <c r="K658" s="2"/>
      <c r="L658" s="55"/>
      <c r="M658" s="55"/>
      <c r="N658" s="2"/>
      <c r="O658" s="2"/>
      <c r="P658" s="55"/>
      <c r="Q658" s="2"/>
      <c r="R658" s="2"/>
      <c r="S658" s="2"/>
      <c r="T658" s="2"/>
      <c r="U658" s="2"/>
      <c r="V658" s="2"/>
      <c r="W658" s="2"/>
      <c r="X658" s="2"/>
      <c r="Y658" s="2"/>
      <c r="Z658" s="55"/>
      <c r="AA658" s="2"/>
      <c r="AB658" s="2"/>
      <c r="AC658" s="2"/>
    </row>
    <row r="659" spans="1:29">
      <c r="A659" s="94"/>
      <c r="B659" s="94"/>
      <c r="C659" s="2"/>
      <c r="D659" s="2"/>
      <c r="E659" s="2"/>
      <c r="F659" s="2"/>
      <c r="G659" s="2"/>
      <c r="H659" s="2"/>
      <c r="I659" s="55"/>
      <c r="J659" s="2"/>
      <c r="K659" s="2"/>
      <c r="L659" s="55"/>
      <c r="M659" s="55"/>
      <c r="N659" s="2"/>
      <c r="O659" s="2"/>
      <c r="P659" s="55"/>
      <c r="Q659" s="2"/>
      <c r="R659" s="2"/>
      <c r="S659" s="2"/>
      <c r="T659" s="2"/>
      <c r="U659" s="2"/>
      <c r="V659" s="2"/>
      <c r="W659" s="2"/>
      <c r="X659" s="2"/>
      <c r="Y659" s="2"/>
      <c r="Z659" s="55"/>
      <c r="AA659" s="2"/>
      <c r="AB659" s="2"/>
      <c r="AC659" s="2"/>
    </row>
    <row r="660" spans="1:29">
      <c r="A660" s="94"/>
      <c r="B660" s="94"/>
      <c r="C660" s="2"/>
      <c r="D660" s="2"/>
      <c r="E660" s="2"/>
      <c r="F660" s="2"/>
      <c r="G660" s="2"/>
      <c r="H660" s="2"/>
      <c r="I660" s="55"/>
      <c r="J660" s="2"/>
      <c r="K660" s="2"/>
      <c r="L660" s="55"/>
      <c r="M660" s="55"/>
      <c r="N660" s="2"/>
      <c r="O660" s="2"/>
      <c r="P660" s="55"/>
      <c r="Q660" s="2"/>
      <c r="R660" s="2"/>
      <c r="S660" s="2"/>
      <c r="T660" s="2"/>
      <c r="U660" s="2"/>
      <c r="V660" s="2"/>
      <c r="W660" s="2"/>
      <c r="X660" s="2"/>
      <c r="Y660" s="2"/>
      <c r="Z660" s="55"/>
      <c r="AA660" s="2"/>
      <c r="AB660" s="2"/>
      <c r="AC660" s="2"/>
    </row>
    <row r="661" spans="1:29">
      <c r="A661" s="94"/>
      <c r="B661" s="94"/>
      <c r="C661" s="2"/>
      <c r="D661" s="2"/>
      <c r="E661" s="2"/>
      <c r="F661" s="2"/>
      <c r="G661" s="2"/>
      <c r="H661" s="2"/>
      <c r="I661" s="55"/>
      <c r="J661" s="2"/>
      <c r="K661" s="2"/>
      <c r="L661" s="55"/>
      <c r="M661" s="55"/>
      <c r="N661" s="2"/>
      <c r="O661" s="2"/>
      <c r="P661" s="55"/>
      <c r="Q661" s="2"/>
      <c r="R661" s="2"/>
      <c r="S661" s="2"/>
      <c r="T661" s="2"/>
      <c r="U661" s="2"/>
      <c r="V661" s="2"/>
      <c r="W661" s="2"/>
      <c r="X661" s="2"/>
      <c r="Y661" s="2"/>
      <c r="Z661" s="55"/>
      <c r="AA661" s="2"/>
      <c r="AB661" s="2"/>
      <c r="AC661" s="2"/>
    </row>
    <row r="662" spans="1:29">
      <c r="A662" s="94"/>
      <c r="B662" s="94"/>
      <c r="C662" s="2"/>
      <c r="D662" s="2"/>
      <c r="E662" s="2"/>
      <c r="F662" s="2"/>
      <c r="G662" s="2"/>
      <c r="H662" s="2"/>
      <c r="I662" s="55"/>
      <c r="J662" s="2"/>
      <c r="K662" s="2"/>
      <c r="L662" s="55"/>
      <c r="M662" s="55"/>
      <c r="N662" s="2"/>
      <c r="O662" s="2"/>
      <c r="P662" s="55"/>
      <c r="Q662" s="2"/>
      <c r="R662" s="2"/>
      <c r="S662" s="2"/>
      <c r="T662" s="2"/>
      <c r="U662" s="2"/>
      <c r="V662" s="2"/>
      <c r="W662" s="2"/>
      <c r="X662" s="2"/>
      <c r="Y662" s="2"/>
      <c r="Z662" s="55"/>
      <c r="AA662" s="2"/>
      <c r="AB662" s="2"/>
      <c r="AC662" s="2"/>
    </row>
    <row r="663" spans="1:29">
      <c r="A663" s="94"/>
      <c r="B663" s="94"/>
      <c r="C663" s="2"/>
      <c r="D663" s="2"/>
      <c r="E663" s="2"/>
      <c r="F663" s="2"/>
      <c r="G663" s="2"/>
      <c r="H663" s="2"/>
      <c r="I663" s="55"/>
      <c r="J663" s="2"/>
      <c r="K663" s="2"/>
      <c r="L663" s="55"/>
      <c r="M663" s="55"/>
      <c r="N663" s="2"/>
      <c r="O663" s="2"/>
      <c r="P663" s="55"/>
      <c r="Q663" s="2"/>
      <c r="R663" s="2"/>
      <c r="S663" s="2"/>
      <c r="T663" s="2"/>
      <c r="U663" s="2"/>
      <c r="V663" s="2"/>
      <c r="W663" s="2"/>
      <c r="X663" s="2"/>
      <c r="Y663" s="2"/>
      <c r="Z663" s="55"/>
      <c r="AA663" s="2"/>
      <c r="AB663" s="2"/>
      <c r="AC663" s="2"/>
    </row>
    <row r="664" spans="1:29">
      <c r="A664" s="94"/>
      <c r="B664" s="94"/>
      <c r="C664" s="2"/>
      <c r="D664" s="2"/>
      <c r="E664" s="2"/>
      <c r="F664" s="2"/>
      <c r="G664" s="2"/>
      <c r="H664" s="2"/>
      <c r="I664" s="55"/>
      <c r="J664" s="2"/>
      <c r="K664" s="2"/>
      <c r="L664" s="55"/>
      <c r="M664" s="55"/>
      <c r="N664" s="2"/>
      <c r="O664" s="2"/>
      <c r="P664" s="55"/>
      <c r="Q664" s="2"/>
      <c r="R664" s="2"/>
      <c r="S664" s="2"/>
      <c r="T664" s="2"/>
      <c r="U664" s="2"/>
      <c r="V664" s="2"/>
      <c r="W664" s="2"/>
      <c r="X664" s="2"/>
      <c r="Y664" s="2"/>
      <c r="Z664" s="55"/>
      <c r="AA664" s="2"/>
      <c r="AB664" s="2"/>
      <c r="AC664" s="2"/>
    </row>
    <row r="665" spans="1:29">
      <c r="A665" s="94"/>
      <c r="B665" s="94"/>
      <c r="C665" s="2"/>
      <c r="D665" s="2"/>
      <c r="E665" s="2"/>
      <c r="F665" s="2"/>
      <c r="G665" s="2"/>
      <c r="H665" s="2"/>
      <c r="I665" s="55"/>
      <c r="J665" s="2"/>
      <c r="K665" s="2"/>
      <c r="L665" s="55"/>
      <c r="M665" s="55"/>
      <c r="N665" s="2"/>
      <c r="O665" s="2"/>
      <c r="P665" s="55"/>
      <c r="Q665" s="2"/>
      <c r="R665" s="2"/>
      <c r="S665" s="2"/>
      <c r="T665" s="2"/>
      <c r="U665" s="2"/>
      <c r="V665" s="2"/>
      <c r="W665" s="2"/>
      <c r="X665" s="2"/>
      <c r="Y665" s="2"/>
      <c r="Z665" s="55"/>
      <c r="AA665" s="2"/>
      <c r="AB665" s="2"/>
      <c r="AC665" s="2"/>
    </row>
    <row r="666" spans="1:29">
      <c r="A666" s="94"/>
      <c r="B666" s="94"/>
      <c r="C666" s="2"/>
      <c r="D666" s="2"/>
      <c r="E666" s="2"/>
      <c r="F666" s="2"/>
      <c r="G666" s="2"/>
      <c r="H666" s="2"/>
      <c r="I666" s="55"/>
      <c r="J666" s="2"/>
      <c r="K666" s="2"/>
      <c r="L666" s="55"/>
      <c r="M666" s="55"/>
      <c r="N666" s="2"/>
      <c r="O666" s="2"/>
      <c r="P666" s="55"/>
      <c r="Q666" s="2"/>
      <c r="R666" s="2"/>
      <c r="S666" s="2"/>
      <c r="T666" s="2"/>
      <c r="U666" s="2"/>
      <c r="V666" s="2"/>
      <c r="W666" s="2"/>
      <c r="X666" s="2"/>
      <c r="Y666" s="2"/>
      <c r="Z666" s="55"/>
      <c r="AA666" s="2"/>
      <c r="AB666" s="2"/>
      <c r="AC666" s="2"/>
    </row>
    <row r="667" spans="1:29">
      <c r="A667" s="94"/>
      <c r="B667" s="94"/>
      <c r="C667" s="2"/>
      <c r="D667" s="2"/>
      <c r="E667" s="2"/>
      <c r="F667" s="2"/>
      <c r="G667" s="2"/>
      <c r="H667" s="2"/>
      <c r="I667" s="55"/>
      <c r="J667" s="2"/>
      <c r="K667" s="2"/>
      <c r="L667" s="55"/>
      <c r="M667" s="55"/>
      <c r="N667" s="2"/>
      <c r="O667" s="2"/>
      <c r="P667" s="55"/>
      <c r="Q667" s="2"/>
      <c r="R667" s="2"/>
      <c r="S667" s="2"/>
      <c r="T667" s="2"/>
      <c r="U667" s="2"/>
      <c r="V667" s="2"/>
      <c r="W667" s="2"/>
      <c r="X667" s="2"/>
      <c r="Y667" s="2"/>
      <c r="Z667" s="55"/>
      <c r="AA667" s="2"/>
      <c r="AB667" s="2"/>
      <c r="AC667" s="2"/>
    </row>
    <row r="668" spans="1:29">
      <c r="A668" s="94"/>
      <c r="B668" s="94"/>
      <c r="C668" s="2"/>
      <c r="D668" s="2"/>
      <c r="E668" s="2"/>
      <c r="F668" s="2"/>
      <c r="G668" s="2"/>
      <c r="H668" s="2"/>
      <c r="I668" s="55"/>
      <c r="J668" s="2"/>
      <c r="K668" s="2"/>
      <c r="L668" s="55"/>
      <c r="M668" s="55"/>
      <c r="N668" s="2"/>
      <c r="O668" s="2"/>
      <c r="P668" s="55"/>
      <c r="Q668" s="2"/>
      <c r="R668" s="2"/>
      <c r="S668" s="2"/>
      <c r="T668" s="2"/>
      <c r="U668" s="2"/>
      <c r="V668" s="2"/>
      <c r="W668" s="2"/>
      <c r="X668" s="2"/>
      <c r="Y668" s="2"/>
      <c r="Z668" s="55"/>
      <c r="AA668" s="2"/>
      <c r="AB668" s="2"/>
      <c r="AC668" s="2"/>
    </row>
    <row r="669" spans="1:29">
      <c r="A669" s="94"/>
      <c r="B669" s="94"/>
      <c r="C669" s="2"/>
      <c r="D669" s="2"/>
      <c r="E669" s="2"/>
      <c r="F669" s="2"/>
      <c r="G669" s="2"/>
      <c r="H669" s="2"/>
      <c r="I669" s="55"/>
      <c r="J669" s="2"/>
      <c r="K669" s="2"/>
      <c r="L669" s="55"/>
      <c r="M669" s="55"/>
      <c r="N669" s="2"/>
      <c r="O669" s="2"/>
      <c r="P669" s="55"/>
      <c r="Q669" s="2"/>
      <c r="R669" s="2"/>
      <c r="S669" s="2"/>
      <c r="T669" s="2"/>
      <c r="U669" s="2"/>
      <c r="V669" s="2"/>
      <c r="W669" s="2"/>
      <c r="X669" s="2"/>
      <c r="Y669" s="2"/>
      <c r="Z669" s="55"/>
      <c r="AA669" s="2"/>
      <c r="AB669" s="2"/>
      <c r="AC669" s="2"/>
    </row>
    <row r="670" spans="1:29">
      <c r="A670" s="94"/>
      <c r="B670" s="94"/>
      <c r="C670" s="2"/>
      <c r="D670" s="2"/>
      <c r="E670" s="2"/>
      <c r="F670" s="2"/>
      <c r="G670" s="2"/>
      <c r="H670" s="2"/>
      <c r="I670" s="55"/>
      <c r="J670" s="2"/>
      <c r="K670" s="2"/>
      <c r="L670" s="55"/>
      <c r="M670" s="55"/>
      <c r="N670" s="2"/>
      <c r="O670" s="2"/>
      <c r="P670" s="55"/>
      <c r="Q670" s="2"/>
      <c r="R670" s="2"/>
      <c r="S670" s="2"/>
      <c r="T670" s="2"/>
      <c r="U670" s="2"/>
      <c r="V670" s="2"/>
      <c r="W670" s="2"/>
      <c r="X670" s="2"/>
      <c r="Y670" s="2"/>
      <c r="Z670" s="55"/>
      <c r="AA670" s="2"/>
      <c r="AB670" s="2"/>
      <c r="AC670" s="2"/>
    </row>
    <row r="671" spans="1:29">
      <c r="A671" s="94"/>
      <c r="B671" s="94"/>
      <c r="C671" s="2"/>
      <c r="D671" s="2"/>
      <c r="E671" s="2"/>
      <c r="F671" s="2"/>
      <c r="G671" s="2"/>
      <c r="H671" s="2"/>
      <c r="I671" s="55"/>
      <c r="J671" s="2"/>
      <c r="K671" s="2"/>
      <c r="L671" s="55"/>
      <c r="M671" s="55"/>
      <c r="N671" s="2"/>
      <c r="O671" s="2"/>
      <c r="P671" s="55"/>
      <c r="Q671" s="2"/>
      <c r="R671" s="2"/>
      <c r="S671" s="2"/>
      <c r="T671" s="2"/>
      <c r="U671" s="2"/>
      <c r="V671" s="2"/>
      <c r="W671" s="2"/>
      <c r="X671" s="2"/>
      <c r="Y671" s="2"/>
      <c r="Z671" s="55"/>
      <c r="AA671" s="2"/>
      <c r="AB671" s="2"/>
      <c r="AC671" s="2"/>
    </row>
    <row r="672" spans="1:29">
      <c r="A672" s="94"/>
      <c r="B672" s="94"/>
      <c r="C672" s="2"/>
      <c r="D672" s="2"/>
      <c r="E672" s="2"/>
      <c r="F672" s="2"/>
      <c r="G672" s="2"/>
      <c r="H672" s="2"/>
      <c r="I672" s="55"/>
      <c r="J672" s="2"/>
      <c r="K672" s="2"/>
      <c r="L672" s="55"/>
      <c r="M672" s="55"/>
      <c r="N672" s="2"/>
      <c r="O672" s="2"/>
      <c r="P672" s="55"/>
      <c r="Q672" s="2"/>
      <c r="R672" s="2"/>
      <c r="S672" s="2"/>
      <c r="T672" s="2"/>
      <c r="U672" s="2"/>
      <c r="V672" s="2"/>
      <c r="W672" s="2"/>
      <c r="X672" s="2"/>
      <c r="Y672" s="2"/>
      <c r="Z672" s="55"/>
      <c r="AA672" s="2"/>
      <c r="AB672" s="2"/>
      <c r="AC672" s="2"/>
    </row>
    <row r="673" spans="1:29">
      <c r="A673" s="94"/>
      <c r="B673" s="94"/>
      <c r="C673" s="2"/>
      <c r="D673" s="2"/>
      <c r="E673" s="2"/>
      <c r="F673" s="2"/>
      <c r="G673" s="2"/>
      <c r="H673" s="2"/>
      <c r="I673" s="55"/>
      <c r="J673" s="2"/>
      <c r="K673" s="2"/>
      <c r="L673" s="55"/>
      <c r="M673" s="55"/>
      <c r="N673" s="2"/>
      <c r="O673" s="2"/>
      <c r="P673" s="55"/>
      <c r="Q673" s="2"/>
      <c r="R673" s="2"/>
      <c r="S673" s="2"/>
      <c r="T673" s="2"/>
      <c r="U673" s="2"/>
      <c r="V673" s="2"/>
      <c r="W673" s="2"/>
      <c r="X673" s="2"/>
      <c r="Y673" s="2"/>
      <c r="Z673" s="55"/>
      <c r="AA673" s="2"/>
      <c r="AB673" s="2"/>
      <c r="AC673" s="2"/>
    </row>
    <row r="674" spans="1:29">
      <c r="A674" s="94"/>
      <c r="B674" s="94"/>
      <c r="C674" s="2"/>
      <c r="D674" s="2"/>
      <c r="E674" s="2"/>
      <c r="F674" s="2"/>
      <c r="G674" s="2"/>
      <c r="H674" s="2"/>
      <c r="I674" s="55"/>
      <c r="J674" s="2"/>
      <c r="K674" s="2"/>
      <c r="L674" s="55"/>
      <c r="M674" s="55"/>
      <c r="N674" s="2"/>
      <c r="O674" s="2"/>
      <c r="P674" s="55"/>
      <c r="Q674" s="2"/>
      <c r="R674" s="2"/>
      <c r="S674" s="2"/>
      <c r="T674" s="2"/>
      <c r="U674" s="2"/>
      <c r="V674" s="2"/>
      <c r="W674" s="2"/>
      <c r="X674" s="2"/>
      <c r="Y674" s="2"/>
      <c r="Z674" s="55"/>
      <c r="AA674" s="2"/>
      <c r="AB674" s="2"/>
      <c r="AC674" s="2"/>
    </row>
    <row r="675" spans="1:29">
      <c r="A675" s="94"/>
      <c r="B675" s="94"/>
      <c r="C675" s="2"/>
      <c r="D675" s="2"/>
      <c r="E675" s="2"/>
      <c r="F675" s="2"/>
      <c r="G675" s="2"/>
      <c r="H675" s="2"/>
      <c r="I675" s="55"/>
      <c r="J675" s="2"/>
      <c r="K675" s="2"/>
      <c r="L675" s="55"/>
      <c r="M675" s="55"/>
      <c r="N675" s="2"/>
      <c r="O675" s="2"/>
      <c r="P675" s="55"/>
      <c r="Q675" s="2"/>
      <c r="R675" s="2"/>
      <c r="S675" s="2"/>
      <c r="T675" s="2"/>
      <c r="U675" s="2"/>
      <c r="V675" s="2"/>
      <c r="W675" s="2"/>
      <c r="X675" s="2"/>
      <c r="Y675" s="2"/>
      <c r="Z675" s="55"/>
      <c r="AA675" s="2"/>
      <c r="AB675" s="2"/>
      <c r="AC675" s="2"/>
    </row>
    <row r="676" spans="1:29">
      <c r="A676" s="94"/>
      <c r="B676" s="94"/>
      <c r="C676" s="2"/>
      <c r="D676" s="2"/>
      <c r="E676" s="2"/>
      <c r="F676" s="2"/>
      <c r="G676" s="2"/>
      <c r="H676" s="2"/>
      <c r="I676" s="55"/>
      <c r="J676" s="2"/>
      <c r="K676" s="2"/>
      <c r="L676" s="55"/>
      <c r="M676" s="55"/>
      <c r="N676" s="2"/>
      <c r="O676" s="2"/>
      <c r="P676" s="55"/>
      <c r="Q676" s="2"/>
      <c r="R676" s="2"/>
      <c r="S676" s="2"/>
      <c r="T676" s="2"/>
      <c r="U676" s="2"/>
      <c r="V676" s="2"/>
      <c r="W676" s="2"/>
      <c r="X676" s="2"/>
      <c r="Y676" s="2"/>
      <c r="Z676" s="55"/>
      <c r="AA676" s="2"/>
      <c r="AB676" s="2"/>
      <c r="AC676" s="2"/>
    </row>
    <row r="677" spans="1:29">
      <c r="A677" s="94"/>
      <c r="B677" s="94"/>
      <c r="C677" s="2"/>
      <c r="D677" s="2"/>
      <c r="E677" s="2"/>
      <c r="F677" s="2"/>
      <c r="G677" s="2"/>
      <c r="H677" s="2"/>
      <c r="I677" s="55"/>
      <c r="J677" s="2"/>
      <c r="K677" s="2"/>
      <c r="L677" s="55"/>
      <c r="M677" s="55"/>
      <c r="N677" s="2"/>
      <c r="O677" s="2"/>
      <c r="P677" s="55"/>
      <c r="Q677" s="2"/>
      <c r="R677" s="2"/>
      <c r="S677" s="2"/>
      <c r="T677" s="2"/>
      <c r="U677" s="2"/>
      <c r="V677" s="2"/>
      <c r="W677" s="2"/>
      <c r="X677" s="2"/>
      <c r="Y677" s="2"/>
      <c r="Z677" s="55"/>
      <c r="AA677" s="2"/>
      <c r="AB677" s="2"/>
      <c r="AC677" s="2"/>
    </row>
    <row r="678" spans="1:29">
      <c r="A678" s="94"/>
      <c r="B678" s="94"/>
      <c r="C678" s="2"/>
      <c r="D678" s="2"/>
      <c r="E678" s="2"/>
      <c r="F678" s="2"/>
      <c r="G678" s="2"/>
      <c r="H678" s="2"/>
      <c r="I678" s="55"/>
      <c r="J678" s="2"/>
      <c r="K678" s="2"/>
      <c r="L678" s="55"/>
      <c r="M678" s="55"/>
      <c r="N678" s="2"/>
      <c r="O678" s="2"/>
      <c r="P678" s="55"/>
      <c r="Q678" s="2"/>
      <c r="R678" s="2"/>
      <c r="S678" s="2"/>
      <c r="T678" s="2"/>
      <c r="U678" s="2"/>
      <c r="V678" s="2"/>
      <c r="W678" s="2"/>
      <c r="X678" s="2"/>
      <c r="Y678" s="2"/>
      <c r="Z678" s="55"/>
      <c r="AA678" s="2"/>
      <c r="AB678" s="2"/>
      <c r="AC678" s="2"/>
    </row>
    <row r="679" spans="1:29">
      <c r="A679" s="94"/>
      <c r="B679" s="94"/>
      <c r="C679" s="2"/>
      <c r="D679" s="2"/>
      <c r="E679" s="2"/>
      <c r="F679" s="2"/>
      <c r="G679" s="2"/>
      <c r="H679" s="2"/>
      <c r="I679" s="55"/>
      <c r="J679" s="2"/>
      <c r="K679" s="2"/>
      <c r="L679" s="55"/>
      <c r="M679" s="55"/>
      <c r="N679" s="2"/>
      <c r="O679" s="2"/>
      <c r="P679" s="55"/>
      <c r="Q679" s="2"/>
      <c r="R679" s="2"/>
      <c r="S679" s="2"/>
      <c r="T679" s="2"/>
      <c r="U679" s="2"/>
      <c r="V679" s="2"/>
      <c r="W679" s="2"/>
      <c r="X679" s="2"/>
      <c r="Y679" s="2"/>
      <c r="Z679" s="55"/>
      <c r="AA679" s="2"/>
      <c r="AB679" s="2"/>
      <c r="AC679" s="2"/>
    </row>
    <row r="680" spans="1:29">
      <c r="A680" s="94"/>
      <c r="B680" s="94"/>
      <c r="C680" s="2"/>
      <c r="D680" s="2"/>
      <c r="E680" s="2"/>
      <c r="F680" s="2"/>
      <c r="G680" s="2"/>
      <c r="H680" s="2"/>
      <c r="I680" s="55"/>
      <c r="J680" s="2"/>
      <c r="K680" s="2"/>
      <c r="L680" s="55"/>
      <c r="M680" s="55"/>
      <c r="N680" s="2"/>
      <c r="O680" s="2"/>
      <c r="P680" s="55"/>
      <c r="Q680" s="2"/>
      <c r="R680" s="2"/>
      <c r="S680" s="2"/>
      <c r="T680" s="2"/>
      <c r="U680" s="2"/>
      <c r="V680" s="2"/>
      <c r="W680" s="2"/>
      <c r="X680" s="2"/>
      <c r="Y680" s="2"/>
      <c r="Z680" s="55"/>
      <c r="AA680" s="2"/>
      <c r="AB680" s="2"/>
      <c r="AC680" s="2"/>
    </row>
    <row r="681" spans="1:29">
      <c r="A681" s="94"/>
      <c r="B681" s="94"/>
      <c r="C681" s="2"/>
      <c r="D681" s="2"/>
      <c r="E681" s="2"/>
      <c r="F681" s="2"/>
      <c r="G681" s="2"/>
      <c r="H681" s="2"/>
      <c r="I681" s="55"/>
      <c r="J681" s="2"/>
      <c r="K681" s="2"/>
      <c r="L681" s="55"/>
      <c r="M681" s="55"/>
      <c r="N681" s="2"/>
      <c r="O681" s="2"/>
      <c r="P681" s="55"/>
      <c r="Q681" s="2"/>
      <c r="R681" s="2"/>
      <c r="S681" s="2"/>
      <c r="T681" s="2"/>
      <c r="U681" s="2"/>
      <c r="V681" s="2"/>
      <c r="W681" s="2"/>
      <c r="X681" s="2"/>
      <c r="Y681" s="2"/>
      <c r="Z681" s="55"/>
      <c r="AA681" s="2"/>
      <c r="AB681" s="2"/>
      <c r="AC681" s="2"/>
    </row>
    <row r="682" spans="1:29">
      <c r="A682" s="94"/>
      <c r="B682" s="94"/>
      <c r="C682" s="2"/>
      <c r="D682" s="2"/>
      <c r="E682" s="2"/>
      <c r="F682" s="2"/>
      <c r="G682" s="2"/>
      <c r="H682" s="2"/>
      <c r="I682" s="55"/>
      <c r="J682" s="2"/>
      <c r="K682" s="2"/>
      <c r="L682" s="55"/>
      <c r="M682" s="55"/>
      <c r="N682" s="2"/>
      <c r="O682" s="2"/>
      <c r="P682" s="55"/>
      <c r="Q682" s="2"/>
      <c r="R682" s="2"/>
      <c r="S682" s="2"/>
      <c r="T682" s="2"/>
      <c r="U682" s="2"/>
      <c r="V682" s="2"/>
      <c r="W682" s="2"/>
      <c r="X682" s="2"/>
      <c r="Y682" s="2"/>
      <c r="Z682" s="55"/>
      <c r="AA682" s="2"/>
      <c r="AB682" s="2"/>
      <c r="AC682" s="2"/>
    </row>
    <row r="683" spans="1:29">
      <c r="A683" s="94"/>
      <c r="B683" s="94"/>
      <c r="C683" s="2"/>
      <c r="D683" s="2"/>
      <c r="E683" s="2"/>
      <c r="F683" s="2"/>
      <c r="G683" s="2"/>
      <c r="H683" s="2"/>
      <c r="I683" s="55"/>
      <c r="J683" s="2"/>
      <c r="K683" s="2"/>
      <c r="L683" s="55"/>
      <c r="M683" s="55"/>
      <c r="N683" s="2"/>
      <c r="O683" s="2"/>
      <c r="P683" s="55"/>
      <c r="Q683" s="2"/>
      <c r="R683" s="2"/>
      <c r="S683" s="2"/>
      <c r="T683" s="2"/>
      <c r="U683" s="2"/>
      <c r="V683" s="2"/>
      <c r="W683" s="2"/>
      <c r="X683" s="2"/>
      <c r="Y683" s="2"/>
      <c r="Z683" s="55"/>
      <c r="AA683" s="2"/>
      <c r="AB683" s="2"/>
      <c r="AC683" s="2"/>
    </row>
    <row r="684" spans="1:29">
      <c r="A684" s="94"/>
      <c r="B684" s="94"/>
      <c r="C684" s="2"/>
      <c r="D684" s="2"/>
      <c r="E684" s="2"/>
      <c r="F684" s="2"/>
      <c r="G684" s="2"/>
      <c r="H684" s="2"/>
      <c r="I684" s="55"/>
      <c r="J684" s="2"/>
      <c r="K684" s="2"/>
      <c r="L684" s="55"/>
      <c r="M684" s="55"/>
      <c r="N684" s="2"/>
      <c r="O684" s="2"/>
      <c r="P684" s="55"/>
      <c r="Q684" s="2"/>
      <c r="R684" s="2"/>
      <c r="S684" s="2"/>
      <c r="T684" s="2"/>
      <c r="U684" s="2"/>
      <c r="V684" s="2"/>
      <c r="W684" s="2"/>
      <c r="X684" s="2"/>
      <c r="Y684" s="2"/>
      <c r="Z684" s="55"/>
      <c r="AA684" s="2"/>
      <c r="AB684" s="2"/>
      <c r="AC684" s="2"/>
    </row>
    <row r="685" spans="1:29">
      <c r="A685" s="94"/>
      <c r="B685" s="94"/>
      <c r="C685" s="2"/>
      <c r="D685" s="2"/>
      <c r="E685" s="2"/>
      <c r="F685" s="2"/>
      <c r="G685" s="2"/>
      <c r="H685" s="2"/>
      <c r="I685" s="55"/>
      <c r="J685" s="2"/>
      <c r="K685" s="2"/>
      <c r="L685" s="55"/>
      <c r="M685" s="55"/>
      <c r="N685" s="2"/>
      <c r="O685" s="2"/>
      <c r="P685" s="55"/>
      <c r="Q685" s="2"/>
      <c r="R685" s="2"/>
      <c r="S685" s="2"/>
      <c r="T685" s="2"/>
      <c r="U685" s="2"/>
      <c r="V685" s="2"/>
      <c r="W685" s="2"/>
      <c r="X685" s="2"/>
      <c r="Y685" s="2"/>
      <c r="Z685" s="55"/>
      <c r="AA685" s="2"/>
      <c r="AB685" s="2"/>
      <c r="AC685" s="2"/>
    </row>
    <row r="686" spans="1:29">
      <c r="A686" s="94"/>
      <c r="B686" s="94"/>
      <c r="C686" s="2"/>
      <c r="D686" s="2"/>
      <c r="E686" s="2"/>
      <c r="F686" s="2"/>
      <c r="G686" s="2"/>
      <c r="H686" s="2"/>
      <c r="I686" s="55"/>
      <c r="J686" s="2"/>
      <c r="K686" s="2"/>
      <c r="L686" s="55"/>
      <c r="M686" s="55"/>
      <c r="N686" s="2"/>
      <c r="O686" s="2"/>
      <c r="P686" s="55"/>
      <c r="Q686" s="2"/>
      <c r="R686" s="2"/>
      <c r="S686" s="2"/>
      <c r="T686" s="2"/>
      <c r="U686" s="2"/>
      <c r="V686" s="2"/>
      <c r="W686" s="2"/>
      <c r="X686" s="2"/>
      <c r="Y686" s="2"/>
      <c r="Z686" s="55"/>
      <c r="AA686" s="2"/>
      <c r="AB686" s="2"/>
      <c r="AC686" s="2"/>
    </row>
    <row r="687" spans="1:29">
      <c r="A687" s="94"/>
      <c r="B687" s="94"/>
      <c r="C687" s="2"/>
      <c r="D687" s="2"/>
      <c r="E687" s="2"/>
      <c r="F687" s="2"/>
      <c r="G687" s="2"/>
      <c r="H687" s="2"/>
      <c r="I687" s="55"/>
      <c r="J687" s="2"/>
      <c r="K687" s="2"/>
      <c r="L687" s="55"/>
      <c r="M687" s="55"/>
      <c r="N687" s="2"/>
      <c r="O687" s="2"/>
      <c r="P687" s="55"/>
      <c r="Q687" s="2"/>
      <c r="R687" s="2"/>
      <c r="S687" s="2"/>
      <c r="T687" s="2"/>
      <c r="U687" s="2"/>
      <c r="V687" s="2"/>
      <c r="W687" s="2"/>
      <c r="X687" s="2"/>
      <c r="Y687" s="2"/>
      <c r="Z687" s="55"/>
      <c r="AA687" s="2"/>
      <c r="AB687" s="2"/>
      <c r="AC687" s="2"/>
    </row>
    <row r="688" spans="1:29">
      <c r="A688" s="94"/>
      <c r="B688" s="94"/>
      <c r="C688" s="2"/>
      <c r="D688" s="2"/>
      <c r="E688" s="2"/>
      <c r="F688" s="2"/>
      <c r="G688" s="2"/>
      <c r="H688" s="2"/>
      <c r="I688" s="55"/>
      <c r="J688" s="2"/>
      <c r="K688" s="2"/>
      <c r="L688" s="55"/>
      <c r="M688" s="55"/>
      <c r="N688" s="2"/>
      <c r="O688" s="2"/>
      <c r="P688" s="55"/>
      <c r="Q688" s="2"/>
      <c r="R688" s="2"/>
      <c r="S688" s="2"/>
      <c r="T688" s="2"/>
      <c r="U688" s="2"/>
      <c r="V688" s="2"/>
      <c r="W688" s="2"/>
      <c r="X688" s="2"/>
      <c r="Y688" s="2"/>
      <c r="Z688" s="55"/>
      <c r="AA688" s="2"/>
      <c r="AB688" s="2"/>
      <c r="AC688" s="2"/>
    </row>
    <row r="689" spans="1:29">
      <c r="A689" s="94"/>
      <c r="B689" s="94"/>
      <c r="C689" s="2"/>
      <c r="D689" s="2"/>
      <c r="E689" s="2"/>
      <c r="F689" s="2"/>
      <c r="G689" s="2"/>
      <c r="H689" s="2"/>
      <c r="I689" s="55"/>
      <c r="J689" s="2"/>
      <c r="K689" s="2"/>
      <c r="L689" s="55"/>
      <c r="M689" s="55"/>
      <c r="N689" s="2"/>
      <c r="O689" s="2"/>
      <c r="P689" s="55"/>
      <c r="Q689" s="2"/>
      <c r="R689" s="2"/>
      <c r="S689" s="2"/>
      <c r="T689" s="2"/>
      <c r="U689" s="2"/>
      <c r="V689" s="2"/>
      <c r="W689" s="2"/>
      <c r="X689" s="2"/>
      <c r="Y689" s="2"/>
      <c r="Z689" s="55"/>
      <c r="AA689" s="2"/>
      <c r="AB689" s="2"/>
      <c r="AC689" s="2"/>
    </row>
    <row r="690" spans="1:29">
      <c r="A690" s="94"/>
      <c r="B690" s="94"/>
      <c r="C690" s="2"/>
      <c r="D690" s="2"/>
      <c r="E690" s="2"/>
      <c r="F690" s="2"/>
      <c r="G690" s="2"/>
      <c r="H690" s="2"/>
      <c r="I690" s="55"/>
      <c r="J690" s="2"/>
      <c r="K690" s="2"/>
      <c r="L690" s="55"/>
      <c r="M690" s="55"/>
      <c r="N690" s="2"/>
      <c r="O690" s="2"/>
      <c r="P690" s="55"/>
      <c r="Q690" s="2"/>
      <c r="R690" s="2"/>
      <c r="S690" s="2"/>
      <c r="T690" s="2"/>
      <c r="U690" s="2"/>
      <c r="V690" s="2"/>
      <c r="W690" s="2"/>
      <c r="X690" s="2"/>
      <c r="Y690" s="2"/>
      <c r="Z690" s="55"/>
      <c r="AA690" s="2"/>
      <c r="AB690" s="2"/>
      <c r="AC690" s="2"/>
    </row>
    <row r="691" spans="1:29">
      <c r="A691" s="94"/>
      <c r="B691" s="94"/>
      <c r="C691" s="2"/>
      <c r="D691" s="2"/>
      <c r="E691" s="2"/>
      <c r="F691" s="2"/>
      <c r="G691" s="2"/>
      <c r="H691" s="2"/>
      <c r="I691" s="55"/>
      <c r="J691" s="2"/>
      <c r="K691" s="2"/>
      <c r="L691" s="55"/>
      <c r="M691" s="55"/>
      <c r="N691" s="2"/>
      <c r="O691" s="2"/>
      <c r="P691" s="55"/>
      <c r="Q691" s="2"/>
      <c r="R691" s="2"/>
      <c r="S691" s="2"/>
      <c r="T691" s="2"/>
      <c r="U691" s="2"/>
      <c r="V691" s="2"/>
      <c r="W691" s="2"/>
      <c r="X691" s="2"/>
      <c r="Y691" s="2"/>
      <c r="Z691" s="55"/>
      <c r="AA691" s="2"/>
      <c r="AB691" s="2"/>
      <c r="AC691" s="2"/>
    </row>
    <row r="692" spans="1:29">
      <c r="A692" s="94"/>
      <c r="B692" s="94"/>
      <c r="C692" s="2"/>
      <c r="D692" s="2"/>
      <c r="E692" s="2"/>
      <c r="F692" s="2"/>
      <c r="G692" s="2"/>
      <c r="H692" s="2"/>
      <c r="I692" s="55"/>
      <c r="J692" s="2"/>
      <c r="K692" s="2"/>
      <c r="L692" s="55"/>
      <c r="M692" s="55"/>
      <c r="N692" s="2"/>
      <c r="O692" s="2"/>
      <c r="P692" s="55"/>
      <c r="Q692" s="2"/>
      <c r="R692" s="2"/>
      <c r="S692" s="2"/>
      <c r="T692" s="2"/>
      <c r="U692" s="2"/>
      <c r="V692" s="2"/>
      <c r="W692" s="2"/>
      <c r="X692" s="2"/>
      <c r="Y692" s="2"/>
      <c r="Z692" s="55"/>
      <c r="AA692" s="2"/>
      <c r="AB692" s="2"/>
      <c r="AC692" s="2"/>
    </row>
    <row r="693" spans="1:29">
      <c r="A693" s="94"/>
      <c r="B693" s="94"/>
      <c r="C693" s="2"/>
      <c r="D693" s="2"/>
      <c r="E693" s="2"/>
      <c r="F693" s="2"/>
      <c r="G693" s="2"/>
      <c r="H693" s="2"/>
      <c r="I693" s="55"/>
      <c r="J693" s="2"/>
      <c r="K693" s="2"/>
      <c r="L693" s="55"/>
      <c r="M693" s="55"/>
      <c r="N693" s="2"/>
      <c r="O693" s="2"/>
      <c r="P693" s="55"/>
      <c r="Q693" s="2"/>
      <c r="R693" s="2"/>
      <c r="S693" s="2"/>
      <c r="T693" s="2"/>
      <c r="U693" s="2"/>
      <c r="V693" s="2"/>
      <c r="W693" s="2"/>
      <c r="X693" s="2"/>
      <c r="Y693" s="2"/>
      <c r="Z693" s="55"/>
      <c r="AA693" s="2"/>
      <c r="AB693" s="2"/>
      <c r="AC693" s="2"/>
    </row>
    <row r="694" spans="1:29">
      <c r="A694" s="94"/>
      <c r="B694" s="94"/>
      <c r="C694" s="2"/>
      <c r="D694" s="2"/>
      <c r="E694" s="2"/>
      <c r="F694" s="2"/>
      <c r="G694" s="2"/>
      <c r="H694" s="2"/>
      <c r="I694" s="55"/>
      <c r="J694" s="2"/>
      <c r="K694" s="2"/>
      <c r="L694" s="55"/>
      <c r="M694" s="55"/>
      <c r="N694" s="2"/>
      <c r="O694" s="2"/>
      <c r="P694" s="55"/>
      <c r="Q694" s="2"/>
      <c r="R694" s="2"/>
      <c r="S694" s="2"/>
      <c r="T694" s="2"/>
      <c r="U694" s="2"/>
      <c r="V694" s="2"/>
      <c r="W694" s="2"/>
      <c r="X694" s="2"/>
      <c r="Y694" s="2"/>
      <c r="Z694" s="55"/>
      <c r="AA694" s="2"/>
      <c r="AB694" s="2"/>
      <c r="AC694" s="2"/>
    </row>
    <row r="695" spans="1:29">
      <c r="A695" s="94"/>
      <c r="B695" s="94"/>
      <c r="C695" s="2"/>
      <c r="D695" s="2"/>
      <c r="E695" s="2"/>
      <c r="F695" s="2"/>
      <c r="G695" s="2"/>
      <c r="H695" s="2"/>
      <c r="I695" s="55"/>
      <c r="J695" s="2"/>
      <c r="K695" s="2"/>
      <c r="L695" s="55"/>
      <c r="M695" s="55"/>
      <c r="N695" s="2"/>
      <c r="O695" s="2"/>
      <c r="P695" s="55"/>
      <c r="Q695" s="2"/>
      <c r="R695" s="2"/>
      <c r="S695" s="2"/>
      <c r="T695" s="2"/>
      <c r="U695" s="2"/>
      <c r="V695" s="2"/>
      <c r="W695" s="2"/>
      <c r="X695" s="2"/>
      <c r="Y695" s="2"/>
      <c r="Z695" s="55"/>
      <c r="AA695" s="2"/>
      <c r="AB695" s="2"/>
      <c r="AC695" s="2"/>
    </row>
    <row r="696" spans="1:29">
      <c r="A696" s="94"/>
      <c r="B696" s="94"/>
      <c r="C696" s="2"/>
      <c r="D696" s="2"/>
      <c r="E696" s="2"/>
      <c r="F696" s="2"/>
      <c r="G696" s="2"/>
      <c r="H696" s="2"/>
      <c r="I696" s="55"/>
      <c r="J696" s="2"/>
      <c r="K696" s="2"/>
      <c r="L696" s="55"/>
      <c r="M696" s="55"/>
      <c r="N696" s="2"/>
      <c r="O696" s="2"/>
      <c r="P696" s="55"/>
      <c r="Q696" s="2"/>
      <c r="R696" s="2"/>
      <c r="S696" s="2"/>
      <c r="T696" s="2"/>
      <c r="U696" s="2"/>
      <c r="V696" s="2"/>
      <c r="W696" s="2"/>
      <c r="X696" s="2"/>
      <c r="Y696" s="2"/>
      <c r="Z696" s="55"/>
      <c r="AA696" s="2"/>
      <c r="AB696" s="2"/>
      <c r="AC696" s="2"/>
    </row>
    <row r="697" spans="1:29">
      <c r="A697" s="94"/>
      <c r="B697" s="94"/>
      <c r="C697" s="2"/>
      <c r="D697" s="2"/>
      <c r="E697" s="2"/>
      <c r="F697" s="2"/>
      <c r="G697" s="2"/>
      <c r="H697" s="2"/>
      <c r="I697" s="55"/>
      <c r="J697" s="2"/>
      <c r="K697" s="2"/>
      <c r="L697" s="55"/>
      <c r="M697" s="55"/>
      <c r="N697" s="2"/>
      <c r="O697" s="2"/>
      <c r="P697" s="55"/>
      <c r="Q697" s="2"/>
      <c r="R697" s="2"/>
      <c r="S697" s="2"/>
      <c r="T697" s="2"/>
      <c r="U697" s="2"/>
      <c r="V697" s="2"/>
      <c r="W697" s="2"/>
      <c r="X697" s="2"/>
      <c r="Y697" s="2"/>
      <c r="Z697" s="55"/>
      <c r="AA697" s="2"/>
      <c r="AB697" s="2"/>
      <c r="AC697" s="2"/>
    </row>
    <row r="698" spans="1:29">
      <c r="A698" s="94"/>
      <c r="B698" s="94"/>
      <c r="C698" s="2"/>
      <c r="D698" s="2"/>
      <c r="E698" s="2"/>
      <c r="F698" s="2"/>
      <c r="G698" s="2"/>
      <c r="H698" s="2"/>
      <c r="I698" s="55"/>
      <c r="J698" s="2"/>
      <c r="K698" s="2"/>
      <c r="L698" s="55"/>
      <c r="M698" s="55"/>
      <c r="N698" s="2"/>
      <c r="O698" s="2"/>
      <c r="P698" s="55"/>
      <c r="Q698" s="2"/>
      <c r="R698" s="2"/>
      <c r="S698" s="2"/>
      <c r="T698" s="2"/>
      <c r="U698" s="2"/>
      <c r="V698" s="2"/>
      <c r="W698" s="2"/>
      <c r="X698" s="2"/>
      <c r="Y698" s="2"/>
      <c r="Z698" s="55"/>
      <c r="AA698" s="2"/>
      <c r="AB698" s="2"/>
      <c r="AC698" s="2"/>
    </row>
    <row r="699" spans="1:29">
      <c r="A699" s="94"/>
      <c r="B699" s="94"/>
      <c r="C699" s="2"/>
      <c r="D699" s="2"/>
      <c r="E699" s="2"/>
      <c r="F699" s="2"/>
      <c r="G699" s="2"/>
      <c r="H699" s="2"/>
      <c r="I699" s="55"/>
      <c r="J699" s="2"/>
      <c r="K699" s="2"/>
      <c r="L699" s="55"/>
      <c r="M699" s="55"/>
      <c r="N699" s="2"/>
      <c r="O699" s="2"/>
      <c r="P699" s="55"/>
      <c r="Q699" s="2"/>
      <c r="R699" s="2"/>
      <c r="S699" s="2"/>
      <c r="T699" s="2"/>
      <c r="U699" s="2"/>
      <c r="V699" s="2"/>
      <c r="W699" s="2"/>
      <c r="X699" s="2"/>
      <c r="Y699" s="2"/>
      <c r="Z699" s="55"/>
      <c r="AA699" s="2"/>
      <c r="AB699" s="2"/>
      <c r="AC699" s="2"/>
    </row>
    <row r="700" spans="1:29">
      <c r="A700" s="94"/>
      <c r="B700" s="94"/>
      <c r="C700" s="2"/>
      <c r="D700" s="2"/>
      <c r="E700" s="2"/>
      <c r="F700" s="2"/>
      <c r="G700" s="2"/>
      <c r="H700" s="2"/>
      <c r="I700" s="55"/>
      <c r="J700" s="2"/>
      <c r="K700" s="2"/>
      <c r="L700" s="55"/>
      <c r="M700" s="55"/>
      <c r="N700" s="2"/>
      <c r="O700" s="2"/>
      <c r="P700" s="55"/>
      <c r="Q700" s="2"/>
      <c r="R700" s="2"/>
      <c r="S700" s="2"/>
      <c r="T700" s="2"/>
      <c r="U700" s="2"/>
      <c r="V700" s="2"/>
      <c r="W700" s="2"/>
      <c r="X700" s="2"/>
      <c r="Y700" s="2"/>
      <c r="Z700" s="55"/>
      <c r="AA700" s="2"/>
      <c r="AB700" s="2"/>
      <c r="AC700" s="2"/>
    </row>
    <row r="701" spans="1:29">
      <c r="A701" s="94"/>
      <c r="B701" s="94"/>
      <c r="C701" s="2"/>
      <c r="D701" s="2"/>
      <c r="E701" s="2"/>
      <c r="F701" s="2"/>
      <c r="G701" s="2"/>
      <c r="H701" s="2"/>
      <c r="I701" s="55"/>
      <c r="J701" s="2"/>
      <c r="K701" s="2"/>
      <c r="L701" s="55"/>
      <c r="M701" s="55"/>
      <c r="N701" s="2"/>
      <c r="O701" s="2"/>
      <c r="P701" s="55"/>
      <c r="Q701" s="2"/>
      <c r="R701" s="2"/>
      <c r="S701" s="2"/>
      <c r="T701" s="2"/>
      <c r="U701" s="2"/>
      <c r="V701" s="2"/>
      <c r="W701" s="2"/>
      <c r="X701" s="2"/>
      <c r="Y701" s="2"/>
      <c r="Z701" s="55"/>
      <c r="AA701" s="2"/>
      <c r="AB701" s="2"/>
      <c r="AC701" s="2"/>
    </row>
    <row r="702" spans="1:29">
      <c r="A702" s="94"/>
      <c r="B702" s="94"/>
      <c r="C702" s="2"/>
      <c r="D702" s="2"/>
      <c r="E702" s="2"/>
      <c r="F702" s="2"/>
      <c r="G702" s="2"/>
      <c r="H702" s="2"/>
      <c r="I702" s="55"/>
      <c r="J702" s="2"/>
      <c r="K702" s="2"/>
      <c r="L702" s="55"/>
      <c r="M702" s="55"/>
      <c r="N702" s="2"/>
      <c r="O702" s="2"/>
      <c r="P702" s="55"/>
      <c r="Q702" s="2"/>
      <c r="R702" s="2"/>
      <c r="S702" s="2"/>
      <c r="T702" s="2"/>
      <c r="U702" s="2"/>
      <c r="V702" s="2"/>
      <c r="W702" s="2"/>
      <c r="X702" s="2"/>
      <c r="Y702" s="2"/>
      <c r="Z702" s="55"/>
      <c r="AA702" s="2"/>
      <c r="AB702" s="2"/>
      <c r="AC702" s="2"/>
    </row>
    <row r="703" spans="1:29">
      <c r="A703" s="94"/>
      <c r="B703" s="94"/>
      <c r="C703" s="2"/>
      <c r="D703" s="2"/>
      <c r="E703" s="2"/>
      <c r="F703" s="2"/>
      <c r="G703" s="2"/>
      <c r="H703" s="2"/>
      <c r="I703" s="55"/>
      <c r="J703" s="2"/>
      <c r="K703" s="2"/>
      <c r="L703" s="55"/>
      <c r="M703" s="55"/>
      <c r="N703" s="2"/>
      <c r="O703" s="2"/>
      <c r="P703" s="55"/>
      <c r="Q703" s="2"/>
      <c r="R703" s="2"/>
      <c r="S703" s="2"/>
      <c r="T703" s="2"/>
      <c r="U703" s="2"/>
      <c r="V703" s="2"/>
      <c r="W703" s="2"/>
      <c r="X703" s="2"/>
      <c r="Y703" s="2"/>
      <c r="Z703" s="55"/>
      <c r="AA703" s="2"/>
      <c r="AB703" s="2"/>
      <c r="AC703" s="2"/>
    </row>
    <row r="704" spans="1:29">
      <c r="A704" s="94"/>
      <c r="B704" s="94"/>
      <c r="C704" s="2"/>
      <c r="D704" s="2"/>
      <c r="E704" s="2"/>
      <c r="F704" s="2"/>
      <c r="G704" s="2"/>
      <c r="H704" s="2"/>
      <c r="I704" s="55"/>
      <c r="J704" s="2"/>
      <c r="K704" s="2"/>
      <c r="L704" s="55"/>
      <c r="M704" s="55"/>
      <c r="N704" s="2"/>
      <c r="O704" s="2"/>
      <c r="P704" s="55"/>
      <c r="Q704" s="2"/>
      <c r="R704" s="2"/>
      <c r="S704" s="2"/>
      <c r="T704" s="2"/>
      <c r="U704" s="2"/>
      <c r="V704" s="2"/>
      <c r="W704" s="2"/>
      <c r="X704" s="2"/>
      <c r="Y704" s="2"/>
      <c r="Z704" s="55"/>
      <c r="AA704" s="2"/>
      <c r="AB704" s="2"/>
      <c r="AC704" s="2"/>
    </row>
    <row r="705" spans="1:29">
      <c r="A705" s="94"/>
      <c r="B705" s="94"/>
      <c r="C705" s="2"/>
      <c r="D705" s="2"/>
      <c r="E705" s="2"/>
      <c r="F705" s="2"/>
      <c r="G705" s="2"/>
      <c r="H705" s="2"/>
      <c r="I705" s="55"/>
      <c r="J705" s="2"/>
      <c r="K705" s="2"/>
      <c r="L705" s="55"/>
      <c r="M705" s="55"/>
      <c r="N705" s="2"/>
      <c r="O705" s="2"/>
      <c r="P705" s="55"/>
      <c r="Q705" s="2"/>
      <c r="R705" s="2"/>
      <c r="S705" s="2"/>
      <c r="T705" s="2"/>
      <c r="U705" s="2"/>
      <c r="V705" s="2"/>
      <c r="W705" s="2"/>
      <c r="X705" s="2"/>
      <c r="Y705" s="2"/>
      <c r="Z705" s="55"/>
      <c r="AA705" s="2"/>
      <c r="AB705" s="2"/>
      <c r="AC705" s="2"/>
    </row>
    <row r="706" spans="1:29">
      <c r="A706" s="94"/>
      <c r="B706" s="94"/>
      <c r="C706" s="2"/>
      <c r="D706" s="2"/>
      <c r="E706" s="2"/>
      <c r="F706" s="2"/>
      <c r="G706" s="2"/>
      <c r="H706" s="2"/>
      <c r="I706" s="55"/>
      <c r="J706" s="2"/>
      <c r="K706" s="2"/>
      <c r="L706" s="55"/>
      <c r="M706" s="55"/>
      <c r="N706" s="2"/>
      <c r="O706" s="2"/>
      <c r="P706" s="55"/>
      <c r="Q706" s="2"/>
      <c r="R706" s="2"/>
      <c r="S706" s="2"/>
      <c r="T706" s="2"/>
      <c r="U706" s="2"/>
      <c r="V706" s="2"/>
      <c r="W706" s="2"/>
      <c r="X706" s="2"/>
      <c r="Y706" s="2"/>
      <c r="Z706" s="55"/>
      <c r="AA706" s="2"/>
      <c r="AB706" s="2"/>
      <c r="AC706" s="2"/>
    </row>
    <row r="707" spans="1:29">
      <c r="A707" s="94"/>
      <c r="B707" s="94"/>
      <c r="C707" s="2"/>
      <c r="D707" s="2"/>
      <c r="E707" s="2"/>
      <c r="F707" s="2"/>
      <c r="G707" s="2"/>
      <c r="H707" s="2"/>
      <c r="I707" s="55"/>
      <c r="J707" s="2"/>
      <c r="K707" s="2"/>
      <c r="L707" s="55"/>
      <c r="M707" s="55"/>
      <c r="N707" s="2"/>
      <c r="O707" s="2"/>
      <c r="P707" s="55"/>
      <c r="Q707" s="2"/>
      <c r="R707" s="2"/>
      <c r="S707" s="2"/>
      <c r="T707" s="2"/>
      <c r="U707" s="2"/>
      <c r="V707" s="2"/>
      <c r="W707" s="2"/>
      <c r="X707" s="2"/>
      <c r="Y707" s="2"/>
      <c r="Z707" s="55"/>
      <c r="AA707" s="2"/>
      <c r="AB707" s="2"/>
      <c r="AC707" s="2"/>
    </row>
    <row r="708" spans="1:29">
      <c r="A708" s="94"/>
      <c r="B708" s="94"/>
      <c r="C708" s="2"/>
      <c r="D708" s="2"/>
      <c r="E708" s="2"/>
      <c r="F708" s="2"/>
      <c r="G708" s="2"/>
      <c r="H708" s="2"/>
      <c r="I708" s="55"/>
      <c r="J708" s="2"/>
      <c r="K708" s="2"/>
      <c r="L708" s="55"/>
      <c r="M708" s="55"/>
      <c r="N708" s="2"/>
      <c r="O708" s="2"/>
      <c r="P708" s="55"/>
      <c r="Q708" s="2"/>
      <c r="R708" s="2"/>
      <c r="S708" s="2"/>
      <c r="T708" s="2"/>
      <c r="U708" s="2"/>
      <c r="V708" s="2"/>
      <c r="W708" s="2"/>
      <c r="X708" s="2"/>
      <c r="Y708" s="2"/>
      <c r="Z708" s="55"/>
      <c r="AA708" s="2"/>
      <c r="AB708" s="2"/>
      <c r="AC708" s="2"/>
    </row>
    <row r="709" spans="1:29">
      <c r="A709" s="94"/>
      <c r="B709" s="94"/>
      <c r="C709" s="2"/>
      <c r="D709" s="2"/>
      <c r="E709" s="2"/>
      <c r="F709" s="2"/>
      <c r="G709" s="2"/>
      <c r="H709" s="2"/>
      <c r="I709" s="55"/>
      <c r="J709" s="2"/>
      <c r="K709" s="2"/>
      <c r="L709" s="55"/>
      <c r="M709" s="55"/>
      <c r="N709" s="2"/>
      <c r="O709" s="2"/>
      <c r="P709" s="55"/>
      <c r="Q709" s="2"/>
      <c r="R709" s="2"/>
      <c r="S709" s="2"/>
      <c r="T709" s="2"/>
      <c r="U709" s="2"/>
      <c r="V709" s="2"/>
      <c r="W709" s="2"/>
      <c r="X709" s="2"/>
      <c r="Y709" s="2"/>
      <c r="Z709" s="55"/>
      <c r="AA709" s="2"/>
      <c r="AB709" s="2"/>
      <c r="AC709" s="2"/>
    </row>
    <row r="710" spans="1:29">
      <c r="A710" s="94"/>
      <c r="B710" s="94"/>
      <c r="C710" s="2"/>
      <c r="D710" s="2"/>
      <c r="E710" s="2"/>
      <c r="F710" s="2"/>
      <c r="G710" s="2"/>
      <c r="H710" s="2"/>
      <c r="I710" s="55"/>
      <c r="J710" s="2"/>
      <c r="K710" s="2"/>
      <c r="L710" s="55"/>
      <c r="M710" s="55"/>
      <c r="N710" s="2"/>
      <c r="O710" s="2"/>
      <c r="P710" s="55"/>
      <c r="Q710" s="2"/>
      <c r="R710" s="2"/>
      <c r="S710" s="2"/>
      <c r="T710" s="2"/>
      <c r="U710" s="2"/>
      <c r="V710" s="2"/>
      <c r="W710" s="2"/>
      <c r="X710" s="2"/>
      <c r="Y710" s="2"/>
      <c r="Z710" s="55"/>
      <c r="AA710" s="2"/>
      <c r="AB710" s="2"/>
      <c r="AC710" s="2"/>
    </row>
    <row r="711" spans="1:29">
      <c r="A711" s="94"/>
      <c r="B711" s="94"/>
      <c r="C711" s="2"/>
      <c r="D711" s="2"/>
      <c r="E711" s="2"/>
      <c r="F711" s="2"/>
      <c r="G711" s="2"/>
      <c r="H711" s="2"/>
      <c r="I711" s="55"/>
      <c r="J711" s="2"/>
      <c r="K711" s="2"/>
      <c r="L711" s="55"/>
      <c r="M711" s="55"/>
      <c r="N711" s="2"/>
      <c r="O711" s="2"/>
      <c r="P711" s="55"/>
      <c r="Q711" s="2"/>
      <c r="R711" s="2"/>
      <c r="S711" s="2"/>
      <c r="T711" s="2"/>
      <c r="U711" s="2"/>
      <c r="V711" s="2"/>
      <c r="W711" s="2"/>
      <c r="X711" s="2"/>
      <c r="Y711" s="2"/>
      <c r="Z711" s="55"/>
      <c r="AA711" s="2"/>
      <c r="AB711" s="2"/>
      <c r="AC711" s="2"/>
    </row>
    <row r="712" spans="1:29">
      <c r="A712" s="94"/>
      <c r="B712" s="94"/>
      <c r="C712" s="2"/>
      <c r="D712" s="2"/>
      <c r="E712" s="2"/>
      <c r="F712" s="2"/>
      <c r="G712" s="2"/>
      <c r="H712" s="2"/>
      <c r="I712" s="55"/>
      <c r="J712" s="2"/>
      <c r="K712" s="2"/>
      <c r="L712" s="55"/>
      <c r="M712" s="55"/>
      <c r="N712" s="2"/>
      <c r="O712" s="2"/>
      <c r="P712" s="55"/>
      <c r="Q712" s="2"/>
      <c r="R712" s="2"/>
      <c r="S712" s="2"/>
      <c r="T712" s="2"/>
      <c r="U712" s="2"/>
      <c r="V712" s="2"/>
      <c r="W712" s="2"/>
      <c r="X712" s="2"/>
      <c r="Y712" s="2"/>
      <c r="Z712" s="55"/>
      <c r="AA712" s="2"/>
      <c r="AB712" s="2"/>
      <c r="AC712" s="2"/>
    </row>
    <row r="713" spans="1:29">
      <c r="A713" s="94"/>
      <c r="B713" s="94"/>
      <c r="C713" s="2"/>
      <c r="D713" s="2"/>
      <c r="E713" s="2"/>
      <c r="F713" s="2"/>
      <c r="G713" s="2"/>
      <c r="H713" s="2"/>
      <c r="I713" s="55"/>
      <c r="J713" s="2"/>
      <c r="K713" s="2"/>
      <c r="L713" s="55"/>
      <c r="M713" s="55"/>
      <c r="N713" s="2"/>
      <c r="O713" s="2"/>
      <c r="P713" s="55"/>
      <c r="Q713" s="2"/>
      <c r="R713" s="2"/>
      <c r="S713" s="2"/>
      <c r="T713" s="2"/>
      <c r="U713" s="2"/>
      <c r="V713" s="2"/>
      <c r="W713" s="2"/>
      <c r="X713" s="2"/>
      <c r="Y713" s="2"/>
      <c r="Z713" s="55"/>
      <c r="AA713" s="2"/>
      <c r="AB713" s="2"/>
      <c r="AC713" s="2"/>
    </row>
    <row r="714" spans="1:29">
      <c r="A714" s="94"/>
      <c r="B714" s="94"/>
      <c r="C714" s="2"/>
      <c r="D714" s="2"/>
      <c r="E714" s="2"/>
      <c r="F714" s="2"/>
      <c r="G714" s="2"/>
      <c r="H714" s="2"/>
      <c r="I714" s="55"/>
      <c r="J714" s="2"/>
      <c r="K714" s="2"/>
      <c r="L714" s="55"/>
      <c r="M714" s="55"/>
      <c r="N714" s="2"/>
      <c r="O714" s="2"/>
      <c r="P714" s="55"/>
      <c r="Q714" s="2"/>
      <c r="R714" s="2"/>
      <c r="S714" s="2"/>
      <c r="T714" s="2"/>
      <c r="U714" s="2"/>
      <c r="V714" s="2"/>
      <c r="W714" s="2"/>
      <c r="X714" s="2"/>
      <c r="Y714" s="2"/>
      <c r="Z714" s="55"/>
      <c r="AA714" s="2"/>
      <c r="AB714" s="2"/>
      <c r="AC714" s="2"/>
    </row>
    <row r="715" spans="1:29">
      <c r="A715" s="94"/>
      <c r="B715" s="94"/>
      <c r="C715" s="2"/>
      <c r="D715" s="2"/>
      <c r="E715" s="2"/>
      <c r="F715" s="2"/>
      <c r="G715" s="2"/>
      <c r="H715" s="2"/>
      <c r="I715" s="55"/>
      <c r="J715" s="2"/>
      <c r="K715" s="2"/>
      <c r="L715" s="55"/>
      <c r="M715" s="55"/>
      <c r="N715" s="2"/>
      <c r="O715" s="2"/>
      <c r="P715" s="55"/>
      <c r="Q715" s="2"/>
      <c r="R715" s="2"/>
      <c r="S715" s="2"/>
      <c r="T715" s="2"/>
      <c r="U715" s="2"/>
      <c r="V715" s="2"/>
      <c r="W715" s="2"/>
      <c r="X715" s="2"/>
      <c r="Y715" s="2"/>
      <c r="Z715" s="55"/>
      <c r="AA715" s="2"/>
      <c r="AB715" s="2"/>
      <c r="AC715" s="2"/>
    </row>
    <row r="716" spans="1:29">
      <c r="A716" s="94"/>
      <c r="B716" s="94"/>
      <c r="C716" s="2"/>
      <c r="D716" s="2"/>
      <c r="E716" s="2"/>
      <c r="F716" s="2"/>
      <c r="G716" s="2"/>
      <c r="H716" s="2"/>
      <c r="I716" s="55"/>
      <c r="J716" s="2"/>
      <c r="K716" s="2"/>
      <c r="L716" s="55"/>
      <c r="M716" s="55"/>
      <c r="N716" s="2"/>
      <c r="O716" s="2"/>
      <c r="P716" s="55"/>
      <c r="Q716" s="2"/>
      <c r="R716" s="2"/>
      <c r="S716" s="2"/>
      <c r="T716" s="2"/>
      <c r="U716" s="2"/>
      <c r="V716" s="2"/>
      <c r="W716" s="2"/>
      <c r="X716" s="2"/>
      <c r="Y716" s="2"/>
      <c r="Z716" s="55"/>
      <c r="AA716" s="2"/>
      <c r="AB716" s="2"/>
      <c r="AC716" s="2"/>
    </row>
    <row r="717" spans="1:29">
      <c r="A717" s="94"/>
      <c r="B717" s="94"/>
      <c r="C717" s="2"/>
      <c r="D717" s="2"/>
      <c r="E717" s="2"/>
      <c r="F717" s="2"/>
      <c r="G717" s="2"/>
      <c r="H717" s="2"/>
      <c r="I717" s="55"/>
      <c r="J717" s="2"/>
      <c r="K717" s="2"/>
      <c r="L717" s="55"/>
      <c r="M717" s="55"/>
      <c r="N717" s="2"/>
      <c r="O717" s="2"/>
      <c r="P717" s="55"/>
      <c r="Q717" s="2"/>
      <c r="R717" s="2"/>
      <c r="S717" s="2"/>
      <c r="T717" s="2"/>
      <c r="U717" s="2"/>
      <c r="V717" s="2"/>
      <c r="W717" s="2"/>
      <c r="X717" s="2"/>
      <c r="Y717" s="2"/>
      <c r="Z717" s="55"/>
      <c r="AA717" s="2"/>
      <c r="AB717" s="2"/>
      <c r="AC717" s="2"/>
    </row>
    <row r="718" spans="1:29">
      <c r="A718" s="94"/>
      <c r="B718" s="94"/>
      <c r="C718" s="2"/>
      <c r="D718" s="2"/>
      <c r="E718" s="2"/>
      <c r="F718" s="2"/>
      <c r="G718" s="2"/>
      <c r="H718" s="2"/>
      <c r="I718" s="55"/>
      <c r="J718" s="2"/>
      <c r="K718" s="2"/>
      <c r="L718" s="55"/>
      <c r="M718" s="55"/>
      <c r="N718" s="2"/>
      <c r="O718" s="2"/>
      <c r="P718" s="55"/>
      <c r="Q718" s="2"/>
      <c r="R718" s="2"/>
      <c r="S718" s="2"/>
      <c r="T718" s="2"/>
      <c r="U718" s="2"/>
      <c r="V718" s="2"/>
      <c r="W718" s="2"/>
      <c r="X718" s="2"/>
      <c r="Y718" s="2"/>
      <c r="Z718" s="55"/>
      <c r="AA718" s="2"/>
      <c r="AB718" s="2"/>
      <c r="AC718" s="2"/>
    </row>
    <row r="719" spans="1:29">
      <c r="A719" s="94"/>
      <c r="B719" s="94"/>
      <c r="C719" s="2"/>
      <c r="D719" s="2"/>
      <c r="E719" s="2"/>
      <c r="F719" s="2"/>
      <c r="G719" s="2"/>
      <c r="H719" s="2"/>
      <c r="I719" s="55"/>
      <c r="J719" s="2"/>
      <c r="K719" s="2"/>
      <c r="L719" s="55"/>
      <c r="M719" s="55"/>
      <c r="N719" s="2"/>
      <c r="O719" s="2"/>
      <c r="P719" s="55"/>
      <c r="Q719" s="2"/>
      <c r="R719" s="2"/>
      <c r="S719" s="2"/>
      <c r="T719" s="2"/>
      <c r="U719" s="2"/>
      <c r="V719" s="2"/>
      <c r="W719" s="2"/>
      <c r="X719" s="2"/>
      <c r="Y719" s="2"/>
      <c r="Z719" s="55"/>
      <c r="AA719" s="2"/>
      <c r="AB719" s="2"/>
      <c r="AC719" s="2"/>
    </row>
    <row r="720" spans="1:29">
      <c r="A720" s="94"/>
      <c r="B720" s="94"/>
      <c r="C720" s="2"/>
      <c r="D720" s="2"/>
      <c r="E720" s="2"/>
      <c r="F720" s="2"/>
      <c r="G720" s="2"/>
      <c r="H720" s="2"/>
      <c r="I720" s="55"/>
      <c r="J720" s="2"/>
      <c r="K720" s="2"/>
      <c r="L720" s="55"/>
      <c r="M720" s="55"/>
      <c r="N720" s="2"/>
      <c r="O720" s="2"/>
      <c r="P720" s="55"/>
      <c r="Q720" s="2"/>
      <c r="R720" s="2"/>
      <c r="S720" s="2"/>
      <c r="T720" s="2"/>
      <c r="U720" s="2"/>
      <c r="V720" s="2"/>
      <c r="W720" s="2"/>
      <c r="X720" s="2"/>
      <c r="Y720" s="2"/>
      <c r="Z720" s="55"/>
      <c r="AA720" s="2"/>
      <c r="AB720" s="2"/>
      <c r="AC720" s="2"/>
    </row>
    <row r="721" spans="1:29">
      <c r="A721" s="94"/>
      <c r="B721" s="94"/>
      <c r="C721" s="2"/>
      <c r="D721" s="2"/>
      <c r="E721" s="2"/>
      <c r="F721" s="2"/>
      <c r="G721" s="2"/>
      <c r="H721" s="2"/>
      <c r="I721" s="55"/>
      <c r="J721" s="2"/>
      <c r="K721" s="2"/>
      <c r="L721" s="55"/>
      <c r="M721" s="55"/>
      <c r="N721" s="2"/>
      <c r="O721" s="2"/>
      <c r="P721" s="55"/>
      <c r="Q721" s="2"/>
      <c r="R721" s="2"/>
      <c r="S721" s="2"/>
      <c r="T721" s="2"/>
      <c r="U721" s="2"/>
      <c r="V721" s="2"/>
      <c r="W721" s="2"/>
      <c r="X721" s="2"/>
      <c r="Y721" s="2"/>
      <c r="Z721" s="55"/>
      <c r="AA721" s="2"/>
      <c r="AB721" s="2"/>
      <c r="AC721" s="2"/>
    </row>
    <row r="722" spans="1:29">
      <c r="A722" s="94"/>
      <c r="B722" s="94"/>
      <c r="C722" s="2"/>
      <c r="D722" s="2"/>
      <c r="E722" s="2"/>
      <c r="F722" s="2"/>
      <c r="G722" s="2"/>
      <c r="H722" s="2"/>
      <c r="I722" s="55"/>
      <c r="J722" s="2"/>
      <c r="K722" s="2"/>
      <c r="L722" s="55"/>
      <c r="M722" s="55"/>
      <c r="N722" s="2"/>
      <c r="O722" s="2"/>
      <c r="P722" s="55"/>
      <c r="Q722" s="2"/>
      <c r="R722" s="2"/>
      <c r="S722" s="2"/>
      <c r="T722" s="2"/>
      <c r="U722" s="2"/>
      <c r="V722" s="2"/>
      <c r="W722" s="2"/>
      <c r="X722" s="2"/>
      <c r="Y722" s="2"/>
      <c r="Z722" s="55"/>
      <c r="AA722" s="2"/>
      <c r="AB722" s="2"/>
      <c r="AC722" s="2"/>
    </row>
    <row r="723" spans="1:29">
      <c r="A723" s="94"/>
      <c r="B723" s="94"/>
      <c r="C723" s="2"/>
      <c r="D723" s="2"/>
      <c r="E723" s="2"/>
      <c r="F723" s="2"/>
      <c r="G723" s="2"/>
      <c r="H723" s="2"/>
      <c r="I723" s="55"/>
      <c r="J723" s="2"/>
      <c r="K723" s="2"/>
      <c r="L723" s="55"/>
      <c r="M723" s="55"/>
      <c r="N723" s="2"/>
      <c r="O723" s="2"/>
      <c r="P723" s="55"/>
      <c r="Q723" s="2"/>
      <c r="R723" s="2"/>
      <c r="S723" s="2"/>
      <c r="T723" s="2"/>
      <c r="U723" s="2"/>
      <c r="V723" s="2"/>
      <c r="W723" s="2"/>
      <c r="X723" s="2"/>
      <c r="Y723" s="2"/>
      <c r="Z723" s="55"/>
      <c r="AA723" s="2"/>
      <c r="AB723" s="2"/>
      <c r="AC723" s="2"/>
    </row>
    <row r="724" spans="1:29">
      <c r="A724" s="94"/>
      <c r="B724" s="94"/>
      <c r="C724" s="2"/>
      <c r="D724" s="2"/>
      <c r="E724" s="2"/>
      <c r="F724" s="2"/>
      <c r="G724" s="2"/>
      <c r="H724" s="2"/>
      <c r="I724" s="55"/>
      <c r="J724" s="2"/>
      <c r="K724" s="2"/>
      <c r="L724" s="55"/>
      <c r="M724" s="55"/>
      <c r="N724" s="2"/>
      <c r="O724" s="2"/>
      <c r="P724" s="55"/>
      <c r="Q724" s="2"/>
      <c r="R724" s="2"/>
      <c r="S724" s="2"/>
      <c r="T724" s="2"/>
      <c r="U724" s="2"/>
      <c r="V724" s="2"/>
      <c r="W724" s="2"/>
      <c r="X724" s="2"/>
      <c r="Y724" s="2"/>
      <c r="Z724" s="55"/>
      <c r="AA724" s="2"/>
      <c r="AB724" s="2"/>
      <c r="AC724" s="2"/>
    </row>
    <row r="725" spans="1:29">
      <c r="A725" s="94"/>
      <c r="B725" s="94"/>
      <c r="C725" s="2"/>
      <c r="D725" s="2"/>
      <c r="E725" s="2"/>
      <c r="F725" s="2"/>
      <c r="G725" s="2"/>
      <c r="H725" s="2"/>
      <c r="I725" s="55"/>
      <c r="J725" s="2"/>
      <c r="K725" s="2"/>
      <c r="L725" s="55"/>
      <c r="M725" s="55"/>
      <c r="N725" s="2"/>
      <c r="O725" s="2"/>
      <c r="P725" s="55"/>
      <c r="Q725" s="2"/>
      <c r="R725" s="2"/>
      <c r="S725" s="2"/>
      <c r="T725" s="2"/>
      <c r="U725" s="2"/>
      <c r="V725" s="2"/>
      <c r="W725" s="2"/>
      <c r="X725" s="2"/>
      <c r="Y725" s="2"/>
      <c r="Z725" s="55"/>
      <c r="AA725" s="2"/>
      <c r="AB725" s="2"/>
      <c r="AC725" s="2"/>
    </row>
    <row r="726" spans="1:29">
      <c r="A726" s="94"/>
      <c r="B726" s="94"/>
      <c r="C726" s="2"/>
      <c r="D726" s="2"/>
      <c r="E726" s="2"/>
      <c r="F726" s="2"/>
      <c r="G726" s="2"/>
      <c r="H726" s="2"/>
      <c r="I726" s="55"/>
      <c r="J726" s="2"/>
      <c r="K726" s="2"/>
      <c r="L726" s="55"/>
      <c r="M726" s="55"/>
      <c r="N726" s="2"/>
      <c r="O726" s="2"/>
      <c r="P726" s="55"/>
      <c r="Q726" s="2"/>
      <c r="R726" s="2"/>
      <c r="S726" s="2"/>
      <c r="T726" s="2"/>
      <c r="U726" s="2"/>
      <c r="V726" s="2"/>
      <c r="W726" s="2"/>
      <c r="X726" s="2"/>
      <c r="Y726" s="2"/>
      <c r="Z726" s="55"/>
      <c r="AA726" s="2"/>
      <c r="AB726" s="2"/>
      <c r="AC726" s="2"/>
    </row>
    <row r="727" spans="1:29">
      <c r="A727" s="94"/>
      <c r="B727" s="94"/>
      <c r="C727" s="2"/>
      <c r="D727" s="2"/>
      <c r="E727" s="2"/>
      <c r="F727" s="2"/>
      <c r="G727" s="2"/>
      <c r="H727" s="2"/>
      <c r="I727" s="55"/>
      <c r="J727" s="2"/>
      <c r="K727" s="2"/>
      <c r="L727" s="55"/>
      <c r="M727" s="55"/>
      <c r="N727" s="2"/>
      <c r="O727" s="2"/>
      <c r="P727" s="55"/>
      <c r="Q727" s="2"/>
      <c r="R727" s="2"/>
      <c r="S727" s="2"/>
      <c r="T727" s="2"/>
      <c r="U727" s="2"/>
      <c r="V727" s="2"/>
      <c r="W727" s="2"/>
      <c r="X727" s="2"/>
      <c r="Y727" s="2"/>
      <c r="Z727" s="55"/>
      <c r="AA727" s="2"/>
      <c r="AB727" s="2"/>
      <c r="AC727" s="2"/>
    </row>
    <row r="728" spans="1:29">
      <c r="A728" s="94"/>
      <c r="B728" s="94"/>
      <c r="C728" s="2"/>
      <c r="D728" s="2"/>
      <c r="E728" s="2"/>
      <c r="F728" s="2"/>
      <c r="G728" s="2"/>
      <c r="H728" s="2"/>
      <c r="I728" s="55"/>
      <c r="J728" s="2"/>
      <c r="K728" s="2"/>
      <c r="L728" s="55"/>
      <c r="M728" s="55"/>
      <c r="N728" s="2"/>
      <c r="O728" s="2"/>
      <c r="P728" s="55"/>
      <c r="Q728" s="2"/>
      <c r="R728" s="2"/>
      <c r="S728" s="2"/>
      <c r="T728" s="2"/>
      <c r="U728" s="2"/>
      <c r="V728" s="2"/>
      <c r="W728" s="2"/>
      <c r="X728" s="2"/>
      <c r="Y728" s="2"/>
      <c r="Z728" s="55"/>
      <c r="AA728" s="2"/>
      <c r="AB728" s="2"/>
      <c r="AC728" s="2"/>
    </row>
    <row r="729" spans="1:29">
      <c r="A729" s="94"/>
      <c r="B729" s="94"/>
      <c r="C729" s="2"/>
      <c r="D729" s="2"/>
      <c r="E729" s="2"/>
      <c r="F729" s="2"/>
      <c r="G729" s="2"/>
      <c r="H729" s="2"/>
      <c r="I729" s="55"/>
      <c r="J729" s="2"/>
      <c r="K729" s="2"/>
      <c r="L729" s="55"/>
      <c r="M729" s="55"/>
      <c r="N729" s="2"/>
      <c r="O729" s="2"/>
      <c r="P729" s="55"/>
      <c r="Q729" s="2"/>
      <c r="R729" s="2"/>
      <c r="S729" s="2"/>
      <c r="T729" s="2"/>
      <c r="U729" s="2"/>
      <c r="V729" s="2"/>
      <c r="W729" s="2"/>
      <c r="X729" s="2"/>
      <c r="Y729" s="2"/>
      <c r="Z729" s="55"/>
      <c r="AA729" s="2"/>
      <c r="AB729" s="2"/>
      <c r="AC729" s="2"/>
    </row>
    <row r="730" spans="1:29">
      <c r="A730" s="94"/>
      <c r="B730" s="94"/>
      <c r="C730" s="2"/>
      <c r="D730" s="2"/>
      <c r="E730" s="2"/>
      <c r="F730" s="2"/>
      <c r="G730" s="2"/>
      <c r="H730" s="2"/>
      <c r="I730" s="55"/>
      <c r="J730" s="2"/>
      <c r="K730" s="2"/>
      <c r="L730" s="55"/>
      <c r="M730" s="55"/>
      <c r="N730" s="2"/>
      <c r="O730" s="2"/>
      <c r="P730" s="55"/>
      <c r="Q730" s="2"/>
      <c r="R730" s="2"/>
      <c r="S730" s="2"/>
      <c r="T730" s="2"/>
      <c r="U730" s="2"/>
      <c r="V730" s="2"/>
      <c r="W730" s="2"/>
      <c r="X730" s="2"/>
      <c r="Y730" s="2"/>
      <c r="Z730" s="55"/>
      <c r="AA730" s="2"/>
      <c r="AB730" s="2"/>
      <c r="AC730" s="2"/>
    </row>
    <row r="731" spans="1:29">
      <c r="A731" s="94"/>
      <c r="B731" s="94"/>
      <c r="C731" s="2"/>
      <c r="D731" s="2"/>
      <c r="E731" s="2"/>
      <c r="F731" s="2"/>
      <c r="G731" s="2"/>
      <c r="H731" s="2"/>
      <c r="I731" s="55"/>
      <c r="J731" s="2"/>
      <c r="K731" s="2"/>
      <c r="L731" s="55"/>
      <c r="M731" s="55"/>
      <c r="N731" s="2"/>
      <c r="O731" s="2"/>
      <c r="P731" s="55"/>
      <c r="Q731" s="2"/>
      <c r="R731" s="2"/>
      <c r="S731" s="2"/>
      <c r="T731" s="2"/>
      <c r="U731" s="2"/>
      <c r="V731" s="2"/>
      <c r="W731" s="2"/>
      <c r="X731" s="2"/>
      <c r="Y731" s="2"/>
      <c r="Z731" s="55"/>
      <c r="AA731" s="2"/>
      <c r="AB731" s="2"/>
      <c r="AC731" s="2"/>
    </row>
    <row r="732" spans="1:29">
      <c r="A732" s="94"/>
      <c r="B732" s="94"/>
      <c r="C732" s="2"/>
      <c r="D732" s="2"/>
      <c r="E732" s="2"/>
      <c r="F732" s="2"/>
      <c r="G732" s="2"/>
      <c r="H732" s="2"/>
      <c r="I732" s="55"/>
      <c r="J732" s="2"/>
      <c r="K732" s="2"/>
      <c r="L732" s="55"/>
      <c r="M732" s="55"/>
      <c r="N732" s="2"/>
      <c r="O732" s="2"/>
      <c r="P732" s="55"/>
      <c r="Q732" s="2"/>
      <c r="R732" s="2"/>
      <c r="S732" s="2"/>
      <c r="T732" s="2"/>
      <c r="U732" s="2"/>
      <c r="V732" s="2"/>
      <c r="W732" s="2"/>
      <c r="X732" s="2"/>
      <c r="Y732" s="2"/>
      <c r="Z732" s="55"/>
      <c r="AA732" s="2"/>
      <c r="AB732" s="2"/>
      <c r="AC732" s="2"/>
    </row>
    <row r="733" spans="1:29">
      <c r="A733" s="94"/>
      <c r="B733" s="94"/>
      <c r="C733" s="2"/>
      <c r="D733" s="2"/>
      <c r="E733" s="2"/>
      <c r="F733" s="2"/>
      <c r="G733" s="2"/>
      <c r="H733" s="2"/>
      <c r="I733" s="55"/>
      <c r="J733" s="2"/>
      <c r="K733" s="2"/>
      <c r="L733" s="55"/>
      <c r="M733" s="55"/>
      <c r="N733" s="2"/>
      <c r="O733" s="2"/>
      <c r="P733" s="55"/>
      <c r="Q733" s="2"/>
      <c r="R733" s="2"/>
      <c r="S733" s="2"/>
      <c r="T733" s="2"/>
      <c r="U733" s="2"/>
      <c r="V733" s="2"/>
      <c r="W733" s="2"/>
      <c r="X733" s="2"/>
      <c r="Y733" s="2"/>
      <c r="Z733" s="55"/>
      <c r="AA733" s="2"/>
      <c r="AB733" s="2"/>
      <c r="AC733" s="2"/>
    </row>
    <row r="734" spans="1:29">
      <c r="A734" s="94"/>
      <c r="B734" s="94"/>
      <c r="C734" s="2"/>
      <c r="D734" s="2"/>
      <c r="E734" s="2"/>
      <c r="F734" s="2"/>
      <c r="G734" s="2"/>
      <c r="H734" s="2"/>
      <c r="I734" s="55"/>
      <c r="J734" s="2"/>
      <c r="K734" s="2"/>
      <c r="L734" s="55"/>
      <c r="M734" s="55"/>
      <c r="N734" s="2"/>
      <c r="O734" s="2"/>
      <c r="P734" s="55"/>
      <c r="Q734" s="2"/>
      <c r="R734" s="2"/>
      <c r="S734" s="2"/>
      <c r="T734" s="2"/>
      <c r="U734" s="2"/>
      <c r="V734" s="2"/>
      <c r="W734" s="2"/>
      <c r="X734" s="2"/>
      <c r="Y734" s="2"/>
      <c r="Z734" s="55"/>
      <c r="AA734" s="2"/>
      <c r="AB734" s="2"/>
      <c r="AC734" s="2"/>
    </row>
    <row r="735" spans="1:29">
      <c r="A735" s="94"/>
      <c r="B735" s="94"/>
      <c r="C735" s="2"/>
      <c r="D735" s="2"/>
      <c r="E735" s="2"/>
      <c r="F735" s="2"/>
      <c r="G735" s="2"/>
      <c r="H735" s="2"/>
      <c r="I735" s="55"/>
      <c r="J735" s="2"/>
      <c r="K735" s="2"/>
      <c r="L735" s="55"/>
      <c r="M735" s="55"/>
      <c r="N735" s="2"/>
      <c r="O735" s="2"/>
      <c r="P735" s="55"/>
      <c r="Q735" s="2"/>
      <c r="R735" s="2"/>
      <c r="S735" s="2"/>
      <c r="T735" s="2"/>
      <c r="U735" s="2"/>
      <c r="V735" s="2"/>
      <c r="W735" s="2"/>
      <c r="X735" s="2"/>
      <c r="Y735" s="2"/>
      <c r="Z735" s="55"/>
      <c r="AA735" s="2"/>
      <c r="AB735" s="2"/>
      <c r="AC735" s="2"/>
    </row>
    <row r="736" spans="1:29">
      <c r="A736" s="94"/>
      <c r="B736" s="94"/>
      <c r="C736" s="2"/>
      <c r="D736" s="2"/>
      <c r="E736" s="2"/>
      <c r="F736" s="2"/>
      <c r="G736" s="2"/>
      <c r="H736" s="2"/>
      <c r="I736" s="55"/>
      <c r="J736" s="2"/>
      <c r="K736" s="2"/>
      <c r="L736" s="55"/>
      <c r="M736" s="55"/>
      <c r="N736" s="2"/>
      <c r="O736" s="2"/>
      <c r="P736" s="55"/>
      <c r="Q736" s="2"/>
      <c r="R736" s="2"/>
      <c r="S736" s="2"/>
      <c r="T736" s="2"/>
      <c r="U736" s="2"/>
      <c r="V736" s="2"/>
      <c r="W736" s="2"/>
      <c r="X736" s="2"/>
      <c r="Y736" s="2"/>
      <c r="Z736" s="55"/>
      <c r="AA736" s="2"/>
      <c r="AB736" s="2"/>
      <c r="AC736" s="2"/>
    </row>
    <row r="737" spans="1:29">
      <c r="A737" s="94"/>
      <c r="B737" s="94"/>
      <c r="C737" s="2"/>
      <c r="D737" s="2"/>
      <c r="E737" s="2"/>
      <c r="F737" s="2"/>
      <c r="G737" s="2"/>
      <c r="H737" s="2"/>
      <c r="I737" s="55"/>
      <c r="J737" s="2"/>
      <c r="K737" s="2"/>
      <c r="L737" s="55"/>
      <c r="M737" s="55"/>
      <c r="N737" s="2"/>
      <c r="O737" s="2"/>
      <c r="P737" s="55"/>
      <c r="Q737" s="2"/>
      <c r="R737" s="2"/>
      <c r="S737" s="2"/>
      <c r="T737" s="2"/>
      <c r="U737" s="2"/>
      <c r="V737" s="2"/>
      <c r="W737" s="2"/>
      <c r="X737" s="2"/>
      <c r="Y737" s="2"/>
      <c r="Z737" s="55"/>
      <c r="AA737" s="2"/>
      <c r="AB737" s="2"/>
      <c r="AC737" s="2"/>
    </row>
    <row r="738" spans="1:29">
      <c r="A738" s="94"/>
      <c r="B738" s="94"/>
      <c r="C738" s="2"/>
      <c r="D738" s="2"/>
      <c r="E738" s="2"/>
      <c r="F738" s="2"/>
      <c r="G738" s="2"/>
      <c r="H738" s="2"/>
      <c r="I738" s="55"/>
      <c r="J738" s="2"/>
      <c r="K738" s="2"/>
      <c r="L738" s="55"/>
      <c r="M738" s="55"/>
      <c r="N738" s="2"/>
      <c r="O738" s="2"/>
      <c r="P738" s="55"/>
      <c r="Q738" s="2"/>
      <c r="R738" s="2"/>
      <c r="S738" s="2"/>
      <c r="T738" s="2"/>
      <c r="U738" s="2"/>
      <c r="V738" s="2"/>
      <c r="W738" s="2"/>
      <c r="X738" s="2"/>
      <c r="Y738" s="2"/>
      <c r="Z738" s="55"/>
      <c r="AA738" s="2"/>
      <c r="AB738" s="2"/>
      <c r="AC738" s="2"/>
    </row>
    <row r="739" spans="1:29">
      <c r="A739" s="94"/>
      <c r="B739" s="94"/>
      <c r="C739" s="2"/>
      <c r="D739" s="2"/>
      <c r="E739" s="2"/>
      <c r="F739" s="2"/>
      <c r="G739" s="2"/>
      <c r="H739" s="2"/>
      <c r="I739" s="55"/>
      <c r="J739" s="2"/>
      <c r="K739" s="2"/>
      <c r="L739" s="55"/>
      <c r="M739" s="55"/>
      <c r="N739" s="2"/>
      <c r="O739" s="2"/>
      <c r="P739" s="55"/>
      <c r="Q739" s="2"/>
      <c r="R739" s="2"/>
      <c r="S739" s="2"/>
      <c r="T739" s="2"/>
      <c r="U739" s="2"/>
      <c r="V739" s="2"/>
      <c r="W739" s="2"/>
      <c r="X739" s="2"/>
      <c r="Y739" s="2"/>
      <c r="Z739" s="55"/>
      <c r="AA739" s="2"/>
      <c r="AB739" s="2"/>
      <c r="AC739" s="2"/>
    </row>
    <row r="740" spans="1:29">
      <c r="A740" s="94"/>
      <c r="B740" s="94"/>
      <c r="C740" s="2"/>
      <c r="D740" s="2"/>
      <c r="E740" s="2"/>
      <c r="F740" s="2"/>
      <c r="G740" s="2"/>
      <c r="H740" s="2"/>
      <c r="I740" s="55"/>
      <c r="J740" s="2"/>
      <c r="K740" s="2"/>
      <c r="L740" s="55"/>
      <c r="M740" s="55"/>
      <c r="N740" s="2"/>
      <c r="O740" s="2"/>
      <c r="P740" s="55"/>
      <c r="Q740" s="2"/>
      <c r="R740" s="2"/>
      <c r="S740" s="2"/>
      <c r="T740" s="2"/>
      <c r="U740" s="2"/>
      <c r="V740" s="2"/>
      <c r="W740" s="2"/>
      <c r="X740" s="2"/>
      <c r="Y740" s="2"/>
      <c r="Z740" s="55"/>
      <c r="AA740" s="2"/>
      <c r="AB740" s="2"/>
      <c r="AC740" s="2"/>
    </row>
    <row r="741" spans="1:29">
      <c r="A741" s="94"/>
      <c r="B741" s="94"/>
      <c r="C741" s="2"/>
      <c r="D741" s="2"/>
      <c r="E741" s="2"/>
      <c r="F741" s="2"/>
      <c r="G741" s="2"/>
      <c r="H741" s="2"/>
      <c r="I741" s="55"/>
      <c r="J741" s="2"/>
      <c r="K741" s="2"/>
      <c r="L741" s="55"/>
      <c r="M741" s="55"/>
      <c r="N741" s="2"/>
      <c r="O741" s="2"/>
      <c r="P741" s="55"/>
      <c r="Q741" s="2"/>
      <c r="R741" s="2"/>
      <c r="S741" s="2"/>
      <c r="T741" s="2"/>
      <c r="U741" s="2"/>
      <c r="V741" s="2"/>
      <c r="W741" s="2"/>
      <c r="X741" s="2"/>
      <c r="Y741" s="2"/>
      <c r="Z741" s="55"/>
      <c r="AA741" s="2"/>
      <c r="AB741" s="2"/>
      <c r="AC741" s="2"/>
    </row>
    <row r="742" spans="1:29">
      <c r="A742" s="94"/>
      <c r="B742" s="94"/>
      <c r="C742" s="2"/>
      <c r="D742" s="2"/>
      <c r="E742" s="2"/>
      <c r="F742" s="2"/>
      <c r="G742" s="2"/>
      <c r="H742" s="2"/>
      <c r="I742" s="55"/>
      <c r="J742" s="2"/>
      <c r="K742" s="2"/>
      <c r="L742" s="55"/>
      <c r="M742" s="55"/>
      <c r="N742" s="2"/>
      <c r="O742" s="2"/>
      <c r="P742" s="55"/>
      <c r="Q742" s="2"/>
      <c r="R742" s="2"/>
      <c r="S742" s="2"/>
      <c r="T742" s="2"/>
      <c r="U742" s="2"/>
      <c r="V742" s="2"/>
      <c r="W742" s="2"/>
      <c r="X742" s="2"/>
      <c r="Y742" s="2"/>
      <c r="Z742" s="55"/>
      <c r="AA742" s="2"/>
      <c r="AB742" s="2"/>
      <c r="AC742" s="2"/>
    </row>
    <row r="743" spans="1:29">
      <c r="A743" s="94"/>
      <c r="B743" s="94"/>
      <c r="C743" s="2"/>
      <c r="D743" s="2"/>
      <c r="E743" s="2"/>
      <c r="F743" s="2"/>
      <c r="G743" s="2"/>
      <c r="H743" s="2"/>
      <c r="I743" s="55"/>
      <c r="J743" s="2"/>
      <c r="K743" s="2"/>
      <c r="L743" s="55"/>
      <c r="M743" s="55"/>
      <c r="N743" s="2"/>
      <c r="O743" s="2"/>
      <c r="P743" s="55"/>
      <c r="Q743" s="2"/>
      <c r="R743" s="2"/>
      <c r="S743" s="2"/>
      <c r="T743" s="2"/>
      <c r="U743" s="2"/>
      <c r="V743" s="2"/>
      <c r="W743" s="2"/>
      <c r="X743" s="2"/>
      <c r="Y743" s="2"/>
      <c r="Z743" s="55"/>
      <c r="AA743" s="2"/>
      <c r="AB743" s="2"/>
      <c r="AC743" s="2"/>
    </row>
    <row r="744" spans="1:29">
      <c r="A744" s="94"/>
      <c r="B744" s="94"/>
      <c r="C744" s="2"/>
      <c r="D744" s="2"/>
      <c r="E744" s="2"/>
      <c r="F744" s="2"/>
      <c r="G744" s="2"/>
      <c r="H744" s="2"/>
      <c r="I744" s="55"/>
      <c r="J744" s="2"/>
      <c r="K744" s="2"/>
      <c r="L744" s="55"/>
      <c r="M744" s="55"/>
      <c r="N744" s="2"/>
      <c r="O744" s="2"/>
      <c r="P744" s="55"/>
      <c r="Q744" s="2"/>
      <c r="R744" s="2"/>
      <c r="S744" s="2"/>
      <c r="T744" s="2"/>
      <c r="U744" s="2"/>
      <c r="V744" s="2"/>
      <c r="W744" s="2"/>
      <c r="X744" s="2"/>
      <c r="Y744" s="2"/>
      <c r="Z744" s="55"/>
      <c r="AA744" s="2"/>
      <c r="AB744" s="2"/>
      <c r="AC744" s="2"/>
    </row>
    <row r="745" spans="1:29">
      <c r="A745" s="94"/>
      <c r="B745" s="94"/>
      <c r="C745" s="2"/>
      <c r="D745" s="2"/>
      <c r="E745" s="2"/>
      <c r="F745" s="2"/>
      <c r="G745" s="2"/>
      <c r="H745" s="2"/>
      <c r="I745" s="55"/>
      <c r="J745" s="2"/>
      <c r="K745" s="2"/>
      <c r="L745" s="55"/>
      <c r="M745" s="55"/>
      <c r="N745" s="2"/>
      <c r="O745" s="2"/>
      <c r="P745" s="55"/>
      <c r="Q745" s="2"/>
      <c r="R745" s="2"/>
      <c r="S745" s="2"/>
      <c r="T745" s="2"/>
      <c r="U745" s="2"/>
      <c r="V745" s="2"/>
      <c r="W745" s="2"/>
      <c r="X745" s="2"/>
      <c r="Y745" s="2"/>
      <c r="Z745" s="55"/>
      <c r="AA745" s="2"/>
      <c r="AB745" s="2"/>
      <c r="AC745" s="2"/>
    </row>
    <row r="746" spans="1:29">
      <c r="A746" s="94"/>
      <c r="B746" s="94"/>
      <c r="C746" s="2"/>
      <c r="D746" s="2"/>
      <c r="E746" s="2"/>
      <c r="F746" s="2"/>
      <c r="G746" s="2"/>
      <c r="H746" s="2"/>
      <c r="I746" s="55"/>
      <c r="J746" s="2"/>
      <c r="K746" s="2"/>
      <c r="L746" s="55"/>
      <c r="M746" s="55"/>
      <c r="N746" s="2"/>
      <c r="O746" s="2"/>
      <c r="P746" s="55"/>
      <c r="Q746" s="2"/>
      <c r="R746" s="2"/>
      <c r="S746" s="2"/>
      <c r="T746" s="2"/>
      <c r="U746" s="2"/>
      <c r="V746" s="2"/>
      <c r="W746" s="2"/>
      <c r="X746" s="2"/>
      <c r="Y746" s="2"/>
      <c r="Z746" s="55"/>
      <c r="AA746" s="2"/>
      <c r="AB746" s="2"/>
      <c r="AC746" s="2"/>
    </row>
    <row r="747" spans="1:29">
      <c r="A747" s="94"/>
      <c r="B747" s="94"/>
      <c r="C747" s="2"/>
      <c r="D747" s="2"/>
      <c r="E747" s="2"/>
      <c r="F747" s="2"/>
      <c r="G747" s="2"/>
      <c r="H747" s="2"/>
      <c r="I747" s="55"/>
      <c r="J747" s="2"/>
      <c r="K747" s="2"/>
      <c r="L747" s="55"/>
      <c r="M747" s="55"/>
      <c r="N747" s="2"/>
      <c r="O747" s="2"/>
      <c r="P747" s="55"/>
      <c r="Q747" s="2"/>
      <c r="R747" s="2"/>
      <c r="S747" s="2"/>
      <c r="T747" s="2"/>
      <c r="U747" s="2"/>
      <c r="V747" s="2"/>
      <c r="W747" s="2"/>
      <c r="X747" s="2"/>
      <c r="Y747" s="2"/>
      <c r="Z747" s="55"/>
      <c r="AA747" s="2"/>
      <c r="AB747" s="2"/>
      <c r="AC747" s="2"/>
    </row>
    <row r="748" spans="1:29">
      <c r="A748" s="94"/>
      <c r="B748" s="94"/>
      <c r="C748" s="2"/>
      <c r="D748" s="2"/>
      <c r="E748" s="2"/>
      <c r="F748" s="2"/>
      <c r="G748" s="2"/>
      <c r="H748" s="2"/>
      <c r="I748" s="55"/>
      <c r="J748" s="2"/>
      <c r="K748" s="2"/>
      <c r="L748" s="55"/>
      <c r="M748" s="55"/>
      <c r="N748" s="2"/>
      <c r="O748" s="2"/>
      <c r="P748" s="55"/>
      <c r="Q748" s="2"/>
      <c r="R748" s="2"/>
      <c r="S748" s="2"/>
      <c r="T748" s="2"/>
      <c r="U748" s="2"/>
      <c r="V748" s="2"/>
      <c r="W748" s="2"/>
      <c r="X748" s="2"/>
      <c r="Y748" s="2"/>
      <c r="Z748" s="55"/>
      <c r="AA748" s="2"/>
      <c r="AB748" s="2"/>
      <c r="AC748" s="2"/>
    </row>
    <row r="749" spans="1:29">
      <c r="A749" s="94"/>
      <c r="B749" s="94"/>
      <c r="C749" s="2"/>
      <c r="D749" s="2"/>
      <c r="E749" s="2"/>
      <c r="F749" s="2"/>
      <c r="G749" s="2"/>
      <c r="H749" s="2"/>
      <c r="I749" s="55"/>
      <c r="J749" s="2"/>
      <c r="K749" s="2"/>
      <c r="L749" s="55"/>
      <c r="M749" s="55"/>
      <c r="N749" s="2"/>
      <c r="O749" s="2"/>
      <c r="P749" s="55"/>
      <c r="Q749" s="2"/>
      <c r="R749" s="2"/>
      <c r="S749" s="2"/>
      <c r="T749" s="2"/>
      <c r="U749" s="2"/>
      <c r="V749" s="2"/>
      <c r="W749" s="2"/>
      <c r="X749" s="2"/>
      <c r="Y749" s="2"/>
      <c r="Z749" s="55"/>
      <c r="AA749" s="2"/>
      <c r="AB749" s="2"/>
      <c r="AC749" s="2"/>
    </row>
    <row r="750" spans="1:29">
      <c r="A750" s="94"/>
      <c r="B750" s="94"/>
      <c r="C750" s="2"/>
      <c r="D750" s="2"/>
      <c r="E750" s="2"/>
      <c r="F750" s="2"/>
      <c r="G750" s="2"/>
      <c r="H750" s="2"/>
      <c r="I750" s="55"/>
      <c r="J750" s="2"/>
      <c r="K750" s="2"/>
      <c r="L750" s="55"/>
      <c r="M750" s="55"/>
      <c r="N750" s="2"/>
      <c r="O750" s="2"/>
      <c r="P750" s="55"/>
      <c r="Q750" s="2"/>
      <c r="R750" s="2"/>
      <c r="S750" s="2"/>
      <c r="T750" s="2"/>
      <c r="U750" s="2"/>
      <c r="V750" s="2"/>
      <c r="W750" s="2"/>
      <c r="X750" s="2"/>
      <c r="Y750" s="2"/>
      <c r="Z750" s="55"/>
      <c r="AA750" s="2"/>
      <c r="AB750" s="2"/>
      <c r="AC750" s="2"/>
    </row>
    <row r="751" spans="1:29">
      <c r="A751" s="94"/>
      <c r="B751" s="94"/>
      <c r="C751" s="2"/>
      <c r="D751" s="2"/>
      <c r="E751" s="2"/>
      <c r="F751" s="2"/>
      <c r="G751" s="2"/>
      <c r="H751" s="2"/>
      <c r="I751" s="55"/>
      <c r="J751" s="2"/>
      <c r="K751" s="2"/>
      <c r="L751" s="55"/>
      <c r="M751" s="55"/>
      <c r="N751" s="2"/>
      <c r="O751" s="2"/>
      <c r="P751" s="55"/>
      <c r="Q751" s="2"/>
      <c r="R751" s="2"/>
      <c r="S751" s="2"/>
      <c r="T751" s="2"/>
      <c r="U751" s="2"/>
      <c r="V751" s="2"/>
      <c r="W751" s="2"/>
      <c r="X751" s="2"/>
      <c r="Y751" s="2"/>
      <c r="Z751" s="55"/>
      <c r="AA751" s="2"/>
      <c r="AB751" s="2"/>
      <c r="AC751" s="2"/>
    </row>
    <row r="752" spans="1:29">
      <c r="A752" s="94"/>
      <c r="B752" s="94"/>
      <c r="C752" s="2"/>
      <c r="D752" s="2"/>
      <c r="E752" s="2"/>
      <c r="F752" s="2"/>
      <c r="G752" s="2"/>
      <c r="H752" s="2"/>
      <c r="I752" s="55"/>
      <c r="J752" s="2"/>
      <c r="K752" s="2"/>
      <c r="L752" s="55"/>
      <c r="M752" s="55"/>
      <c r="N752" s="2"/>
      <c r="O752" s="2"/>
      <c r="P752" s="55"/>
      <c r="Q752" s="2"/>
      <c r="R752" s="2"/>
      <c r="S752" s="2"/>
      <c r="T752" s="2"/>
      <c r="U752" s="2"/>
      <c r="V752" s="2"/>
      <c r="W752" s="2"/>
      <c r="X752" s="2"/>
      <c r="Y752" s="2"/>
      <c r="Z752" s="55"/>
      <c r="AA752" s="2"/>
      <c r="AB752" s="2"/>
      <c r="AC752" s="2"/>
    </row>
    <row r="753" spans="1:29">
      <c r="A753" s="94"/>
      <c r="B753" s="94"/>
      <c r="C753" s="2"/>
      <c r="D753" s="2"/>
      <c r="E753" s="2"/>
      <c r="F753" s="2"/>
      <c r="G753" s="2"/>
      <c r="H753" s="2"/>
      <c r="I753" s="55"/>
      <c r="J753" s="2"/>
      <c r="K753" s="2"/>
      <c r="L753" s="55"/>
      <c r="M753" s="55"/>
      <c r="N753" s="2"/>
      <c r="O753" s="2"/>
      <c r="P753" s="55"/>
      <c r="Q753" s="2"/>
      <c r="R753" s="2"/>
      <c r="S753" s="2"/>
      <c r="T753" s="2"/>
      <c r="U753" s="2"/>
      <c r="V753" s="2"/>
      <c r="W753" s="2"/>
      <c r="X753" s="2"/>
      <c r="Y753" s="2"/>
      <c r="Z753" s="55"/>
      <c r="AA753" s="2"/>
      <c r="AB753" s="2"/>
      <c r="AC753" s="2"/>
    </row>
    <row r="754" spans="1:29">
      <c r="A754" s="94"/>
      <c r="B754" s="94"/>
      <c r="C754" s="2"/>
      <c r="D754" s="2"/>
      <c r="E754" s="2"/>
      <c r="F754" s="2"/>
      <c r="G754" s="2"/>
      <c r="H754" s="2"/>
      <c r="I754" s="55"/>
      <c r="J754" s="2"/>
      <c r="K754" s="2"/>
      <c r="L754" s="55"/>
      <c r="M754" s="55"/>
      <c r="N754" s="2"/>
      <c r="O754" s="2"/>
      <c r="P754" s="55"/>
      <c r="Q754" s="2"/>
      <c r="R754" s="2"/>
      <c r="S754" s="2"/>
      <c r="T754" s="2"/>
      <c r="U754" s="2"/>
      <c r="V754" s="2"/>
      <c r="W754" s="2"/>
      <c r="X754" s="2"/>
      <c r="Y754" s="2"/>
      <c r="Z754" s="55"/>
      <c r="AA754" s="2"/>
      <c r="AB754" s="2"/>
      <c r="AC754" s="2"/>
    </row>
    <row r="755" spans="1:29">
      <c r="A755" s="94"/>
      <c r="B755" s="94"/>
      <c r="C755" s="2"/>
      <c r="D755" s="2"/>
      <c r="E755" s="2"/>
      <c r="F755" s="2"/>
      <c r="G755" s="2"/>
      <c r="H755" s="2"/>
      <c r="I755" s="55"/>
      <c r="J755" s="2"/>
      <c r="K755" s="2"/>
      <c r="L755" s="55"/>
      <c r="M755" s="55"/>
      <c r="N755" s="2"/>
      <c r="O755" s="2"/>
      <c r="P755" s="55"/>
      <c r="Q755" s="2"/>
      <c r="R755" s="2"/>
      <c r="S755" s="2"/>
      <c r="T755" s="2"/>
      <c r="U755" s="2"/>
      <c r="V755" s="2"/>
      <c r="W755" s="2"/>
      <c r="X755" s="2"/>
      <c r="Y755" s="2"/>
      <c r="Z755" s="55"/>
      <c r="AA755" s="2"/>
      <c r="AB755" s="2"/>
      <c r="AC755" s="2"/>
    </row>
    <row r="756" spans="1:29">
      <c r="A756" s="94"/>
      <c r="B756" s="94"/>
      <c r="C756" s="2"/>
      <c r="D756" s="2"/>
      <c r="E756" s="2"/>
      <c r="F756" s="2"/>
      <c r="G756" s="2"/>
      <c r="H756" s="2"/>
      <c r="I756" s="55"/>
      <c r="J756" s="2"/>
      <c r="K756" s="2"/>
      <c r="L756" s="55"/>
      <c r="M756" s="55"/>
      <c r="N756" s="2"/>
      <c r="O756" s="2"/>
      <c r="P756" s="55"/>
      <c r="Q756" s="2"/>
      <c r="R756" s="2"/>
      <c r="S756" s="2"/>
      <c r="T756" s="2"/>
      <c r="U756" s="2"/>
      <c r="V756" s="2"/>
      <c r="W756" s="2"/>
      <c r="X756" s="2"/>
      <c r="Y756" s="2"/>
      <c r="Z756" s="55"/>
      <c r="AA756" s="2"/>
      <c r="AB756" s="2"/>
      <c r="AC756" s="2"/>
    </row>
    <row r="757" spans="1:29">
      <c r="A757" s="94"/>
      <c r="B757" s="94"/>
      <c r="C757" s="2"/>
      <c r="D757" s="2"/>
      <c r="E757" s="2"/>
      <c r="F757" s="2"/>
      <c r="G757" s="2"/>
      <c r="H757" s="2"/>
      <c r="I757" s="55"/>
      <c r="J757" s="2"/>
      <c r="K757" s="2"/>
      <c r="L757" s="55"/>
      <c r="M757" s="55"/>
      <c r="N757" s="2"/>
      <c r="O757" s="2"/>
      <c r="P757" s="55"/>
      <c r="Q757" s="2"/>
      <c r="R757" s="2"/>
      <c r="S757" s="2"/>
      <c r="T757" s="2"/>
      <c r="U757" s="2"/>
      <c r="V757" s="2"/>
      <c r="W757" s="2"/>
      <c r="X757" s="2"/>
      <c r="Y757" s="2"/>
      <c r="Z757" s="55"/>
      <c r="AA757" s="2"/>
      <c r="AB757" s="2"/>
      <c r="AC757" s="2"/>
    </row>
    <row r="758" spans="1:29">
      <c r="A758" s="94"/>
      <c r="B758" s="94"/>
      <c r="C758" s="2"/>
      <c r="D758" s="2"/>
      <c r="E758" s="2"/>
      <c r="F758" s="2"/>
      <c r="G758" s="2"/>
      <c r="H758" s="2"/>
      <c r="I758" s="55"/>
      <c r="J758" s="2"/>
      <c r="K758" s="2"/>
      <c r="L758" s="55"/>
      <c r="M758" s="55"/>
      <c r="N758" s="2"/>
      <c r="O758" s="2"/>
      <c r="P758" s="55"/>
      <c r="Q758" s="2"/>
      <c r="R758" s="2"/>
      <c r="S758" s="2"/>
      <c r="T758" s="2"/>
      <c r="U758" s="2"/>
      <c r="V758" s="2"/>
      <c r="W758" s="2"/>
      <c r="X758" s="2"/>
      <c r="Y758" s="2"/>
      <c r="Z758" s="55"/>
      <c r="AA758" s="2"/>
      <c r="AB758" s="2"/>
      <c r="AC758" s="2"/>
    </row>
    <row r="759" spans="1:29">
      <c r="A759" s="94"/>
      <c r="B759" s="94"/>
      <c r="C759" s="2"/>
      <c r="D759" s="2"/>
      <c r="E759" s="2"/>
      <c r="F759" s="2"/>
      <c r="G759" s="2"/>
      <c r="H759" s="2"/>
      <c r="I759" s="55"/>
      <c r="J759" s="2"/>
      <c r="K759" s="2"/>
      <c r="L759" s="55"/>
      <c r="M759" s="55"/>
      <c r="N759" s="2"/>
      <c r="O759" s="2"/>
      <c r="P759" s="55"/>
      <c r="Q759" s="2"/>
      <c r="R759" s="2"/>
      <c r="S759" s="2"/>
      <c r="T759" s="2"/>
      <c r="U759" s="2"/>
      <c r="V759" s="2"/>
      <c r="W759" s="2"/>
      <c r="X759" s="2"/>
      <c r="Y759" s="2"/>
      <c r="Z759" s="55"/>
      <c r="AA759" s="2"/>
      <c r="AB759" s="2"/>
      <c r="AC759" s="2"/>
    </row>
    <row r="760" spans="1:29">
      <c r="A760" s="94"/>
      <c r="B760" s="94"/>
      <c r="C760" s="2"/>
      <c r="D760" s="2"/>
      <c r="E760" s="2"/>
      <c r="F760" s="2"/>
      <c r="G760" s="2"/>
      <c r="H760" s="2"/>
      <c r="I760" s="55"/>
      <c r="J760" s="2"/>
      <c r="K760" s="2"/>
      <c r="L760" s="55"/>
      <c r="M760" s="55"/>
      <c r="N760" s="2"/>
      <c r="O760" s="2"/>
      <c r="P760" s="55"/>
      <c r="Q760" s="2"/>
      <c r="R760" s="2"/>
      <c r="S760" s="2"/>
      <c r="T760" s="2"/>
      <c r="U760" s="2"/>
      <c r="V760" s="2"/>
      <c r="W760" s="2"/>
      <c r="X760" s="2"/>
      <c r="Y760" s="2"/>
      <c r="Z760" s="55"/>
      <c r="AA760" s="2"/>
      <c r="AB760" s="2"/>
      <c r="AC760" s="2"/>
    </row>
    <row r="761" spans="1:29">
      <c r="A761" s="94"/>
      <c r="B761" s="94"/>
      <c r="C761" s="2"/>
      <c r="D761" s="2"/>
      <c r="E761" s="2"/>
      <c r="F761" s="2"/>
      <c r="G761" s="2"/>
      <c r="H761" s="2"/>
      <c r="I761" s="55"/>
      <c r="J761" s="2"/>
      <c r="K761" s="2"/>
      <c r="L761" s="55"/>
      <c r="M761" s="55"/>
      <c r="N761" s="2"/>
      <c r="O761" s="2"/>
      <c r="P761" s="55"/>
      <c r="Q761" s="2"/>
      <c r="R761" s="2"/>
      <c r="S761" s="2"/>
      <c r="T761" s="2"/>
      <c r="U761" s="2"/>
      <c r="V761" s="2"/>
      <c r="W761" s="2"/>
      <c r="X761" s="2"/>
      <c r="Y761" s="2"/>
      <c r="Z761" s="55"/>
      <c r="AA761" s="2"/>
      <c r="AB761" s="2"/>
      <c r="AC761" s="2"/>
    </row>
    <row r="762" spans="1:29">
      <c r="A762" s="94"/>
      <c r="B762" s="94"/>
      <c r="C762" s="2"/>
      <c r="D762" s="2"/>
      <c r="E762" s="2"/>
      <c r="F762" s="2"/>
      <c r="G762" s="2"/>
      <c r="H762" s="2"/>
      <c r="I762" s="55"/>
      <c r="J762" s="2"/>
      <c r="K762" s="2"/>
      <c r="L762" s="55"/>
      <c r="M762" s="55"/>
      <c r="N762" s="2"/>
      <c r="O762" s="2"/>
      <c r="P762" s="55"/>
      <c r="Q762" s="2"/>
      <c r="R762" s="2"/>
      <c r="S762" s="2"/>
      <c r="T762" s="2"/>
      <c r="U762" s="2"/>
      <c r="V762" s="2"/>
      <c r="W762" s="2"/>
      <c r="X762" s="2"/>
      <c r="Y762" s="2"/>
      <c r="Z762" s="55"/>
      <c r="AA762" s="2"/>
      <c r="AB762" s="2"/>
      <c r="AC762" s="2"/>
    </row>
    <row r="763" spans="1:29">
      <c r="A763" s="94"/>
      <c r="B763" s="94"/>
      <c r="C763" s="2"/>
      <c r="D763" s="2"/>
      <c r="E763" s="2"/>
      <c r="F763" s="2"/>
      <c r="G763" s="2"/>
      <c r="H763" s="2"/>
      <c r="I763" s="55"/>
      <c r="J763" s="2"/>
      <c r="K763" s="2"/>
      <c r="L763" s="55"/>
      <c r="M763" s="55"/>
      <c r="N763" s="2"/>
      <c r="O763" s="2"/>
      <c r="P763" s="55"/>
      <c r="Q763" s="2"/>
      <c r="R763" s="2"/>
      <c r="S763" s="2"/>
      <c r="T763" s="2"/>
      <c r="U763" s="2"/>
      <c r="V763" s="2"/>
      <c r="W763" s="2"/>
      <c r="X763" s="2"/>
      <c r="Y763" s="2"/>
      <c r="Z763" s="55"/>
      <c r="AA763" s="2"/>
      <c r="AB763" s="2"/>
      <c r="AC763" s="2"/>
    </row>
    <row r="764" spans="1:29">
      <c r="A764" s="94"/>
      <c r="B764" s="94"/>
      <c r="C764" s="2"/>
      <c r="D764" s="2"/>
      <c r="E764" s="2"/>
      <c r="F764" s="2"/>
      <c r="G764" s="2"/>
      <c r="H764" s="2"/>
      <c r="I764" s="55"/>
      <c r="J764" s="2"/>
      <c r="K764" s="2"/>
      <c r="L764" s="55"/>
      <c r="M764" s="55"/>
      <c r="N764" s="2"/>
      <c r="O764" s="2"/>
      <c r="P764" s="55"/>
      <c r="Q764" s="2"/>
      <c r="R764" s="2"/>
      <c r="S764" s="2"/>
      <c r="T764" s="2"/>
      <c r="U764" s="2"/>
      <c r="V764" s="2"/>
      <c r="W764" s="2"/>
      <c r="X764" s="2"/>
      <c r="Y764" s="2"/>
      <c r="Z764" s="55"/>
      <c r="AA764" s="2"/>
      <c r="AB764" s="2"/>
      <c r="AC764" s="2"/>
    </row>
    <row r="765" spans="1:29">
      <c r="A765" s="94"/>
      <c r="B765" s="94"/>
      <c r="C765" s="2"/>
      <c r="D765" s="2"/>
      <c r="E765" s="2"/>
      <c r="F765" s="2"/>
      <c r="G765" s="2"/>
      <c r="H765" s="2"/>
      <c r="I765" s="55"/>
      <c r="J765" s="2"/>
      <c r="K765" s="2"/>
      <c r="L765" s="55"/>
      <c r="M765" s="55"/>
      <c r="N765" s="2"/>
      <c r="O765" s="2"/>
      <c r="P765" s="55"/>
      <c r="Q765" s="2"/>
      <c r="R765" s="2"/>
      <c r="S765" s="2"/>
      <c r="T765" s="2"/>
      <c r="U765" s="2"/>
      <c r="V765" s="2"/>
      <c r="W765" s="2"/>
      <c r="X765" s="2"/>
      <c r="Y765" s="2"/>
      <c r="Z765" s="55"/>
      <c r="AA765" s="2"/>
      <c r="AB765" s="2"/>
      <c r="AC765" s="2"/>
    </row>
    <row r="766" spans="1:29">
      <c r="A766" s="94"/>
      <c r="B766" s="94"/>
      <c r="C766" s="2"/>
      <c r="D766" s="2"/>
      <c r="E766" s="2"/>
      <c r="F766" s="2"/>
      <c r="G766" s="2"/>
      <c r="H766" s="2"/>
      <c r="I766" s="55"/>
      <c r="J766" s="2"/>
      <c r="K766" s="2"/>
      <c r="L766" s="55"/>
      <c r="M766" s="55"/>
      <c r="N766" s="2"/>
      <c r="O766" s="2"/>
      <c r="P766" s="55"/>
      <c r="Q766" s="2"/>
      <c r="R766" s="2"/>
      <c r="S766" s="2"/>
      <c r="T766" s="2"/>
      <c r="U766" s="2"/>
      <c r="V766" s="2"/>
      <c r="W766" s="2"/>
      <c r="X766" s="2"/>
      <c r="Y766" s="2"/>
      <c r="Z766" s="55"/>
      <c r="AA766" s="2"/>
      <c r="AB766" s="2"/>
      <c r="AC766" s="2"/>
    </row>
    <row r="767" spans="1:29">
      <c r="A767" s="94"/>
      <c r="B767" s="94"/>
      <c r="C767" s="2"/>
      <c r="D767" s="2"/>
      <c r="E767" s="2"/>
      <c r="F767" s="2"/>
      <c r="G767" s="2"/>
      <c r="H767" s="2"/>
      <c r="I767" s="55"/>
      <c r="J767" s="2"/>
      <c r="K767" s="2"/>
      <c r="L767" s="55"/>
      <c r="M767" s="55"/>
      <c r="N767" s="2"/>
      <c r="O767" s="2"/>
      <c r="P767" s="55"/>
      <c r="Q767" s="2"/>
      <c r="R767" s="2"/>
      <c r="S767" s="2"/>
      <c r="T767" s="2"/>
      <c r="U767" s="2"/>
      <c r="V767" s="2"/>
      <c r="W767" s="2"/>
      <c r="X767" s="2"/>
      <c r="Y767" s="2"/>
      <c r="Z767" s="55"/>
      <c r="AA767" s="2"/>
      <c r="AB767" s="2"/>
      <c r="AC767" s="2"/>
    </row>
    <row r="768" spans="1:29">
      <c r="A768" s="94"/>
      <c r="B768" s="94"/>
      <c r="C768" s="2"/>
      <c r="D768" s="2"/>
      <c r="E768" s="2"/>
      <c r="F768" s="2"/>
      <c r="G768" s="2"/>
      <c r="H768" s="2"/>
      <c r="I768" s="55"/>
      <c r="J768" s="2"/>
      <c r="K768" s="2"/>
      <c r="L768" s="55"/>
      <c r="M768" s="55"/>
      <c r="N768" s="2"/>
      <c r="O768" s="2"/>
      <c r="P768" s="55"/>
      <c r="Q768" s="2"/>
      <c r="R768" s="2"/>
      <c r="S768" s="2"/>
      <c r="T768" s="2"/>
      <c r="U768" s="2"/>
      <c r="V768" s="2"/>
      <c r="W768" s="2"/>
      <c r="X768" s="2"/>
      <c r="Y768" s="2"/>
      <c r="Z768" s="55"/>
      <c r="AA768" s="2"/>
      <c r="AB768" s="2"/>
      <c r="AC768" s="2"/>
    </row>
    <row r="769" spans="1:29">
      <c r="A769" s="94"/>
      <c r="B769" s="94"/>
      <c r="C769" s="2"/>
      <c r="D769" s="2"/>
      <c r="E769" s="2"/>
      <c r="F769" s="2"/>
      <c r="G769" s="2"/>
      <c r="H769" s="2"/>
      <c r="I769" s="55"/>
      <c r="J769" s="2"/>
      <c r="K769" s="2"/>
      <c r="L769" s="55"/>
      <c r="M769" s="55"/>
      <c r="N769" s="2"/>
      <c r="O769" s="2"/>
      <c r="P769" s="55"/>
      <c r="Q769" s="2"/>
      <c r="R769" s="2"/>
      <c r="S769" s="2"/>
      <c r="T769" s="2"/>
      <c r="U769" s="2"/>
      <c r="V769" s="2"/>
      <c r="W769" s="2"/>
      <c r="X769" s="2"/>
      <c r="Y769" s="2"/>
      <c r="Z769" s="55"/>
      <c r="AA769" s="2"/>
      <c r="AB769" s="2"/>
      <c r="AC769" s="2"/>
    </row>
    <row r="770" spans="1:29">
      <c r="A770" s="94"/>
      <c r="B770" s="94"/>
      <c r="C770" s="2"/>
      <c r="D770" s="2"/>
      <c r="E770" s="2"/>
      <c r="F770" s="2"/>
      <c r="G770" s="2"/>
      <c r="H770" s="2"/>
      <c r="I770" s="55"/>
      <c r="J770" s="2"/>
      <c r="K770" s="2"/>
      <c r="L770" s="55"/>
      <c r="M770" s="55"/>
      <c r="N770" s="2"/>
      <c r="O770" s="2"/>
      <c r="P770" s="55"/>
      <c r="Q770" s="2"/>
      <c r="R770" s="2"/>
      <c r="S770" s="2"/>
      <c r="T770" s="2"/>
      <c r="U770" s="2"/>
      <c r="V770" s="2"/>
      <c r="W770" s="2"/>
      <c r="X770" s="2"/>
      <c r="Y770" s="2"/>
      <c r="Z770" s="55"/>
      <c r="AA770" s="2"/>
      <c r="AB770" s="2"/>
      <c r="AC770" s="2"/>
    </row>
    <row r="771" spans="1:29">
      <c r="A771" s="94"/>
      <c r="B771" s="94"/>
      <c r="C771" s="2"/>
      <c r="D771" s="2"/>
      <c r="E771" s="2"/>
      <c r="F771" s="2"/>
      <c r="G771" s="2"/>
      <c r="H771" s="2"/>
      <c r="I771" s="55"/>
      <c r="J771" s="2"/>
      <c r="K771" s="2"/>
      <c r="L771" s="55"/>
      <c r="M771" s="55"/>
      <c r="N771" s="2"/>
      <c r="O771" s="2"/>
      <c r="P771" s="55"/>
      <c r="Q771" s="2"/>
      <c r="R771" s="2"/>
      <c r="S771" s="2"/>
      <c r="T771" s="2"/>
      <c r="U771" s="2"/>
      <c r="V771" s="2"/>
      <c r="W771" s="2"/>
      <c r="X771" s="2"/>
      <c r="Y771" s="2"/>
      <c r="Z771" s="55"/>
      <c r="AA771" s="2"/>
      <c r="AB771" s="2"/>
      <c r="AC771" s="2"/>
    </row>
    <row r="772" spans="1:29">
      <c r="A772" s="94"/>
      <c r="B772" s="94"/>
      <c r="C772" s="2"/>
      <c r="D772" s="2"/>
      <c r="E772" s="2"/>
      <c r="F772" s="2"/>
      <c r="G772" s="2"/>
      <c r="H772" s="2"/>
      <c r="I772" s="55"/>
      <c r="J772" s="2"/>
      <c r="K772" s="2"/>
      <c r="L772" s="55"/>
      <c r="M772" s="55"/>
      <c r="N772" s="2"/>
      <c r="O772" s="2"/>
      <c r="P772" s="55"/>
      <c r="Q772" s="2"/>
      <c r="R772" s="2"/>
      <c r="S772" s="2"/>
      <c r="T772" s="2"/>
      <c r="U772" s="2"/>
      <c r="V772" s="2"/>
      <c r="W772" s="2"/>
      <c r="X772" s="2"/>
      <c r="Y772" s="2"/>
      <c r="Z772" s="55"/>
      <c r="AA772" s="2"/>
      <c r="AB772" s="2"/>
      <c r="AC772" s="2"/>
    </row>
    <row r="773" spans="1:29">
      <c r="A773" s="94"/>
      <c r="B773" s="94"/>
      <c r="C773" s="2"/>
      <c r="D773" s="2"/>
      <c r="E773" s="2"/>
      <c r="F773" s="2"/>
      <c r="G773" s="2"/>
      <c r="H773" s="2"/>
      <c r="I773" s="55"/>
      <c r="J773" s="2"/>
      <c r="K773" s="2"/>
      <c r="L773" s="55"/>
      <c r="M773" s="55"/>
      <c r="N773" s="2"/>
      <c r="O773" s="2"/>
      <c r="P773" s="55"/>
      <c r="Q773" s="2"/>
      <c r="R773" s="2"/>
      <c r="S773" s="2"/>
      <c r="T773" s="2"/>
      <c r="U773" s="2"/>
      <c r="V773" s="2"/>
      <c r="W773" s="2"/>
      <c r="X773" s="2"/>
      <c r="Y773" s="2"/>
      <c r="Z773" s="55"/>
      <c r="AA773" s="2"/>
      <c r="AB773" s="2"/>
      <c r="AC773" s="2"/>
    </row>
    <row r="774" spans="1:29">
      <c r="A774" s="94"/>
      <c r="B774" s="94"/>
      <c r="C774" s="2"/>
      <c r="D774" s="2"/>
      <c r="E774" s="2"/>
      <c r="F774" s="2"/>
      <c r="G774" s="2"/>
      <c r="H774" s="2"/>
      <c r="I774" s="55"/>
      <c r="J774" s="2"/>
      <c r="K774" s="2"/>
      <c r="L774" s="55"/>
      <c r="M774" s="55"/>
      <c r="N774" s="2"/>
      <c r="O774" s="2"/>
      <c r="P774" s="55"/>
      <c r="Q774" s="2"/>
      <c r="R774" s="2"/>
      <c r="S774" s="2"/>
      <c r="T774" s="2"/>
      <c r="U774" s="2"/>
      <c r="V774" s="2"/>
      <c r="W774" s="2"/>
      <c r="X774" s="2"/>
      <c r="Y774" s="2"/>
      <c r="Z774" s="55"/>
      <c r="AA774" s="2"/>
      <c r="AB774" s="2"/>
      <c r="AC774" s="2"/>
    </row>
    <row r="775" spans="1:29">
      <c r="A775" s="94"/>
      <c r="B775" s="94"/>
      <c r="C775" s="2"/>
      <c r="D775" s="2"/>
      <c r="E775" s="2"/>
      <c r="F775" s="2"/>
      <c r="G775" s="2"/>
      <c r="H775" s="2"/>
      <c r="I775" s="55"/>
      <c r="J775" s="2"/>
      <c r="K775" s="2"/>
      <c r="L775" s="55"/>
      <c r="M775" s="55"/>
      <c r="N775" s="2"/>
      <c r="O775" s="2"/>
      <c r="P775" s="55"/>
      <c r="Q775" s="2"/>
      <c r="R775" s="2"/>
      <c r="S775" s="2"/>
      <c r="T775" s="2"/>
      <c r="U775" s="2"/>
      <c r="V775" s="2"/>
      <c r="W775" s="2"/>
      <c r="X775" s="2"/>
      <c r="Y775" s="2"/>
      <c r="Z775" s="55"/>
      <c r="AA775" s="2"/>
      <c r="AB775" s="2"/>
      <c r="AC775" s="2"/>
    </row>
    <row r="776" spans="1:29">
      <c r="A776" s="94"/>
      <c r="B776" s="94"/>
      <c r="C776" s="2"/>
      <c r="D776" s="2"/>
      <c r="E776" s="2"/>
      <c r="F776" s="2"/>
      <c r="G776" s="2"/>
      <c r="H776" s="2"/>
      <c r="I776" s="55"/>
      <c r="J776" s="2"/>
      <c r="K776" s="2"/>
      <c r="L776" s="55"/>
      <c r="M776" s="55"/>
      <c r="N776" s="2"/>
      <c r="O776" s="2"/>
      <c r="P776" s="55"/>
      <c r="Q776" s="2"/>
      <c r="R776" s="2"/>
      <c r="S776" s="2"/>
      <c r="T776" s="2"/>
      <c r="U776" s="2"/>
      <c r="V776" s="2"/>
      <c r="W776" s="2"/>
      <c r="X776" s="2"/>
      <c r="Y776" s="2"/>
      <c r="Z776" s="55"/>
      <c r="AA776" s="2"/>
      <c r="AB776" s="2"/>
      <c r="AC776" s="2"/>
    </row>
    <row r="777" spans="1:29">
      <c r="A777" s="94"/>
      <c r="B777" s="94"/>
      <c r="C777" s="2"/>
      <c r="D777" s="2"/>
      <c r="E777" s="2"/>
      <c r="F777" s="2"/>
      <c r="G777" s="2"/>
      <c r="H777" s="2"/>
      <c r="I777" s="55"/>
      <c r="J777" s="2"/>
      <c r="K777" s="2"/>
      <c r="L777" s="55"/>
      <c r="M777" s="55"/>
      <c r="N777" s="2"/>
      <c r="O777" s="2"/>
      <c r="P777" s="55"/>
      <c r="Q777" s="2"/>
      <c r="R777" s="2"/>
      <c r="S777" s="2"/>
      <c r="T777" s="2"/>
      <c r="U777" s="2"/>
      <c r="V777" s="2"/>
      <c r="W777" s="2"/>
      <c r="X777" s="2"/>
      <c r="Y777" s="2"/>
      <c r="Z777" s="55"/>
      <c r="AA777" s="2"/>
      <c r="AB777" s="2"/>
      <c r="AC777" s="2"/>
    </row>
    <row r="778" spans="1:29">
      <c r="A778" s="94"/>
      <c r="B778" s="94"/>
      <c r="C778" s="2"/>
      <c r="D778" s="2"/>
      <c r="E778" s="2"/>
      <c r="F778" s="2"/>
      <c r="G778" s="2"/>
      <c r="H778" s="2"/>
      <c r="I778" s="55"/>
      <c r="J778" s="2"/>
      <c r="K778" s="2"/>
      <c r="L778" s="55"/>
      <c r="M778" s="55"/>
      <c r="N778" s="2"/>
      <c r="O778" s="2"/>
      <c r="P778" s="55"/>
      <c r="Q778" s="2"/>
      <c r="R778" s="2"/>
      <c r="S778" s="2"/>
      <c r="T778" s="2"/>
      <c r="U778" s="2"/>
      <c r="V778" s="2"/>
      <c r="W778" s="2"/>
      <c r="X778" s="2"/>
      <c r="Y778" s="2"/>
      <c r="Z778" s="55"/>
      <c r="AA778" s="2"/>
      <c r="AB778" s="2"/>
      <c r="AC778" s="2"/>
    </row>
    <row r="779" spans="1:29">
      <c r="A779" s="94"/>
      <c r="B779" s="94"/>
      <c r="C779" s="2"/>
      <c r="D779" s="2"/>
      <c r="E779" s="2"/>
      <c r="F779" s="2"/>
      <c r="G779" s="2"/>
      <c r="H779" s="2"/>
      <c r="I779" s="55"/>
      <c r="J779" s="2"/>
      <c r="K779" s="2"/>
      <c r="L779" s="55"/>
      <c r="M779" s="55"/>
      <c r="N779" s="2"/>
      <c r="O779" s="2"/>
      <c r="P779" s="55"/>
      <c r="Q779" s="2"/>
      <c r="R779" s="2"/>
      <c r="S779" s="2"/>
      <c r="T779" s="2"/>
      <c r="U779" s="2"/>
      <c r="V779" s="2"/>
      <c r="W779" s="2"/>
      <c r="X779" s="2"/>
      <c r="Y779" s="2"/>
      <c r="Z779" s="55"/>
      <c r="AA779" s="2"/>
      <c r="AB779" s="2"/>
      <c r="AC779" s="2"/>
    </row>
    <row r="780" spans="1:29">
      <c r="A780" s="94"/>
      <c r="B780" s="94"/>
      <c r="C780" s="2"/>
      <c r="D780" s="2"/>
      <c r="E780" s="2"/>
      <c r="F780" s="2"/>
      <c r="G780" s="2"/>
      <c r="H780" s="2"/>
      <c r="I780" s="55"/>
      <c r="J780" s="2"/>
      <c r="K780" s="2"/>
      <c r="L780" s="55"/>
      <c r="M780" s="55"/>
      <c r="N780" s="2"/>
      <c r="O780" s="2"/>
      <c r="P780" s="55"/>
      <c r="Q780" s="2"/>
      <c r="R780" s="2"/>
      <c r="S780" s="2"/>
      <c r="T780" s="2"/>
      <c r="U780" s="2"/>
      <c r="V780" s="2"/>
      <c r="W780" s="2"/>
      <c r="X780" s="2"/>
      <c r="Y780" s="2"/>
      <c r="Z780" s="55"/>
      <c r="AA780" s="2"/>
      <c r="AB780" s="2"/>
      <c r="AC780" s="2"/>
    </row>
    <row r="781" spans="1:29">
      <c r="A781" s="94"/>
      <c r="B781" s="94"/>
      <c r="C781" s="2"/>
      <c r="D781" s="2"/>
      <c r="E781" s="2"/>
      <c r="F781" s="2"/>
      <c r="G781" s="2"/>
      <c r="H781" s="2"/>
      <c r="I781" s="55"/>
      <c r="J781" s="2"/>
      <c r="K781" s="2"/>
      <c r="L781" s="55"/>
      <c r="M781" s="55"/>
      <c r="N781" s="2"/>
      <c r="O781" s="2"/>
      <c r="P781" s="55"/>
      <c r="Q781" s="2"/>
      <c r="R781" s="2"/>
      <c r="S781" s="2"/>
      <c r="T781" s="2"/>
      <c r="U781" s="2"/>
      <c r="V781" s="2"/>
      <c r="W781" s="2"/>
      <c r="X781" s="2"/>
      <c r="Y781" s="2"/>
      <c r="Z781" s="55"/>
      <c r="AA781" s="2"/>
      <c r="AB781" s="2"/>
      <c r="AC781" s="2"/>
    </row>
  </sheetData>
  <mergeCells count="2">
    <mergeCell ref="Y1:Z1"/>
    <mergeCell ref="A581:H581"/>
  </mergeCells>
  <dataValidations count="2">
    <dataValidation type="list" allowBlank="1" showErrorMessage="1" sqref="G3:G580">
      <formula1>"商务,旅游,包签,转移签,翻译,照片,落地签"</formula1>
    </dataValidation>
    <dataValidation type="list" allowBlank="1" showErrorMessage="1" sqref="H3:H580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D536"/>
  <sheetViews>
    <sheetView workbookViewId="0">
      <pane ySplit="3" topLeftCell="A4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11" customWidth="1"/>
    <col min="3" max="3" width="26" customWidth="1"/>
    <col min="4" max="5" width="8" customWidth="1"/>
    <col min="6" max="6" width="11" customWidth="1"/>
    <col min="7" max="8" width="12" customWidth="1"/>
    <col min="9" max="9" width="13" customWidth="1"/>
    <col min="10" max="10" width="20" customWidth="1"/>
    <col min="11" max="11" width="38" customWidth="1"/>
    <col min="12" max="12" width="17" customWidth="1"/>
    <col min="13" max="13" width="18" customWidth="1"/>
    <col min="14" max="14" width="42" customWidth="1"/>
    <col min="15" max="15" width="26" customWidth="1"/>
    <col min="16" max="16" width="25" customWidth="1"/>
    <col min="17" max="17" width="21" customWidth="1"/>
    <col min="18" max="18" width="17" customWidth="1"/>
    <col min="19" max="19" width="24" customWidth="1"/>
    <col min="20" max="20" width="33" customWidth="1"/>
    <col min="21" max="21" width="28" customWidth="1"/>
    <col min="22" max="22" width="22" customWidth="1"/>
    <col min="23" max="23" width="19" customWidth="1"/>
    <col min="24" max="24" width="20" customWidth="1"/>
    <col min="25" max="25" width="21" customWidth="1"/>
    <col min="26" max="26" width="18" customWidth="1"/>
    <col min="27" max="27" width="25" customWidth="1"/>
    <col min="28" max="28" width="29" customWidth="1"/>
    <col min="29" max="29" width="21" customWidth="1"/>
    <col min="30" max="30" width="24" customWidth="1"/>
  </cols>
  <sheetData>
    <row r="1" ht="50" customHeight="1" spans="1:30">
      <c r="A1" s="2"/>
      <c r="B1" s="2"/>
      <c r="C1" s="2"/>
      <c r="D1" s="2"/>
      <c r="E1" s="2"/>
      <c r="F1" s="2"/>
      <c r="G1" s="2"/>
      <c r="H1" s="2"/>
      <c r="I1" s="56"/>
      <c r="J1" s="105"/>
      <c r="K1" s="56"/>
      <c r="L1" s="96"/>
      <c r="M1" s="106"/>
      <c r="N1" s="15"/>
      <c r="O1" s="15"/>
      <c r="P1" s="55"/>
      <c r="Q1" s="15"/>
      <c r="R1" s="17"/>
      <c r="S1" s="18"/>
      <c r="T1" s="22"/>
      <c r="U1" s="23"/>
      <c r="V1" s="24"/>
      <c r="W1" s="2"/>
      <c r="X1" s="76"/>
      <c r="Y1" s="76" t="s">
        <v>0</v>
      </c>
      <c r="Z1" s="76"/>
      <c r="AA1" s="76" t="s">
        <v>1</v>
      </c>
      <c r="AB1" s="76" t="s">
        <v>2</v>
      </c>
      <c r="AC1" s="76" t="s">
        <v>3</v>
      </c>
      <c r="AD1" s="76"/>
    </row>
    <row r="2" ht="37.8" spans="1:30">
      <c r="A2" s="2" t="s">
        <v>4</v>
      </c>
      <c r="B2" s="2" t="s">
        <v>5</v>
      </c>
      <c r="C2" s="2" t="s">
        <v>6</v>
      </c>
      <c r="D2" s="2" t="s">
        <v>7</v>
      </c>
      <c r="E2" s="2" t="s">
        <v>9</v>
      </c>
      <c r="F2" s="2" t="s">
        <v>1754</v>
      </c>
      <c r="G2" s="2" t="s">
        <v>11</v>
      </c>
      <c r="H2" s="2" t="s">
        <v>12</v>
      </c>
      <c r="I2" s="56" t="s">
        <v>13</v>
      </c>
      <c r="J2" s="105" t="s">
        <v>13</v>
      </c>
      <c r="K2" s="56" t="s">
        <v>15</v>
      </c>
      <c r="L2" s="96" t="s">
        <v>16</v>
      </c>
      <c r="M2" s="106" t="s">
        <v>17</v>
      </c>
      <c r="N2" s="15" t="s">
        <v>18</v>
      </c>
      <c r="O2" s="15" t="s">
        <v>19</v>
      </c>
      <c r="P2" s="55" t="s">
        <v>20</v>
      </c>
      <c r="Q2" s="15" t="s">
        <v>21</v>
      </c>
      <c r="R2" s="17" t="s">
        <v>22</v>
      </c>
      <c r="S2" s="18" t="s">
        <v>23</v>
      </c>
      <c r="T2" s="22" t="s">
        <v>24</v>
      </c>
      <c r="U2" s="23" t="s">
        <v>25</v>
      </c>
      <c r="V2" s="24" t="s">
        <v>26</v>
      </c>
      <c r="W2" s="2" t="s">
        <v>27</v>
      </c>
      <c r="X2" s="2" t="s">
        <v>28</v>
      </c>
      <c r="Y2" s="2" t="s">
        <v>29</v>
      </c>
      <c r="Z2" s="2" t="s">
        <v>30</v>
      </c>
      <c r="AA2" s="58" t="s">
        <v>31</v>
      </c>
      <c r="AB2" s="2" t="s">
        <v>32</v>
      </c>
      <c r="AC2" s="2" t="s">
        <v>32</v>
      </c>
      <c r="AD2" s="2"/>
    </row>
    <row r="3" spans="1:30">
      <c r="A3" s="57">
        <v>1</v>
      </c>
      <c r="B3" s="8" t="s">
        <v>1755</v>
      </c>
      <c r="C3" s="102" t="s">
        <v>1756</v>
      </c>
      <c r="D3" s="8" t="s">
        <v>35</v>
      </c>
      <c r="E3" s="3" t="s">
        <v>37</v>
      </c>
      <c r="F3" s="3" t="s">
        <v>82</v>
      </c>
      <c r="G3" s="19" t="s">
        <v>38</v>
      </c>
      <c r="H3" s="19" t="s">
        <v>39</v>
      </c>
      <c r="I3" s="3"/>
      <c r="J3" s="20">
        <v>594</v>
      </c>
      <c r="K3" s="3"/>
      <c r="L3" s="20">
        <v>300</v>
      </c>
      <c r="M3" s="20">
        <v>756</v>
      </c>
      <c r="N3" s="3" t="s">
        <v>1757</v>
      </c>
      <c r="O3" s="8"/>
      <c r="P3" s="3">
        <v>756</v>
      </c>
      <c r="R3" s="21">
        <f t="shared" ref="R3:R66" si="0">M3*1.06</f>
        <v>801.36</v>
      </c>
      <c r="S3" s="21">
        <f t="shared" ref="S3:S66" si="1">J3+L3+R3</f>
        <v>1695.36</v>
      </c>
      <c r="T3" s="21">
        <f t="shared" ref="T3:T66" si="2">J3+(L3+R3)*1.06</f>
        <v>1761.4416</v>
      </c>
      <c r="U3" s="21">
        <f t="shared" ref="U3:U66" si="3">(R3+L3)*0.06</f>
        <v>66.0816</v>
      </c>
      <c r="V3" s="21">
        <f t="shared" ref="V3:V66" si="4">T3-U3</f>
        <v>1695.36</v>
      </c>
      <c r="W3" s="57">
        <f t="shared" ref="W3:W66" si="5">J3</f>
        <v>594</v>
      </c>
      <c r="X3" s="21">
        <f t="shared" ref="X3:X66" si="6">(R3+L3)*1.06</f>
        <v>1167.4416</v>
      </c>
      <c r="Y3" s="21">
        <f t="shared" ref="Y3:Y66" si="7">P3</f>
        <v>756</v>
      </c>
      <c r="Z3" s="3">
        <v>60</v>
      </c>
      <c r="AA3" s="21">
        <f t="shared" ref="AA3:AA66" si="8">(L3+R3)-Y3-Z3</f>
        <v>285.36</v>
      </c>
      <c r="AB3" s="21">
        <f t="shared" ref="AB3:AB66" si="9">AA3/2</f>
        <v>142.68</v>
      </c>
      <c r="AC3" s="21">
        <f t="shared" ref="AC3:AC66" si="10">AA3/2</f>
        <v>142.68</v>
      </c>
      <c r="AD3" s="21"/>
    </row>
    <row r="4" spans="1:30">
      <c r="A4" s="57">
        <v>2</v>
      </c>
      <c r="B4" s="8" t="s">
        <v>1483</v>
      </c>
      <c r="C4" s="102" t="s">
        <v>1758</v>
      </c>
      <c r="D4" s="8" t="s">
        <v>35</v>
      </c>
      <c r="E4" s="3" t="s">
        <v>37</v>
      </c>
      <c r="F4" s="3" t="s">
        <v>82</v>
      </c>
      <c r="G4" s="19" t="s">
        <v>38</v>
      </c>
      <c r="H4" s="19" t="s">
        <v>39</v>
      </c>
      <c r="I4" s="21"/>
      <c r="J4" s="20">
        <v>594</v>
      </c>
      <c r="K4" s="21"/>
      <c r="L4" s="21">
        <v>300</v>
      </c>
      <c r="M4" s="20">
        <v>768</v>
      </c>
      <c r="N4" s="3" t="s">
        <v>1759</v>
      </c>
      <c r="O4" s="8"/>
      <c r="P4" s="3">
        <v>768</v>
      </c>
      <c r="R4" s="21">
        <f t="shared" si="0"/>
        <v>814.08</v>
      </c>
      <c r="S4" s="21">
        <f t="shared" si="1"/>
        <v>1708.08</v>
      </c>
      <c r="T4" s="21">
        <f t="shared" si="2"/>
        <v>1774.9248</v>
      </c>
      <c r="U4" s="21">
        <f t="shared" si="3"/>
        <v>66.8448</v>
      </c>
      <c r="V4" s="21">
        <f t="shared" si="4"/>
        <v>1708.08</v>
      </c>
      <c r="W4" s="57">
        <f t="shared" si="5"/>
        <v>594</v>
      </c>
      <c r="X4" s="21">
        <f t="shared" si="6"/>
        <v>1180.9248</v>
      </c>
      <c r="Y4" s="21">
        <f t="shared" si="7"/>
        <v>768</v>
      </c>
      <c r="Z4" s="3">
        <v>60</v>
      </c>
      <c r="AA4" s="21">
        <f t="shared" si="8"/>
        <v>286.08</v>
      </c>
      <c r="AB4" s="21">
        <f t="shared" si="9"/>
        <v>143.04</v>
      </c>
      <c r="AC4" s="21">
        <f t="shared" si="10"/>
        <v>143.04</v>
      </c>
      <c r="AD4" s="21"/>
    </row>
    <row r="5" spans="1:30">
      <c r="A5" s="57">
        <v>3</v>
      </c>
      <c r="B5" s="8" t="s">
        <v>1760</v>
      </c>
      <c r="C5" s="102" t="s">
        <v>1761</v>
      </c>
      <c r="D5" s="8" t="s">
        <v>35</v>
      </c>
      <c r="E5" s="3" t="s">
        <v>37</v>
      </c>
      <c r="F5" s="3" t="s">
        <v>82</v>
      </c>
      <c r="G5" s="19" t="s">
        <v>38</v>
      </c>
      <c r="H5" s="19" t="s">
        <v>39</v>
      </c>
      <c r="I5" s="21"/>
      <c r="J5" s="20">
        <v>594</v>
      </c>
      <c r="K5" s="21"/>
      <c r="L5" s="21">
        <v>300</v>
      </c>
      <c r="M5" s="20">
        <v>844</v>
      </c>
      <c r="N5" s="3" t="s">
        <v>1762</v>
      </c>
      <c r="O5" s="19"/>
      <c r="P5" s="3">
        <v>844</v>
      </c>
      <c r="R5" s="21">
        <f t="shared" si="0"/>
        <v>894.64</v>
      </c>
      <c r="S5" s="21">
        <f t="shared" si="1"/>
        <v>1788.64</v>
      </c>
      <c r="T5" s="21">
        <f t="shared" si="2"/>
        <v>1860.3184</v>
      </c>
      <c r="U5" s="21">
        <f t="shared" si="3"/>
        <v>71.6784</v>
      </c>
      <c r="V5" s="21">
        <f t="shared" si="4"/>
        <v>1788.64</v>
      </c>
      <c r="W5" s="57">
        <f t="shared" si="5"/>
        <v>594</v>
      </c>
      <c r="X5" s="21">
        <f t="shared" si="6"/>
        <v>1266.3184</v>
      </c>
      <c r="Y5" s="21">
        <f t="shared" si="7"/>
        <v>844</v>
      </c>
      <c r="Z5" s="3">
        <v>60</v>
      </c>
      <c r="AA5" s="21">
        <f t="shared" si="8"/>
        <v>290.64</v>
      </c>
      <c r="AB5" s="21">
        <f t="shared" si="9"/>
        <v>145.32</v>
      </c>
      <c r="AC5" s="21">
        <f t="shared" si="10"/>
        <v>145.32</v>
      </c>
      <c r="AD5" s="21"/>
    </row>
    <row r="6" spans="1:30">
      <c r="A6" s="57">
        <v>4</v>
      </c>
      <c r="B6" s="8" t="s">
        <v>1763</v>
      </c>
      <c r="C6" s="102" t="s">
        <v>1764</v>
      </c>
      <c r="D6" s="8" t="s">
        <v>35</v>
      </c>
      <c r="E6" s="3" t="s">
        <v>37</v>
      </c>
      <c r="F6" s="3" t="s">
        <v>82</v>
      </c>
      <c r="G6" s="19" t="s">
        <v>38</v>
      </c>
      <c r="H6" s="19" t="s">
        <v>39</v>
      </c>
      <c r="I6" s="21"/>
      <c r="J6" s="20">
        <v>594</v>
      </c>
      <c r="K6" s="21"/>
      <c r="L6" s="21">
        <v>300</v>
      </c>
      <c r="M6" s="20">
        <v>726</v>
      </c>
      <c r="N6" s="3" t="s">
        <v>272</v>
      </c>
      <c r="O6" s="8"/>
      <c r="P6" s="3">
        <v>726</v>
      </c>
      <c r="R6" s="21">
        <f t="shared" si="0"/>
        <v>769.56</v>
      </c>
      <c r="S6" s="21">
        <f t="shared" si="1"/>
        <v>1663.56</v>
      </c>
      <c r="T6" s="21">
        <f t="shared" si="2"/>
        <v>1727.7336</v>
      </c>
      <c r="U6" s="21">
        <f t="shared" si="3"/>
        <v>64.1736</v>
      </c>
      <c r="V6" s="21">
        <f t="shared" si="4"/>
        <v>1663.56</v>
      </c>
      <c r="W6" s="57">
        <f t="shared" si="5"/>
        <v>594</v>
      </c>
      <c r="X6" s="21">
        <f t="shared" si="6"/>
        <v>1133.7336</v>
      </c>
      <c r="Y6" s="21">
        <f t="shared" si="7"/>
        <v>726</v>
      </c>
      <c r="Z6" s="3">
        <v>60</v>
      </c>
      <c r="AA6" s="21">
        <f t="shared" si="8"/>
        <v>283.56</v>
      </c>
      <c r="AB6" s="21">
        <f t="shared" si="9"/>
        <v>141.78</v>
      </c>
      <c r="AC6" s="21">
        <f t="shared" si="10"/>
        <v>141.78</v>
      </c>
      <c r="AD6" s="21"/>
    </row>
    <row r="7" spans="1:30">
      <c r="A7" s="57">
        <v>5</v>
      </c>
      <c r="B7" s="8" t="s">
        <v>289</v>
      </c>
      <c r="C7" s="102" t="s">
        <v>1765</v>
      </c>
      <c r="D7" s="19" t="s">
        <v>35</v>
      </c>
      <c r="E7" s="3" t="s">
        <v>37</v>
      </c>
      <c r="F7" s="3" t="s">
        <v>113</v>
      </c>
      <c r="G7" s="19" t="s">
        <v>38</v>
      </c>
      <c r="H7" s="19" t="s">
        <v>39</v>
      </c>
      <c r="I7" s="21"/>
      <c r="J7" s="20">
        <v>589</v>
      </c>
      <c r="K7" s="21"/>
      <c r="L7" s="21">
        <v>300</v>
      </c>
      <c r="M7" s="20">
        <v>550</v>
      </c>
      <c r="N7" s="57" t="s">
        <v>1766</v>
      </c>
      <c r="P7" s="20">
        <v>470</v>
      </c>
      <c r="R7" s="21">
        <f t="shared" si="0"/>
        <v>583</v>
      </c>
      <c r="S7" s="21">
        <f t="shared" si="1"/>
        <v>1472</v>
      </c>
      <c r="T7" s="21">
        <f t="shared" si="2"/>
        <v>1524.98</v>
      </c>
      <c r="U7" s="21">
        <f t="shared" si="3"/>
        <v>52.98</v>
      </c>
      <c r="V7" s="21">
        <f t="shared" si="4"/>
        <v>1472</v>
      </c>
      <c r="W7" s="57">
        <f t="shared" si="5"/>
        <v>589</v>
      </c>
      <c r="X7" s="21">
        <f t="shared" si="6"/>
        <v>935.98</v>
      </c>
      <c r="Y7" s="21">
        <f t="shared" si="7"/>
        <v>470</v>
      </c>
      <c r="Z7" s="3">
        <v>60</v>
      </c>
      <c r="AA7" s="21">
        <f t="shared" si="8"/>
        <v>353</v>
      </c>
      <c r="AB7" s="21">
        <f t="shared" si="9"/>
        <v>176.5</v>
      </c>
      <c r="AC7" s="21">
        <f t="shared" si="10"/>
        <v>176.5</v>
      </c>
      <c r="AD7" s="21"/>
    </row>
    <row r="8" spans="1:30">
      <c r="A8" s="57">
        <v>6</v>
      </c>
      <c r="B8" s="8" t="s">
        <v>1767</v>
      </c>
      <c r="C8" s="102" t="s">
        <v>1768</v>
      </c>
      <c r="D8" s="19" t="s">
        <v>35</v>
      </c>
      <c r="E8" s="3" t="s">
        <v>37</v>
      </c>
      <c r="F8" s="3" t="s">
        <v>113</v>
      </c>
      <c r="G8" s="19" t="s">
        <v>38</v>
      </c>
      <c r="H8" s="19" t="s">
        <v>39</v>
      </c>
      <c r="I8" s="21"/>
      <c r="J8" s="20">
        <v>589</v>
      </c>
      <c r="K8" s="21"/>
      <c r="L8" s="21">
        <v>300</v>
      </c>
      <c r="M8" s="20">
        <v>581</v>
      </c>
      <c r="N8" s="57" t="s">
        <v>1769</v>
      </c>
      <c r="P8" s="20">
        <v>501</v>
      </c>
      <c r="R8" s="21">
        <f t="shared" si="0"/>
        <v>615.86</v>
      </c>
      <c r="S8" s="21">
        <f t="shared" si="1"/>
        <v>1504.86</v>
      </c>
      <c r="T8" s="21">
        <f t="shared" si="2"/>
        <v>1559.8116</v>
      </c>
      <c r="U8" s="21">
        <f t="shared" si="3"/>
        <v>54.9516</v>
      </c>
      <c r="V8" s="21">
        <f t="shared" si="4"/>
        <v>1504.86</v>
      </c>
      <c r="W8" s="57">
        <f t="shared" si="5"/>
        <v>589</v>
      </c>
      <c r="X8" s="21">
        <f t="shared" si="6"/>
        <v>970.8116</v>
      </c>
      <c r="Y8" s="21">
        <f t="shared" si="7"/>
        <v>501</v>
      </c>
      <c r="Z8" s="3">
        <v>60</v>
      </c>
      <c r="AA8" s="21">
        <f t="shared" si="8"/>
        <v>354.86</v>
      </c>
      <c r="AB8" s="21">
        <f t="shared" si="9"/>
        <v>177.43</v>
      </c>
      <c r="AC8" s="21">
        <f t="shared" si="10"/>
        <v>177.43</v>
      </c>
      <c r="AD8" s="21"/>
    </row>
    <row r="9" spans="1:30">
      <c r="A9" s="57">
        <v>7</v>
      </c>
      <c r="B9" s="8" t="s">
        <v>1770</v>
      </c>
      <c r="C9" s="102" t="s">
        <v>1771</v>
      </c>
      <c r="D9" s="19" t="s">
        <v>35</v>
      </c>
      <c r="E9" s="3" t="s">
        <v>37</v>
      </c>
      <c r="F9" s="3" t="s">
        <v>113</v>
      </c>
      <c r="G9" s="19" t="s">
        <v>38</v>
      </c>
      <c r="H9" s="19" t="s">
        <v>39</v>
      </c>
      <c r="I9" s="21"/>
      <c r="J9" s="20">
        <v>589</v>
      </c>
      <c r="K9" s="21"/>
      <c r="L9" s="21">
        <v>300</v>
      </c>
      <c r="M9" s="20">
        <v>584.6</v>
      </c>
      <c r="N9" s="57" t="s">
        <v>1772</v>
      </c>
      <c r="P9" s="20">
        <v>504.6</v>
      </c>
      <c r="R9" s="21">
        <f t="shared" si="0"/>
        <v>619.676</v>
      </c>
      <c r="S9" s="21">
        <f t="shared" si="1"/>
        <v>1508.676</v>
      </c>
      <c r="T9" s="21">
        <f t="shared" si="2"/>
        <v>1563.85656</v>
      </c>
      <c r="U9" s="21">
        <f t="shared" si="3"/>
        <v>55.18056</v>
      </c>
      <c r="V9" s="21">
        <f t="shared" si="4"/>
        <v>1508.676</v>
      </c>
      <c r="W9" s="57">
        <f t="shared" si="5"/>
        <v>589</v>
      </c>
      <c r="X9" s="21">
        <f t="shared" si="6"/>
        <v>974.85656</v>
      </c>
      <c r="Y9" s="21">
        <f t="shared" si="7"/>
        <v>504.6</v>
      </c>
      <c r="Z9" s="3">
        <v>60</v>
      </c>
      <c r="AA9" s="21">
        <f t="shared" si="8"/>
        <v>355.076</v>
      </c>
      <c r="AB9" s="21">
        <f t="shared" si="9"/>
        <v>177.538</v>
      </c>
      <c r="AC9" s="21">
        <f t="shared" si="10"/>
        <v>177.538</v>
      </c>
      <c r="AD9" s="21"/>
    </row>
    <row r="10" spans="1:30">
      <c r="A10" s="57">
        <v>8</v>
      </c>
      <c r="B10" t="s">
        <v>1773</v>
      </c>
      <c r="C10" s="102" t="s">
        <v>1774</v>
      </c>
      <c r="D10" s="19" t="s">
        <v>35</v>
      </c>
      <c r="E10" s="3" t="s">
        <v>37</v>
      </c>
      <c r="F10" s="3" t="s">
        <v>113</v>
      </c>
      <c r="G10" s="19" t="s">
        <v>38</v>
      </c>
      <c r="H10" s="19" t="s">
        <v>39</v>
      </c>
      <c r="I10" s="21"/>
      <c r="J10" s="20">
        <v>589</v>
      </c>
      <c r="K10" s="21"/>
      <c r="L10" s="21">
        <v>300</v>
      </c>
      <c r="M10" s="20">
        <v>615.4</v>
      </c>
      <c r="N10" s="57" t="s">
        <v>1775</v>
      </c>
      <c r="P10" s="20">
        <v>535.4</v>
      </c>
      <c r="R10" s="21">
        <f t="shared" si="0"/>
        <v>652.324</v>
      </c>
      <c r="S10" s="21">
        <f t="shared" si="1"/>
        <v>1541.324</v>
      </c>
      <c r="T10" s="21">
        <f t="shared" si="2"/>
        <v>1598.46344</v>
      </c>
      <c r="U10" s="21">
        <f t="shared" si="3"/>
        <v>57.13944</v>
      </c>
      <c r="V10" s="21">
        <f t="shared" si="4"/>
        <v>1541.324</v>
      </c>
      <c r="W10" s="57">
        <f t="shared" si="5"/>
        <v>589</v>
      </c>
      <c r="X10" s="21">
        <f t="shared" si="6"/>
        <v>1009.46344</v>
      </c>
      <c r="Y10" s="21">
        <f t="shared" si="7"/>
        <v>535.4</v>
      </c>
      <c r="Z10" s="3">
        <v>60</v>
      </c>
      <c r="AA10" s="21">
        <f t="shared" si="8"/>
        <v>356.924</v>
      </c>
      <c r="AB10" s="21">
        <f t="shared" si="9"/>
        <v>178.462</v>
      </c>
      <c r="AC10" s="21">
        <f t="shared" si="10"/>
        <v>178.462</v>
      </c>
      <c r="AD10" s="21"/>
    </row>
    <row r="11" spans="1:30">
      <c r="A11" s="57">
        <v>9</v>
      </c>
      <c r="B11" s="8" t="s">
        <v>1776</v>
      </c>
      <c r="C11" s="102" t="s">
        <v>1777</v>
      </c>
      <c r="D11" s="19" t="s">
        <v>35</v>
      </c>
      <c r="E11" s="3" t="s">
        <v>37</v>
      </c>
      <c r="F11" s="3" t="s">
        <v>82</v>
      </c>
      <c r="G11" s="19" t="s">
        <v>38</v>
      </c>
      <c r="H11" s="19" t="s">
        <v>39</v>
      </c>
      <c r="I11" s="21"/>
      <c r="J11" s="20">
        <v>594</v>
      </c>
      <c r="K11" s="21"/>
      <c r="L11" s="21">
        <v>300</v>
      </c>
      <c r="M11" s="20">
        <v>726</v>
      </c>
      <c r="N11" s="3" t="s">
        <v>272</v>
      </c>
      <c r="O11" s="8"/>
      <c r="P11" s="3">
        <v>726</v>
      </c>
      <c r="R11" s="21">
        <f t="shared" si="0"/>
        <v>769.56</v>
      </c>
      <c r="S11" s="21">
        <f t="shared" si="1"/>
        <v>1663.56</v>
      </c>
      <c r="T11" s="21">
        <f t="shared" si="2"/>
        <v>1727.7336</v>
      </c>
      <c r="U11" s="21">
        <f t="shared" si="3"/>
        <v>64.1736</v>
      </c>
      <c r="V11" s="21">
        <f t="shared" si="4"/>
        <v>1663.56</v>
      </c>
      <c r="W11" s="57">
        <f t="shared" si="5"/>
        <v>594</v>
      </c>
      <c r="X11" s="21">
        <f t="shared" si="6"/>
        <v>1133.7336</v>
      </c>
      <c r="Y11" s="21">
        <f t="shared" si="7"/>
        <v>726</v>
      </c>
      <c r="Z11" s="3">
        <v>60</v>
      </c>
      <c r="AA11" s="21">
        <f t="shared" si="8"/>
        <v>283.56</v>
      </c>
      <c r="AB11" s="21">
        <f t="shared" si="9"/>
        <v>141.78</v>
      </c>
      <c r="AC11" s="21">
        <f t="shared" si="10"/>
        <v>141.78</v>
      </c>
      <c r="AD11" s="21"/>
    </row>
    <row r="12" spans="1:30">
      <c r="A12" s="57">
        <v>10</v>
      </c>
      <c r="B12" s="8" t="s">
        <v>1295</v>
      </c>
      <c r="C12" s="102" t="s">
        <v>1778</v>
      </c>
      <c r="D12" s="8" t="s">
        <v>35</v>
      </c>
      <c r="E12" s="3" t="s">
        <v>37</v>
      </c>
      <c r="F12" s="3" t="s">
        <v>58</v>
      </c>
      <c r="G12" s="19" t="s">
        <v>38</v>
      </c>
      <c r="H12" s="19" t="s">
        <v>69</v>
      </c>
      <c r="I12" s="3"/>
      <c r="J12" s="20">
        <v>866</v>
      </c>
      <c r="K12" s="3"/>
      <c r="L12" s="20">
        <v>400</v>
      </c>
      <c r="M12" s="20">
        <v>8277</v>
      </c>
      <c r="N12" s="3" t="s">
        <v>1779</v>
      </c>
      <c r="P12" s="3">
        <v>8277</v>
      </c>
      <c r="R12" s="21">
        <f t="shared" si="0"/>
        <v>8773.62</v>
      </c>
      <c r="S12" s="21">
        <f t="shared" si="1"/>
        <v>10039.62</v>
      </c>
      <c r="T12" s="21">
        <f t="shared" si="2"/>
        <v>10590.0372</v>
      </c>
      <c r="U12" s="21">
        <f t="shared" si="3"/>
        <v>550.4172</v>
      </c>
      <c r="V12" s="21">
        <f t="shared" si="4"/>
        <v>10039.62</v>
      </c>
      <c r="W12" s="57">
        <f t="shared" si="5"/>
        <v>866</v>
      </c>
      <c r="X12" s="21">
        <f t="shared" si="6"/>
        <v>9724.0372</v>
      </c>
      <c r="Y12" s="21">
        <f t="shared" si="7"/>
        <v>8277</v>
      </c>
      <c r="Z12" s="3">
        <v>60</v>
      </c>
      <c r="AA12" s="21">
        <f t="shared" si="8"/>
        <v>836.620000000001</v>
      </c>
      <c r="AB12" s="21">
        <f t="shared" si="9"/>
        <v>418.31</v>
      </c>
      <c r="AC12" s="21">
        <f t="shared" si="10"/>
        <v>418.31</v>
      </c>
      <c r="AD12" s="21"/>
    </row>
    <row r="13" spans="1:30">
      <c r="A13" s="57">
        <v>11</v>
      </c>
      <c r="B13" s="8" t="s">
        <v>1780</v>
      </c>
      <c r="C13" s="102" t="s">
        <v>1781</v>
      </c>
      <c r="D13" s="19" t="s">
        <v>35</v>
      </c>
      <c r="E13" s="3" t="s">
        <v>37</v>
      </c>
      <c r="F13" s="3" t="s">
        <v>82</v>
      </c>
      <c r="G13" s="19" t="s">
        <v>38</v>
      </c>
      <c r="H13" s="19" t="s">
        <v>39</v>
      </c>
      <c r="I13" s="3"/>
      <c r="J13" s="20">
        <v>594</v>
      </c>
      <c r="K13" s="3"/>
      <c r="L13" s="21">
        <v>300</v>
      </c>
      <c r="M13" s="20">
        <v>750.84</v>
      </c>
      <c r="N13" s="3" t="s">
        <v>1782</v>
      </c>
      <c r="O13" s="8"/>
      <c r="P13" s="3">
        <v>750.84</v>
      </c>
      <c r="R13" s="21">
        <f t="shared" si="0"/>
        <v>795.8904</v>
      </c>
      <c r="S13" s="21">
        <f t="shared" si="1"/>
        <v>1689.8904</v>
      </c>
      <c r="T13" s="21">
        <f t="shared" si="2"/>
        <v>1755.643824</v>
      </c>
      <c r="U13" s="21">
        <f t="shared" si="3"/>
        <v>65.753424</v>
      </c>
      <c r="V13" s="21">
        <f t="shared" si="4"/>
        <v>1689.8904</v>
      </c>
      <c r="W13" s="57">
        <f t="shared" si="5"/>
        <v>594</v>
      </c>
      <c r="X13" s="21">
        <f t="shared" si="6"/>
        <v>1161.643824</v>
      </c>
      <c r="Y13" s="21">
        <f t="shared" si="7"/>
        <v>750.84</v>
      </c>
      <c r="Z13" s="3">
        <v>60</v>
      </c>
      <c r="AA13" s="21">
        <f t="shared" si="8"/>
        <v>285.0504</v>
      </c>
      <c r="AB13" s="21">
        <f t="shared" si="9"/>
        <v>142.5252</v>
      </c>
      <c r="AC13" s="21">
        <f t="shared" si="10"/>
        <v>142.5252</v>
      </c>
      <c r="AD13" s="21"/>
    </row>
    <row r="14" spans="1:30">
      <c r="A14" s="57">
        <v>12</v>
      </c>
      <c r="B14" s="8" t="s">
        <v>1783</v>
      </c>
      <c r="C14" s="102" t="s">
        <v>1784</v>
      </c>
      <c r="D14" s="8" t="s">
        <v>35</v>
      </c>
      <c r="E14" s="3" t="s">
        <v>37</v>
      </c>
      <c r="F14" s="3" t="s">
        <v>36</v>
      </c>
      <c r="G14" s="19" t="s">
        <v>64</v>
      </c>
      <c r="H14" s="19" t="s">
        <v>39</v>
      </c>
      <c r="I14" s="3"/>
      <c r="J14" s="20">
        <v>0</v>
      </c>
      <c r="K14" s="3"/>
      <c r="L14" s="20">
        <v>150</v>
      </c>
      <c r="M14" s="20">
        <v>30</v>
      </c>
      <c r="N14" s="3" t="s">
        <v>1785</v>
      </c>
      <c r="P14" s="3">
        <v>25</v>
      </c>
      <c r="R14" s="21">
        <f t="shared" si="0"/>
        <v>31.8</v>
      </c>
      <c r="S14" s="21">
        <f t="shared" si="1"/>
        <v>181.8</v>
      </c>
      <c r="T14" s="21">
        <f t="shared" si="2"/>
        <v>192.708</v>
      </c>
      <c r="U14" s="21">
        <f t="shared" si="3"/>
        <v>10.908</v>
      </c>
      <c r="V14" s="21">
        <f t="shared" si="4"/>
        <v>181.8</v>
      </c>
      <c r="W14" s="57">
        <f t="shared" si="5"/>
        <v>0</v>
      </c>
      <c r="X14" s="21">
        <f t="shared" si="6"/>
        <v>192.708</v>
      </c>
      <c r="Y14" s="21">
        <f t="shared" si="7"/>
        <v>25</v>
      </c>
      <c r="Z14" s="3">
        <v>50</v>
      </c>
      <c r="AA14" s="21">
        <f t="shared" si="8"/>
        <v>106.8</v>
      </c>
      <c r="AB14" s="21">
        <f t="shared" si="9"/>
        <v>53.4</v>
      </c>
      <c r="AC14" s="21">
        <f t="shared" si="10"/>
        <v>53.4</v>
      </c>
      <c r="AD14" s="21"/>
    </row>
    <row r="15" spans="1:30">
      <c r="A15" s="57">
        <v>13</v>
      </c>
      <c r="B15" s="8" t="s">
        <v>1786</v>
      </c>
      <c r="C15" s="102" t="s">
        <v>1787</v>
      </c>
      <c r="D15" s="19" t="s">
        <v>35</v>
      </c>
      <c r="E15" s="3" t="s">
        <v>37</v>
      </c>
      <c r="F15" s="3" t="s">
        <v>82</v>
      </c>
      <c r="G15" s="19" t="s">
        <v>38</v>
      </c>
      <c r="H15" s="19" t="s">
        <v>39</v>
      </c>
      <c r="I15" s="20"/>
      <c r="J15" s="20">
        <v>594</v>
      </c>
      <c r="K15" s="20"/>
      <c r="L15" s="20">
        <v>300</v>
      </c>
      <c r="M15" s="20">
        <v>1144</v>
      </c>
      <c r="N15" s="3" t="s">
        <v>1788</v>
      </c>
      <c r="O15" s="8"/>
      <c r="P15" s="3">
        <v>1144</v>
      </c>
      <c r="R15" s="21">
        <f t="shared" si="0"/>
        <v>1212.64</v>
      </c>
      <c r="S15" s="21">
        <f t="shared" si="1"/>
        <v>2106.64</v>
      </c>
      <c r="T15" s="21">
        <f t="shared" si="2"/>
        <v>2197.3984</v>
      </c>
      <c r="U15" s="21">
        <f t="shared" si="3"/>
        <v>90.7584</v>
      </c>
      <c r="V15" s="21">
        <f t="shared" si="4"/>
        <v>2106.64</v>
      </c>
      <c r="W15" s="57">
        <f t="shared" si="5"/>
        <v>594</v>
      </c>
      <c r="X15" s="21">
        <f t="shared" si="6"/>
        <v>1603.3984</v>
      </c>
      <c r="Y15" s="21">
        <f t="shared" si="7"/>
        <v>1144</v>
      </c>
      <c r="Z15" s="3">
        <v>60</v>
      </c>
      <c r="AA15" s="21">
        <f t="shared" si="8"/>
        <v>308.64</v>
      </c>
      <c r="AB15" s="21">
        <f t="shared" si="9"/>
        <v>154.32</v>
      </c>
      <c r="AC15" s="21">
        <f t="shared" si="10"/>
        <v>154.32</v>
      </c>
      <c r="AD15" s="21"/>
    </row>
    <row r="16" spans="1:30">
      <c r="A16" s="57">
        <v>14</v>
      </c>
      <c r="B16" s="8" t="s">
        <v>1789</v>
      </c>
      <c r="C16" s="102" t="s">
        <v>1790</v>
      </c>
      <c r="D16" s="8" t="s">
        <v>35</v>
      </c>
      <c r="E16" s="3" t="s">
        <v>37</v>
      </c>
      <c r="F16" s="3" t="s">
        <v>113</v>
      </c>
      <c r="G16" s="19" t="s">
        <v>38</v>
      </c>
      <c r="H16" s="19" t="s">
        <v>39</v>
      </c>
      <c r="I16" s="3"/>
      <c r="J16" s="20">
        <v>589</v>
      </c>
      <c r="K16" s="3"/>
      <c r="L16" s="21">
        <v>300</v>
      </c>
      <c r="M16" s="20">
        <v>551</v>
      </c>
      <c r="N16" s="57" t="s">
        <v>1791</v>
      </c>
      <c r="P16" s="20">
        <v>471</v>
      </c>
      <c r="R16" s="21">
        <f t="shared" si="0"/>
        <v>584.06</v>
      </c>
      <c r="S16" s="21">
        <f t="shared" si="1"/>
        <v>1473.06</v>
      </c>
      <c r="T16" s="21">
        <f t="shared" si="2"/>
        <v>1526.1036</v>
      </c>
      <c r="U16" s="21">
        <f t="shared" si="3"/>
        <v>53.0436</v>
      </c>
      <c r="V16" s="21">
        <f t="shared" si="4"/>
        <v>1473.06</v>
      </c>
      <c r="W16" s="57">
        <f t="shared" si="5"/>
        <v>589</v>
      </c>
      <c r="X16" s="21">
        <f t="shared" si="6"/>
        <v>937.1036</v>
      </c>
      <c r="Y16" s="21">
        <f t="shared" si="7"/>
        <v>471</v>
      </c>
      <c r="Z16" s="3">
        <v>60</v>
      </c>
      <c r="AA16" s="21">
        <f t="shared" si="8"/>
        <v>353.06</v>
      </c>
      <c r="AB16" s="21">
        <f t="shared" si="9"/>
        <v>176.53</v>
      </c>
      <c r="AC16" s="21">
        <f t="shared" si="10"/>
        <v>176.53</v>
      </c>
      <c r="AD16" s="21"/>
    </row>
    <row r="17" spans="1:30">
      <c r="A17" s="57">
        <v>15</v>
      </c>
      <c r="B17" s="8" t="s">
        <v>1792</v>
      </c>
      <c r="C17" s="102" t="s">
        <v>1793</v>
      </c>
      <c r="D17" s="8" t="s">
        <v>35</v>
      </c>
      <c r="E17" s="3" t="s">
        <v>37</v>
      </c>
      <c r="F17" s="3" t="s">
        <v>196</v>
      </c>
      <c r="G17" s="19" t="s">
        <v>38</v>
      </c>
      <c r="H17" s="19" t="s">
        <v>39</v>
      </c>
      <c r="I17" s="20"/>
      <c r="J17" s="20">
        <v>1120</v>
      </c>
      <c r="K17" s="20"/>
      <c r="L17" s="20">
        <v>300</v>
      </c>
      <c r="M17" s="20">
        <v>1300</v>
      </c>
      <c r="N17" s="3" t="s">
        <v>894</v>
      </c>
      <c r="O17" s="8"/>
      <c r="P17" s="3">
        <v>900</v>
      </c>
      <c r="Q17" s="8"/>
      <c r="R17" s="21">
        <f t="shared" si="0"/>
        <v>1378</v>
      </c>
      <c r="S17" s="21">
        <f t="shared" si="1"/>
        <v>2798</v>
      </c>
      <c r="T17" s="21">
        <f t="shared" si="2"/>
        <v>2898.68</v>
      </c>
      <c r="U17" s="21">
        <f t="shared" si="3"/>
        <v>100.68</v>
      </c>
      <c r="V17" s="21">
        <f t="shared" si="4"/>
        <v>2798</v>
      </c>
      <c r="W17" s="57">
        <f t="shared" si="5"/>
        <v>1120</v>
      </c>
      <c r="X17" s="21">
        <f t="shared" si="6"/>
        <v>1778.68</v>
      </c>
      <c r="Y17" s="21">
        <f t="shared" si="7"/>
        <v>900</v>
      </c>
      <c r="Z17" s="3">
        <v>60</v>
      </c>
      <c r="AA17" s="21">
        <f t="shared" si="8"/>
        <v>718</v>
      </c>
      <c r="AB17" s="21">
        <f t="shared" si="9"/>
        <v>359</v>
      </c>
      <c r="AC17" s="21">
        <f t="shared" si="10"/>
        <v>359</v>
      </c>
      <c r="AD17" s="21"/>
    </row>
    <row r="18" spans="1:30">
      <c r="A18" s="57">
        <v>16</v>
      </c>
      <c r="B18" s="8" t="s">
        <v>1794</v>
      </c>
      <c r="C18" s="102" t="s">
        <v>1795</v>
      </c>
      <c r="D18" s="8" t="s">
        <v>35</v>
      </c>
      <c r="E18" s="3" t="s">
        <v>37</v>
      </c>
      <c r="F18" s="3" t="s">
        <v>196</v>
      </c>
      <c r="G18" s="19" t="s">
        <v>38</v>
      </c>
      <c r="H18" s="19" t="s">
        <v>39</v>
      </c>
      <c r="I18" s="20"/>
      <c r="J18" s="20">
        <v>1120</v>
      </c>
      <c r="K18" s="20"/>
      <c r="L18" s="20">
        <v>300</v>
      </c>
      <c r="M18" s="20">
        <v>0</v>
      </c>
      <c r="N18" s="3"/>
      <c r="O18" s="8"/>
      <c r="P18" s="3"/>
      <c r="Q18" s="8"/>
      <c r="R18" s="21">
        <f t="shared" si="0"/>
        <v>0</v>
      </c>
      <c r="S18" s="21">
        <f t="shared" si="1"/>
        <v>1420</v>
      </c>
      <c r="T18" s="21">
        <f t="shared" si="2"/>
        <v>1438</v>
      </c>
      <c r="U18" s="21">
        <f t="shared" si="3"/>
        <v>18</v>
      </c>
      <c r="V18" s="21">
        <f t="shared" si="4"/>
        <v>1420</v>
      </c>
      <c r="W18" s="57">
        <f t="shared" si="5"/>
        <v>1120</v>
      </c>
      <c r="X18" s="21">
        <f t="shared" si="6"/>
        <v>318</v>
      </c>
      <c r="Y18" s="21">
        <f t="shared" si="7"/>
        <v>0</v>
      </c>
      <c r="Z18" s="3">
        <v>60</v>
      </c>
      <c r="AA18" s="21">
        <f t="shared" si="8"/>
        <v>240</v>
      </c>
      <c r="AB18" s="21">
        <f t="shared" si="9"/>
        <v>120</v>
      </c>
      <c r="AC18" s="21">
        <f t="shared" si="10"/>
        <v>120</v>
      </c>
      <c r="AD18" s="21"/>
    </row>
    <row r="19" spans="1:30">
      <c r="A19" s="57">
        <v>17</v>
      </c>
      <c r="B19" s="8" t="s">
        <v>1796</v>
      </c>
      <c r="C19" s="102" t="s">
        <v>1797</v>
      </c>
      <c r="D19" s="8" t="s">
        <v>35</v>
      </c>
      <c r="E19" s="3" t="s">
        <v>37</v>
      </c>
      <c r="F19" s="3" t="s">
        <v>196</v>
      </c>
      <c r="G19" s="19" t="s">
        <v>38</v>
      </c>
      <c r="H19" s="19" t="s">
        <v>39</v>
      </c>
      <c r="I19" s="20"/>
      <c r="J19" s="20">
        <v>1120</v>
      </c>
      <c r="K19" s="20"/>
      <c r="L19" s="20">
        <v>300</v>
      </c>
      <c r="M19" s="20">
        <v>1300</v>
      </c>
      <c r="N19" s="3" t="s">
        <v>894</v>
      </c>
      <c r="O19" s="8"/>
      <c r="P19" s="3">
        <v>900</v>
      </c>
      <c r="Q19" s="8"/>
      <c r="R19" s="21">
        <f t="shared" si="0"/>
        <v>1378</v>
      </c>
      <c r="S19" s="21">
        <f t="shared" si="1"/>
        <v>2798</v>
      </c>
      <c r="T19" s="21">
        <f t="shared" si="2"/>
        <v>2898.68</v>
      </c>
      <c r="U19" s="21">
        <f t="shared" si="3"/>
        <v>100.68</v>
      </c>
      <c r="V19" s="21">
        <f t="shared" si="4"/>
        <v>2798</v>
      </c>
      <c r="W19" s="57">
        <f t="shared" si="5"/>
        <v>1120</v>
      </c>
      <c r="X19" s="21">
        <f t="shared" si="6"/>
        <v>1778.68</v>
      </c>
      <c r="Y19" s="21">
        <f t="shared" si="7"/>
        <v>900</v>
      </c>
      <c r="Z19" s="3">
        <v>60</v>
      </c>
      <c r="AA19" s="21">
        <f t="shared" si="8"/>
        <v>718</v>
      </c>
      <c r="AB19" s="21">
        <f t="shared" si="9"/>
        <v>359</v>
      </c>
      <c r="AC19" s="21">
        <f t="shared" si="10"/>
        <v>359</v>
      </c>
      <c r="AD19" s="21"/>
    </row>
    <row r="20" spans="1:30">
      <c r="A20" s="57">
        <v>18</v>
      </c>
      <c r="B20" s="8" t="s">
        <v>1798</v>
      </c>
      <c r="C20" s="102" t="s">
        <v>1799</v>
      </c>
      <c r="D20" s="8" t="s">
        <v>35</v>
      </c>
      <c r="E20" s="3" t="s">
        <v>37</v>
      </c>
      <c r="F20" s="3" t="s">
        <v>1494</v>
      </c>
      <c r="G20" s="19" t="s">
        <v>38</v>
      </c>
      <c r="H20" s="19" t="s">
        <v>39</v>
      </c>
      <c r="I20" s="20"/>
      <c r="J20" s="20">
        <v>1120</v>
      </c>
      <c r="K20" s="20"/>
      <c r="L20" s="20">
        <v>400</v>
      </c>
      <c r="M20" s="20">
        <v>1315</v>
      </c>
      <c r="N20" s="3" t="s">
        <v>1800</v>
      </c>
      <c r="O20" s="8"/>
      <c r="P20" s="3">
        <v>915</v>
      </c>
      <c r="Q20" s="8"/>
      <c r="R20" s="21">
        <f t="shared" si="0"/>
        <v>1393.9</v>
      </c>
      <c r="S20" s="21">
        <f t="shared" si="1"/>
        <v>2913.9</v>
      </c>
      <c r="T20" s="21">
        <f t="shared" si="2"/>
        <v>3021.534</v>
      </c>
      <c r="U20" s="21">
        <f t="shared" si="3"/>
        <v>107.634</v>
      </c>
      <c r="V20" s="21">
        <f t="shared" si="4"/>
        <v>2913.9</v>
      </c>
      <c r="W20" s="57">
        <f t="shared" si="5"/>
        <v>1120</v>
      </c>
      <c r="X20" s="21">
        <f t="shared" si="6"/>
        <v>1901.534</v>
      </c>
      <c r="Y20" s="21">
        <f t="shared" si="7"/>
        <v>915</v>
      </c>
      <c r="Z20" s="3">
        <v>60</v>
      </c>
      <c r="AA20" s="21">
        <f t="shared" si="8"/>
        <v>818.9</v>
      </c>
      <c r="AB20" s="21">
        <f t="shared" si="9"/>
        <v>409.45</v>
      </c>
      <c r="AC20" s="21">
        <f t="shared" si="10"/>
        <v>409.45</v>
      </c>
      <c r="AD20" s="21"/>
    </row>
    <row r="21" spans="1:30">
      <c r="A21" s="57">
        <v>19</v>
      </c>
      <c r="B21" t="s">
        <v>1695</v>
      </c>
      <c r="C21" s="102" t="s">
        <v>1696</v>
      </c>
      <c r="D21" s="8" t="s">
        <v>35</v>
      </c>
      <c r="E21" s="3" t="s">
        <v>37</v>
      </c>
      <c r="F21" s="3" t="s">
        <v>196</v>
      </c>
      <c r="G21" s="19" t="s">
        <v>38</v>
      </c>
      <c r="H21" s="19" t="s">
        <v>39</v>
      </c>
      <c r="I21" s="20"/>
      <c r="J21" s="20">
        <v>1120</v>
      </c>
      <c r="K21" s="20"/>
      <c r="L21" s="20">
        <v>300</v>
      </c>
      <c r="M21" s="20">
        <v>0</v>
      </c>
      <c r="N21" s="3"/>
      <c r="P21" s="3"/>
      <c r="R21" s="21">
        <f t="shared" si="0"/>
        <v>0</v>
      </c>
      <c r="S21" s="21">
        <f t="shared" si="1"/>
        <v>1420</v>
      </c>
      <c r="T21" s="21">
        <f t="shared" si="2"/>
        <v>1438</v>
      </c>
      <c r="U21" s="21">
        <f t="shared" si="3"/>
        <v>18</v>
      </c>
      <c r="V21" s="21">
        <f t="shared" si="4"/>
        <v>1420</v>
      </c>
      <c r="W21" s="57">
        <f t="shared" si="5"/>
        <v>1120</v>
      </c>
      <c r="X21" s="21">
        <f t="shared" si="6"/>
        <v>318</v>
      </c>
      <c r="Y21" s="21">
        <f t="shared" si="7"/>
        <v>0</v>
      </c>
      <c r="Z21" s="3">
        <v>60</v>
      </c>
      <c r="AA21" s="21">
        <f t="shared" si="8"/>
        <v>240</v>
      </c>
      <c r="AB21" s="21">
        <f t="shared" si="9"/>
        <v>120</v>
      </c>
      <c r="AC21" s="21">
        <f t="shared" si="10"/>
        <v>120</v>
      </c>
      <c r="AD21" s="21"/>
    </row>
    <row r="22" spans="1:30">
      <c r="A22" s="57">
        <v>20</v>
      </c>
      <c r="B22" t="s">
        <v>1666</v>
      </c>
      <c r="C22" s="102" t="s">
        <v>1667</v>
      </c>
      <c r="D22" s="8" t="s">
        <v>35</v>
      </c>
      <c r="E22" s="3" t="s">
        <v>37</v>
      </c>
      <c r="F22" s="3" t="s">
        <v>196</v>
      </c>
      <c r="G22" s="19" t="s">
        <v>38</v>
      </c>
      <c r="H22" s="19" t="s">
        <v>39</v>
      </c>
      <c r="I22" s="20"/>
      <c r="J22" s="20">
        <v>1120</v>
      </c>
      <c r="K22" s="20"/>
      <c r="L22" s="20">
        <v>300</v>
      </c>
      <c r="M22" s="20">
        <v>1300</v>
      </c>
      <c r="N22" s="3" t="s">
        <v>894</v>
      </c>
      <c r="P22" s="3">
        <v>900</v>
      </c>
      <c r="R22" s="21">
        <f t="shared" si="0"/>
        <v>1378</v>
      </c>
      <c r="S22" s="21">
        <f t="shared" si="1"/>
        <v>2798</v>
      </c>
      <c r="T22" s="21">
        <f t="shared" si="2"/>
        <v>2898.68</v>
      </c>
      <c r="U22" s="21">
        <f t="shared" si="3"/>
        <v>100.68</v>
      </c>
      <c r="V22" s="21">
        <f t="shared" si="4"/>
        <v>2798</v>
      </c>
      <c r="W22" s="57">
        <f t="shared" si="5"/>
        <v>1120</v>
      </c>
      <c r="X22" s="21">
        <f t="shared" si="6"/>
        <v>1778.68</v>
      </c>
      <c r="Y22" s="21">
        <f t="shared" si="7"/>
        <v>900</v>
      </c>
      <c r="Z22" s="3">
        <v>60</v>
      </c>
      <c r="AA22" s="21">
        <f t="shared" si="8"/>
        <v>718</v>
      </c>
      <c r="AB22" s="21">
        <f t="shared" si="9"/>
        <v>359</v>
      </c>
      <c r="AC22" s="21">
        <f t="shared" si="10"/>
        <v>359</v>
      </c>
      <c r="AD22" s="21"/>
    </row>
    <row r="23" spans="1:30">
      <c r="A23" s="57">
        <v>21</v>
      </c>
      <c r="B23" s="8" t="s">
        <v>1801</v>
      </c>
      <c r="C23" s="102" t="s">
        <v>1802</v>
      </c>
      <c r="D23" s="8" t="s">
        <v>35</v>
      </c>
      <c r="E23" s="3" t="s">
        <v>37</v>
      </c>
      <c r="F23" s="3" t="s">
        <v>196</v>
      </c>
      <c r="G23" s="19" t="s">
        <v>38</v>
      </c>
      <c r="H23" s="19" t="s">
        <v>39</v>
      </c>
      <c r="I23" s="20"/>
      <c r="J23" s="20">
        <v>1120</v>
      </c>
      <c r="K23" s="20"/>
      <c r="L23" s="20">
        <v>300</v>
      </c>
      <c r="M23" s="20">
        <v>1300</v>
      </c>
      <c r="N23" s="3" t="s">
        <v>894</v>
      </c>
      <c r="O23" s="8"/>
      <c r="P23" s="3">
        <v>900</v>
      </c>
      <c r="Q23" s="8"/>
      <c r="R23" s="21">
        <f t="shared" si="0"/>
        <v>1378</v>
      </c>
      <c r="S23" s="21">
        <f t="shared" si="1"/>
        <v>2798</v>
      </c>
      <c r="T23" s="21">
        <f t="shared" si="2"/>
        <v>2898.68</v>
      </c>
      <c r="U23" s="21">
        <f t="shared" si="3"/>
        <v>100.68</v>
      </c>
      <c r="V23" s="21">
        <f t="shared" si="4"/>
        <v>2798</v>
      </c>
      <c r="W23" s="57">
        <f t="shared" si="5"/>
        <v>1120</v>
      </c>
      <c r="X23" s="21">
        <f t="shared" si="6"/>
        <v>1778.68</v>
      </c>
      <c r="Y23" s="21">
        <f t="shared" si="7"/>
        <v>900</v>
      </c>
      <c r="Z23" s="3">
        <v>60</v>
      </c>
      <c r="AA23" s="21">
        <f t="shared" si="8"/>
        <v>718</v>
      </c>
      <c r="AB23" s="21">
        <f t="shared" si="9"/>
        <v>359</v>
      </c>
      <c r="AC23" s="21">
        <f t="shared" si="10"/>
        <v>359</v>
      </c>
      <c r="AD23" s="21"/>
    </row>
    <row r="24" spans="1:30">
      <c r="A24" s="57">
        <v>22</v>
      </c>
      <c r="B24" s="8" t="s">
        <v>1803</v>
      </c>
      <c r="C24" s="102" t="s">
        <v>1804</v>
      </c>
      <c r="D24" s="8" t="s">
        <v>35</v>
      </c>
      <c r="E24" s="3" t="s">
        <v>37</v>
      </c>
      <c r="F24" s="3" t="s">
        <v>196</v>
      </c>
      <c r="G24" s="19" t="s">
        <v>38</v>
      </c>
      <c r="H24" s="19" t="s">
        <v>39</v>
      </c>
      <c r="I24" s="20"/>
      <c r="J24" s="20">
        <v>1120</v>
      </c>
      <c r="K24" s="20"/>
      <c r="L24" s="20">
        <v>300</v>
      </c>
      <c r="M24" s="20">
        <v>1300</v>
      </c>
      <c r="N24" s="3" t="s">
        <v>894</v>
      </c>
      <c r="P24" s="3">
        <v>900</v>
      </c>
      <c r="R24" s="21">
        <f t="shared" si="0"/>
        <v>1378</v>
      </c>
      <c r="S24" s="21">
        <f t="shared" si="1"/>
        <v>2798</v>
      </c>
      <c r="T24" s="21">
        <f t="shared" si="2"/>
        <v>2898.68</v>
      </c>
      <c r="U24" s="21">
        <f t="shared" si="3"/>
        <v>100.68</v>
      </c>
      <c r="V24" s="21">
        <f t="shared" si="4"/>
        <v>2798</v>
      </c>
      <c r="W24" s="57">
        <f t="shared" si="5"/>
        <v>1120</v>
      </c>
      <c r="X24" s="21">
        <f t="shared" si="6"/>
        <v>1778.68</v>
      </c>
      <c r="Y24" s="21">
        <f t="shared" si="7"/>
        <v>900</v>
      </c>
      <c r="Z24" s="3">
        <v>60</v>
      </c>
      <c r="AA24" s="21">
        <f t="shared" si="8"/>
        <v>718</v>
      </c>
      <c r="AB24" s="21">
        <f t="shared" si="9"/>
        <v>359</v>
      </c>
      <c r="AC24" s="21">
        <f t="shared" si="10"/>
        <v>359</v>
      </c>
      <c r="AD24" s="21"/>
    </row>
    <row r="25" spans="1:30">
      <c r="A25" s="57">
        <v>23</v>
      </c>
      <c r="B25" s="8" t="s">
        <v>1805</v>
      </c>
      <c r="C25" s="102" t="s">
        <v>1806</v>
      </c>
      <c r="D25" s="8" t="s">
        <v>35</v>
      </c>
      <c r="E25" s="3" t="s">
        <v>37</v>
      </c>
      <c r="F25" s="3" t="s">
        <v>196</v>
      </c>
      <c r="G25" s="19" t="s">
        <v>38</v>
      </c>
      <c r="H25" s="19" t="s">
        <v>39</v>
      </c>
      <c r="I25" s="20"/>
      <c r="J25" s="20">
        <v>1120</v>
      </c>
      <c r="K25" s="20"/>
      <c r="L25" s="20">
        <v>300</v>
      </c>
      <c r="M25" s="20">
        <v>0</v>
      </c>
      <c r="N25" s="3"/>
      <c r="P25" s="3"/>
      <c r="R25" s="21">
        <f t="shared" si="0"/>
        <v>0</v>
      </c>
      <c r="S25" s="21">
        <f t="shared" si="1"/>
        <v>1420</v>
      </c>
      <c r="T25" s="21">
        <f t="shared" si="2"/>
        <v>1438</v>
      </c>
      <c r="U25" s="21">
        <f t="shared" si="3"/>
        <v>18</v>
      </c>
      <c r="V25" s="21">
        <f t="shared" si="4"/>
        <v>1420</v>
      </c>
      <c r="W25" s="57">
        <f t="shared" si="5"/>
        <v>1120</v>
      </c>
      <c r="X25" s="21">
        <f t="shared" si="6"/>
        <v>318</v>
      </c>
      <c r="Y25" s="21">
        <f t="shared" si="7"/>
        <v>0</v>
      </c>
      <c r="Z25" s="3">
        <v>60</v>
      </c>
      <c r="AA25" s="21">
        <f t="shared" si="8"/>
        <v>240</v>
      </c>
      <c r="AB25" s="21">
        <f t="shared" si="9"/>
        <v>120</v>
      </c>
      <c r="AC25" s="21">
        <f t="shared" si="10"/>
        <v>120</v>
      </c>
      <c r="AD25" s="21"/>
    </row>
    <row r="26" spans="1:30">
      <c r="A26" s="57">
        <v>24</v>
      </c>
      <c r="B26" s="8" t="s">
        <v>1807</v>
      </c>
      <c r="C26" s="102" t="s">
        <v>1808</v>
      </c>
      <c r="D26" s="8" t="s">
        <v>35</v>
      </c>
      <c r="E26" s="3" t="s">
        <v>37</v>
      </c>
      <c r="F26" s="3" t="s">
        <v>196</v>
      </c>
      <c r="G26" s="19" t="s">
        <v>38</v>
      </c>
      <c r="H26" s="19" t="s">
        <v>39</v>
      </c>
      <c r="I26" s="20"/>
      <c r="J26" s="20">
        <v>1120</v>
      </c>
      <c r="K26" s="20"/>
      <c r="L26" s="20">
        <v>300</v>
      </c>
      <c r="M26" s="20">
        <v>1300</v>
      </c>
      <c r="N26" s="3" t="s">
        <v>894</v>
      </c>
      <c r="P26" s="3">
        <v>900</v>
      </c>
      <c r="R26" s="21">
        <f t="shared" si="0"/>
        <v>1378</v>
      </c>
      <c r="S26" s="21">
        <f t="shared" si="1"/>
        <v>2798</v>
      </c>
      <c r="T26" s="21">
        <f t="shared" si="2"/>
        <v>2898.68</v>
      </c>
      <c r="U26" s="21">
        <f t="shared" si="3"/>
        <v>100.68</v>
      </c>
      <c r="V26" s="21">
        <f t="shared" si="4"/>
        <v>2798</v>
      </c>
      <c r="W26" s="57">
        <f t="shared" si="5"/>
        <v>1120</v>
      </c>
      <c r="X26" s="21">
        <f t="shared" si="6"/>
        <v>1778.68</v>
      </c>
      <c r="Y26" s="21">
        <f t="shared" si="7"/>
        <v>900</v>
      </c>
      <c r="Z26" s="3">
        <v>60</v>
      </c>
      <c r="AA26" s="21">
        <f t="shared" si="8"/>
        <v>718</v>
      </c>
      <c r="AB26" s="21">
        <f t="shared" si="9"/>
        <v>359</v>
      </c>
      <c r="AC26" s="21">
        <f t="shared" si="10"/>
        <v>359</v>
      </c>
      <c r="AD26" s="21"/>
    </row>
    <row r="27" spans="1:30">
      <c r="A27" s="57">
        <v>25</v>
      </c>
      <c r="B27" s="8" t="s">
        <v>1809</v>
      </c>
      <c r="C27" s="102" t="s">
        <v>1810</v>
      </c>
      <c r="D27" s="8" t="s">
        <v>35</v>
      </c>
      <c r="E27" s="3" t="s">
        <v>37</v>
      </c>
      <c r="F27" s="3" t="s">
        <v>196</v>
      </c>
      <c r="G27" s="19" t="s">
        <v>38</v>
      </c>
      <c r="H27" s="19" t="s">
        <v>39</v>
      </c>
      <c r="I27" s="20"/>
      <c r="J27" s="20">
        <v>1120</v>
      </c>
      <c r="K27" s="20"/>
      <c r="L27" s="20">
        <v>300</v>
      </c>
      <c r="M27" s="20">
        <v>0</v>
      </c>
      <c r="N27" s="3"/>
      <c r="P27" s="3"/>
      <c r="R27" s="21">
        <f t="shared" si="0"/>
        <v>0</v>
      </c>
      <c r="S27" s="21">
        <f t="shared" si="1"/>
        <v>1420</v>
      </c>
      <c r="T27" s="21">
        <f t="shared" si="2"/>
        <v>1438</v>
      </c>
      <c r="U27" s="21">
        <f t="shared" si="3"/>
        <v>18</v>
      </c>
      <c r="V27" s="21">
        <f t="shared" si="4"/>
        <v>1420</v>
      </c>
      <c r="W27" s="57">
        <f t="shared" si="5"/>
        <v>1120</v>
      </c>
      <c r="X27" s="21">
        <f t="shared" si="6"/>
        <v>318</v>
      </c>
      <c r="Y27" s="21">
        <f t="shared" si="7"/>
        <v>0</v>
      </c>
      <c r="Z27" s="3">
        <v>60</v>
      </c>
      <c r="AA27" s="21">
        <f t="shared" si="8"/>
        <v>240</v>
      </c>
      <c r="AB27" s="21">
        <f t="shared" si="9"/>
        <v>120</v>
      </c>
      <c r="AC27" s="21">
        <f t="shared" si="10"/>
        <v>120</v>
      </c>
      <c r="AD27" s="21"/>
    </row>
    <row r="28" spans="1:30">
      <c r="A28" s="57">
        <v>26</v>
      </c>
      <c r="B28" s="8" t="s">
        <v>1811</v>
      </c>
      <c r="C28" s="102" t="s">
        <v>1812</v>
      </c>
      <c r="D28" s="8" t="s">
        <v>35</v>
      </c>
      <c r="E28" s="3" t="s">
        <v>37</v>
      </c>
      <c r="F28" s="3" t="s">
        <v>196</v>
      </c>
      <c r="G28" s="19" t="s">
        <v>38</v>
      </c>
      <c r="H28" s="19" t="s">
        <v>39</v>
      </c>
      <c r="I28" s="20"/>
      <c r="J28" s="20">
        <v>1120</v>
      </c>
      <c r="K28" s="20"/>
      <c r="L28" s="20">
        <v>300</v>
      </c>
      <c r="M28" s="20">
        <v>1300</v>
      </c>
      <c r="N28" s="3" t="s">
        <v>894</v>
      </c>
      <c r="P28" s="3">
        <v>900</v>
      </c>
      <c r="R28" s="21">
        <f t="shared" si="0"/>
        <v>1378</v>
      </c>
      <c r="S28" s="21">
        <f t="shared" si="1"/>
        <v>2798</v>
      </c>
      <c r="T28" s="21">
        <f t="shared" si="2"/>
        <v>2898.68</v>
      </c>
      <c r="U28" s="21">
        <f t="shared" si="3"/>
        <v>100.68</v>
      </c>
      <c r="V28" s="21">
        <f t="shared" si="4"/>
        <v>2798</v>
      </c>
      <c r="W28" s="57">
        <f t="shared" si="5"/>
        <v>1120</v>
      </c>
      <c r="X28" s="21">
        <f t="shared" si="6"/>
        <v>1778.68</v>
      </c>
      <c r="Y28" s="21">
        <f t="shared" si="7"/>
        <v>900</v>
      </c>
      <c r="Z28" s="3">
        <v>60</v>
      </c>
      <c r="AA28" s="21">
        <f t="shared" si="8"/>
        <v>718</v>
      </c>
      <c r="AB28" s="21">
        <f t="shared" si="9"/>
        <v>359</v>
      </c>
      <c r="AC28" s="21">
        <f t="shared" si="10"/>
        <v>359</v>
      </c>
      <c r="AD28" s="21"/>
    </row>
    <row r="29" spans="1:30">
      <c r="A29" s="57">
        <v>27</v>
      </c>
      <c r="B29" s="8" t="s">
        <v>1813</v>
      </c>
      <c r="C29" s="102" t="s">
        <v>1814</v>
      </c>
      <c r="D29" s="8" t="s">
        <v>35</v>
      </c>
      <c r="E29" s="3" t="s">
        <v>37</v>
      </c>
      <c r="F29" s="3" t="s">
        <v>196</v>
      </c>
      <c r="G29" s="19" t="s">
        <v>38</v>
      </c>
      <c r="H29" s="19" t="s">
        <v>39</v>
      </c>
      <c r="I29" s="20"/>
      <c r="J29" s="20">
        <v>1120</v>
      </c>
      <c r="K29" s="20"/>
      <c r="L29" s="20">
        <v>300</v>
      </c>
      <c r="M29" s="20">
        <v>0</v>
      </c>
      <c r="N29" s="3"/>
      <c r="P29" s="3"/>
      <c r="R29" s="21">
        <f t="shared" si="0"/>
        <v>0</v>
      </c>
      <c r="S29" s="21">
        <f t="shared" si="1"/>
        <v>1420</v>
      </c>
      <c r="T29" s="21">
        <f t="shared" si="2"/>
        <v>1438</v>
      </c>
      <c r="U29" s="21">
        <f t="shared" si="3"/>
        <v>18</v>
      </c>
      <c r="V29" s="21">
        <f t="shared" si="4"/>
        <v>1420</v>
      </c>
      <c r="W29" s="57">
        <f t="shared" si="5"/>
        <v>1120</v>
      </c>
      <c r="X29" s="21">
        <f t="shared" si="6"/>
        <v>318</v>
      </c>
      <c r="Y29" s="21">
        <f t="shared" si="7"/>
        <v>0</v>
      </c>
      <c r="Z29" s="3">
        <v>60</v>
      </c>
      <c r="AA29" s="21">
        <f t="shared" si="8"/>
        <v>240</v>
      </c>
      <c r="AB29" s="21">
        <f t="shared" si="9"/>
        <v>120</v>
      </c>
      <c r="AC29" s="21">
        <f t="shared" si="10"/>
        <v>120</v>
      </c>
      <c r="AD29" s="21"/>
    </row>
    <row r="30" spans="1:30">
      <c r="A30" s="57">
        <v>28</v>
      </c>
      <c r="B30" s="8" t="s">
        <v>1815</v>
      </c>
      <c r="C30" s="102" t="s">
        <v>1816</v>
      </c>
      <c r="D30" s="8" t="s">
        <v>35</v>
      </c>
      <c r="E30" s="3" t="s">
        <v>37</v>
      </c>
      <c r="F30" s="3" t="s">
        <v>196</v>
      </c>
      <c r="G30" s="19" t="s">
        <v>38</v>
      </c>
      <c r="H30" s="19" t="s">
        <v>39</v>
      </c>
      <c r="I30" s="20"/>
      <c r="J30" s="20">
        <v>1120</v>
      </c>
      <c r="K30" s="20"/>
      <c r="L30" s="20">
        <v>300</v>
      </c>
      <c r="M30" s="20">
        <v>1300</v>
      </c>
      <c r="N30" s="3" t="s">
        <v>894</v>
      </c>
      <c r="P30" s="3">
        <v>900</v>
      </c>
      <c r="R30" s="21">
        <f t="shared" si="0"/>
        <v>1378</v>
      </c>
      <c r="S30" s="21">
        <f t="shared" si="1"/>
        <v>2798</v>
      </c>
      <c r="T30" s="21">
        <f t="shared" si="2"/>
        <v>2898.68</v>
      </c>
      <c r="U30" s="21">
        <f t="shared" si="3"/>
        <v>100.68</v>
      </c>
      <c r="V30" s="21">
        <f t="shared" si="4"/>
        <v>2798</v>
      </c>
      <c r="W30" s="57">
        <f t="shared" si="5"/>
        <v>1120</v>
      </c>
      <c r="X30" s="21">
        <f t="shared" si="6"/>
        <v>1778.68</v>
      </c>
      <c r="Y30" s="21">
        <f t="shared" si="7"/>
        <v>900</v>
      </c>
      <c r="Z30" s="3">
        <v>60</v>
      </c>
      <c r="AA30" s="21">
        <f t="shared" si="8"/>
        <v>718</v>
      </c>
      <c r="AB30" s="21">
        <f t="shared" si="9"/>
        <v>359</v>
      </c>
      <c r="AC30" s="21">
        <f t="shared" si="10"/>
        <v>359</v>
      </c>
      <c r="AD30" s="21"/>
    </row>
    <row r="31" spans="1:30">
      <c r="A31" s="57">
        <v>29</v>
      </c>
      <c r="B31" s="8" t="s">
        <v>1817</v>
      </c>
      <c r="C31" s="102" t="s">
        <v>1818</v>
      </c>
      <c r="D31" s="8" t="s">
        <v>35</v>
      </c>
      <c r="E31" s="3" t="s">
        <v>37</v>
      </c>
      <c r="F31" s="3" t="s">
        <v>196</v>
      </c>
      <c r="G31" s="19" t="s">
        <v>38</v>
      </c>
      <c r="H31" s="19" t="s">
        <v>39</v>
      </c>
      <c r="I31" s="20"/>
      <c r="J31" s="20">
        <v>1120</v>
      </c>
      <c r="K31" s="20"/>
      <c r="L31" s="20">
        <v>300</v>
      </c>
      <c r="M31" s="20">
        <v>1300</v>
      </c>
      <c r="N31" s="3" t="s">
        <v>894</v>
      </c>
      <c r="P31" s="3">
        <v>900</v>
      </c>
      <c r="R31" s="21">
        <f t="shared" si="0"/>
        <v>1378</v>
      </c>
      <c r="S31" s="21">
        <f t="shared" si="1"/>
        <v>2798</v>
      </c>
      <c r="T31" s="21">
        <f t="shared" si="2"/>
        <v>2898.68</v>
      </c>
      <c r="U31" s="21">
        <f t="shared" si="3"/>
        <v>100.68</v>
      </c>
      <c r="V31" s="21">
        <f t="shared" si="4"/>
        <v>2798</v>
      </c>
      <c r="W31" s="57">
        <f t="shared" si="5"/>
        <v>1120</v>
      </c>
      <c r="X31" s="21">
        <f t="shared" si="6"/>
        <v>1778.68</v>
      </c>
      <c r="Y31" s="21">
        <f t="shared" si="7"/>
        <v>900</v>
      </c>
      <c r="Z31" s="3">
        <v>60</v>
      </c>
      <c r="AA31" s="21">
        <f t="shared" si="8"/>
        <v>718</v>
      </c>
      <c r="AB31" s="21">
        <f t="shared" si="9"/>
        <v>359</v>
      </c>
      <c r="AC31" s="21">
        <f t="shared" si="10"/>
        <v>359</v>
      </c>
      <c r="AD31" s="21"/>
    </row>
    <row r="32" spans="1:30">
      <c r="A32" s="57">
        <v>30</v>
      </c>
      <c r="B32" s="8" t="s">
        <v>1819</v>
      </c>
      <c r="C32" s="102" t="s">
        <v>1820</v>
      </c>
      <c r="D32" s="8" t="s">
        <v>35</v>
      </c>
      <c r="E32" s="3" t="s">
        <v>37</v>
      </c>
      <c r="F32" s="3" t="s">
        <v>196</v>
      </c>
      <c r="G32" s="19" t="s">
        <v>38</v>
      </c>
      <c r="H32" s="19" t="s">
        <v>39</v>
      </c>
      <c r="I32" s="20"/>
      <c r="J32" s="20">
        <v>1120</v>
      </c>
      <c r="K32" s="20"/>
      <c r="L32" s="20">
        <v>300</v>
      </c>
      <c r="M32" s="20">
        <v>1300</v>
      </c>
      <c r="N32" s="3" t="s">
        <v>894</v>
      </c>
      <c r="P32" s="3">
        <v>900</v>
      </c>
      <c r="R32" s="21">
        <f t="shared" si="0"/>
        <v>1378</v>
      </c>
      <c r="S32" s="21">
        <f t="shared" si="1"/>
        <v>2798</v>
      </c>
      <c r="T32" s="21">
        <f t="shared" si="2"/>
        <v>2898.68</v>
      </c>
      <c r="U32" s="21">
        <f t="shared" si="3"/>
        <v>100.68</v>
      </c>
      <c r="V32" s="21">
        <f t="shared" si="4"/>
        <v>2798</v>
      </c>
      <c r="W32" s="57">
        <f t="shared" si="5"/>
        <v>1120</v>
      </c>
      <c r="X32" s="21">
        <f t="shared" si="6"/>
        <v>1778.68</v>
      </c>
      <c r="Y32" s="21">
        <f t="shared" si="7"/>
        <v>900</v>
      </c>
      <c r="Z32" s="3">
        <v>60</v>
      </c>
      <c r="AA32" s="21">
        <f t="shared" si="8"/>
        <v>718</v>
      </c>
      <c r="AB32" s="21">
        <f t="shared" si="9"/>
        <v>359</v>
      </c>
      <c r="AC32" s="21">
        <f t="shared" si="10"/>
        <v>359</v>
      </c>
      <c r="AD32" s="21"/>
    </row>
    <row r="33" spans="1:30">
      <c r="A33" s="57">
        <v>31</v>
      </c>
      <c r="B33" s="8" t="s">
        <v>329</v>
      </c>
      <c r="C33" s="102" t="s">
        <v>1821</v>
      </c>
      <c r="D33" s="8" t="s">
        <v>35</v>
      </c>
      <c r="E33" s="3" t="s">
        <v>37</v>
      </c>
      <c r="F33" s="3" t="s">
        <v>196</v>
      </c>
      <c r="G33" s="19" t="s">
        <v>38</v>
      </c>
      <c r="H33" s="19" t="s">
        <v>39</v>
      </c>
      <c r="I33" s="20"/>
      <c r="J33" s="20">
        <v>1120</v>
      </c>
      <c r="K33" s="20"/>
      <c r="L33" s="20">
        <v>300</v>
      </c>
      <c r="M33" s="20">
        <v>1300</v>
      </c>
      <c r="N33" s="3" t="s">
        <v>894</v>
      </c>
      <c r="P33" s="3">
        <v>900</v>
      </c>
      <c r="R33" s="21">
        <f t="shared" si="0"/>
        <v>1378</v>
      </c>
      <c r="S33" s="21">
        <f t="shared" si="1"/>
        <v>2798</v>
      </c>
      <c r="T33" s="21">
        <f t="shared" si="2"/>
        <v>2898.68</v>
      </c>
      <c r="U33" s="21">
        <f t="shared" si="3"/>
        <v>100.68</v>
      </c>
      <c r="V33" s="21">
        <f t="shared" si="4"/>
        <v>2798</v>
      </c>
      <c r="W33" s="57">
        <f t="shared" si="5"/>
        <v>1120</v>
      </c>
      <c r="X33" s="21">
        <f t="shared" si="6"/>
        <v>1778.68</v>
      </c>
      <c r="Y33" s="21">
        <f t="shared" si="7"/>
        <v>900</v>
      </c>
      <c r="Z33" s="3">
        <v>60</v>
      </c>
      <c r="AA33" s="21">
        <f t="shared" si="8"/>
        <v>718</v>
      </c>
      <c r="AB33" s="21">
        <f t="shared" si="9"/>
        <v>359</v>
      </c>
      <c r="AC33" s="21">
        <f t="shared" si="10"/>
        <v>359</v>
      </c>
      <c r="AD33" s="21"/>
    </row>
    <row r="34" spans="1:30">
      <c r="A34" s="57">
        <v>32</v>
      </c>
      <c r="B34" s="8" t="s">
        <v>1822</v>
      </c>
      <c r="C34" s="102" t="s">
        <v>1823</v>
      </c>
      <c r="D34" s="8" t="s">
        <v>35</v>
      </c>
      <c r="E34" s="3" t="s">
        <v>37</v>
      </c>
      <c r="F34" s="3" t="s">
        <v>196</v>
      </c>
      <c r="G34" s="19" t="s">
        <v>38</v>
      </c>
      <c r="H34" s="19" t="s">
        <v>39</v>
      </c>
      <c r="I34" s="20"/>
      <c r="J34" s="20">
        <v>1120</v>
      </c>
      <c r="K34" s="20"/>
      <c r="L34" s="20">
        <v>300</v>
      </c>
      <c r="M34" s="20">
        <v>1300</v>
      </c>
      <c r="N34" s="3" t="s">
        <v>894</v>
      </c>
      <c r="P34" s="3">
        <v>900</v>
      </c>
      <c r="R34" s="21">
        <f t="shared" si="0"/>
        <v>1378</v>
      </c>
      <c r="S34" s="21">
        <f t="shared" si="1"/>
        <v>2798</v>
      </c>
      <c r="T34" s="21">
        <f t="shared" si="2"/>
        <v>2898.68</v>
      </c>
      <c r="U34" s="21">
        <f t="shared" si="3"/>
        <v>100.68</v>
      </c>
      <c r="V34" s="21">
        <f t="shared" si="4"/>
        <v>2798</v>
      </c>
      <c r="W34" s="57">
        <f t="shared" si="5"/>
        <v>1120</v>
      </c>
      <c r="X34" s="21">
        <f t="shared" si="6"/>
        <v>1778.68</v>
      </c>
      <c r="Y34" s="21">
        <f t="shared" si="7"/>
        <v>900</v>
      </c>
      <c r="Z34" s="3">
        <v>60</v>
      </c>
      <c r="AA34" s="21">
        <f t="shared" si="8"/>
        <v>718</v>
      </c>
      <c r="AB34" s="21">
        <f t="shared" si="9"/>
        <v>359</v>
      </c>
      <c r="AC34" s="21">
        <f t="shared" si="10"/>
        <v>359</v>
      </c>
      <c r="AD34" s="21"/>
    </row>
    <row r="35" spans="1:30">
      <c r="A35" s="57">
        <v>33</v>
      </c>
      <c r="B35" s="8" t="s">
        <v>1824</v>
      </c>
      <c r="C35" s="102" t="s">
        <v>1825</v>
      </c>
      <c r="D35" s="8" t="s">
        <v>35</v>
      </c>
      <c r="E35" s="3" t="s">
        <v>37</v>
      </c>
      <c r="F35" s="3" t="s">
        <v>196</v>
      </c>
      <c r="G35" s="19" t="s">
        <v>38</v>
      </c>
      <c r="H35" s="19" t="s">
        <v>39</v>
      </c>
      <c r="I35" s="20"/>
      <c r="J35" s="20">
        <v>1120</v>
      </c>
      <c r="K35" s="20"/>
      <c r="L35" s="20">
        <v>300</v>
      </c>
      <c r="M35" s="20">
        <v>1300</v>
      </c>
      <c r="N35" s="3" t="s">
        <v>894</v>
      </c>
      <c r="P35" s="3">
        <v>900</v>
      </c>
      <c r="R35" s="21">
        <f t="shared" si="0"/>
        <v>1378</v>
      </c>
      <c r="S35" s="21">
        <f t="shared" si="1"/>
        <v>2798</v>
      </c>
      <c r="T35" s="21">
        <f t="shared" si="2"/>
        <v>2898.68</v>
      </c>
      <c r="U35" s="21">
        <f t="shared" si="3"/>
        <v>100.68</v>
      </c>
      <c r="V35" s="21">
        <f t="shared" si="4"/>
        <v>2798</v>
      </c>
      <c r="W35" s="57">
        <f t="shared" si="5"/>
        <v>1120</v>
      </c>
      <c r="X35" s="21">
        <f t="shared" si="6"/>
        <v>1778.68</v>
      </c>
      <c r="Y35" s="21">
        <f t="shared" si="7"/>
        <v>900</v>
      </c>
      <c r="Z35" s="3">
        <v>60</v>
      </c>
      <c r="AA35" s="21">
        <f t="shared" si="8"/>
        <v>718</v>
      </c>
      <c r="AB35" s="21">
        <f t="shared" si="9"/>
        <v>359</v>
      </c>
      <c r="AC35" s="21">
        <f t="shared" si="10"/>
        <v>359</v>
      </c>
      <c r="AD35" s="21"/>
    </row>
    <row r="36" spans="1:30">
      <c r="A36" s="57">
        <v>34</v>
      </c>
      <c r="B36" s="8" t="s">
        <v>1826</v>
      </c>
      <c r="C36" s="102" t="s">
        <v>1827</v>
      </c>
      <c r="D36" s="8" t="s">
        <v>35</v>
      </c>
      <c r="E36" s="3" t="s">
        <v>37</v>
      </c>
      <c r="F36" s="3" t="s">
        <v>196</v>
      </c>
      <c r="G36" s="19" t="s">
        <v>38</v>
      </c>
      <c r="H36" s="19" t="s">
        <v>39</v>
      </c>
      <c r="I36" s="20"/>
      <c r="J36" s="20">
        <v>1120</v>
      </c>
      <c r="K36" s="20"/>
      <c r="L36" s="20">
        <v>300</v>
      </c>
      <c r="M36" s="20">
        <v>0</v>
      </c>
      <c r="N36" s="3"/>
      <c r="P36" s="3"/>
      <c r="R36" s="21">
        <f t="shared" si="0"/>
        <v>0</v>
      </c>
      <c r="S36" s="21">
        <f t="shared" si="1"/>
        <v>1420</v>
      </c>
      <c r="T36" s="21">
        <f t="shared" si="2"/>
        <v>1438</v>
      </c>
      <c r="U36" s="21">
        <f t="shared" si="3"/>
        <v>18</v>
      </c>
      <c r="V36" s="21">
        <f t="shared" si="4"/>
        <v>1420</v>
      </c>
      <c r="W36" s="57">
        <f t="shared" si="5"/>
        <v>1120</v>
      </c>
      <c r="X36" s="21">
        <f t="shared" si="6"/>
        <v>318</v>
      </c>
      <c r="Y36" s="21">
        <f t="shared" si="7"/>
        <v>0</v>
      </c>
      <c r="Z36" s="3">
        <v>60</v>
      </c>
      <c r="AA36" s="21">
        <f t="shared" si="8"/>
        <v>240</v>
      </c>
      <c r="AB36" s="21">
        <f t="shared" si="9"/>
        <v>120</v>
      </c>
      <c r="AC36" s="21">
        <f t="shared" si="10"/>
        <v>120</v>
      </c>
      <c r="AD36" s="21"/>
    </row>
    <row r="37" spans="1:30">
      <c r="A37" s="57">
        <v>35</v>
      </c>
      <c r="B37" s="8" t="s">
        <v>1828</v>
      </c>
      <c r="C37" s="102" t="s">
        <v>1829</v>
      </c>
      <c r="D37" s="8" t="s">
        <v>35</v>
      </c>
      <c r="E37" s="3" t="s">
        <v>37</v>
      </c>
      <c r="F37" s="3" t="s">
        <v>196</v>
      </c>
      <c r="G37" s="19" t="s">
        <v>38</v>
      </c>
      <c r="H37" s="19" t="s">
        <v>39</v>
      </c>
      <c r="I37" s="20"/>
      <c r="J37" s="20">
        <v>1120</v>
      </c>
      <c r="K37" s="20"/>
      <c r="L37" s="20">
        <v>300</v>
      </c>
      <c r="M37" s="20">
        <v>0</v>
      </c>
      <c r="N37" s="3"/>
      <c r="P37" s="3"/>
      <c r="R37" s="21">
        <f t="shared" si="0"/>
        <v>0</v>
      </c>
      <c r="S37" s="21">
        <f t="shared" si="1"/>
        <v>1420</v>
      </c>
      <c r="T37" s="21">
        <f t="shared" si="2"/>
        <v>1438</v>
      </c>
      <c r="U37" s="21">
        <f t="shared" si="3"/>
        <v>18</v>
      </c>
      <c r="V37" s="21">
        <f t="shared" si="4"/>
        <v>1420</v>
      </c>
      <c r="W37" s="57">
        <f t="shared" si="5"/>
        <v>1120</v>
      </c>
      <c r="X37" s="21">
        <f t="shared" si="6"/>
        <v>318</v>
      </c>
      <c r="Y37" s="21">
        <f t="shared" si="7"/>
        <v>0</v>
      </c>
      <c r="Z37" s="3">
        <v>60</v>
      </c>
      <c r="AA37" s="21">
        <f t="shared" si="8"/>
        <v>240</v>
      </c>
      <c r="AB37" s="21">
        <f t="shared" si="9"/>
        <v>120</v>
      </c>
      <c r="AC37" s="21">
        <f t="shared" si="10"/>
        <v>120</v>
      </c>
      <c r="AD37" s="21"/>
    </row>
    <row r="38" spans="1:30">
      <c r="A38" s="57">
        <v>36</v>
      </c>
      <c r="B38" s="8" t="s">
        <v>874</v>
      </c>
      <c r="C38" s="102" t="s">
        <v>1830</v>
      </c>
      <c r="D38" s="8" t="s">
        <v>35</v>
      </c>
      <c r="E38" s="3" t="s">
        <v>37</v>
      </c>
      <c r="F38" s="3" t="s">
        <v>196</v>
      </c>
      <c r="G38" s="19" t="s">
        <v>38</v>
      </c>
      <c r="H38" s="19" t="s">
        <v>39</v>
      </c>
      <c r="I38" s="20"/>
      <c r="J38" s="20">
        <v>1120</v>
      </c>
      <c r="K38" s="20"/>
      <c r="L38" s="20">
        <v>300</v>
      </c>
      <c r="M38" s="20">
        <v>0</v>
      </c>
      <c r="N38" s="3"/>
      <c r="P38" s="3"/>
      <c r="R38" s="21">
        <f t="shared" si="0"/>
        <v>0</v>
      </c>
      <c r="S38" s="21">
        <f t="shared" si="1"/>
        <v>1420</v>
      </c>
      <c r="T38" s="21">
        <f t="shared" si="2"/>
        <v>1438</v>
      </c>
      <c r="U38" s="21">
        <f t="shared" si="3"/>
        <v>18</v>
      </c>
      <c r="V38" s="21">
        <f t="shared" si="4"/>
        <v>1420</v>
      </c>
      <c r="W38" s="57">
        <f t="shared" si="5"/>
        <v>1120</v>
      </c>
      <c r="X38" s="21">
        <f t="shared" si="6"/>
        <v>318</v>
      </c>
      <c r="Y38" s="21">
        <f t="shared" si="7"/>
        <v>0</v>
      </c>
      <c r="Z38" s="3">
        <v>60</v>
      </c>
      <c r="AA38" s="21">
        <f t="shared" si="8"/>
        <v>240</v>
      </c>
      <c r="AB38" s="21">
        <f t="shared" si="9"/>
        <v>120</v>
      </c>
      <c r="AC38" s="21">
        <f t="shared" si="10"/>
        <v>120</v>
      </c>
      <c r="AD38" s="21"/>
    </row>
    <row r="39" spans="1:30">
      <c r="A39" s="57">
        <v>37</v>
      </c>
      <c r="B39" s="8" t="s">
        <v>1831</v>
      </c>
      <c r="C39" s="102" t="s">
        <v>1832</v>
      </c>
      <c r="D39" s="8" t="s">
        <v>35</v>
      </c>
      <c r="E39" s="3" t="s">
        <v>37</v>
      </c>
      <c r="F39" s="3" t="s">
        <v>196</v>
      </c>
      <c r="G39" s="19" t="s">
        <v>38</v>
      </c>
      <c r="H39" s="19" t="s">
        <v>39</v>
      </c>
      <c r="I39" s="20"/>
      <c r="J39" s="20">
        <v>1120</v>
      </c>
      <c r="K39" s="20"/>
      <c r="L39" s="20">
        <v>300</v>
      </c>
      <c r="M39" s="20">
        <v>1300</v>
      </c>
      <c r="N39" s="3" t="s">
        <v>894</v>
      </c>
      <c r="P39" s="3">
        <v>900</v>
      </c>
      <c r="R39" s="21">
        <f t="shared" si="0"/>
        <v>1378</v>
      </c>
      <c r="S39" s="21">
        <f t="shared" si="1"/>
        <v>2798</v>
      </c>
      <c r="T39" s="21">
        <f t="shared" si="2"/>
        <v>2898.68</v>
      </c>
      <c r="U39" s="21">
        <f t="shared" si="3"/>
        <v>100.68</v>
      </c>
      <c r="V39" s="21">
        <f t="shared" si="4"/>
        <v>2798</v>
      </c>
      <c r="W39" s="57">
        <f t="shared" si="5"/>
        <v>1120</v>
      </c>
      <c r="X39" s="21">
        <f t="shared" si="6"/>
        <v>1778.68</v>
      </c>
      <c r="Y39" s="21">
        <f t="shared" si="7"/>
        <v>900</v>
      </c>
      <c r="Z39" s="3">
        <v>60</v>
      </c>
      <c r="AA39" s="21">
        <f t="shared" si="8"/>
        <v>718</v>
      </c>
      <c r="AB39" s="21">
        <f t="shared" si="9"/>
        <v>359</v>
      </c>
      <c r="AC39" s="21">
        <f t="shared" si="10"/>
        <v>359</v>
      </c>
      <c r="AD39" s="21"/>
    </row>
    <row r="40" spans="1:30">
      <c r="A40" s="57">
        <v>38</v>
      </c>
      <c r="B40" s="8" t="s">
        <v>1833</v>
      </c>
      <c r="C40" s="102" t="s">
        <v>1834</v>
      </c>
      <c r="D40" s="8" t="s">
        <v>35</v>
      </c>
      <c r="E40" s="3" t="s">
        <v>37</v>
      </c>
      <c r="F40" s="3" t="s">
        <v>196</v>
      </c>
      <c r="G40" s="19" t="s">
        <v>38</v>
      </c>
      <c r="H40" s="19" t="s">
        <v>39</v>
      </c>
      <c r="I40" s="20"/>
      <c r="J40" s="20">
        <v>1120</v>
      </c>
      <c r="K40" s="20"/>
      <c r="L40" s="20">
        <v>300</v>
      </c>
      <c r="M40" s="20">
        <v>0</v>
      </c>
      <c r="N40" s="3"/>
      <c r="P40" s="3"/>
      <c r="R40" s="21">
        <f t="shared" si="0"/>
        <v>0</v>
      </c>
      <c r="S40" s="21">
        <f t="shared" si="1"/>
        <v>1420</v>
      </c>
      <c r="T40" s="21">
        <f t="shared" si="2"/>
        <v>1438</v>
      </c>
      <c r="U40" s="21">
        <f t="shared" si="3"/>
        <v>18</v>
      </c>
      <c r="V40" s="21">
        <f t="shared" si="4"/>
        <v>1420</v>
      </c>
      <c r="W40" s="57">
        <f t="shared" si="5"/>
        <v>1120</v>
      </c>
      <c r="X40" s="21">
        <f t="shared" si="6"/>
        <v>318</v>
      </c>
      <c r="Y40" s="21">
        <f t="shared" si="7"/>
        <v>0</v>
      </c>
      <c r="Z40" s="3">
        <v>60</v>
      </c>
      <c r="AA40" s="21">
        <f t="shared" si="8"/>
        <v>240</v>
      </c>
      <c r="AB40" s="21">
        <f t="shared" si="9"/>
        <v>120</v>
      </c>
      <c r="AC40" s="21">
        <f t="shared" si="10"/>
        <v>120</v>
      </c>
      <c r="AD40" s="21"/>
    </row>
    <row r="41" spans="1:30">
      <c r="A41" s="57">
        <v>39</v>
      </c>
      <c r="B41" s="8" t="s">
        <v>1835</v>
      </c>
      <c r="C41" s="102" t="s">
        <v>1836</v>
      </c>
      <c r="D41" s="8" t="s">
        <v>35</v>
      </c>
      <c r="E41" s="3" t="s">
        <v>37</v>
      </c>
      <c r="F41" s="3" t="s">
        <v>196</v>
      </c>
      <c r="G41" s="19" t="s">
        <v>38</v>
      </c>
      <c r="H41" s="19" t="s">
        <v>39</v>
      </c>
      <c r="I41" s="20"/>
      <c r="J41" s="20">
        <v>1120</v>
      </c>
      <c r="K41" s="20"/>
      <c r="L41" s="20">
        <v>300</v>
      </c>
      <c r="M41" s="20">
        <v>1300</v>
      </c>
      <c r="N41" s="3" t="s">
        <v>894</v>
      </c>
      <c r="P41" s="3">
        <v>900</v>
      </c>
      <c r="R41" s="21">
        <f t="shared" si="0"/>
        <v>1378</v>
      </c>
      <c r="S41" s="21">
        <f t="shared" si="1"/>
        <v>2798</v>
      </c>
      <c r="T41" s="21">
        <f t="shared" si="2"/>
        <v>2898.68</v>
      </c>
      <c r="U41" s="21">
        <f t="shared" si="3"/>
        <v>100.68</v>
      </c>
      <c r="V41" s="21">
        <f t="shared" si="4"/>
        <v>2798</v>
      </c>
      <c r="W41" s="57">
        <f t="shared" si="5"/>
        <v>1120</v>
      </c>
      <c r="X41" s="21">
        <f t="shared" si="6"/>
        <v>1778.68</v>
      </c>
      <c r="Y41" s="21">
        <f t="shared" si="7"/>
        <v>900</v>
      </c>
      <c r="Z41" s="3">
        <v>60</v>
      </c>
      <c r="AA41" s="21">
        <f t="shared" si="8"/>
        <v>718</v>
      </c>
      <c r="AB41" s="21">
        <f t="shared" si="9"/>
        <v>359</v>
      </c>
      <c r="AC41" s="21">
        <f t="shared" si="10"/>
        <v>359</v>
      </c>
      <c r="AD41" s="21"/>
    </row>
    <row r="42" spans="1:30">
      <c r="A42" s="57">
        <v>40</v>
      </c>
      <c r="B42" s="8" t="s">
        <v>1837</v>
      </c>
      <c r="C42" s="102" t="s">
        <v>1838</v>
      </c>
      <c r="D42" s="8" t="s">
        <v>35</v>
      </c>
      <c r="E42" s="3" t="s">
        <v>37</v>
      </c>
      <c r="F42" s="3" t="s">
        <v>196</v>
      </c>
      <c r="G42" s="19" t="s">
        <v>38</v>
      </c>
      <c r="H42" s="19" t="s">
        <v>39</v>
      </c>
      <c r="I42" s="3"/>
      <c r="J42" s="20">
        <v>1120</v>
      </c>
      <c r="K42" s="3"/>
      <c r="L42" s="20">
        <v>300</v>
      </c>
      <c r="M42" s="20">
        <v>0</v>
      </c>
      <c r="N42" s="3"/>
      <c r="P42" s="3"/>
      <c r="R42" s="21">
        <f t="shared" si="0"/>
        <v>0</v>
      </c>
      <c r="S42" s="21">
        <f t="shared" si="1"/>
        <v>1420</v>
      </c>
      <c r="T42" s="21">
        <f t="shared" si="2"/>
        <v>1438</v>
      </c>
      <c r="U42" s="21">
        <f t="shared" si="3"/>
        <v>18</v>
      </c>
      <c r="V42" s="21">
        <f t="shared" si="4"/>
        <v>1420</v>
      </c>
      <c r="W42" s="57">
        <f t="shared" si="5"/>
        <v>1120</v>
      </c>
      <c r="X42" s="21">
        <f t="shared" si="6"/>
        <v>318</v>
      </c>
      <c r="Y42" s="21">
        <f t="shared" si="7"/>
        <v>0</v>
      </c>
      <c r="Z42" s="3">
        <v>60</v>
      </c>
      <c r="AA42" s="21">
        <f t="shared" si="8"/>
        <v>240</v>
      </c>
      <c r="AB42" s="21">
        <f t="shared" si="9"/>
        <v>120</v>
      </c>
      <c r="AC42" s="21">
        <f t="shared" si="10"/>
        <v>120</v>
      </c>
      <c r="AD42" s="21"/>
    </row>
    <row r="43" spans="1:30">
      <c r="A43" s="57">
        <v>41</v>
      </c>
      <c r="B43" s="8" t="s">
        <v>1839</v>
      </c>
      <c r="C43" s="102" t="s">
        <v>1840</v>
      </c>
      <c r="D43" s="8" t="s">
        <v>35</v>
      </c>
      <c r="E43" s="3" t="s">
        <v>142</v>
      </c>
      <c r="F43" s="3" t="s">
        <v>58</v>
      </c>
      <c r="G43" s="19" t="s">
        <v>38</v>
      </c>
      <c r="H43" s="19" t="s">
        <v>39</v>
      </c>
      <c r="I43" s="3"/>
      <c r="J43" s="20">
        <v>868</v>
      </c>
      <c r="K43" s="3"/>
      <c r="L43" s="20">
        <v>400</v>
      </c>
      <c r="M43" s="20">
        <v>2261</v>
      </c>
      <c r="N43" s="3" t="s">
        <v>1381</v>
      </c>
      <c r="P43" s="3">
        <v>2261</v>
      </c>
      <c r="R43" s="21">
        <f t="shared" si="0"/>
        <v>2396.66</v>
      </c>
      <c r="S43" s="21">
        <f t="shared" si="1"/>
        <v>3664.66</v>
      </c>
      <c r="T43" s="21">
        <f t="shared" si="2"/>
        <v>3832.4596</v>
      </c>
      <c r="U43" s="21">
        <f t="shared" si="3"/>
        <v>167.7996</v>
      </c>
      <c r="V43" s="21">
        <f t="shared" si="4"/>
        <v>3664.66</v>
      </c>
      <c r="W43" s="57">
        <f t="shared" si="5"/>
        <v>868</v>
      </c>
      <c r="X43" s="21">
        <f t="shared" si="6"/>
        <v>2964.4596</v>
      </c>
      <c r="Y43" s="21">
        <f t="shared" si="7"/>
        <v>2261</v>
      </c>
      <c r="Z43" s="3">
        <v>60</v>
      </c>
      <c r="AA43" s="21">
        <f t="shared" si="8"/>
        <v>475.66</v>
      </c>
      <c r="AB43" s="21">
        <f t="shared" si="9"/>
        <v>237.83</v>
      </c>
      <c r="AC43" s="21">
        <f t="shared" si="10"/>
        <v>237.83</v>
      </c>
      <c r="AD43" s="21"/>
    </row>
    <row r="44" spans="1:30">
      <c r="A44" s="57">
        <v>42</v>
      </c>
      <c r="B44" s="8" t="s">
        <v>604</v>
      </c>
      <c r="C44" s="102" t="s">
        <v>1841</v>
      </c>
      <c r="D44" s="8" t="s">
        <v>35</v>
      </c>
      <c r="E44" s="3" t="s">
        <v>37</v>
      </c>
      <c r="F44" s="3" t="s">
        <v>58</v>
      </c>
      <c r="G44" s="19" t="s">
        <v>38</v>
      </c>
      <c r="H44" s="19" t="s">
        <v>39</v>
      </c>
      <c r="I44" s="3"/>
      <c r="J44" s="20">
        <v>868</v>
      </c>
      <c r="K44" s="3"/>
      <c r="L44" s="20">
        <v>400</v>
      </c>
      <c r="M44" s="20">
        <v>92</v>
      </c>
      <c r="N44" s="3" t="s">
        <v>840</v>
      </c>
      <c r="P44" s="3">
        <v>92</v>
      </c>
      <c r="R44" s="21">
        <f t="shared" si="0"/>
        <v>97.52</v>
      </c>
      <c r="S44" s="21">
        <f t="shared" si="1"/>
        <v>1365.52</v>
      </c>
      <c r="T44" s="21">
        <f t="shared" si="2"/>
        <v>1395.3712</v>
      </c>
      <c r="U44" s="21">
        <f t="shared" si="3"/>
        <v>29.8512</v>
      </c>
      <c r="V44" s="21">
        <f t="shared" si="4"/>
        <v>1365.52</v>
      </c>
      <c r="W44" s="57">
        <f t="shared" si="5"/>
        <v>868</v>
      </c>
      <c r="X44" s="21">
        <f t="shared" si="6"/>
        <v>527.3712</v>
      </c>
      <c r="Y44" s="21">
        <f t="shared" si="7"/>
        <v>92</v>
      </c>
      <c r="Z44" s="3">
        <v>60</v>
      </c>
      <c r="AA44" s="21">
        <f t="shared" si="8"/>
        <v>345.52</v>
      </c>
      <c r="AB44" s="21">
        <f t="shared" si="9"/>
        <v>172.76</v>
      </c>
      <c r="AC44" s="21">
        <f t="shared" si="10"/>
        <v>172.76</v>
      </c>
      <c r="AD44" s="21"/>
    </row>
    <row r="45" spans="1:30">
      <c r="A45" s="57">
        <v>43</v>
      </c>
      <c r="B45" s="8" t="s">
        <v>1842</v>
      </c>
      <c r="C45" s="102" t="s">
        <v>1843</v>
      </c>
      <c r="D45" s="8" t="s">
        <v>35</v>
      </c>
      <c r="E45" s="3" t="s">
        <v>37</v>
      </c>
      <c r="F45" s="3" t="s">
        <v>58</v>
      </c>
      <c r="G45" s="19" t="s">
        <v>38</v>
      </c>
      <c r="H45" s="19" t="s">
        <v>39</v>
      </c>
      <c r="I45" s="3"/>
      <c r="J45" s="20">
        <v>868</v>
      </c>
      <c r="K45" s="3"/>
      <c r="L45" s="20">
        <v>400</v>
      </c>
      <c r="M45" s="20">
        <v>667</v>
      </c>
      <c r="N45" s="3" t="s">
        <v>763</v>
      </c>
      <c r="P45" s="3">
        <v>667</v>
      </c>
      <c r="R45" s="21">
        <f t="shared" si="0"/>
        <v>707.02</v>
      </c>
      <c r="S45" s="21">
        <f t="shared" si="1"/>
        <v>1975.02</v>
      </c>
      <c r="T45" s="21">
        <f t="shared" si="2"/>
        <v>2041.4412</v>
      </c>
      <c r="U45" s="21">
        <f t="shared" si="3"/>
        <v>66.4212</v>
      </c>
      <c r="V45" s="21">
        <f t="shared" si="4"/>
        <v>1975.02</v>
      </c>
      <c r="W45" s="57">
        <f t="shared" si="5"/>
        <v>868</v>
      </c>
      <c r="X45" s="21">
        <f t="shared" si="6"/>
        <v>1173.4412</v>
      </c>
      <c r="Y45" s="21">
        <f t="shared" si="7"/>
        <v>667</v>
      </c>
      <c r="Z45" s="3">
        <v>60</v>
      </c>
      <c r="AA45" s="21">
        <f t="shared" si="8"/>
        <v>380.02</v>
      </c>
      <c r="AB45" s="21">
        <f t="shared" si="9"/>
        <v>190.01</v>
      </c>
      <c r="AC45" s="21">
        <f t="shared" si="10"/>
        <v>190.01</v>
      </c>
      <c r="AD45" s="21"/>
    </row>
    <row r="46" spans="1:30">
      <c r="A46" s="57">
        <v>44</v>
      </c>
      <c r="B46" s="8" t="s">
        <v>1844</v>
      </c>
      <c r="C46" s="102" t="s">
        <v>1845</v>
      </c>
      <c r="D46" s="8" t="s">
        <v>35</v>
      </c>
      <c r="E46" s="3" t="s">
        <v>137</v>
      </c>
      <c r="F46" s="3" t="s">
        <v>58</v>
      </c>
      <c r="G46" s="19" t="s">
        <v>38</v>
      </c>
      <c r="H46" s="19" t="s">
        <v>39</v>
      </c>
      <c r="I46" s="3"/>
      <c r="J46" s="20">
        <v>868</v>
      </c>
      <c r="K46" s="3"/>
      <c r="L46" s="20">
        <v>400</v>
      </c>
      <c r="M46" s="20">
        <v>2261</v>
      </c>
      <c r="N46" s="3" t="s">
        <v>1846</v>
      </c>
      <c r="P46" s="3">
        <v>2261</v>
      </c>
      <c r="R46" s="21">
        <f t="shared" si="0"/>
        <v>2396.66</v>
      </c>
      <c r="S46" s="21">
        <f t="shared" si="1"/>
        <v>3664.66</v>
      </c>
      <c r="T46" s="21">
        <f t="shared" si="2"/>
        <v>3832.4596</v>
      </c>
      <c r="U46" s="21">
        <f t="shared" si="3"/>
        <v>167.7996</v>
      </c>
      <c r="V46" s="21">
        <f t="shared" si="4"/>
        <v>3664.66</v>
      </c>
      <c r="W46" s="57">
        <f t="shared" si="5"/>
        <v>868</v>
      </c>
      <c r="X46" s="21">
        <f t="shared" si="6"/>
        <v>2964.4596</v>
      </c>
      <c r="Y46" s="21">
        <f t="shared" si="7"/>
        <v>2261</v>
      </c>
      <c r="Z46" s="3">
        <v>60</v>
      </c>
      <c r="AA46" s="21">
        <f t="shared" si="8"/>
        <v>475.66</v>
      </c>
      <c r="AB46" s="21">
        <f t="shared" si="9"/>
        <v>237.83</v>
      </c>
      <c r="AC46" s="21">
        <f t="shared" si="10"/>
        <v>237.83</v>
      </c>
      <c r="AD46" s="21"/>
    </row>
    <row r="47" spans="1:30">
      <c r="A47" s="57">
        <v>45</v>
      </c>
      <c r="B47" s="8" t="s">
        <v>1847</v>
      </c>
      <c r="C47" s="102" t="s">
        <v>1848</v>
      </c>
      <c r="D47" s="8" t="s">
        <v>35</v>
      </c>
      <c r="E47" s="3" t="s">
        <v>137</v>
      </c>
      <c r="F47" s="3" t="s">
        <v>58</v>
      </c>
      <c r="G47" s="19" t="s">
        <v>38</v>
      </c>
      <c r="H47" s="19" t="s">
        <v>39</v>
      </c>
      <c r="I47" s="3"/>
      <c r="J47" s="20">
        <v>868</v>
      </c>
      <c r="K47" s="3"/>
      <c r="L47" s="20">
        <v>400</v>
      </c>
      <c r="M47" s="20">
        <v>92</v>
      </c>
      <c r="N47" s="3" t="s">
        <v>840</v>
      </c>
      <c r="P47" s="3">
        <v>92</v>
      </c>
      <c r="R47" s="21">
        <f t="shared" si="0"/>
        <v>97.52</v>
      </c>
      <c r="S47" s="21">
        <f t="shared" si="1"/>
        <v>1365.52</v>
      </c>
      <c r="T47" s="21">
        <f t="shared" si="2"/>
        <v>1395.3712</v>
      </c>
      <c r="U47" s="21">
        <f t="shared" si="3"/>
        <v>29.8512</v>
      </c>
      <c r="V47" s="21">
        <f t="shared" si="4"/>
        <v>1365.52</v>
      </c>
      <c r="W47" s="57">
        <f t="shared" si="5"/>
        <v>868</v>
      </c>
      <c r="X47" s="21">
        <f t="shared" si="6"/>
        <v>527.3712</v>
      </c>
      <c r="Y47" s="21">
        <f t="shared" si="7"/>
        <v>92</v>
      </c>
      <c r="Z47" s="3">
        <v>60</v>
      </c>
      <c r="AA47" s="21">
        <f t="shared" si="8"/>
        <v>345.52</v>
      </c>
      <c r="AB47" s="21">
        <f t="shared" si="9"/>
        <v>172.76</v>
      </c>
      <c r="AC47" s="21">
        <f t="shared" si="10"/>
        <v>172.76</v>
      </c>
      <c r="AD47" s="21"/>
    </row>
    <row r="48" spans="1:30">
      <c r="A48" s="57">
        <v>46</v>
      </c>
      <c r="B48" s="8" t="s">
        <v>1849</v>
      </c>
      <c r="C48" s="102" t="s">
        <v>1850</v>
      </c>
      <c r="D48" s="8" t="s">
        <v>35</v>
      </c>
      <c r="E48" s="3" t="s">
        <v>37</v>
      </c>
      <c r="F48" s="3" t="s">
        <v>350</v>
      </c>
      <c r="G48" s="19" t="s">
        <v>38</v>
      </c>
      <c r="H48" s="19" t="s">
        <v>39</v>
      </c>
      <c r="I48" s="3"/>
      <c r="J48" s="20">
        <v>740</v>
      </c>
      <c r="K48" s="3"/>
      <c r="L48" s="20">
        <v>400</v>
      </c>
      <c r="M48" s="20">
        <v>460</v>
      </c>
      <c r="N48" s="3" t="s">
        <v>1851</v>
      </c>
      <c r="P48" s="3">
        <v>460</v>
      </c>
      <c r="R48" s="21">
        <f t="shared" si="0"/>
        <v>487.6</v>
      </c>
      <c r="S48" s="21">
        <f t="shared" si="1"/>
        <v>1627.6</v>
      </c>
      <c r="T48" s="21">
        <f t="shared" si="2"/>
        <v>1680.856</v>
      </c>
      <c r="U48" s="21">
        <f t="shared" si="3"/>
        <v>53.256</v>
      </c>
      <c r="V48" s="21">
        <f t="shared" si="4"/>
        <v>1627.6</v>
      </c>
      <c r="W48" s="57">
        <f t="shared" si="5"/>
        <v>740</v>
      </c>
      <c r="X48" s="21">
        <f t="shared" si="6"/>
        <v>940.856</v>
      </c>
      <c r="Y48" s="21">
        <f t="shared" si="7"/>
        <v>460</v>
      </c>
      <c r="Z48" s="3">
        <v>60</v>
      </c>
      <c r="AA48" s="21">
        <f t="shared" si="8"/>
        <v>367.6</v>
      </c>
      <c r="AB48" s="21">
        <f t="shared" si="9"/>
        <v>183.8</v>
      </c>
      <c r="AC48" s="21">
        <f t="shared" si="10"/>
        <v>183.8</v>
      </c>
      <c r="AD48" s="21"/>
    </row>
    <row r="49" spans="1:30">
      <c r="A49" s="57">
        <v>47</v>
      </c>
      <c r="B49" s="8" t="s">
        <v>1852</v>
      </c>
      <c r="C49" s="102" t="s">
        <v>1853</v>
      </c>
      <c r="D49" s="8" t="s">
        <v>35</v>
      </c>
      <c r="E49" s="3" t="s">
        <v>37</v>
      </c>
      <c r="F49" s="3" t="s">
        <v>350</v>
      </c>
      <c r="G49" s="19" t="s">
        <v>38</v>
      </c>
      <c r="H49" s="19" t="s">
        <v>39</v>
      </c>
      <c r="I49" s="3"/>
      <c r="J49" s="20">
        <v>740</v>
      </c>
      <c r="K49" s="3"/>
      <c r="L49" s="20">
        <v>400</v>
      </c>
      <c r="M49" s="20">
        <v>497</v>
      </c>
      <c r="N49" s="3" t="s">
        <v>1854</v>
      </c>
      <c r="P49" s="3">
        <v>497</v>
      </c>
      <c r="R49" s="21">
        <f t="shared" si="0"/>
        <v>526.82</v>
      </c>
      <c r="S49" s="21">
        <f t="shared" si="1"/>
        <v>1666.82</v>
      </c>
      <c r="T49" s="21">
        <f t="shared" si="2"/>
        <v>1722.4292</v>
      </c>
      <c r="U49" s="21">
        <f t="shared" si="3"/>
        <v>55.6092</v>
      </c>
      <c r="V49" s="21">
        <f t="shared" si="4"/>
        <v>1666.82</v>
      </c>
      <c r="W49" s="57">
        <f t="shared" si="5"/>
        <v>740</v>
      </c>
      <c r="X49" s="21">
        <f t="shared" si="6"/>
        <v>982.4292</v>
      </c>
      <c r="Y49" s="21">
        <f t="shared" si="7"/>
        <v>497</v>
      </c>
      <c r="Z49" s="3">
        <v>60</v>
      </c>
      <c r="AA49" s="21">
        <f t="shared" si="8"/>
        <v>369.82</v>
      </c>
      <c r="AB49" s="21">
        <f t="shared" si="9"/>
        <v>184.91</v>
      </c>
      <c r="AC49" s="21">
        <f t="shared" si="10"/>
        <v>184.91</v>
      </c>
      <c r="AD49" s="21"/>
    </row>
    <row r="50" spans="1:30">
      <c r="A50" s="57">
        <v>48</v>
      </c>
      <c r="B50" s="8" t="s">
        <v>1855</v>
      </c>
      <c r="C50" s="102" t="s">
        <v>1856</v>
      </c>
      <c r="D50" s="8" t="s">
        <v>35</v>
      </c>
      <c r="E50" s="3" t="s">
        <v>37</v>
      </c>
      <c r="F50" s="3" t="s">
        <v>350</v>
      </c>
      <c r="G50" s="19" t="s">
        <v>38</v>
      </c>
      <c r="H50" s="19" t="s">
        <v>39</v>
      </c>
      <c r="I50" s="3"/>
      <c r="J50" s="20">
        <v>740</v>
      </c>
      <c r="K50" s="3"/>
      <c r="L50" s="20">
        <v>400</v>
      </c>
      <c r="M50" s="20">
        <v>480</v>
      </c>
      <c r="N50" s="3" t="s">
        <v>1857</v>
      </c>
      <c r="P50" s="3">
        <v>480</v>
      </c>
      <c r="R50" s="21">
        <f t="shared" si="0"/>
        <v>508.8</v>
      </c>
      <c r="S50" s="21">
        <f t="shared" si="1"/>
        <v>1648.8</v>
      </c>
      <c r="T50" s="21">
        <f t="shared" si="2"/>
        <v>1703.328</v>
      </c>
      <c r="U50" s="21">
        <f t="shared" si="3"/>
        <v>54.528</v>
      </c>
      <c r="V50" s="21">
        <f t="shared" si="4"/>
        <v>1648.8</v>
      </c>
      <c r="W50" s="57">
        <f t="shared" si="5"/>
        <v>740</v>
      </c>
      <c r="X50" s="21">
        <f t="shared" si="6"/>
        <v>963.328</v>
      </c>
      <c r="Y50" s="21">
        <f t="shared" si="7"/>
        <v>480</v>
      </c>
      <c r="Z50" s="3">
        <v>60</v>
      </c>
      <c r="AA50" s="21">
        <f t="shared" si="8"/>
        <v>368.8</v>
      </c>
      <c r="AB50" s="21">
        <f t="shared" si="9"/>
        <v>184.4</v>
      </c>
      <c r="AC50" s="21">
        <f t="shared" si="10"/>
        <v>184.4</v>
      </c>
      <c r="AD50" s="21"/>
    </row>
    <row r="51" spans="1:30">
      <c r="A51" s="57">
        <v>49</v>
      </c>
      <c r="B51" s="8" t="s">
        <v>1858</v>
      </c>
      <c r="C51" s="102" t="s">
        <v>1859</v>
      </c>
      <c r="D51" s="8" t="s">
        <v>35</v>
      </c>
      <c r="E51" s="3" t="s">
        <v>37</v>
      </c>
      <c r="F51" s="3" t="s">
        <v>350</v>
      </c>
      <c r="G51" s="19" t="s">
        <v>38</v>
      </c>
      <c r="H51" s="19" t="s">
        <v>39</v>
      </c>
      <c r="I51" s="3"/>
      <c r="J51" s="20">
        <v>740</v>
      </c>
      <c r="K51" s="3"/>
      <c r="L51" s="20">
        <v>400</v>
      </c>
      <c r="M51" s="20">
        <v>481</v>
      </c>
      <c r="N51" s="8" t="s">
        <v>1860</v>
      </c>
      <c r="P51" s="3">
        <v>481</v>
      </c>
      <c r="R51" s="21">
        <f t="shared" si="0"/>
        <v>509.86</v>
      </c>
      <c r="S51" s="21">
        <f t="shared" si="1"/>
        <v>1649.86</v>
      </c>
      <c r="T51" s="21">
        <f t="shared" si="2"/>
        <v>1704.4516</v>
      </c>
      <c r="U51" s="21">
        <f t="shared" si="3"/>
        <v>54.5916</v>
      </c>
      <c r="V51" s="21">
        <f t="shared" si="4"/>
        <v>1649.86</v>
      </c>
      <c r="W51" s="57">
        <f t="shared" si="5"/>
        <v>740</v>
      </c>
      <c r="X51" s="21">
        <f t="shared" si="6"/>
        <v>964.4516</v>
      </c>
      <c r="Y51" s="21">
        <f t="shared" si="7"/>
        <v>481</v>
      </c>
      <c r="Z51" s="3">
        <v>60</v>
      </c>
      <c r="AA51" s="21">
        <f t="shared" si="8"/>
        <v>368.86</v>
      </c>
      <c r="AB51" s="21">
        <f t="shared" si="9"/>
        <v>184.43</v>
      </c>
      <c r="AC51" s="21">
        <f t="shared" si="10"/>
        <v>184.43</v>
      </c>
      <c r="AD51" s="21"/>
    </row>
    <row r="52" spans="1:30">
      <c r="A52" s="57">
        <v>50</v>
      </c>
      <c r="B52" s="8" t="s">
        <v>1861</v>
      </c>
      <c r="C52" s="102" t="s">
        <v>1862</v>
      </c>
      <c r="D52" s="8" t="s">
        <v>35</v>
      </c>
      <c r="E52" s="3" t="s">
        <v>37</v>
      </c>
      <c r="F52" s="3" t="s">
        <v>350</v>
      </c>
      <c r="G52" s="19" t="s">
        <v>38</v>
      </c>
      <c r="H52" s="19" t="s">
        <v>39</v>
      </c>
      <c r="I52" s="3"/>
      <c r="J52" s="41">
        <v>740</v>
      </c>
      <c r="K52" s="3"/>
      <c r="L52" s="20">
        <v>400</v>
      </c>
      <c r="M52" s="20">
        <v>460</v>
      </c>
      <c r="N52" s="3" t="s">
        <v>1851</v>
      </c>
      <c r="P52" s="3">
        <v>460</v>
      </c>
      <c r="R52" s="21">
        <f t="shared" si="0"/>
        <v>487.6</v>
      </c>
      <c r="S52" s="21">
        <f t="shared" si="1"/>
        <v>1627.6</v>
      </c>
      <c r="T52" s="21">
        <f t="shared" si="2"/>
        <v>1680.856</v>
      </c>
      <c r="U52" s="21">
        <f t="shared" si="3"/>
        <v>53.256</v>
      </c>
      <c r="V52" s="21">
        <f t="shared" si="4"/>
        <v>1627.6</v>
      </c>
      <c r="W52" s="57">
        <f t="shared" si="5"/>
        <v>740</v>
      </c>
      <c r="X52" s="21">
        <f t="shared" si="6"/>
        <v>940.856</v>
      </c>
      <c r="Y52" s="21">
        <f t="shared" si="7"/>
        <v>460</v>
      </c>
      <c r="Z52" s="3">
        <v>60</v>
      </c>
      <c r="AA52" s="21">
        <f t="shared" si="8"/>
        <v>367.6</v>
      </c>
      <c r="AB52" s="21">
        <f t="shared" si="9"/>
        <v>183.8</v>
      </c>
      <c r="AC52" s="21">
        <f t="shared" si="10"/>
        <v>183.8</v>
      </c>
      <c r="AD52" s="21"/>
    </row>
    <row r="53" spans="1:30">
      <c r="A53" s="57">
        <v>51</v>
      </c>
      <c r="B53" s="8" t="s">
        <v>1863</v>
      </c>
      <c r="C53" s="102" t="s">
        <v>1864</v>
      </c>
      <c r="D53" s="8" t="s">
        <v>35</v>
      </c>
      <c r="E53" s="3" t="s">
        <v>37</v>
      </c>
      <c r="F53" s="3" t="s">
        <v>1534</v>
      </c>
      <c r="G53" s="19" t="s">
        <v>38</v>
      </c>
      <c r="H53" s="19" t="s">
        <v>39</v>
      </c>
      <c r="I53" s="20"/>
      <c r="J53" s="20">
        <v>920</v>
      </c>
      <c r="K53" s="20"/>
      <c r="L53" s="20">
        <v>300</v>
      </c>
      <c r="M53" s="20">
        <v>557</v>
      </c>
      <c r="N53" s="3" t="s">
        <v>1865</v>
      </c>
      <c r="O53" s="8"/>
      <c r="P53" s="3">
        <v>477</v>
      </c>
      <c r="R53" s="21">
        <f t="shared" si="0"/>
        <v>590.42</v>
      </c>
      <c r="S53" s="21">
        <f t="shared" si="1"/>
        <v>1810.42</v>
      </c>
      <c r="T53" s="21">
        <f t="shared" si="2"/>
        <v>1863.8452</v>
      </c>
      <c r="U53" s="21">
        <f t="shared" si="3"/>
        <v>53.4252</v>
      </c>
      <c r="V53" s="21">
        <f t="shared" si="4"/>
        <v>1810.42</v>
      </c>
      <c r="W53" s="57">
        <f t="shared" si="5"/>
        <v>920</v>
      </c>
      <c r="X53" s="21">
        <f t="shared" si="6"/>
        <v>943.8452</v>
      </c>
      <c r="Y53" s="21">
        <f t="shared" si="7"/>
        <v>477</v>
      </c>
      <c r="Z53" s="3">
        <v>60</v>
      </c>
      <c r="AA53" s="21">
        <f t="shared" si="8"/>
        <v>353.42</v>
      </c>
      <c r="AB53" s="21">
        <f t="shared" si="9"/>
        <v>176.71</v>
      </c>
      <c r="AC53" s="21">
        <f t="shared" si="10"/>
        <v>176.71</v>
      </c>
      <c r="AD53" s="21"/>
    </row>
    <row r="54" spans="1:30">
      <c r="A54" s="57">
        <v>52</v>
      </c>
      <c r="B54" s="8" t="s">
        <v>1866</v>
      </c>
      <c r="C54" s="102" t="s">
        <v>1867</v>
      </c>
      <c r="D54" s="8" t="s">
        <v>35</v>
      </c>
      <c r="E54" s="3" t="s">
        <v>37</v>
      </c>
      <c r="F54" s="3" t="s">
        <v>1534</v>
      </c>
      <c r="G54" s="19" t="s">
        <v>38</v>
      </c>
      <c r="H54" s="19" t="s">
        <v>39</v>
      </c>
      <c r="I54" s="20"/>
      <c r="J54" s="20">
        <v>920</v>
      </c>
      <c r="K54" s="20"/>
      <c r="L54" s="20">
        <v>300</v>
      </c>
      <c r="M54" s="20">
        <v>552.38</v>
      </c>
      <c r="N54" s="57" t="s">
        <v>1868</v>
      </c>
      <c r="P54" s="3">
        <v>472.38</v>
      </c>
      <c r="R54" s="21">
        <f t="shared" si="0"/>
        <v>585.5228</v>
      </c>
      <c r="S54" s="21">
        <f t="shared" si="1"/>
        <v>1805.5228</v>
      </c>
      <c r="T54" s="21">
        <f t="shared" si="2"/>
        <v>1858.654168</v>
      </c>
      <c r="U54" s="21">
        <f t="shared" si="3"/>
        <v>53.131368</v>
      </c>
      <c r="V54" s="21">
        <f t="shared" si="4"/>
        <v>1805.5228</v>
      </c>
      <c r="W54" s="57">
        <f t="shared" si="5"/>
        <v>920</v>
      </c>
      <c r="X54" s="21">
        <f t="shared" si="6"/>
        <v>938.654168</v>
      </c>
      <c r="Y54" s="21">
        <f t="shared" si="7"/>
        <v>472.38</v>
      </c>
      <c r="Z54" s="3">
        <v>60</v>
      </c>
      <c r="AA54" s="21">
        <f t="shared" si="8"/>
        <v>353.1428</v>
      </c>
      <c r="AB54" s="21">
        <f t="shared" si="9"/>
        <v>176.5714</v>
      </c>
      <c r="AC54" s="21">
        <f t="shared" si="10"/>
        <v>176.5714</v>
      </c>
      <c r="AD54" s="21"/>
    </row>
    <row r="55" spans="1:30">
      <c r="A55" s="57">
        <v>53</v>
      </c>
      <c r="B55" s="8" t="s">
        <v>1869</v>
      </c>
      <c r="C55" s="102" t="s">
        <v>1870</v>
      </c>
      <c r="D55" s="8" t="s">
        <v>35</v>
      </c>
      <c r="E55" s="3" t="s">
        <v>37</v>
      </c>
      <c r="F55" s="3" t="s">
        <v>82</v>
      </c>
      <c r="G55" s="19" t="s">
        <v>38</v>
      </c>
      <c r="H55" s="19" t="s">
        <v>39</v>
      </c>
      <c r="I55" s="20"/>
      <c r="J55" s="20">
        <v>594</v>
      </c>
      <c r="K55" s="20"/>
      <c r="L55" s="20">
        <v>300</v>
      </c>
      <c r="M55" s="20">
        <f>696+13</f>
        <v>709</v>
      </c>
      <c r="N55" s="3" t="s">
        <v>1871</v>
      </c>
      <c r="O55" s="8"/>
      <c r="P55" s="3">
        <f>696+13</f>
        <v>709</v>
      </c>
      <c r="R55" s="21">
        <f t="shared" si="0"/>
        <v>751.54</v>
      </c>
      <c r="S55" s="21">
        <f t="shared" si="1"/>
        <v>1645.54</v>
      </c>
      <c r="T55" s="21">
        <f t="shared" si="2"/>
        <v>1708.6324</v>
      </c>
      <c r="U55" s="21">
        <f t="shared" si="3"/>
        <v>63.0924</v>
      </c>
      <c r="V55" s="21">
        <f t="shared" si="4"/>
        <v>1645.54</v>
      </c>
      <c r="W55" s="57">
        <f t="shared" si="5"/>
        <v>594</v>
      </c>
      <c r="X55" s="21">
        <f t="shared" si="6"/>
        <v>1114.6324</v>
      </c>
      <c r="Y55" s="21">
        <f t="shared" si="7"/>
        <v>709</v>
      </c>
      <c r="Z55" s="3">
        <v>60</v>
      </c>
      <c r="AA55" s="21">
        <f t="shared" si="8"/>
        <v>282.54</v>
      </c>
      <c r="AB55" s="21">
        <f t="shared" si="9"/>
        <v>141.27</v>
      </c>
      <c r="AC55" s="21">
        <f t="shared" si="10"/>
        <v>141.27</v>
      </c>
      <c r="AD55" s="21"/>
    </row>
    <row r="56" spans="1:30">
      <c r="A56" s="57">
        <v>54</v>
      </c>
      <c r="B56" s="8" t="s">
        <v>1872</v>
      </c>
      <c r="C56" s="102" t="s">
        <v>1873</v>
      </c>
      <c r="D56" s="8" t="s">
        <v>35</v>
      </c>
      <c r="E56" s="3" t="s">
        <v>37</v>
      </c>
      <c r="F56" s="3" t="s">
        <v>82</v>
      </c>
      <c r="G56" s="19" t="s">
        <v>38</v>
      </c>
      <c r="H56" s="19" t="s">
        <v>39</v>
      </c>
      <c r="I56" s="20"/>
      <c r="J56" s="20">
        <v>594</v>
      </c>
      <c r="K56" s="20"/>
      <c r="L56" s="20">
        <v>300</v>
      </c>
      <c r="M56" s="20">
        <v>744</v>
      </c>
      <c r="N56" s="3" t="s">
        <v>1874</v>
      </c>
      <c r="O56" s="8"/>
      <c r="P56" s="3">
        <v>744</v>
      </c>
      <c r="R56" s="21">
        <f t="shared" si="0"/>
        <v>788.64</v>
      </c>
      <c r="S56" s="21">
        <f t="shared" si="1"/>
        <v>1682.64</v>
      </c>
      <c r="T56" s="21">
        <f t="shared" si="2"/>
        <v>1747.9584</v>
      </c>
      <c r="U56" s="21">
        <f t="shared" si="3"/>
        <v>65.3184</v>
      </c>
      <c r="V56" s="21">
        <f t="shared" si="4"/>
        <v>1682.64</v>
      </c>
      <c r="W56" s="57">
        <f t="shared" si="5"/>
        <v>594</v>
      </c>
      <c r="X56" s="21">
        <f t="shared" si="6"/>
        <v>1153.9584</v>
      </c>
      <c r="Y56" s="21">
        <f t="shared" si="7"/>
        <v>744</v>
      </c>
      <c r="Z56" s="3">
        <v>60</v>
      </c>
      <c r="AA56" s="21">
        <f t="shared" si="8"/>
        <v>284.64</v>
      </c>
      <c r="AB56" s="21">
        <f t="shared" si="9"/>
        <v>142.32</v>
      </c>
      <c r="AC56" s="21">
        <f t="shared" si="10"/>
        <v>142.32</v>
      </c>
      <c r="AD56" s="21"/>
    </row>
    <row r="57" spans="1:30">
      <c r="A57" s="57">
        <v>55</v>
      </c>
      <c r="B57" s="8" t="s">
        <v>1875</v>
      </c>
      <c r="C57" s="102" t="s">
        <v>1876</v>
      </c>
      <c r="D57" s="8" t="s">
        <v>35</v>
      </c>
      <c r="E57" s="3" t="s">
        <v>37</v>
      </c>
      <c r="F57" s="3" t="s">
        <v>82</v>
      </c>
      <c r="G57" s="19" t="s">
        <v>38</v>
      </c>
      <c r="H57" s="19" t="s">
        <v>39</v>
      </c>
      <c r="I57" s="20"/>
      <c r="J57" s="20">
        <v>594</v>
      </c>
      <c r="K57" s="20"/>
      <c r="L57" s="20">
        <v>300</v>
      </c>
      <c r="M57" s="20">
        <v>696</v>
      </c>
      <c r="N57" s="3" t="s">
        <v>1450</v>
      </c>
      <c r="O57" s="8"/>
      <c r="P57" s="3">
        <v>696</v>
      </c>
      <c r="R57" s="21">
        <f t="shared" si="0"/>
        <v>737.76</v>
      </c>
      <c r="S57" s="21">
        <f t="shared" si="1"/>
        <v>1631.76</v>
      </c>
      <c r="T57" s="21">
        <f t="shared" si="2"/>
        <v>1694.0256</v>
      </c>
      <c r="U57" s="21">
        <f t="shared" si="3"/>
        <v>62.2656</v>
      </c>
      <c r="V57" s="21">
        <f t="shared" si="4"/>
        <v>1631.76</v>
      </c>
      <c r="W57" s="57">
        <f t="shared" si="5"/>
        <v>594</v>
      </c>
      <c r="X57" s="21">
        <f t="shared" si="6"/>
        <v>1100.0256</v>
      </c>
      <c r="Y57" s="21">
        <f t="shared" si="7"/>
        <v>696</v>
      </c>
      <c r="Z57" s="3">
        <v>60</v>
      </c>
      <c r="AA57" s="21">
        <f t="shared" si="8"/>
        <v>281.76</v>
      </c>
      <c r="AB57" s="21">
        <f t="shared" si="9"/>
        <v>140.88</v>
      </c>
      <c r="AC57" s="21">
        <f t="shared" si="10"/>
        <v>140.88</v>
      </c>
      <c r="AD57" s="21"/>
    </row>
    <row r="58" spans="1:30">
      <c r="A58" s="57">
        <v>56</v>
      </c>
      <c r="B58" s="8" t="s">
        <v>1877</v>
      </c>
      <c r="C58" s="102" t="s">
        <v>1878</v>
      </c>
      <c r="D58" s="8" t="s">
        <v>35</v>
      </c>
      <c r="E58" s="3" t="s">
        <v>37</v>
      </c>
      <c r="F58" s="3" t="s">
        <v>82</v>
      </c>
      <c r="G58" s="19" t="s">
        <v>38</v>
      </c>
      <c r="H58" s="19" t="s">
        <v>39</v>
      </c>
      <c r="I58" s="20"/>
      <c r="J58" s="20">
        <v>594</v>
      </c>
      <c r="K58" s="20"/>
      <c r="L58" s="20">
        <v>300</v>
      </c>
      <c r="M58" s="20">
        <v>696</v>
      </c>
      <c r="N58" s="3" t="s">
        <v>1450</v>
      </c>
      <c r="O58" s="8"/>
      <c r="P58" s="3">
        <v>696</v>
      </c>
      <c r="R58" s="21">
        <f t="shared" si="0"/>
        <v>737.76</v>
      </c>
      <c r="S58" s="21">
        <f t="shared" si="1"/>
        <v>1631.76</v>
      </c>
      <c r="T58" s="21">
        <f t="shared" si="2"/>
        <v>1694.0256</v>
      </c>
      <c r="U58" s="21">
        <f t="shared" si="3"/>
        <v>62.2656</v>
      </c>
      <c r="V58" s="21">
        <f t="shared" si="4"/>
        <v>1631.76</v>
      </c>
      <c r="W58" s="57">
        <f t="shared" si="5"/>
        <v>594</v>
      </c>
      <c r="X58" s="21">
        <f t="shared" si="6"/>
        <v>1100.0256</v>
      </c>
      <c r="Y58" s="21">
        <f t="shared" si="7"/>
        <v>696</v>
      </c>
      <c r="Z58" s="3">
        <v>60</v>
      </c>
      <c r="AA58" s="21">
        <f t="shared" si="8"/>
        <v>281.76</v>
      </c>
      <c r="AB58" s="21">
        <f t="shared" si="9"/>
        <v>140.88</v>
      </c>
      <c r="AC58" s="21">
        <f t="shared" si="10"/>
        <v>140.88</v>
      </c>
      <c r="AD58" s="21"/>
    </row>
    <row r="59" spans="1:30">
      <c r="A59" s="57">
        <v>57</v>
      </c>
      <c r="B59" s="8" t="s">
        <v>1879</v>
      </c>
      <c r="C59" s="102" t="s">
        <v>1880</v>
      </c>
      <c r="D59" s="8" t="s">
        <v>35</v>
      </c>
      <c r="E59" s="3" t="s">
        <v>37</v>
      </c>
      <c r="F59" s="3" t="s">
        <v>82</v>
      </c>
      <c r="G59" s="19" t="s">
        <v>38</v>
      </c>
      <c r="H59" s="19" t="s">
        <v>39</v>
      </c>
      <c r="I59" s="20"/>
      <c r="J59" s="20">
        <v>594</v>
      </c>
      <c r="K59" s="20"/>
      <c r="L59" s="20">
        <v>300</v>
      </c>
      <c r="M59" s="20">
        <v>726</v>
      </c>
      <c r="N59" s="3" t="s">
        <v>272</v>
      </c>
      <c r="O59" s="8"/>
      <c r="P59" s="3">
        <v>726</v>
      </c>
      <c r="R59" s="21">
        <f t="shared" si="0"/>
        <v>769.56</v>
      </c>
      <c r="S59" s="21">
        <f t="shared" si="1"/>
        <v>1663.56</v>
      </c>
      <c r="T59" s="21">
        <f t="shared" si="2"/>
        <v>1727.7336</v>
      </c>
      <c r="U59" s="21">
        <f t="shared" si="3"/>
        <v>64.1736</v>
      </c>
      <c r="V59" s="21">
        <f t="shared" si="4"/>
        <v>1663.56</v>
      </c>
      <c r="W59" s="57">
        <f t="shared" si="5"/>
        <v>594</v>
      </c>
      <c r="X59" s="21">
        <f t="shared" si="6"/>
        <v>1133.7336</v>
      </c>
      <c r="Y59" s="21">
        <f t="shared" si="7"/>
        <v>726</v>
      </c>
      <c r="Z59" s="3">
        <v>60</v>
      </c>
      <c r="AA59" s="21">
        <f t="shared" si="8"/>
        <v>283.56</v>
      </c>
      <c r="AB59" s="21">
        <f t="shared" si="9"/>
        <v>141.78</v>
      </c>
      <c r="AC59" s="21">
        <f t="shared" si="10"/>
        <v>141.78</v>
      </c>
      <c r="AD59" s="21"/>
    </row>
    <row r="60" spans="1:30">
      <c r="A60" s="57">
        <v>58</v>
      </c>
      <c r="B60" s="8" t="s">
        <v>1866</v>
      </c>
      <c r="C60" s="102" t="s">
        <v>1881</v>
      </c>
      <c r="D60" s="8" t="s">
        <v>35</v>
      </c>
      <c r="E60" s="3" t="s">
        <v>37</v>
      </c>
      <c r="F60" s="3" t="s">
        <v>82</v>
      </c>
      <c r="G60" s="19" t="s">
        <v>38</v>
      </c>
      <c r="H60" s="19" t="s">
        <v>39</v>
      </c>
      <c r="I60" s="20"/>
      <c r="J60" s="20">
        <v>594</v>
      </c>
      <c r="K60" s="20"/>
      <c r="L60" s="20">
        <v>300</v>
      </c>
      <c r="M60" s="20">
        <v>684</v>
      </c>
      <c r="N60" s="3" t="s">
        <v>1882</v>
      </c>
      <c r="O60" s="8"/>
      <c r="P60" s="3">
        <v>684</v>
      </c>
      <c r="R60" s="21">
        <f t="shared" si="0"/>
        <v>725.04</v>
      </c>
      <c r="S60" s="21">
        <f t="shared" si="1"/>
        <v>1619.04</v>
      </c>
      <c r="T60" s="21">
        <f t="shared" si="2"/>
        <v>1680.5424</v>
      </c>
      <c r="U60" s="21">
        <f t="shared" si="3"/>
        <v>61.5024</v>
      </c>
      <c r="V60" s="21">
        <f t="shared" si="4"/>
        <v>1619.04</v>
      </c>
      <c r="W60" s="57">
        <f t="shared" si="5"/>
        <v>594</v>
      </c>
      <c r="X60" s="21">
        <f t="shared" si="6"/>
        <v>1086.5424</v>
      </c>
      <c r="Y60" s="21">
        <f t="shared" si="7"/>
        <v>684</v>
      </c>
      <c r="Z60" s="3">
        <v>60</v>
      </c>
      <c r="AA60" s="21">
        <f t="shared" si="8"/>
        <v>281.04</v>
      </c>
      <c r="AB60" s="21">
        <f t="shared" si="9"/>
        <v>140.52</v>
      </c>
      <c r="AC60" s="21">
        <f t="shared" si="10"/>
        <v>140.52</v>
      </c>
      <c r="AD60" s="21"/>
    </row>
    <row r="61" ht="19" customHeight="1" spans="1:30">
      <c r="A61" s="57">
        <v>59</v>
      </c>
      <c r="B61" s="8" t="s">
        <v>1883</v>
      </c>
      <c r="C61" s="102" t="s">
        <v>1884</v>
      </c>
      <c r="D61" s="8" t="s">
        <v>35</v>
      </c>
      <c r="E61" s="3" t="s">
        <v>37</v>
      </c>
      <c r="F61" s="3" t="s">
        <v>82</v>
      </c>
      <c r="G61" s="19" t="s">
        <v>38</v>
      </c>
      <c r="H61" s="19" t="s">
        <v>39</v>
      </c>
      <c r="I61" s="20"/>
      <c r="J61" s="20">
        <v>594</v>
      </c>
      <c r="K61" s="20"/>
      <c r="L61" s="20">
        <v>300</v>
      </c>
      <c r="M61" s="20">
        <v>691</v>
      </c>
      <c r="N61" s="3" t="s">
        <v>1885</v>
      </c>
      <c r="O61" s="8"/>
      <c r="P61" s="3">
        <v>691</v>
      </c>
      <c r="R61" s="21">
        <f t="shared" si="0"/>
        <v>732.46</v>
      </c>
      <c r="S61" s="21">
        <f t="shared" si="1"/>
        <v>1626.46</v>
      </c>
      <c r="T61" s="21">
        <f t="shared" si="2"/>
        <v>1688.4076</v>
      </c>
      <c r="U61" s="21">
        <f t="shared" si="3"/>
        <v>61.9476</v>
      </c>
      <c r="V61" s="21">
        <f t="shared" si="4"/>
        <v>1626.46</v>
      </c>
      <c r="W61" s="57">
        <f t="shared" si="5"/>
        <v>594</v>
      </c>
      <c r="X61" s="21">
        <f t="shared" si="6"/>
        <v>1094.4076</v>
      </c>
      <c r="Y61" s="21">
        <f t="shared" si="7"/>
        <v>691</v>
      </c>
      <c r="Z61" s="3">
        <v>60</v>
      </c>
      <c r="AA61" s="21">
        <f t="shared" si="8"/>
        <v>281.46</v>
      </c>
      <c r="AB61" s="21">
        <f t="shared" si="9"/>
        <v>140.73</v>
      </c>
      <c r="AC61" s="21">
        <f t="shared" si="10"/>
        <v>140.73</v>
      </c>
      <c r="AD61" s="21"/>
    </row>
    <row r="62" ht="19" customHeight="1" spans="1:30">
      <c r="A62" s="57">
        <v>60</v>
      </c>
      <c r="B62" s="8" t="s">
        <v>695</v>
      </c>
      <c r="C62" s="102" t="s">
        <v>1886</v>
      </c>
      <c r="D62" s="8" t="s">
        <v>35</v>
      </c>
      <c r="E62" s="3" t="s">
        <v>37</v>
      </c>
      <c r="F62" s="3" t="s">
        <v>82</v>
      </c>
      <c r="G62" s="19" t="s">
        <v>38</v>
      </c>
      <c r="H62" s="19" t="s">
        <v>39</v>
      </c>
      <c r="I62" s="20"/>
      <c r="J62" s="20">
        <v>594</v>
      </c>
      <c r="K62" s="20"/>
      <c r="L62" s="20">
        <v>300</v>
      </c>
      <c r="M62" s="20">
        <v>705</v>
      </c>
      <c r="N62" s="3" t="s">
        <v>1887</v>
      </c>
      <c r="O62" s="8"/>
      <c r="P62" s="3">
        <v>705</v>
      </c>
      <c r="R62" s="21">
        <f t="shared" si="0"/>
        <v>747.3</v>
      </c>
      <c r="S62" s="21">
        <f t="shared" si="1"/>
        <v>1641.3</v>
      </c>
      <c r="T62" s="21">
        <f t="shared" si="2"/>
        <v>1704.138</v>
      </c>
      <c r="U62" s="21">
        <f t="shared" si="3"/>
        <v>62.838</v>
      </c>
      <c r="V62" s="21">
        <f t="shared" si="4"/>
        <v>1641.3</v>
      </c>
      <c r="W62" s="57">
        <f t="shared" si="5"/>
        <v>594</v>
      </c>
      <c r="X62" s="21">
        <f t="shared" si="6"/>
        <v>1110.138</v>
      </c>
      <c r="Y62" s="21">
        <f t="shared" si="7"/>
        <v>705</v>
      </c>
      <c r="Z62" s="3">
        <v>60</v>
      </c>
      <c r="AA62" s="21">
        <f t="shared" si="8"/>
        <v>282.3</v>
      </c>
      <c r="AB62" s="21">
        <f t="shared" si="9"/>
        <v>141.15</v>
      </c>
      <c r="AC62" s="21">
        <f t="shared" si="10"/>
        <v>141.15</v>
      </c>
      <c r="AD62" s="21"/>
    </row>
    <row r="63" ht="19" customHeight="1" spans="1:30">
      <c r="A63" s="57">
        <v>61</v>
      </c>
      <c r="B63" s="8" t="s">
        <v>1888</v>
      </c>
      <c r="C63" s="102" t="s">
        <v>1889</v>
      </c>
      <c r="D63" s="8" t="s">
        <v>35</v>
      </c>
      <c r="E63" s="3" t="s">
        <v>37</v>
      </c>
      <c r="F63" s="3" t="s">
        <v>82</v>
      </c>
      <c r="G63" s="19" t="s">
        <v>38</v>
      </c>
      <c r="H63" s="19" t="s">
        <v>39</v>
      </c>
      <c r="I63" s="20"/>
      <c r="J63" s="20">
        <v>594</v>
      </c>
      <c r="K63" s="20"/>
      <c r="L63" s="20">
        <v>300</v>
      </c>
      <c r="M63" s="20">
        <v>691</v>
      </c>
      <c r="N63" s="3" t="s">
        <v>1890</v>
      </c>
      <c r="O63" s="8"/>
      <c r="P63" s="3">
        <v>691</v>
      </c>
      <c r="R63" s="21">
        <f t="shared" si="0"/>
        <v>732.46</v>
      </c>
      <c r="S63" s="21">
        <f t="shared" si="1"/>
        <v>1626.46</v>
      </c>
      <c r="T63" s="21">
        <f t="shared" si="2"/>
        <v>1688.4076</v>
      </c>
      <c r="U63" s="21">
        <f t="shared" si="3"/>
        <v>61.9476</v>
      </c>
      <c r="V63" s="21">
        <f t="shared" si="4"/>
        <v>1626.46</v>
      </c>
      <c r="W63" s="57">
        <f t="shared" si="5"/>
        <v>594</v>
      </c>
      <c r="X63" s="21">
        <f t="shared" si="6"/>
        <v>1094.4076</v>
      </c>
      <c r="Y63" s="21">
        <f t="shared" si="7"/>
        <v>691</v>
      </c>
      <c r="Z63" s="3">
        <v>60</v>
      </c>
      <c r="AA63" s="21">
        <f t="shared" si="8"/>
        <v>281.46</v>
      </c>
      <c r="AB63" s="21">
        <f t="shared" si="9"/>
        <v>140.73</v>
      </c>
      <c r="AC63" s="21">
        <f t="shared" si="10"/>
        <v>140.73</v>
      </c>
      <c r="AD63" s="21"/>
    </row>
    <row r="64" spans="1:30">
      <c r="A64" s="57">
        <v>62</v>
      </c>
      <c r="B64" s="8" t="s">
        <v>1593</v>
      </c>
      <c r="C64" s="102" t="s">
        <v>1891</v>
      </c>
      <c r="D64" s="8" t="s">
        <v>35</v>
      </c>
      <c r="E64" s="3" t="s">
        <v>37</v>
      </c>
      <c r="F64" s="3" t="s">
        <v>82</v>
      </c>
      <c r="G64" s="19" t="s">
        <v>38</v>
      </c>
      <c r="H64" s="19" t="s">
        <v>39</v>
      </c>
      <c r="I64" s="20"/>
      <c r="J64" s="20">
        <v>594</v>
      </c>
      <c r="K64" s="20"/>
      <c r="L64" s="20">
        <v>300</v>
      </c>
      <c r="M64" s="20">
        <v>636</v>
      </c>
      <c r="N64" s="3" t="s">
        <v>1462</v>
      </c>
      <c r="O64" s="8"/>
      <c r="P64" s="3">
        <v>636</v>
      </c>
      <c r="R64" s="21">
        <f t="shared" si="0"/>
        <v>674.16</v>
      </c>
      <c r="S64" s="21">
        <f t="shared" si="1"/>
        <v>1568.16</v>
      </c>
      <c r="T64" s="21">
        <f t="shared" si="2"/>
        <v>1626.6096</v>
      </c>
      <c r="U64" s="21">
        <f t="shared" si="3"/>
        <v>58.4496</v>
      </c>
      <c r="V64" s="21">
        <f t="shared" si="4"/>
        <v>1568.16</v>
      </c>
      <c r="W64" s="57">
        <f t="shared" si="5"/>
        <v>594</v>
      </c>
      <c r="X64" s="21">
        <f t="shared" si="6"/>
        <v>1032.6096</v>
      </c>
      <c r="Y64" s="21">
        <f t="shared" si="7"/>
        <v>636</v>
      </c>
      <c r="Z64" s="3">
        <v>60</v>
      </c>
      <c r="AA64" s="21">
        <f t="shared" si="8"/>
        <v>278.16</v>
      </c>
      <c r="AB64" s="21">
        <f t="shared" si="9"/>
        <v>139.08</v>
      </c>
      <c r="AC64" s="21">
        <f t="shared" si="10"/>
        <v>139.08</v>
      </c>
      <c r="AD64" s="21"/>
    </row>
    <row r="65" spans="1:30">
      <c r="A65" s="57">
        <v>63</v>
      </c>
      <c r="B65" s="8" t="s">
        <v>1892</v>
      </c>
      <c r="C65" s="102" t="s">
        <v>1893</v>
      </c>
      <c r="D65" s="8" t="s">
        <v>35</v>
      </c>
      <c r="E65" s="3" t="s">
        <v>37</v>
      </c>
      <c r="F65" s="3" t="s">
        <v>82</v>
      </c>
      <c r="G65" s="19" t="s">
        <v>38</v>
      </c>
      <c r="H65" s="19" t="s">
        <v>39</v>
      </c>
      <c r="I65" s="20"/>
      <c r="J65" s="20">
        <v>594</v>
      </c>
      <c r="K65" s="20"/>
      <c r="L65" s="20">
        <v>300</v>
      </c>
      <c r="M65" s="20">
        <v>671</v>
      </c>
      <c r="N65" s="3" t="s">
        <v>1894</v>
      </c>
      <c r="O65" s="8"/>
      <c r="P65" s="3">
        <v>671</v>
      </c>
      <c r="R65" s="21">
        <f t="shared" si="0"/>
        <v>711.26</v>
      </c>
      <c r="S65" s="21">
        <f t="shared" si="1"/>
        <v>1605.26</v>
      </c>
      <c r="T65" s="21">
        <f t="shared" si="2"/>
        <v>1665.9356</v>
      </c>
      <c r="U65" s="21">
        <f t="shared" si="3"/>
        <v>60.6756</v>
      </c>
      <c r="V65" s="21">
        <f t="shared" si="4"/>
        <v>1605.26</v>
      </c>
      <c r="W65" s="57">
        <f t="shared" si="5"/>
        <v>594</v>
      </c>
      <c r="X65" s="21">
        <f t="shared" si="6"/>
        <v>1071.9356</v>
      </c>
      <c r="Y65" s="21">
        <f t="shared" si="7"/>
        <v>671</v>
      </c>
      <c r="Z65" s="3">
        <v>60</v>
      </c>
      <c r="AA65" s="21">
        <f t="shared" si="8"/>
        <v>280.26</v>
      </c>
      <c r="AB65" s="21">
        <f t="shared" si="9"/>
        <v>140.13</v>
      </c>
      <c r="AC65" s="21">
        <f t="shared" si="10"/>
        <v>140.13</v>
      </c>
      <c r="AD65" s="21"/>
    </row>
    <row r="66" spans="1:30">
      <c r="A66" s="57">
        <v>64</v>
      </c>
      <c r="B66" s="8" t="s">
        <v>1895</v>
      </c>
      <c r="C66" s="102" t="s">
        <v>1896</v>
      </c>
      <c r="D66" s="8" t="s">
        <v>35</v>
      </c>
      <c r="E66" s="3" t="s">
        <v>37</v>
      </c>
      <c r="F66" s="3" t="s">
        <v>82</v>
      </c>
      <c r="G66" s="19" t="s">
        <v>38</v>
      </c>
      <c r="H66" s="19" t="s">
        <v>39</v>
      </c>
      <c r="I66" s="20"/>
      <c r="J66" s="20">
        <v>594</v>
      </c>
      <c r="K66" s="20"/>
      <c r="L66" s="20">
        <v>300</v>
      </c>
      <c r="M66" s="20">
        <v>636</v>
      </c>
      <c r="N66" s="3" t="s">
        <v>1462</v>
      </c>
      <c r="O66" s="8"/>
      <c r="P66" s="3">
        <v>636</v>
      </c>
      <c r="R66" s="21">
        <f t="shared" si="0"/>
        <v>674.16</v>
      </c>
      <c r="S66" s="21">
        <f t="shared" si="1"/>
        <v>1568.16</v>
      </c>
      <c r="T66" s="21">
        <f t="shared" si="2"/>
        <v>1626.6096</v>
      </c>
      <c r="U66" s="21">
        <f t="shared" si="3"/>
        <v>58.4496</v>
      </c>
      <c r="V66" s="21">
        <f t="shared" si="4"/>
        <v>1568.16</v>
      </c>
      <c r="W66" s="57">
        <f t="shared" si="5"/>
        <v>594</v>
      </c>
      <c r="X66" s="21">
        <f t="shared" si="6"/>
        <v>1032.6096</v>
      </c>
      <c r="Y66" s="21">
        <f t="shared" si="7"/>
        <v>636</v>
      </c>
      <c r="Z66" s="3">
        <v>60</v>
      </c>
      <c r="AA66" s="21">
        <f t="shared" si="8"/>
        <v>278.16</v>
      </c>
      <c r="AB66" s="21">
        <f t="shared" si="9"/>
        <v>139.08</v>
      </c>
      <c r="AC66" s="21">
        <f t="shared" si="10"/>
        <v>139.08</v>
      </c>
      <c r="AD66" s="21"/>
    </row>
    <row r="67" spans="1:30">
      <c r="A67" s="57">
        <v>65</v>
      </c>
      <c r="B67" s="8" t="s">
        <v>1897</v>
      </c>
      <c r="C67" s="102" t="s">
        <v>1898</v>
      </c>
      <c r="D67" s="8" t="s">
        <v>35</v>
      </c>
      <c r="E67" s="3" t="s">
        <v>37</v>
      </c>
      <c r="F67" s="3" t="s">
        <v>113</v>
      </c>
      <c r="G67" s="19" t="s">
        <v>38</v>
      </c>
      <c r="H67" s="19" t="s">
        <v>39</v>
      </c>
      <c r="I67" s="20"/>
      <c r="J67" s="20">
        <v>589</v>
      </c>
      <c r="K67" s="20"/>
      <c r="L67" s="20">
        <v>300</v>
      </c>
      <c r="M67" s="20">
        <v>617</v>
      </c>
      <c r="N67" s="57" t="s">
        <v>1899</v>
      </c>
      <c r="P67" s="20">
        <v>537</v>
      </c>
      <c r="R67" s="21">
        <f t="shared" ref="R67:R130" si="11">M67*1.06</f>
        <v>654.02</v>
      </c>
      <c r="S67" s="21">
        <f t="shared" ref="S67:S130" si="12">J67+L67+R67</f>
        <v>1543.02</v>
      </c>
      <c r="T67" s="21">
        <f t="shared" ref="T67:T130" si="13">J67+(L67+R67)*1.06</f>
        <v>1600.2612</v>
      </c>
      <c r="U67" s="21">
        <f t="shared" ref="U67:U130" si="14">(R67+L67)*0.06</f>
        <v>57.2412</v>
      </c>
      <c r="V67" s="21">
        <f t="shared" ref="V67:V130" si="15">T67-U67</f>
        <v>1543.02</v>
      </c>
      <c r="W67" s="57">
        <f t="shared" ref="W67:W130" si="16">J67</f>
        <v>589</v>
      </c>
      <c r="X67" s="21">
        <f t="shared" ref="X67:X130" si="17">(R67+L67)*1.06</f>
        <v>1011.2612</v>
      </c>
      <c r="Y67" s="21">
        <f t="shared" ref="Y67:Y130" si="18">P67</f>
        <v>537</v>
      </c>
      <c r="Z67" s="3">
        <v>60</v>
      </c>
      <c r="AA67" s="21">
        <f t="shared" ref="AA67:AA130" si="19">(L67+R67)-Y67-Z67</f>
        <v>357.02</v>
      </c>
      <c r="AB67" s="21">
        <f t="shared" ref="AB67:AB130" si="20">AA67/2</f>
        <v>178.51</v>
      </c>
      <c r="AC67" s="21">
        <f t="shared" ref="AC67:AC130" si="21">AA67/2</f>
        <v>178.51</v>
      </c>
      <c r="AD67" s="21"/>
    </row>
    <row r="68" spans="1:30">
      <c r="A68" s="57">
        <v>66</v>
      </c>
      <c r="B68" s="8" t="s">
        <v>1858</v>
      </c>
      <c r="C68" s="102" t="s">
        <v>1900</v>
      </c>
      <c r="D68" s="8" t="s">
        <v>35</v>
      </c>
      <c r="E68" s="3" t="s">
        <v>37</v>
      </c>
      <c r="F68" s="3" t="s">
        <v>113</v>
      </c>
      <c r="G68" s="19" t="s">
        <v>38</v>
      </c>
      <c r="H68" s="19" t="s">
        <v>39</v>
      </c>
      <c r="I68" s="20"/>
      <c r="J68" s="20">
        <v>589</v>
      </c>
      <c r="K68" s="20"/>
      <c r="L68" s="20">
        <v>300</v>
      </c>
      <c r="M68" s="20">
        <v>615</v>
      </c>
      <c r="N68" s="57" t="s">
        <v>1901</v>
      </c>
      <c r="P68" s="20">
        <v>535</v>
      </c>
      <c r="R68" s="21">
        <f t="shared" si="11"/>
        <v>651.9</v>
      </c>
      <c r="S68" s="21">
        <f t="shared" si="12"/>
        <v>1540.9</v>
      </c>
      <c r="T68" s="21">
        <f t="shared" si="13"/>
        <v>1598.014</v>
      </c>
      <c r="U68" s="21">
        <f t="shared" si="14"/>
        <v>57.114</v>
      </c>
      <c r="V68" s="21">
        <f t="shared" si="15"/>
        <v>1540.9</v>
      </c>
      <c r="W68" s="57">
        <f t="shared" si="16"/>
        <v>589</v>
      </c>
      <c r="X68" s="21">
        <f t="shared" si="17"/>
        <v>1009.014</v>
      </c>
      <c r="Y68" s="21">
        <f t="shared" si="18"/>
        <v>535</v>
      </c>
      <c r="Z68" s="3">
        <v>60</v>
      </c>
      <c r="AA68" s="21">
        <f t="shared" si="19"/>
        <v>356.9</v>
      </c>
      <c r="AB68" s="21">
        <f t="shared" si="20"/>
        <v>178.45</v>
      </c>
      <c r="AC68" s="21">
        <f t="shared" si="21"/>
        <v>178.45</v>
      </c>
      <c r="AD68" s="21"/>
    </row>
    <row r="69" spans="1:30">
      <c r="A69" s="57">
        <v>67</v>
      </c>
      <c r="B69" s="8" t="s">
        <v>1902</v>
      </c>
      <c r="C69" s="102" t="s">
        <v>1903</v>
      </c>
      <c r="D69" s="8" t="s">
        <v>35</v>
      </c>
      <c r="E69" s="3" t="s">
        <v>37</v>
      </c>
      <c r="F69" s="3" t="s">
        <v>82</v>
      </c>
      <c r="G69" s="19" t="s">
        <v>38</v>
      </c>
      <c r="H69" s="19" t="s">
        <v>39</v>
      </c>
      <c r="I69" s="20"/>
      <c r="J69" s="20">
        <v>594</v>
      </c>
      <c r="K69" s="20"/>
      <c r="L69" s="20">
        <v>300</v>
      </c>
      <c r="M69" s="20">
        <v>652</v>
      </c>
      <c r="N69" s="3" t="s">
        <v>1904</v>
      </c>
      <c r="O69" s="8"/>
      <c r="P69" s="3">
        <v>652</v>
      </c>
      <c r="R69" s="21">
        <f t="shared" si="11"/>
        <v>691.12</v>
      </c>
      <c r="S69" s="21">
        <f t="shared" si="12"/>
        <v>1585.12</v>
      </c>
      <c r="T69" s="21">
        <f t="shared" si="13"/>
        <v>1644.5872</v>
      </c>
      <c r="U69" s="21">
        <f t="shared" si="14"/>
        <v>59.4672</v>
      </c>
      <c r="V69" s="21">
        <f t="shared" si="15"/>
        <v>1585.12</v>
      </c>
      <c r="W69" s="57">
        <f t="shared" si="16"/>
        <v>594</v>
      </c>
      <c r="X69" s="21">
        <f t="shared" si="17"/>
        <v>1050.5872</v>
      </c>
      <c r="Y69" s="21">
        <f t="shared" si="18"/>
        <v>652</v>
      </c>
      <c r="Z69" s="3">
        <v>60</v>
      </c>
      <c r="AA69" s="21">
        <f t="shared" si="19"/>
        <v>279.12</v>
      </c>
      <c r="AB69" s="21">
        <f t="shared" si="20"/>
        <v>139.56</v>
      </c>
      <c r="AC69" s="21">
        <f t="shared" si="21"/>
        <v>139.56</v>
      </c>
      <c r="AD69" s="21"/>
    </row>
    <row r="70" spans="1:30">
      <c r="A70" s="57">
        <v>68</v>
      </c>
      <c r="B70" s="8" t="s">
        <v>1861</v>
      </c>
      <c r="C70" s="102" t="s">
        <v>1862</v>
      </c>
      <c r="D70" s="8" t="s">
        <v>35</v>
      </c>
      <c r="E70" s="3" t="s">
        <v>37</v>
      </c>
      <c r="F70" s="3" t="s">
        <v>113</v>
      </c>
      <c r="G70" s="19" t="s">
        <v>38</v>
      </c>
      <c r="H70" s="19" t="s">
        <v>39</v>
      </c>
      <c r="I70" s="20"/>
      <c r="J70" s="20">
        <v>589</v>
      </c>
      <c r="K70" s="20"/>
      <c r="L70" s="20">
        <v>300</v>
      </c>
      <c r="M70" s="20">
        <v>550</v>
      </c>
      <c r="N70" s="57" t="s">
        <v>1766</v>
      </c>
      <c r="P70" s="20">
        <v>470</v>
      </c>
      <c r="R70" s="21">
        <f t="shared" si="11"/>
        <v>583</v>
      </c>
      <c r="S70" s="21">
        <f t="shared" si="12"/>
        <v>1472</v>
      </c>
      <c r="T70" s="21">
        <f t="shared" si="13"/>
        <v>1524.98</v>
      </c>
      <c r="U70" s="21">
        <f t="shared" si="14"/>
        <v>52.98</v>
      </c>
      <c r="V70" s="21">
        <f t="shared" si="15"/>
        <v>1472</v>
      </c>
      <c r="W70" s="57">
        <f t="shared" si="16"/>
        <v>589</v>
      </c>
      <c r="X70" s="21">
        <f t="shared" si="17"/>
        <v>935.98</v>
      </c>
      <c r="Y70" s="21">
        <f t="shared" si="18"/>
        <v>470</v>
      </c>
      <c r="Z70" s="3">
        <v>60</v>
      </c>
      <c r="AA70" s="21">
        <f t="shared" si="19"/>
        <v>353</v>
      </c>
      <c r="AB70" s="21">
        <f t="shared" si="20"/>
        <v>176.5</v>
      </c>
      <c r="AC70" s="21">
        <f t="shared" si="21"/>
        <v>176.5</v>
      </c>
      <c r="AD70" s="21"/>
    </row>
    <row r="71" spans="1:30">
      <c r="A71" s="57">
        <v>69</v>
      </c>
      <c r="B71" t="s">
        <v>1527</v>
      </c>
      <c r="C71" s="102" t="s">
        <v>1905</v>
      </c>
      <c r="D71" s="8" t="s">
        <v>35</v>
      </c>
      <c r="E71" s="3" t="s">
        <v>37</v>
      </c>
      <c r="F71" s="3" t="s">
        <v>113</v>
      </c>
      <c r="G71" s="19" t="s">
        <v>38</v>
      </c>
      <c r="H71" s="19" t="s">
        <v>39</v>
      </c>
      <c r="I71" s="20"/>
      <c r="J71" s="20">
        <v>589</v>
      </c>
      <c r="K71" s="20"/>
      <c r="L71" s="20">
        <v>300</v>
      </c>
      <c r="M71" s="20">
        <v>589.14</v>
      </c>
      <c r="N71" s="57" t="s">
        <v>1906</v>
      </c>
      <c r="P71" s="20">
        <v>509.14</v>
      </c>
      <c r="R71" s="21">
        <f t="shared" si="11"/>
        <v>624.4884</v>
      </c>
      <c r="S71" s="21">
        <f t="shared" si="12"/>
        <v>1513.4884</v>
      </c>
      <c r="T71" s="21">
        <f t="shared" si="13"/>
        <v>1568.957704</v>
      </c>
      <c r="U71" s="21">
        <f t="shared" si="14"/>
        <v>55.469304</v>
      </c>
      <c r="V71" s="21">
        <f t="shared" si="15"/>
        <v>1513.4884</v>
      </c>
      <c r="W71" s="57">
        <f t="shared" si="16"/>
        <v>589</v>
      </c>
      <c r="X71" s="21">
        <f t="shared" si="17"/>
        <v>979.957704</v>
      </c>
      <c r="Y71" s="21">
        <f t="shared" si="18"/>
        <v>509.14</v>
      </c>
      <c r="Z71" s="3">
        <v>60</v>
      </c>
      <c r="AA71" s="21">
        <f t="shared" si="19"/>
        <v>355.3484</v>
      </c>
      <c r="AB71" s="21">
        <f t="shared" si="20"/>
        <v>177.6742</v>
      </c>
      <c r="AC71" s="21">
        <f t="shared" si="21"/>
        <v>177.6742</v>
      </c>
      <c r="AD71" s="21"/>
    </row>
    <row r="72" spans="1:30">
      <c r="A72" s="57">
        <v>70</v>
      </c>
      <c r="B72" s="8" t="s">
        <v>1907</v>
      </c>
      <c r="C72" s="102" t="s">
        <v>1908</v>
      </c>
      <c r="D72" s="8" t="s">
        <v>35</v>
      </c>
      <c r="E72" s="3" t="s">
        <v>37</v>
      </c>
      <c r="F72" s="3" t="s">
        <v>82</v>
      </c>
      <c r="G72" s="19" t="s">
        <v>38</v>
      </c>
      <c r="H72" s="19" t="s">
        <v>39</v>
      </c>
      <c r="I72" s="20"/>
      <c r="J72" s="20">
        <v>594</v>
      </c>
      <c r="K72" s="20"/>
      <c r="L72" s="20">
        <v>300</v>
      </c>
      <c r="M72" s="20">
        <v>751.66</v>
      </c>
      <c r="N72" s="3" t="s">
        <v>1909</v>
      </c>
      <c r="O72" s="8"/>
      <c r="P72" s="3">
        <v>751.66</v>
      </c>
      <c r="R72" s="21">
        <f t="shared" si="11"/>
        <v>796.7596</v>
      </c>
      <c r="S72" s="21">
        <f t="shared" si="12"/>
        <v>1690.7596</v>
      </c>
      <c r="T72" s="21">
        <f t="shared" si="13"/>
        <v>1756.565176</v>
      </c>
      <c r="U72" s="21">
        <f t="shared" si="14"/>
        <v>65.805576</v>
      </c>
      <c r="V72" s="21">
        <f t="shared" si="15"/>
        <v>1690.7596</v>
      </c>
      <c r="W72" s="57">
        <f t="shared" si="16"/>
        <v>594</v>
      </c>
      <c r="X72" s="21">
        <f t="shared" si="17"/>
        <v>1162.565176</v>
      </c>
      <c r="Y72" s="21">
        <f t="shared" si="18"/>
        <v>751.66</v>
      </c>
      <c r="Z72" s="3">
        <v>60</v>
      </c>
      <c r="AA72" s="21">
        <f t="shared" si="19"/>
        <v>285.0996</v>
      </c>
      <c r="AB72" s="21">
        <f t="shared" si="20"/>
        <v>142.5498</v>
      </c>
      <c r="AC72" s="21">
        <f t="shared" si="21"/>
        <v>142.5498</v>
      </c>
      <c r="AD72" s="21"/>
    </row>
    <row r="73" spans="1:30">
      <c r="A73" s="57">
        <v>71</v>
      </c>
      <c r="B73" s="8" t="s">
        <v>778</v>
      </c>
      <c r="C73" s="102" t="s">
        <v>1910</v>
      </c>
      <c r="D73" s="8" t="s">
        <v>35</v>
      </c>
      <c r="E73" s="3" t="s">
        <v>37</v>
      </c>
      <c r="F73" s="3" t="s">
        <v>58</v>
      </c>
      <c r="G73" s="19" t="s">
        <v>38</v>
      </c>
      <c r="H73" s="19" t="s">
        <v>39</v>
      </c>
      <c r="I73" s="20"/>
      <c r="J73" s="20">
        <v>868</v>
      </c>
      <c r="K73" s="20"/>
      <c r="L73" s="20">
        <v>400</v>
      </c>
      <c r="M73" s="20">
        <v>8294</v>
      </c>
      <c r="N73" s="3" t="s">
        <v>1779</v>
      </c>
      <c r="P73" s="3">
        <v>8294</v>
      </c>
      <c r="R73" s="21">
        <f t="shared" si="11"/>
        <v>8791.64</v>
      </c>
      <c r="S73" s="21">
        <f t="shared" si="12"/>
        <v>10059.64</v>
      </c>
      <c r="T73" s="21">
        <f t="shared" si="13"/>
        <v>10611.1384</v>
      </c>
      <c r="U73" s="21">
        <f t="shared" si="14"/>
        <v>551.4984</v>
      </c>
      <c r="V73" s="21">
        <f t="shared" si="15"/>
        <v>10059.64</v>
      </c>
      <c r="W73" s="57">
        <f t="shared" si="16"/>
        <v>868</v>
      </c>
      <c r="X73" s="21">
        <f t="shared" si="17"/>
        <v>9743.1384</v>
      </c>
      <c r="Y73" s="21">
        <f t="shared" si="18"/>
        <v>8294</v>
      </c>
      <c r="Z73" s="3">
        <v>60</v>
      </c>
      <c r="AA73" s="21">
        <f t="shared" si="19"/>
        <v>837.640000000001</v>
      </c>
      <c r="AB73" s="21">
        <f t="shared" si="20"/>
        <v>418.820000000001</v>
      </c>
      <c r="AC73" s="21">
        <f t="shared" si="21"/>
        <v>418.820000000001</v>
      </c>
      <c r="AD73" s="21"/>
    </row>
    <row r="74" spans="1:30">
      <c r="A74" s="57">
        <v>72</v>
      </c>
      <c r="B74" s="8" t="s">
        <v>1911</v>
      </c>
      <c r="C74" s="102" t="s">
        <v>1912</v>
      </c>
      <c r="D74" s="8" t="s">
        <v>35</v>
      </c>
      <c r="E74" s="3" t="s">
        <v>37</v>
      </c>
      <c r="F74" s="3" t="s">
        <v>58</v>
      </c>
      <c r="G74" s="19" t="s">
        <v>38</v>
      </c>
      <c r="H74" s="19" t="s">
        <v>39</v>
      </c>
      <c r="I74" s="3"/>
      <c r="J74" s="20">
        <v>866</v>
      </c>
      <c r="K74" s="3"/>
      <c r="L74" s="20">
        <v>400</v>
      </c>
      <c r="M74" s="20">
        <v>8294</v>
      </c>
      <c r="N74" s="3" t="s">
        <v>1779</v>
      </c>
      <c r="P74" s="3">
        <v>8294</v>
      </c>
      <c r="R74" s="21">
        <f t="shared" si="11"/>
        <v>8791.64</v>
      </c>
      <c r="S74" s="21">
        <f t="shared" si="12"/>
        <v>10057.64</v>
      </c>
      <c r="T74" s="21">
        <f t="shared" si="13"/>
        <v>10609.1384</v>
      </c>
      <c r="U74" s="21">
        <f t="shared" si="14"/>
        <v>551.4984</v>
      </c>
      <c r="V74" s="21">
        <f t="shared" si="15"/>
        <v>10057.64</v>
      </c>
      <c r="W74" s="57">
        <f t="shared" si="16"/>
        <v>866</v>
      </c>
      <c r="X74" s="21">
        <f t="shared" si="17"/>
        <v>9743.1384</v>
      </c>
      <c r="Y74" s="21">
        <f t="shared" si="18"/>
        <v>8294</v>
      </c>
      <c r="Z74" s="3">
        <v>60</v>
      </c>
      <c r="AA74" s="21">
        <f t="shared" si="19"/>
        <v>837.640000000001</v>
      </c>
      <c r="AB74" s="21">
        <f t="shared" si="20"/>
        <v>418.820000000001</v>
      </c>
      <c r="AC74" s="21">
        <f t="shared" si="21"/>
        <v>418.820000000001</v>
      </c>
      <c r="AD74" s="21"/>
    </row>
    <row r="75" spans="1:30">
      <c r="A75" s="57">
        <v>73</v>
      </c>
      <c r="B75" s="8" t="s">
        <v>1913</v>
      </c>
      <c r="C75" s="102" t="s">
        <v>1914</v>
      </c>
      <c r="D75" s="8" t="s">
        <v>35</v>
      </c>
      <c r="E75" s="3" t="s">
        <v>137</v>
      </c>
      <c r="F75" s="3" t="s">
        <v>58</v>
      </c>
      <c r="G75" s="19" t="s">
        <v>38</v>
      </c>
      <c r="H75" s="19" t="s">
        <v>39</v>
      </c>
      <c r="I75" s="3"/>
      <c r="J75" s="20">
        <v>866</v>
      </c>
      <c r="K75" s="3"/>
      <c r="L75" s="20">
        <v>400</v>
      </c>
      <c r="M75" s="20">
        <v>2256</v>
      </c>
      <c r="N75" s="3" t="s">
        <v>1915</v>
      </c>
      <c r="P75" s="3">
        <v>2256</v>
      </c>
      <c r="R75" s="21">
        <f t="shared" si="11"/>
        <v>2391.36</v>
      </c>
      <c r="S75" s="21">
        <f t="shared" si="12"/>
        <v>3657.36</v>
      </c>
      <c r="T75" s="21">
        <f t="shared" si="13"/>
        <v>3824.8416</v>
      </c>
      <c r="U75" s="21">
        <f t="shared" si="14"/>
        <v>167.4816</v>
      </c>
      <c r="V75" s="21">
        <f t="shared" si="15"/>
        <v>3657.36</v>
      </c>
      <c r="W75" s="57">
        <f t="shared" si="16"/>
        <v>866</v>
      </c>
      <c r="X75" s="21">
        <f t="shared" si="17"/>
        <v>2958.8416</v>
      </c>
      <c r="Y75" s="21">
        <f t="shared" si="18"/>
        <v>2256</v>
      </c>
      <c r="Z75" s="3">
        <v>60</v>
      </c>
      <c r="AA75" s="21">
        <f t="shared" si="19"/>
        <v>475.36</v>
      </c>
      <c r="AB75" s="21">
        <f t="shared" si="20"/>
        <v>237.68</v>
      </c>
      <c r="AC75" s="21">
        <f t="shared" si="21"/>
        <v>237.68</v>
      </c>
      <c r="AD75" s="21"/>
    </row>
    <row r="76" spans="1:30">
      <c r="A76" s="57">
        <v>74</v>
      </c>
      <c r="B76" s="8" t="s">
        <v>1916</v>
      </c>
      <c r="C76" s="102" t="s">
        <v>1917</v>
      </c>
      <c r="D76" s="8" t="s">
        <v>35</v>
      </c>
      <c r="E76" s="3" t="s">
        <v>247</v>
      </c>
      <c r="F76" s="3" t="s">
        <v>58</v>
      </c>
      <c r="G76" s="19" t="s">
        <v>38</v>
      </c>
      <c r="H76" s="19" t="s">
        <v>39</v>
      </c>
      <c r="I76" s="3"/>
      <c r="J76" s="20">
        <v>868</v>
      </c>
      <c r="K76" s="3"/>
      <c r="L76" s="20">
        <v>400</v>
      </c>
      <c r="M76" s="20">
        <v>2261</v>
      </c>
      <c r="N76" s="3" t="s">
        <v>1918</v>
      </c>
      <c r="P76" s="3">
        <v>2261</v>
      </c>
      <c r="R76" s="21">
        <f t="shared" si="11"/>
        <v>2396.66</v>
      </c>
      <c r="S76" s="21">
        <f t="shared" si="12"/>
        <v>3664.66</v>
      </c>
      <c r="T76" s="21">
        <f t="shared" si="13"/>
        <v>3832.4596</v>
      </c>
      <c r="U76" s="21">
        <f t="shared" si="14"/>
        <v>167.7996</v>
      </c>
      <c r="V76" s="21">
        <f t="shared" si="15"/>
        <v>3664.66</v>
      </c>
      <c r="W76" s="57">
        <f t="shared" si="16"/>
        <v>868</v>
      </c>
      <c r="X76" s="21">
        <f t="shared" si="17"/>
        <v>2964.4596</v>
      </c>
      <c r="Y76" s="21">
        <f t="shared" si="18"/>
        <v>2261</v>
      </c>
      <c r="Z76" s="3">
        <v>60</v>
      </c>
      <c r="AA76" s="21">
        <f t="shared" si="19"/>
        <v>475.66</v>
      </c>
      <c r="AB76" s="21">
        <f t="shared" si="20"/>
        <v>237.83</v>
      </c>
      <c r="AC76" s="21">
        <f t="shared" si="21"/>
        <v>237.83</v>
      </c>
      <c r="AD76" s="21"/>
    </row>
    <row r="77" spans="1:30">
      <c r="A77" s="57">
        <v>75</v>
      </c>
      <c r="B77" t="s">
        <v>1919</v>
      </c>
      <c r="C77" s="102" t="s">
        <v>1920</v>
      </c>
      <c r="D77" s="8" t="s">
        <v>35</v>
      </c>
      <c r="E77" s="3" t="s">
        <v>37</v>
      </c>
      <c r="F77" s="3" t="s">
        <v>36</v>
      </c>
      <c r="G77" s="19" t="s">
        <v>38</v>
      </c>
      <c r="H77" s="19" t="s">
        <v>39</v>
      </c>
      <c r="I77" s="3"/>
      <c r="J77" s="20">
        <v>156.365</v>
      </c>
      <c r="K77" s="3"/>
      <c r="L77" s="20">
        <v>146</v>
      </c>
      <c r="M77" s="20">
        <v>0</v>
      </c>
      <c r="N77" s="3"/>
      <c r="R77" s="21">
        <f t="shared" si="11"/>
        <v>0</v>
      </c>
      <c r="S77" s="21">
        <f t="shared" si="12"/>
        <v>302.365</v>
      </c>
      <c r="T77" s="21">
        <f t="shared" si="13"/>
        <v>311.125</v>
      </c>
      <c r="U77" s="21">
        <f t="shared" si="14"/>
        <v>8.76</v>
      </c>
      <c r="V77" s="21">
        <f t="shared" si="15"/>
        <v>302.365</v>
      </c>
      <c r="W77" s="57">
        <f t="shared" si="16"/>
        <v>156.365</v>
      </c>
      <c r="X77" s="21">
        <f t="shared" si="17"/>
        <v>154.76</v>
      </c>
      <c r="Y77" s="21">
        <f t="shared" si="18"/>
        <v>0</v>
      </c>
      <c r="Z77" s="3">
        <f>200-J77</f>
        <v>43.635</v>
      </c>
      <c r="AA77" s="21">
        <f t="shared" si="19"/>
        <v>102.365</v>
      </c>
      <c r="AB77" s="21">
        <f t="shared" si="20"/>
        <v>51.1825</v>
      </c>
      <c r="AC77" s="21">
        <f t="shared" si="21"/>
        <v>51.1825</v>
      </c>
      <c r="AD77" s="21"/>
    </row>
    <row r="78" spans="1:30">
      <c r="A78" s="57">
        <v>76</v>
      </c>
      <c r="B78" s="8" t="s">
        <v>892</v>
      </c>
      <c r="C78" s="102" t="s">
        <v>893</v>
      </c>
      <c r="D78" s="8" t="s">
        <v>35</v>
      </c>
      <c r="E78" s="3" t="s">
        <v>37</v>
      </c>
      <c r="F78" s="3" t="s">
        <v>700</v>
      </c>
      <c r="G78" s="19" t="s">
        <v>38</v>
      </c>
      <c r="H78" s="19" t="s">
        <v>39</v>
      </c>
      <c r="I78" s="3"/>
      <c r="J78" s="20">
        <v>0</v>
      </c>
      <c r="K78" s="3"/>
      <c r="L78" s="20">
        <v>100</v>
      </c>
      <c r="M78" s="20">
        <v>15</v>
      </c>
      <c r="N78" s="3" t="s">
        <v>65</v>
      </c>
      <c r="P78" s="3">
        <v>15</v>
      </c>
      <c r="R78" s="21">
        <f t="shared" si="11"/>
        <v>15.9</v>
      </c>
      <c r="S78" s="21">
        <f t="shared" si="12"/>
        <v>115.9</v>
      </c>
      <c r="T78" s="21">
        <f t="shared" si="13"/>
        <v>122.854</v>
      </c>
      <c r="U78" s="21">
        <f t="shared" si="14"/>
        <v>6.954</v>
      </c>
      <c r="V78" s="21">
        <f t="shared" si="15"/>
        <v>115.9</v>
      </c>
      <c r="W78" s="57">
        <f t="shared" si="16"/>
        <v>0</v>
      </c>
      <c r="X78" s="21">
        <f t="shared" si="17"/>
        <v>122.854</v>
      </c>
      <c r="Y78" s="21">
        <f t="shared" si="18"/>
        <v>15</v>
      </c>
      <c r="Z78" s="3">
        <v>20</v>
      </c>
      <c r="AA78" s="21">
        <f t="shared" si="19"/>
        <v>80.9</v>
      </c>
      <c r="AB78" s="21">
        <f t="shared" si="20"/>
        <v>40.45</v>
      </c>
      <c r="AC78" s="21">
        <f t="shared" si="21"/>
        <v>40.45</v>
      </c>
      <c r="AD78" s="21"/>
    </row>
    <row r="79" spans="1:30">
      <c r="A79" s="57">
        <v>77</v>
      </c>
      <c r="B79" s="8" t="s">
        <v>878</v>
      </c>
      <c r="C79" s="102" t="s">
        <v>879</v>
      </c>
      <c r="D79" s="8" t="s">
        <v>35</v>
      </c>
      <c r="E79" s="3" t="s">
        <v>37</v>
      </c>
      <c r="F79" s="3" t="s">
        <v>700</v>
      </c>
      <c r="G79" s="19" t="s">
        <v>38</v>
      </c>
      <c r="H79" s="19" t="s">
        <v>39</v>
      </c>
      <c r="I79" s="3"/>
      <c r="J79" s="20">
        <v>0</v>
      </c>
      <c r="K79" s="3"/>
      <c r="L79" s="20">
        <v>100</v>
      </c>
      <c r="M79" s="20">
        <v>41</v>
      </c>
      <c r="N79" s="3" t="s">
        <v>1921</v>
      </c>
      <c r="P79" s="3">
        <v>41</v>
      </c>
      <c r="R79" s="21">
        <f t="shared" si="11"/>
        <v>43.46</v>
      </c>
      <c r="S79" s="21">
        <f t="shared" si="12"/>
        <v>143.46</v>
      </c>
      <c r="T79" s="21">
        <f t="shared" si="13"/>
        <v>152.0676</v>
      </c>
      <c r="U79" s="21">
        <f t="shared" si="14"/>
        <v>8.6076</v>
      </c>
      <c r="V79" s="21">
        <f t="shared" si="15"/>
        <v>143.46</v>
      </c>
      <c r="W79" s="57">
        <f t="shared" si="16"/>
        <v>0</v>
      </c>
      <c r="X79" s="21">
        <f t="shared" si="17"/>
        <v>152.0676</v>
      </c>
      <c r="Y79" s="21">
        <f t="shared" si="18"/>
        <v>41</v>
      </c>
      <c r="Z79" s="3">
        <v>20</v>
      </c>
      <c r="AA79" s="21">
        <f t="shared" si="19"/>
        <v>82.46</v>
      </c>
      <c r="AB79" s="21">
        <f t="shared" si="20"/>
        <v>41.23</v>
      </c>
      <c r="AC79" s="21">
        <f t="shared" si="21"/>
        <v>41.23</v>
      </c>
      <c r="AD79" s="21"/>
    </row>
    <row r="80" spans="1:30">
      <c r="A80" s="57">
        <v>78</v>
      </c>
      <c r="B80" s="8" t="s">
        <v>123</v>
      </c>
      <c r="C80" s="102" t="s">
        <v>885</v>
      </c>
      <c r="D80" s="8" t="s">
        <v>35</v>
      </c>
      <c r="E80" s="3" t="s">
        <v>37</v>
      </c>
      <c r="F80" s="3" t="s">
        <v>700</v>
      </c>
      <c r="G80" s="19" t="s">
        <v>38</v>
      </c>
      <c r="H80" s="19" t="s">
        <v>39</v>
      </c>
      <c r="I80" s="3"/>
      <c r="J80" s="20">
        <v>0</v>
      </c>
      <c r="K80" s="3"/>
      <c r="L80" s="20">
        <v>100</v>
      </c>
      <c r="M80" s="20">
        <v>15</v>
      </c>
      <c r="N80" s="3" t="s">
        <v>65</v>
      </c>
      <c r="P80" s="3">
        <v>15</v>
      </c>
      <c r="R80" s="21">
        <f t="shared" si="11"/>
        <v>15.9</v>
      </c>
      <c r="S80" s="21">
        <f t="shared" si="12"/>
        <v>115.9</v>
      </c>
      <c r="T80" s="21">
        <f t="shared" si="13"/>
        <v>122.854</v>
      </c>
      <c r="U80" s="21">
        <f t="shared" si="14"/>
        <v>6.954</v>
      </c>
      <c r="V80" s="21">
        <f t="shared" si="15"/>
        <v>115.9</v>
      </c>
      <c r="W80" s="57">
        <f t="shared" si="16"/>
        <v>0</v>
      </c>
      <c r="X80" s="21">
        <f t="shared" si="17"/>
        <v>122.854</v>
      </c>
      <c r="Y80" s="21">
        <f t="shared" si="18"/>
        <v>15</v>
      </c>
      <c r="Z80" s="3">
        <v>20</v>
      </c>
      <c r="AA80" s="21">
        <f t="shared" si="19"/>
        <v>80.9</v>
      </c>
      <c r="AB80" s="21">
        <f t="shared" si="20"/>
        <v>40.45</v>
      </c>
      <c r="AC80" s="21">
        <f t="shared" si="21"/>
        <v>40.45</v>
      </c>
      <c r="AD80" s="21"/>
    </row>
    <row r="81" spans="1:30">
      <c r="A81" s="57">
        <v>79</v>
      </c>
      <c r="B81" s="8" t="s">
        <v>704</v>
      </c>
      <c r="C81" s="102" t="s">
        <v>705</v>
      </c>
      <c r="D81" s="8" t="s">
        <v>35</v>
      </c>
      <c r="E81" s="3" t="s">
        <v>37</v>
      </c>
      <c r="F81" s="3" t="s">
        <v>700</v>
      </c>
      <c r="G81" s="19" t="s">
        <v>38</v>
      </c>
      <c r="H81" s="19" t="s">
        <v>39</v>
      </c>
      <c r="I81" s="3"/>
      <c r="J81" s="20">
        <v>0</v>
      </c>
      <c r="K81" s="3"/>
      <c r="L81" s="20">
        <v>100</v>
      </c>
      <c r="M81" s="20">
        <v>15</v>
      </c>
      <c r="N81" s="3" t="s">
        <v>65</v>
      </c>
      <c r="P81" s="3">
        <v>15</v>
      </c>
      <c r="R81" s="21">
        <f t="shared" si="11"/>
        <v>15.9</v>
      </c>
      <c r="S81" s="21">
        <f t="shared" si="12"/>
        <v>115.9</v>
      </c>
      <c r="T81" s="21">
        <f t="shared" si="13"/>
        <v>122.854</v>
      </c>
      <c r="U81" s="21">
        <f t="shared" si="14"/>
        <v>6.954</v>
      </c>
      <c r="V81" s="21">
        <f t="shared" si="15"/>
        <v>115.9</v>
      </c>
      <c r="W81" s="57">
        <f t="shared" si="16"/>
        <v>0</v>
      </c>
      <c r="X81" s="21">
        <f t="shared" si="17"/>
        <v>122.854</v>
      </c>
      <c r="Y81" s="21">
        <f t="shared" si="18"/>
        <v>15</v>
      </c>
      <c r="Z81" s="3">
        <v>20</v>
      </c>
      <c r="AA81" s="21">
        <f t="shared" si="19"/>
        <v>80.9</v>
      </c>
      <c r="AB81" s="21">
        <f t="shared" si="20"/>
        <v>40.45</v>
      </c>
      <c r="AC81" s="21">
        <f t="shared" si="21"/>
        <v>40.45</v>
      </c>
      <c r="AD81" s="21"/>
    </row>
    <row r="82" spans="1:30">
      <c r="A82" s="57">
        <v>80</v>
      </c>
      <c r="B82" s="8" t="s">
        <v>876</v>
      </c>
      <c r="C82" s="102" t="s">
        <v>877</v>
      </c>
      <c r="D82" s="8" t="s">
        <v>35</v>
      </c>
      <c r="E82" s="3" t="s">
        <v>37</v>
      </c>
      <c r="F82" s="3" t="s">
        <v>700</v>
      </c>
      <c r="G82" s="19" t="s">
        <v>38</v>
      </c>
      <c r="H82" s="19" t="s">
        <v>39</v>
      </c>
      <c r="I82" s="3"/>
      <c r="J82" s="20">
        <v>0</v>
      </c>
      <c r="K82" s="3"/>
      <c r="L82" s="20">
        <v>100</v>
      </c>
      <c r="M82" s="20">
        <v>15</v>
      </c>
      <c r="N82" s="3" t="s">
        <v>65</v>
      </c>
      <c r="P82" s="3">
        <v>15</v>
      </c>
      <c r="R82" s="21">
        <f t="shared" si="11"/>
        <v>15.9</v>
      </c>
      <c r="S82" s="21">
        <f t="shared" si="12"/>
        <v>115.9</v>
      </c>
      <c r="T82" s="21">
        <f t="shared" si="13"/>
        <v>122.854</v>
      </c>
      <c r="U82" s="21">
        <f t="shared" si="14"/>
        <v>6.954</v>
      </c>
      <c r="V82" s="21">
        <f t="shared" si="15"/>
        <v>115.9</v>
      </c>
      <c r="W82" s="57">
        <f t="shared" si="16"/>
        <v>0</v>
      </c>
      <c r="X82" s="21">
        <f t="shared" si="17"/>
        <v>122.854</v>
      </c>
      <c r="Y82" s="21">
        <f t="shared" si="18"/>
        <v>15</v>
      </c>
      <c r="Z82" s="3">
        <v>20</v>
      </c>
      <c r="AA82" s="21">
        <f t="shared" si="19"/>
        <v>80.9</v>
      </c>
      <c r="AB82" s="21">
        <f t="shared" si="20"/>
        <v>40.45</v>
      </c>
      <c r="AC82" s="21">
        <f t="shared" si="21"/>
        <v>40.45</v>
      </c>
      <c r="AD82" s="21"/>
    </row>
    <row r="83" spans="1:30">
      <c r="A83" s="57">
        <v>81</v>
      </c>
      <c r="B83" s="8" t="s">
        <v>706</v>
      </c>
      <c r="C83" s="102" t="s">
        <v>707</v>
      </c>
      <c r="D83" s="8" t="s">
        <v>35</v>
      </c>
      <c r="E83" s="3" t="s">
        <v>37</v>
      </c>
      <c r="F83" s="3" t="s">
        <v>700</v>
      </c>
      <c r="G83" s="19" t="s">
        <v>38</v>
      </c>
      <c r="H83" s="19" t="s">
        <v>39</v>
      </c>
      <c r="I83" s="3"/>
      <c r="J83" s="20">
        <v>0</v>
      </c>
      <c r="K83" s="3"/>
      <c r="L83" s="20">
        <v>100</v>
      </c>
      <c r="M83" s="20">
        <v>18</v>
      </c>
      <c r="N83" s="3" t="s">
        <v>65</v>
      </c>
      <c r="P83" s="3">
        <v>18</v>
      </c>
      <c r="R83" s="21">
        <f t="shared" si="11"/>
        <v>19.08</v>
      </c>
      <c r="S83" s="21">
        <f t="shared" si="12"/>
        <v>119.08</v>
      </c>
      <c r="T83" s="21">
        <f t="shared" si="13"/>
        <v>126.2248</v>
      </c>
      <c r="U83" s="21">
        <f t="shared" si="14"/>
        <v>7.1448</v>
      </c>
      <c r="V83" s="21">
        <f t="shared" si="15"/>
        <v>119.08</v>
      </c>
      <c r="W83" s="57">
        <f t="shared" si="16"/>
        <v>0</v>
      </c>
      <c r="X83" s="21">
        <f t="shared" si="17"/>
        <v>126.2248</v>
      </c>
      <c r="Y83" s="21">
        <f t="shared" si="18"/>
        <v>18</v>
      </c>
      <c r="Z83" s="3">
        <v>20</v>
      </c>
      <c r="AA83" s="21">
        <f t="shared" si="19"/>
        <v>81.08</v>
      </c>
      <c r="AB83" s="21">
        <f t="shared" si="20"/>
        <v>40.54</v>
      </c>
      <c r="AC83" s="21">
        <f t="shared" si="21"/>
        <v>40.54</v>
      </c>
      <c r="AD83" s="21"/>
    </row>
    <row r="84" spans="1:30">
      <c r="A84" s="57">
        <v>82</v>
      </c>
      <c r="B84" s="8" t="s">
        <v>423</v>
      </c>
      <c r="C84" s="102" t="s">
        <v>424</v>
      </c>
      <c r="D84" s="8" t="s">
        <v>35</v>
      </c>
      <c r="E84" s="3" t="s">
        <v>37</v>
      </c>
      <c r="F84" s="3" t="s">
        <v>700</v>
      </c>
      <c r="G84" s="19" t="s">
        <v>38</v>
      </c>
      <c r="H84" s="19" t="s">
        <v>39</v>
      </c>
      <c r="I84" s="3"/>
      <c r="J84" s="20">
        <v>0</v>
      </c>
      <c r="K84" s="3"/>
      <c r="L84" s="20">
        <v>100</v>
      </c>
      <c r="M84" s="20">
        <v>18</v>
      </c>
      <c r="N84" s="3" t="s">
        <v>65</v>
      </c>
      <c r="P84" s="3">
        <v>18</v>
      </c>
      <c r="R84" s="21">
        <f t="shared" si="11"/>
        <v>19.08</v>
      </c>
      <c r="S84" s="21">
        <f t="shared" si="12"/>
        <v>119.08</v>
      </c>
      <c r="T84" s="21">
        <f t="shared" si="13"/>
        <v>126.2248</v>
      </c>
      <c r="U84" s="21">
        <f t="shared" si="14"/>
        <v>7.1448</v>
      </c>
      <c r="V84" s="21">
        <f t="shared" si="15"/>
        <v>119.08</v>
      </c>
      <c r="W84" s="57">
        <f t="shared" si="16"/>
        <v>0</v>
      </c>
      <c r="X84" s="21">
        <f t="shared" si="17"/>
        <v>126.2248</v>
      </c>
      <c r="Y84" s="21">
        <f t="shared" si="18"/>
        <v>18</v>
      </c>
      <c r="Z84" s="3">
        <v>20</v>
      </c>
      <c r="AA84" s="21">
        <f t="shared" si="19"/>
        <v>81.08</v>
      </c>
      <c r="AB84" s="21">
        <f t="shared" si="20"/>
        <v>40.54</v>
      </c>
      <c r="AC84" s="21">
        <f t="shared" si="21"/>
        <v>40.54</v>
      </c>
      <c r="AD84" s="21"/>
    </row>
    <row r="85" spans="1:30">
      <c r="A85" s="57">
        <v>83</v>
      </c>
      <c r="B85" s="8" t="s">
        <v>751</v>
      </c>
      <c r="C85" s="102" t="s">
        <v>752</v>
      </c>
      <c r="D85" s="8" t="s">
        <v>35</v>
      </c>
      <c r="E85" s="3" t="s">
        <v>37</v>
      </c>
      <c r="F85" s="3" t="s">
        <v>700</v>
      </c>
      <c r="G85" s="19" t="s">
        <v>38</v>
      </c>
      <c r="H85" s="19" t="s">
        <v>39</v>
      </c>
      <c r="I85" s="3"/>
      <c r="J85" s="20">
        <v>0</v>
      </c>
      <c r="K85" s="3"/>
      <c r="L85" s="20">
        <v>100</v>
      </c>
      <c r="M85" s="20">
        <v>18</v>
      </c>
      <c r="N85" s="3" t="s">
        <v>65</v>
      </c>
      <c r="P85" s="3">
        <v>18</v>
      </c>
      <c r="R85" s="21">
        <f t="shared" si="11"/>
        <v>19.08</v>
      </c>
      <c r="S85" s="21">
        <f t="shared" si="12"/>
        <v>119.08</v>
      </c>
      <c r="T85" s="21">
        <f t="shared" si="13"/>
        <v>126.2248</v>
      </c>
      <c r="U85" s="21">
        <f t="shared" si="14"/>
        <v>7.1448</v>
      </c>
      <c r="V85" s="21">
        <f t="shared" si="15"/>
        <v>119.08</v>
      </c>
      <c r="W85" s="57">
        <f t="shared" si="16"/>
        <v>0</v>
      </c>
      <c r="X85" s="21">
        <f t="shared" si="17"/>
        <v>126.2248</v>
      </c>
      <c r="Y85" s="21">
        <f t="shared" si="18"/>
        <v>18</v>
      </c>
      <c r="Z85" s="3">
        <v>20</v>
      </c>
      <c r="AA85" s="21">
        <f t="shared" si="19"/>
        <v>81.08</v>
      </c>
      <c r="AB85" s="21">
        <f t="shared" si="20"/>
        <v>40.54</v>
      </c>
      <c r="AC85" s="21">
        <f t="shared" si="21"/>
        <v>40.54</v>
      </c>
      <c r="AD85" s="21"/>
    </row>
    <row r="86" spans="1:30">
      <c r="A86" s="57">
        <v>84</v>
      </c>
      <c r="B86" s="8" t="s">
        <v>1613</v>
      </c>
      <c r="C86" s="102" t="s">
        <v>1614</v>
      </c>
      <c r="D86" s="8" t="s">
        <v>35</v>
      </c>
      <c r="E86" s="3" t="s">
        <v>37</v>
      </c>
      <c r="F86" s="3" t="s">
        <v>700</v>
      </c>
      <c r="G86" s="19" t="s">
        <v>38</v>
      </c>
      <c r="H86" s="19" t="s">
        <v>39</v>
      </c>
      <c r="I86" s="3"/>
      <c r="J86" s="20">
        <v>0</v>
      </c>
      <c r="K86" s="3"/>
      <c r="L86" s="20">
        <v>100</v>
      </c>
      <c r="M86" s="20">
        <v>15</v>
      </c>
      <c r="N86" s="3" t="s">
        <v>65</v>
      </c>
      <c r="P86" s="3">
        <v>15</v>
      </c>
      <c r="R86" s="21">
        <f t="shared" si="11"/>
        <v>15.9</v>
      </c>
      <c r="S86" s="21">
        <f t="shared" si="12"/>
        <v>115.9</v>
      </c>
      <c r="T86" s="21">
        <f t="shared" si="13"/>
        <v>122.854</v>
      </c>
      <c r="U86" s="21">
        <f t="shared" si="14"/>
        <v>6.954</v>
      </c>
      <c r="V86" s="21">
        <f t="shared" si="15"/>
        <v>115.9</v>
      </c>
      <c r="W86" s="57">
        <f t="shared" si="16"/>
        <v>0</v>
      </c>
      <c r="X86" s="21">
        <f t="shared" si="17"/>
        <v>122.854</v>
      </c>
      <c r="Y86" s="21">
        <f t="shared" si="18"/>
        <v>15</v>
      </c>
      <c r="Z86" s="3">
        <v>20</v>
      </c>
      <c r="AA86" s="21">
        <f t="shared" si="19"/>
        <v>80.9</v>
      </c>
      <c r="AB86" s="21">
        <f t="shared" si="20"/>
        <v>40.45</v>
      </c>
      <c r="AC86" s="21">
        <f t="shared" si="21"/>
        <v>40.45</v>
      </c>
      <c r="AD86" s="21"/>
    </row>
    <row r="87" spans="1:30">
      <c r="A87" s="57">
        <v>85</v>
      </c>
      <c r="B87" s="8" t="s">
        <v>899</v>
      </c>
      <c r="C87" s="102" t="s">
        <v>900</v>
      </c>
      <c r="D87" s="8" t="s">
        <v>35</v>
      </c>
      <c r="E87" s="3" t="s">
        <v>37</v>
      </c>
      <c r="F87" s="3" t="s">
        <v>700</v>
      </c>
      <c r="G87" s="19" t="s">
        <v>38</v>
      </c>
      <c r="H87" s="19" t="s">
        <v>39</v>
      </c>
      <c r="I87" s="3"/>
      <c r="J87" s="20">
        <v>0</v>
      </c>
      <c r="K87" s="3"/>
      <c r="L87" s="20">
        <v>100</v>
      </c>
      <c r="M87" s="20">
        <v>18</v>
      </c>
      <c r="N87" s="3" t="s">
        <v>65</v>
      </c>
      <c r="P87" s="3">
        <v>18</v>
      </c>
      <c r="R87" s="21">
        <f t="shared" si="11"/>
        <v>19.08</v>
      </c>
      <c r="S87" s="21">
        <f t="shared" si="12"/>
        <v>119.08</v>
      </c>
      <c r="T87" s="21">
        <f t="shared" si="13"/>
        <v>126.2248</v>
      </c>
      <c r="U87" s="21">
        <f t="shared" si="14"/>
        <v>7.1448</v>
      </c>
      <c r="V87" s="21">
        <f t="shared" si="15"/>
        <v>119.08</v>
      </c>
      <c r="W87" s="57">
        <f t="shared" si="16"/>
        <v>0</v>
      </c>
      <c r="X87" s="21">
        <f t="shared" si="17"/>
        <v>126.2248</v>
      </c>
      <c r="Y87" s="21">
        <f t="shared" si="18"/>
        <v>18</v>
      </c>
      <c r="Z87" s="3">
        <v>20</v>
      </c>
      <c r="AA87" s="21">
        <f t="shared" si="19"/>
        <v>81.08</v>
      </c>
      <c r="AB87" s="21">
        <f t="shared" si="20"/>
        <v>40.54</v>
      </c>
      <c r="AC87" s="21">
        <f t="shared" si="21"/>
        <v>40.54</v>
      </c>
      <c r="AD87" s="21"/>
    </row>
    <row r="88" spans="1:30">
      <c r="A88" s="57">
        <v>86</v>
      </c>
      <c r="B88" s="8" t="s">
        <v>720</v>
      </c>
      <c r="C88" s="102" t="s">
        <v>719</v>
      </c>
      <c r="D88" s="8" t="s">
        <v>35</v>
      </c>
      <c r="E88" s="3" t="s">
        <v>37</v>
      </c>
      <c r="F88" s="3" t="s">
        <v>700</v>
      </c>
      <c r="G88" s="19" t="s">
        <v>38</v>
      </c>
      <c r="H88" s="19" t="s">
        <v>39</v>
      </c>
      <c r="I88" s="3"/>
      <c r="J88" s="20">
        <v>0</v>
      </c>
      <c r="K88" s="3"/>
      <c r="L88" s="20">
        <v>100</v>
      </c>
      <c r="M88" s="20">
        <v>15</v>
      </c>
      <c r="N88" s="3" t="s">
        <v>65</v>
      </c>
      <c r="P88" s="3">
        <v>15</v>
      </c>
      <c r="R88" s="21">
        <f t="shared" si="11"/>
        <v>15.9</v>
      </c>
      <c r="S88" s="21">
        <f t="shared" si="12"/>
        <v>115.9</v>
      </c>
      <c r="T88" s="21">
        <f t="shared" si="13"/>
        <v>122.854</v>
      </c>
      <c r="U88" s="21">
        <f t="shared" si="14"/>
        <v>6.954</v>
      </c>
      <c r="V88" s="21">
        <f t="shared" si="15"/>
        <v>115.9</v>
      </c>
      <c r="W88" s="57">
        <f t="shared" si="16"/>
        <v>0</v>
      </c>
      <c r="X88" s="21">
        <f t="shared" si="17"/>
        <v>122.854</v>
      </c>
      <c r="Y88" s="21">
        <f t="shared" si="18"/>
        <v>15</v>
      </c>
      <c r="Z88" s="3">
        <v>20</v>
      </c>
      <c r="AA88" s="21">
        <f t="shared" si="19"/>
        <v>80.9</v>
      </c>
      <c r="AB88" s="21">
        <f t="shared" si="20"/>
        <v>40.45</v>
      </c>
      <c r="AC88" s="21">
        <f t="shared" si="21"/>
        <v>40.45</v>
      </c>
      <c r="AD88" s="21"/>
    </row>
    <row r="89" spans="1:30">
      <c r="A89" s="57">
        <v>87</v>
      </c>
      <c r="B89" s="8" t="s">
        <v>967</v>
      </c>
      <c r="C89" s="102" t="s">
        <v>968</v>
      </c>
      <c r="D89" s="8" t="s">
        <v>35</v>
      </c>
      <c r="E89" s="3" t="s">
        <v>37</v>
      </c>
      <c r="F89" s="3" t="s">
        <v>700</v>
      </c>
      <c r="G89" s="19" t="s">
        <v>38</v>
      </c>
      <c r="H89" s="19" t="s">
        <v>39</v>
      </c>
      <c r="I89" s="3"/>
      <c r="J89" s="20">
        <v>0</v>
      </c>
      <c r="K89" s="3"/>
      <c r="L89" s="20">
        <v>100</v>
      </c>
      <c r="M89" s="20">
        <v>18</v>
      </c>
      <c r="N89" s="3" t="s">
        <v>65</v>
      </c>
      <c r="P89" s="3">
        <v>18</v>
      </c>
      <c r="R89" s="21">
        <f t="shared" si="11"/>
        <v>19.08</v>
      </c>
      <c r="S89" s="21">
        <f t="shared" si="12"/>
        <v>119.08</v>
      </c>
      <c r="T89" s="21">
        <f t="shared" si="13"/>
        <v>126.2248</v>
      </c>
      <c r="U89" s="21">
        <f t="shared" si="14"/>
        <v>7.1448</v>
      </c>
      <c r="V89" s="21">
        <f t="shared" si="15"/>
        <v>119.08</v>
      </c>
      <c r="W89" s="57">
        <f t="shared" si="16"/>
        <v>0</v>
      </c>
      <c r="X89" s="21">
        <f t="shared" si="17"/>
        <v>126.2248</v>
      </c>
      <c r="Y89" s="21">
        <f t="shared" si="18"/>
        <v>18</v>
      </c>
      <c r="Z89" s="3">
        <v>20</v>
      </c>
      <c r="AA89" s="21">
        <f t="shared" si="19"/>
        <v>81.08</v>
      </c>
      <c r="AB89" s="21">
        <f t="shared" si="20"/>
        <v>40.54</v>
      </c>
      <c r="AC89" s="21">
        <f t="shared" si="21"/>
        <v>40.54</v>
      </c>
      <c r="AD89" s="21"/>
    </row>
    <row r="90" spans="1:30">
      <c r="A90" s="57">
        <v>88</v>
      </c>
      <c r="B90" s="8" t="s">
        <v>872</v>
      </c>
      <c r="C90" s="102" t="s">
        <v>873</v>
      </c>
      <c r="D90" s="8" t="s">
        <v>35</v>
      </c>
      <c r="E90" s="3" t="s">
        <v>37</v>
      </c>
      <c r="F90" s="3" t="s">
        <v>700</v>
      </c>
      <c r="G90" s="19" t="s">
        <v>38</v>
      </c>
      <c r="H90" s="19" t="s">
        <v>39</v>
      </c>
      <c r="I90" s="3"/>
      <c r="J90" s="20">
        <v>0</v>
      </c>
      <c r="K90" s="3"/>
      <c r="L90" s="20">
        <v>100</v>
      </c>
      <c r="M90" s="20">
        <v>18</v>
      </c>
      <c r="N90" s="3" t="s">
        <v>65</v>
      </c>
      <c r="P90" s="3">
        <v>18</v>
      </c>
      <c r="R90" s="21">
        <f t="shared" si="11"/>
        <v>19.08</v>
      </c>
      <c r="S90" s="21">
        <f t="shared" si="12"/>
        <v>119.08</v>
      </c>
      <c r="T90" s="21">
        <f t="shared" si="13"/>
        <v>126.2248</v>
      </c>
      <c r="U90" s="21">
        <f t="shared" si="14"/>
        <v>7.1448</v>
      </c>
      <c r="V90" s="21">
        <f t="shared" si="15"/>
        <v>119.08</v>
      </c>
      <c r="W90" s="57">
        <f t="shared" si="16"/>
        <v>0</v>
      </c>
      <c r="X90" s="21">
        <f t="shared" si="17"/>
        <v>126.2248</v>
      </c>
      <c r="Y90" s="21">
        <f t="shared" si="18"/>
        <v>18</v>
      </c>
      <c r="Z90" s="3">
        <v>20</v>
      </c>
      <c r="AA90" s="21">
        <f t="shared" si="19"/>
        <v>81.08</v>
      </c>
      <c r="AB90" s="21">
        <f t="shared" si="20"/>
        <v>40.54</v>
      </c>
      <c r="AC90" s="21">
        <f t="shared" si="21"/>
        <v>40.54</v>
      </c>
      <c r="AD90" s="21"/>
    </row>
    <row r="91" spans="1:30">
      <c r="A91" s="57">
        <v>89</v>
      </c>
      <c r="B91" s="8" t="s">
        <v>841</v>
      </c>
      <c r="C91" s="102" t="s">
        <v>882</v>
      </c>
      <c r="D91" s="8" t="s">
        <v>35</v>
      </c>
      <c r="E91" s="3" t="s">
        <v>37</v>
      </c>
      <c r="F91" s="3" t="s">
        <v>700</v>
      </c>
      <c r="G91" s="19" t="s">
        <v>38</v>
      </c>
      <c r="H91" s="19" t="s">
        <v>39</v>
      </c>
      <c r="I91" s="3"/>
      <c r="J91" s="20">
        <v>0</v>
      </c>
      <c r="K91" s="3"/>
      <c r="L91" s="20">
        <v>100</v>
      </c>
      <c r="M91" s="20">
        <v>15</v>
      </c>
      <c r="N91" s="3" t="s">
        <v>65</v>
      </c>
      <c r="P91" s="3">
        <v>15</v>
      </c>
      <c r="R91" s="21">
        <f t="shared" si="11"/>
        <v>15.9</v>
      </c>
      <c r="S91" s="21">
        <f t="shared" si="12"/>
        <v>115.9</v>
      </c>
      <c r="T91" s="21">
        <f t="shared" si="13"/>
        <v>122.854</v>
      </c>
      <c r="U91" s="21">
        <f t="shared" si="14"/>
        <v>6.954</v>
      </c>
      <c r="V91" s="21">
        <f t="shared" si="15"/>
        <v>115.9</v>
      </c>
      <c r="W91" s="57">
        <f t="shared" si="16"/>
        <v>0</v>
      </c>
      <c r="X91" s="21">
        <f t="shared" si="17"/>
        <v>122.854</v>
      </c>
      <c r="Y91" s="21">
        <f t="shared" si="18"/>
        <v>15</v>
      </c>
      <c r="Z91" s="3">
        <v>20</v>
      </c>
      <c r="AA91" s="21">
        <f t="shared" si="19"/>
        <v>80.9</v>
      </c>
      <c r="AB91" s="21">
        <f t="shared" si="20"/>
        <v>40.45</v>
      </c>
      <c r="AC91" s="21">
        <f t="shared" si="21"/>
        <v>40.45</v>
      </c>
      <c r="AD91" s="21"/>
    </row>
    <row r="92" spans="1:30">
      <c r="A92" s="57">
        <v>90</v>
      </c>
      <c r="B92" s="8" t="s">
        <v>708</v>
      </c>
      <c r="C92" s="123" t="s">
        <v>709</v>
      </c>
      <c r="D92" s="8" t="s">
        <v>35</v>
      </c>
      <c r="E92" s="3" t="s">
        <v>37</v>
      </c>
      <c r="F92" s="3" t="s">
        <v>700</v>
      </c>
      <c r="G92" s="19" t="s">
        <v>38</v>
      </c>
      <c r="H92" s="19" t="s">
        <v>39</v>
      </c>
      <c r="I92" s="3"/>
      <c r="J92" s="20">
        <v>0</v>
      </c>
      <c r="K92" s="3"/>
      <c r="L92" s="20">
        <v>100</v>
      </c>
      <c r="M92" s="20">
        <v>15</v>
      </c>
      <c r="N92" s="3" t="s">
        <v>65</v>
      </c>
      <c r="P92" s="3">
        <v>15</v>
      </c>
      <c r="R92" s="21">
        <f t="shared" si="11"/>
        <v>15.9</v>
      </c>
      <c r="S92" s="21">
        <f t="shared" si="12"/>
        <v>115.9</v>
      </c>
      <c r="T92" s="21">
        <f t="shared" si="13"/>
        <v>122.854</v>
      </c>
      <c r="U92" s="21">
        <f t="shared" si="14"/>
        <v>6.954</v>
      </c>
      <c r="V92" s="21">
        <f t="shared" si="15"/>
        <v>115.9</v>
      </c>
      <c r="W92" s="57">
        <f t="shared" si="16"/>
        <v>0</v>
      </c>
      <c r="X92" s="21">
        <f t="shared" si="17"/>
        <v>122.854</v>
      </c>
      <c r="Y92" s="21">
        <f t="shared" si="18"/>
        <v>15</v>
      </c>
      <c r="Z92" s="3">
        <v>20</v>
      </c>
      <c r="AA92" s="21">
        <f t="shared" si="19"/>
        <v>80.9</v>
      </c>
      <c r="AB92" s="21">
        <f t="shared" si="20"/>
        <v>40.45</v>
      </c>
      <c r="AC92" s="21">
        <f t="shared" si="21"/>
        <v>40.45</v>
      </c>
      <c r="AD92" s="21"/>
    </row>
    <row r="93" spans="1:30">
      <c r="A93" s="57">
        <v>91</v>
      </c>
      <c r="B93" s="8" t="s">
        <v>886</v>
      </c>
      <c r="C93" s="102" t="s">
        <v>887</v>
      </c>
      <c r="D93" s="8" t="s">
        <v>35</v>
      </c>
      <c r="E93" s="3" t="s">
        <v>37</v>
      </c>
      <c r="F93" s="3" t="s">
        <v>700</v>
      </c>
      <c r="G93" s="19" t="s">
        <v>38</v>
      </c>
      <c r="H93" s="19" t="s">
        <v>39</v>
      </c>
      <c r="I93" s="3"/>
      <c r="J93" s="20">
        <v>0</v>
      </c>
      <c r="K93" s="3"/>
      <c r="L93" s="20">
        <v>100</v>
      </c>
      <c r="M93" s="20">
        <v>15</v>
      </c>
      <c r="N93" s="3" t="s">
        <v>65</v>
      </c>
      <c r="P93" s="3">
        <v>15</v>
      </c>
      <c r="R93" s="21">
        <f t="shared" si="11"/>
        <v>15.9</v>
      </c>
      <c r="S93" s="21">
        <f t="shared" si="12"/>
        <v>115.9</v>
      </c>
      <c r="T93" s="21">
        <f t="shared" si="13"/>
        <v>122.854</v>
      </c>
      <c r="U93" s="21">
        <f t="shared" si="14"/>
        <v>6.954</v>
      </c>
      <c r="V93" s="21">
        <f t="shared" si="15"/>
        <v>115.9</v>
      </c>
      <c r="W93" s="57">
        <f t="shared" si="16"/>
        <v>0</v>
      </c>
      <c r="X93" s="21">
        <f t="shared" si="17"/>
        <v>122.854</v>
      </c>
      <c r="Y93" s="21">
        <f t="shared" si="18"/>
        <v>15</v>
      </c>
      <c r="Z93" s="3">
        <v>20</v>
      </c>
      <c r="AA93" s="21">
        <f t="shared" si="19"/>
        <v>80.9</v>
      </c>
      <c r="AB93" s="21">
        <f t="shared" si="20"/>
        <v>40.45</v>
      </c>
      <c r="AC93" s="21">
        <f t="shared" si="21"/>
        <v>40.45</v>
      </c>
      <c r="AD93" s="21"/>
    </row>
    <row r="94" spans="1:30">
      <c r="A94" s="57">
        <v>92</v>
      </c>
      <c r="B94" s="8" t="s">
        <v>1439</v>
      </c>
      <c r="C94" s="102" t="s">
        <v>1440</v>
      </c>
      <c r="D94" s="8" t="s">
        <v>35</v>
      </c>
      <c r="E94" s="3" t="s">
        <v>37</v>
      </c>
      <c r="F94" s="3" t="s">
        <v>700</v>
      </c>
      <c r="G94" s="19" t="s">
        <v>38</v>
      </c>
      <c r="H94" s="19" t="s">
        <v>39</v>
      </c>
      <c r="I94" s="3"/>
      <c r="J94" s="20">
        <v>0</v>
      </c>
      <c r="K94" s="3"/>
      <c r="L94" s="20">
        <v>100</v>
      </c>
      <c r="M94" s="20">
        <v>15</v>
      </c>
      <c r="N94" s="3" t="s">
        <v>65</v>
      </c>
      <c r="P94" s="3">
        <v>15</v>
      </c>
      <c r="R94" s="21">
        <f t="shared" si="11"/>
        <v>15.9</v>
      </c>
      <c r="S94" s="21">
        <f t="shared" si="12"/>
        <v>115.9</v>
      </c>
      <c r="T94" s="21">
        <f t="shared" si="13"/>
        <v>122.854</v>
      </c>
      <c r="U94" s="21">
        <f t="shared" si="14"/>
        <v>6.954</v>
      </c>
      <c r="V94" s="21">
        <f t="shared" si="15"/>
        <v>115.9</v>
      </c>
      <c r="W94" s="57">
        <f t="shared" si="16"/>
        <v>0</v>
      </c>
      <c r="X94" s="21">
        <f t="shared" si="17"/>
        <v>122.854</v>
      </c>
      <c r="Y94" s="21">
        <f t="shared" si="18"/>
        <v>15</v>
      </c>
      <c r="Z94" s="3">
        <v>20</v>
      </c>
      <c r="AA94" s="21">
        <f t="shared" si="19"/>
        <v>80.9</v>
      </c>
      <c r="AB94" s="21">
        <f t="shared" si="20"/>
        <v>40.45</v>
      </c>
      <c r="AC94" s="21">
        <f t="shared" si="21"/>
        <v>40.45</v>
      </c>
      <c r="AD94" s="21"/>
    </row>
    <row r="95" ht="19" customHeight="1" spans="1:30">
      <c r="A95" s="57">
        <v>93</v>
      </c>
      <c r="B95" s="8" t="s">
        <v>297</v>
      </c>
      <c r="C95" s="102" t="s">
        <v>298</v>
      </c>
      <c r="D95" s="8" t="s">
        <v>35</v>
      </c>
      <c r="E95" s="3" t="s">
        <v>37</v>
      </c>
      <c r="F95" s="3" t="s">
        <v>700</v>
      </c>
      <c r="G95" s="19" t="s">
        <v>38</v>
      </c>
      <c r="H95" s="19" t="s">
        <v>39</v>
      </c>
      <c r="I95" s="3"/>
      <c r="J95" s="20">
        <v>0</v>
      </c>
      <c r="K95" s="3"/>
      <c r="L95" s="20">
        <v>100</v>
      </c>
      <c r="M95" s="20">
        <v>45</v>
      </c>
      <c r="N95" s="3" t="s">
        <v>1922</v>
      </c>
      <c r="P95" s="3">
        <v>45</v>
      </c>
      <c r="R95" s="21">
        <f t="shared" si="11"/>
        <v>47.7</v>
      </c>
      <c r="S95" s="21">
        <f t="shared" si="12"/>
        <v>147.7</v>
      </c>
      <c r="T95" s="21">
        <f t="shared" si="13"/>
        <v>156.562</v>
      </c>
      <c r="U95" s="21">
        <f t="shared" si="14"/>
        <v>8.862</v>
      </c>
      <c r="V95" s="21">
        <f t="shared" si="15"/>
        <v>147.7</v>
      </c>
      <c r="W95" s="57">
        <f t="shared" si="16"/>
        <v>0</v>
      </c>
      <c r="X95" s="21">
        <f t="shared" si="17"/>
        <v>156.562</v>
      </c>
      <c r="Y95" s="21">
        <f t="shared" si="18"/>
        <v>45</v>
      </c>
      <c r="Z95" s="3">
        <v>20</v>
      </c>
      <c r="AA95" s="21">
        <f t="shared" si="19"/>
        <v>82.7</v>
      </c>
      <c r="AB95" s="21">
        <f t="shared" si="20"/>
        <v>41.35</v>
      </c>
      <c r="AC95" s="21">
        <f t="shared" si="21"/>
        <v>41.35</v>
      </c>
      <c r="AD95" s="21"/>
    </row>
    <row r="96" spans="1:30">
      <c r="A96" s="57">
        <v>94</v>
      </c>
      <c r="B96" s="8" t="s">
        <v>908</v>
      </c>
      <c r="C96" s="102" t="s">
        <v>909</v>
      </c>
      <c r="D96" s="8" t="s">
        <v>35</v>
      </c>
      <c r="E96" s="3" t="s">
        <v>37</v>
      </c>
      <c r="F96" s="3" t="s">
        <v>700</v>
      </c>
      <c r="G96" s="19" t="s">
        <v>38</v>
      </c>
      <c r="H96" s="19" t="s">
        <v>39</v>
      </c>
      <c r="I96" s="3"/>
      <c r="J96" s="20">
        <v>0</v>
      </c>
      <c r="K96" s="3"/>
      <c r="L96" s="20">
        <v>100</v>
      </c>
      <c r="M96" s="20">
        <v>18</v>
      </c>
      <c r="N96" s="3" t="s">
        <v>65</v>
      </c>
      <c r="P96" s="3">
        <v>18</v>
      </c>
      <c r="R96" s="21">
        <f t="shared" si="11"/>
        <v>19.08</v>
      </c>
      <c r="S96" s="21">
        <f t="shared" si="12"/>
        <v>119.08</v>
      </c>
      <c r="T96" s="21">
        <f t="shared" si="13"/>
        <v>126.2248</v>
      </c>
      <c r="U96" s="21">
        <f t="shared" si="14"/>
        <v>7.1448</v>
      </c>
      <c r="V96" s="21">
        <f t="shared" si="15"/>
        <v>119.08</v>
      </c>
      <c r="W96" s="57">
        <f t="shared" si="16"/>
        <v>0</v>
      </c>
      <c r="X96" s="21">
        <f t="shared" si="17"/>
        <v>126.2248</v>
      </c>
      <c r="Y96" s="21">
        <f t="shared" si="18"/>
        <v>18</v>
      </c>
      <c r="Z96" s="3">
        <v>20</v>
      </c>
      <c r="AA96" s="21">
        <f t="shared" si="19"/>
        <v>81.08</v>
      </c>
      <c r="AB96" s="21">
        <f t="shared" si="20"/>
        <v>40.54</v>
      </c>
      <c r="AC96" s="21">
        <f t="shared" si="21"/>
        <v>40.54</v>
      </c>
      <c r="AD96" s="21"/>
    </row>
    <row r="97" spans="1:30">
      <c r="A97" s="57">
        <v>95</v>
      </c>
      <c r="B97" s="8" t="s">
        <v>973</v>
      </c>
      <c r="C97" s="102" t="s">
        <v>974</v>
      </c>
      <c r="D97" s="8" t="s">
        <v>35</v>
      </c>
      <c r="E97" s="3" t="s">
        <v>37</v>
      </c>
      <c r="F97" s="3" t="s">
        <v>700</v>
      </c>
      <c r="G97" s="19" t="s">
        <v>38</v>
      </c>
      <c r="H97" s="19" t="s">
        <v>39</v>
      </c>
      <c r="I97" s="3"/>
      <c r="J97" s="20">
        <v>0</v>
      </c>
      <c r="K97" s="3"/>
      <c r="L97" s="20">
        <v>100</v>
      </c>
      <c r="M97" s="20">
        <v>15</v>
      </c>
      <c r="N97" s="3" t="s">
        <v>65</v>
      </c>
      <c r="P97" s="3">
        <v>15</v>
      </c>
      <c r="R97" s="21">
        <f t="shared" si="11"/>
        <v>15.9</v>
      </c>
      <c r="S97" s="21">
        <f t="shared" si="12"/>
        <v>115.9</v>
      </c>
      <c r="T97" s="21">
        <f t="shared" si="13"/>
        <v>122.854</v>
      </c>
      <c r="U97" s="21">
        <f t="shared" si="14"/>
        <v>6.954</v>
      </c>
      <c r="V97" s="21">
        <f t="shared" si="15"/>
        <v>115.9</v>
      </c>
      <c r="W97" s="57">
        <f t="shared" si="16"/>
        <v>0</v>
      </c>
      <c r="X97" s="21">
        <f t="shared" si="17"/>
        <v>122.854</v>
      </c>
      <c r="Y97" s="21">
        <f t="shared" si="18"/>
        <v>15</v>
      </c>
      <c r="Z97" s="3">
        <v>20</v>
      </c>
      <c r="AA97" s="21">
        <f t="shared" si="19"/>
        <v>80.9</v>
      </c>
      <c r="AB97" s="21">
        <f t="shared" si="20"/>
        <v>40.45</v>
      </c>
      <c r="AC97" s="21">
        <f t="shared" si="21"/>
        <v>40.45</v>
      </c>
      <c r="AD97" s="21"/>
    </row>
    <row r="98" spans="1:30">
      <c r="A98" s="57">
        <v>96</v>
      </c>
      <c r="B98" s="8" t="s">
        <v>906</v>
      </c>
      <c r="C98" s="102" t="s">
        <v>907</v>
      </c>
      <c r="D98" s="8" t="s">
        <v>35</v>
      </c>
      <c r="E98" s="3" t="s">
        <v>37</v>
      </c>
      <c r="F98" s="3" t="s">
        <v>700</v>
      </c>
      <c r="G98" s="19" t="s">
        <v>38</v>
      </c>
      <c r="H98" s="19" t="s">
        <v>39</v>
      </c>
      <c r="I98" s="3"/>
      <c r="J98" s="20">
        <v>0</v>
      </c>
      <c r="K98" s="3"/>
      <c r="L98" s="20">
        <v>100</v>
      </c>
      <c r="M98" s="20">
        <v>15</v>
      </c>
      <c r="N98" s="3" t="s">
        <v>65</v>
      </c>
      <c r="P98" s="3">
        <v>15</v>
      </c>
      <c r="R98" s="21">
        <f t="shared" si="11"/>
        <v>15.9</v>
      </c>
      <c r="S98" s="21">
        <f t="shared" si="12"/>
        <v>115.9</v>
      </c>
      <c r="T98" s="21">
        <f t="shared" si="13"/>
        <v>122.854</v>
      </c>
      <c r="U98" s="21">
        <f t="shared" si="14"/>
        <v>6.954</v>
      </c>
      <c r="V98" s="21">
        <f t="shared" si="15"/>
        <v>115.9</v>
      </c>
      <c r="W98" s="57">
        <f t="shared" si="16"/>
        <v>0</v>
      </c>
      <c r="X98" s="21">
        <f t="shared" si="17"/>
        <v>122.854</v>
      </c>
      <c r="Y98" s="21">
        <f t="shared" si="18"/>
        <v>15</v>
      </c>
      <c r="Z98" s="3">
        <v>20</v>
      </c>
      <c r="AA98" s="21">
        <f t="shared" si="19"/>
        <v>80.9</v>
      </c>
      <c r="AB98" s="21">
        <f t="shared" si="20"/>
        <v>40.45</v>
      </c>
      <c r="AC98" s="21">
        <f t="shared" si="21"/>
        <v>40.45</v>
      </c>
      <c r="AD98" s="21"/>
    </row>
    <row r="99" spans="1:30">
      <c r="A99" s="57">
        <v>97</v>
      </c>
      <c r="B99" s="8" t="s">
        <v>969</v>
      </c>
      <c r="C99" s="102" t="s">
        <v>970</v>
      </c>
      <c r="D99" s="8" t="s">
        <v>35</v>
      </c>
      <c r="E99" s="3" t="s">
        <v>37</v>
      </c>
      <c r="F99" s="3" t="s">
        <v>700</v>
      </c>
      <c r="G99" s="19" t="s">
        <v>38</v>
      </c>
      <c r="H99" s="19" t="s">
        <v>39</v>
      </c>
      <c r="I99" s="3"/>
      <c r="J99" s="20">
        <v>0</v>
      </c>
      <c r="K99" s="3"/>
      <c r="L99" s="20">
        <v>100</v>
      </c>
      <c r="M99" s="20">
        <v>15</v>
      </c>
      <c r="N99" s="3" t="s">
        <v>65</v>
      </c>
      <c r="P99" s="3">
        <v>15</v>
      </c>
      <c r="R99" s="21">
        <f t="shared" si="11"/>
        <v>15.9</v>
      </c>
      <c r="S99" s="21">
        <f t="shared" si="12"/>
        <v>115.9</v>
      </c>
      <c r="T99" s="21">
        <f t="shared" si="13"/>
        <v>122.854</v>
      </c>
      <c r="U99" s="21">
        <f t="shared" si="14"/>
        <v>6.954</v>
      </c>
      <c r="V99" s="21">
        <f t="shared" si="15"/>
        <v>115.9</v>
      </c>
      <c r="W99" s="57">
        <f t="shared" si="16"/>
        <v>0</v>
      </c>
      <c r="X99" s="21">
        <f t="shared" si="17"/>
        <v>122.854</v>
      </c>
      <c r="Y99" s="21">
        <f t="shared" si="18"/>
        <v>15</v>
      </c>
      <c r="Z99" s="3">
        <v>20</v>
      </c>
      <c r="AA99" s="21">
        <f t="shared" si="19"/>
        <v>80.9</v>
      </c>
      <c r="AB99" s="21">
        <f t="shared" si="20"/>
        <v>40.45</v>
      </c>
      <c r="AC99" s="21">
        <f t="shared" si="21"/>
        <v>40.45</v>
      </c>
      <c r="AD99" s="21"/>
    </row>
    <row r="100" spans="1:30">
      <c r="A100" s="57">
        <v>98</v>
      </c>
      <c r="B100" s="8" t="s">
        <v>895</v>
      </c>
      <c r="C100" s="102" t="s">
        <v>896</v>
      </c>
      <c r="D100" s="8" t="s">
        <v>35</v>
      </c>
      <c r="E100" s="3" t="s">
        <v>37</v>
      </c>
      <c r="F100" s="3" t="s">
        <v>700</v>
      </c>
      <c r="G100" s="19" t="s">
        <v>38</v>
      </c>
      <c r="H100" s="19" t="s">
        <v>39</v>
      </c>
      <c r="I100" s="3"/>
      <c r="J100" s="20">
        <v>0</v>
      </c>
      <c r="K100" s="3"/>
      <c r="L100" s="20">
        <v>100</v>
      </c>
      <c r="M100" s="20">
        <v>15</v>
      </c>
      <c r="N100" s="3" t="s">
        <v>65</v>
      </c>
      <c r="P100" s="3">
        <v>15</v>
      </c>
      <c r="R100" s="21">
        <f t="shared" si="11"/>
        <v>15.9</v>
      </c>
      <c r="S100" s="21">
        <f t="shared" si="12"/>
        <v>115.9</v>
      </c>
      <c r="T100" s="21">
        <f t="shared" si="13"/>
        <v>122.854</v>
      </c>
      <c r="U100" s="21">
        <f t="shared" si="14"/>
        <v>6.954</v>
      </c>
      <c r="V100" s="21">
        <f t="shared" si="15"/>
        <v>115.9</v>
      </c>
      <c r="W100" s="57">
        <f t="shared" si="16"/>
        <v>0</v>
      </c>
      <c r="X100" s="21">
        <f t="shared" si="17"/>
        <v>122.854</v>
      </c>
      <c r="Y100" s="21">
        <f t="shared" si="18"/>
        <v>15</v>
      </c>
      <c r="Z100" s="3">
        <v>20</v>
      </c>
      <c r="AA100" s="21">
        <f t="shared" si="19"/>
        <v>80.9</v>
      </c>
      <c r="AB100" s="21">
        <f t="shared" si="20"/>
        <v>40.45</v>
      </c>
      <c r="AC100" s="21">
        <f t="shared" si="21"/>
        <v>40.45</v>
      </c>
      <c r="AD100" s="21"/>
    </row>
    <row r="101" spans="1:30">
      <c r="A101" s="57">
        <v>99</v>
      </c>
      <c r="B101" s="8" t="s">
        <v>897</v>
      </c>
      <c r="C101" s="102" t="s">
        <v>898</v>
      </c>
      <c r="D101" s="8" t="s">
        <v>35</v>
      </c>
      <c r="E101" s="3" t="s">
        <v>37</v>
      </c>
      <c r="F101" s="3" t="s">
        <v>700</v>
      </c>
      <c r="G101" s="19" t="s">
        <v>38</v>
      </c>
      <c r="H101" s="19" t="s">
        <v>39</v>
      </c>
      <c r="I101" s="3"/>
      <c r="J101" s="20">
        <v>0</v>
      </c>
      <c r="K101" s="3"/>
      <c r="L101" s="20">
        <v>100</v>
      </c>
      <c r="M101" s="20">
        <v>15</v>
      </c>
      <c r="N101" s="3" t="s">
        <v>65</v>
      </c>
      <c r="P101" s="3">
        <v>15</v>
      </c>
      <c r="R101" s="21">
        <f t="shared" si="11"/>
        <v>15.9</v>
      </c>
      <c r="S101" s="21">
        <f t="shared" si="12"/>
        <v>115.9</v>
      </c>
      <c r="T101" s="21">
        <f t="shared" si="13"/>
        <v>122.854</v>
      </c>
      <c r="U101" s="21">
        <f t="shared" si="14"/>
        <v>6.954</v>
      </c>
      <c r="V101" s="21">
        <f t="shared" si="15"/>
        <v>115.9</v>
      </c>
      <c r="W101" s="57">
        <f t="shared" si="16"/>
        <v>0</v>
      </c>
      <c r="X101" s="21">
        <f t="shared" si="17"/>
        <v>122.854</v>
      </c>
      <c r="Y101" s="21">
        <f t="shared" si="18"/>
        <v>15</v>
      </c>
      <c r="Z101" s="3">
        <v>20</v>
      </c>
      <c r="AA101" s="21">
        <f t="shared" si="19"/>
        <v>80.9</v>
      </c>
      <c r="AB101" s="21">
        <f t="shared" si="20"/>
        <v>40.45</v>
      </c>
      <c r="AC101" s="21">
        <f t="shared" si="21"/>
        <v>40.45</v>
      </c>
      <c r="AD101" s="21"/>
    </row>
    <row r="102" spans="1:30">
      <c r="A102" s="57">
        <v>100</v>
      </c>
      <c r="B102" s="8" t="s">
        <v>925</v>
      </c>
      <c r="C102" s="102" t="s">
        <v>926</v>
      </c>
      <c r="D102" s="8" t="s">
        <v>35</v>
      </c>
      <c r="E102" s="3" t="s">
        <v>37</v>
      </c>
      <c r="F102" s="3" t="s">
        <v>700</v>
      </c>
      <c r="G102" s="19" t="s">
        <v>38</v>
      </c>
      <c r="H102" s="19" t="s">
        <v>39</v>
      </c>
      <c r="I102" s="3"/>
      <c r="J102" s="20">
        <v>0</v>
      </c>
      <c r="K102" s="3"/>
      <c r="L102" s="20">
        <v>100</v>
      </c>
      <c r="M102" s="20">
        <v>15</v>
      </c>
      <c r="N102" s="3" t="s">
        <v>65</v>
      </c>
      <c r="P102" s="3">
        <v>15</v>
      </c>
      <c r="R102" s="21">
        <f t="shared" si="11"/>
        <v>15.9</v>
      </c>
      <c r="S102" s="21">
        <f t="shared" si="12"/>
        <v>115.9</v>
      </c>
      <c r="T102" s="21">
        <f t="shared" si="13"/>
        <v>122.854</v>
      </c>
      <c r="U102" s="21">
        <f t="shared" si="14"/>
        <v>6.954</v>
      </c>
      <c r="V102" s="21">
        <f t="shared" si="15"/>
        <v>115.9</v>
      </c>
      <c r="W102" s="57">
        <f t="shared" si="16"/>
        <v>0</v>
      </c>
      <c r="X102" s="21">
        <f t="shared" si="17"/>
        <v>122.854</v>
      </c>
      <c r="Y102" s="21">
        <f t="shared" si="18"/>
        <v>15</v>
      </c>
      <c r="Z102" s="3">
        <v>20</v>
      </c>
      <c r="AA102" s="21">
        <f t="shared" si="19"/>
        <v>80.9</v>
      </c>
      <c r="AB102" s="21">
        <f t="shared" si="20"/>
        <v>40.45</v>
      </c>
      <c r="AC102" s="21">
        <f t="shared" si="21"/>
        <v>40.45</v>
      </c>
      <c r="AD102" s="21"/>
    </row>
    <row r="103" spans="1:30">
      <c r="A103" s="57">
        <v>101</v>
      </c>
      <c r="B103" s="8" t="s">
        <v>1080</v>
      </c>
      <c r="C103" s="102" t="s">
        <v>1081</v>
      </c>
      <c r="D103" s="8" t="s">
        <v>35</v>
      </c>
      <c r="E103" s="3" t="s">
        <v>37</v>
      </c>
      <c r="F103" s="3" t="s">
        <v>700</v>
      </c>
      <c r="G103" s="19" t="s">
        <v>38</v>
      </c>
      <c r="H103" s="19" t="s">
        <v>39</v>
      </c>
      <c r="I103" s="3"/>
      <c r="J103" s="20">
        <v>0</v>
      </c>
      <c r="K103" s="3"/>
      <c r="L103" s="20">
        <v>100</v>
      </c>
      <c r="M103" s="20">
        <v>18</v>
      </c>
      <c r="N103" s="3" t="s">
        <v>65</v>
      </c>
      <c r="P103" s="3">
        <v>18</v>
      </c>
      <c r="R103" s="21">
        <f t="shared" si="11"/>
        <v>19.08</v>
      </c>
      <c r="S103" s="21">
        <f t="shared" si="12"/>
        <v>119.08</v>
      </c>
      <c r="T103" s="21">
        <f t="shared" si="13"/>
        <v>126.2248</v>
      </c>
      <c r="U103" s="21">
        <f t="shared" si="14"/>
        <v>7.1448</v>
      </c>
      <c r="V103" s="21">
        <f t="shared" si="15"/>
        <v>119.08</v>
      </c>
      <c r="W103" s="57">
        <f t="shared" si="16"/>
        <v>0</v>
      </c>
      <c r="X103" s="21">
        <f t="shared" si="17"/>
        <v>126.2248</v>
      </c>
      <c r="Y103" s="21">
        <f t="shared" si="18"/>
        <v>18</v>
      </c>
      <c r="Z103" s="3">
        <v>20</v>
      </c>
      <c r="AA103" s="21">
        <f t="shared" si="19"/>
        <v>81.08</v>
      </c>
      <c r="AB103" s="21">
        <f t="shared" si="20"/>
        <v>40.54</v>
      </c>
      <c r="AC103" s="21">
        <f t="shared" si="21"/>
        <v>40.54</v>
      </c>
      <c r="AD103" s="21"/>
    </row>
    <row r="104" spans="1:30">
      <c r="A104" s="57">
        <v>102</v>
      </c>
      <c r="B104" s="8" t="s">
        <v>935</v>
      </c>
      <c r="C104" s="102" t="s">
        <v>936</v>
      </c>
      <c r="D104" s="8" t="s">
        <v>35</v>
      </c>
      <c r="E104" s="3" t="s">
        <v>37</v>
      </c>
      <c r="F104" s="3" t="s">
        <v>700</v>
      </c>
      <c r="G104" s="19" t="s">
        <v>38</v>
      </c>
      <c r="H104" s="19" t="s">
        <v>39</v>
      </c>
      <c r="I104" s="3"/>
      <c r="J104" s="20">
        <v>0</v>
      </c>
      <c r="K104" s="3"/>
      <c r="L104" s="20">
        <v>100</v>
      </c>
      <c r="M104" s="20">
        <v>15</v>
      </c>
      <c r="N104" s="3" t="s">
        <v>65</v>
      </c>
      <c r="P104" s="3">
        <v>15</v>
      </c>
      <c r="R104" s="21">
        <f t="shared" si="11"/>
        <v>15.9</v>
      </c>
      <c r="S104" s="21">
        <f t="shared" si="12"/>
        <v>115.9</v>
      </c>
      <c r="T104" s="21">
        <f t="shared" si="13"/>
        <v>122.854</v>
      </c>
      <c r="U104" s="21">
        <f t="shared" si="14"/>
        <v>6.954</v>
      </c>
      <c r="V104" s="21">
        <f t="shared" si="15"/>
        <v>115.9</v>
      </c>
      <c r="W104" s="57">
        <f t="shared" si="16"/>
        <v>0</v>
      </c>
      <c r="X104" s="21">
        <f t="shared" si="17"/>
        <v>122.854</v>
      </c>
      <c r="Y104" s="21">
        <f t="shared" si="18"/>
        <v>15</v>
      </c>
      <c r="Z104" s="3">
        <v>20</v>
      </c>
      <c r="AA104" s="21">
        <f t="shared" si="19"/>
        <v>80.9</v>
      </c>
      <c r="AB104" s="21">
        <f t="shared" si="20"/>
        <v>40.45</v>
      </c>
      <c r="AC104" s="21">
        <f t="shared" si="21"/>
        <v>40.45</v>
      </c>
      <c r="AD104" s="21"/>
    </row>
    <row r="105" spans="1:30">
      <c r="A105" s="57">
        <v>103</v>
      </c>
      <c r="B105" s="8" t="s">
        <v>890</v>
      </c>
      <c r="C105" s="102" t="s">
        <v>891</v>
      </c>
      <c r="D105" s="8" t="s">
        <v>35</v>
      </c>
      <c r="E105" s="3" t="s">
        <v>37</v>
      </c>
      <c r="F105" s="3" t="s">
        <v>700</v>
      </c>
      <c r="G105" s="19" t="s">
        <v>38</v>
      </c>
      <c r="H105" s="19" t="s">
        <v>39</v>
      </c>
      <c r="I105" s="3"/>
      <c r="J105" s="20">
        <v>0</v>
      </c>
      <c r="K105" s="3"/>
      <c r="L105" s="20">
        <v>100</v>
      </c>
      <c r="M105" s="20">
        <v>15</v>
      </c>
      <c r="N105" s="3" t="s">
        <v>65</v>
      </c>
      <c r="P105" s="3">
        <v>15</v>
      </c>
      <c r="R105" s="21">
        <f t="shared" si="11"/>
        <v>15.9</v>
      </c>
      <c r="S105" s="21">
        <f t="shared" si="12"/>
        <v>115.9</v>
      </c>
      <c r="T105" s="21">
        <f t="shared" si="13"/>
        <v>122.854</v>
      </c>
      <c r="U105" s="21">
        <f t="shared" si="14"/>
        <v>6.954</v>
      </c>
      <c r="V105" s="21">
        <f t="shared" si="15"/>
        <v>115.9</v>
      </c>
      <c r="W105" s="57">
        <f t="shared" si="16"/>
        <v>0</v>
      </c>
      <c r="X105" s="21">
        <f t="shared" si="17"/>
        <v>122.854</v>
      </c>
      <c r="Y105" s="21">
        <f t="shared" si="18"/>
        <v>15</v>
      </c>
      <c r="Z105" s="3">
        <v>20</v>
      </c>
      <c r="AA105" s="21">
        <f t="shared" si="19"/>
        <v>80.9</v>
      </c>
      <c r="AB105" s="21">
        <f t="shared" si="20"/>
        <v>40.45</v>
      </c>
      <c r="AC105" s="21">
        <f t="shared" si="21"/>
        <v>40.45</v>
      </c>
      <c r="AD105" s="21"/>
    </row>
    <row r="106" spans="1:30">
      <c r="A106" s="57">
        <v>104</v>
      </c>
      <c r="B106" s="8" t="s">
        <v>1606</v>
      </c>
      <c r="C106" s="102" t="s">
        <v>1603</v>
      </c>
      <c r="D106" s="8" t="s">
        <v>35</v>
      </c>
      <c r="E106" s="3" t="s">
        <v>37</v>
      </c>
      <c r="F106" s="3" t="s">
        <v>700</v>
      </c>
      <c r="G106" s="19" t="s">
        <v>38</v>
      </c>
      <c r="H106" s="19" t="s">
        <v>39</v>
      </c>
      <c r="I106" s="3"/>
      <c r="J106" s="20">
        <v>0</v>
      </c>
      <c r="K106" s="3"/>
      <c r="L106" s="20">
        <v>100</v>
      </c>
      <c r="M106" s="20">
        <v>18</v>
      </c>
      <c r="N106" s="3" t="s">
        <v>65</v>
      </c>
      <c r="P106" s="3">
        <v>18</v>
      </c>
      <c r="R106" s="21">
        <f t="shared" si="11"/>
        <v>19.08</v>
      </c>
      <c r="S106" s="21">
        <f t="shared" si="12"/>
        <v>119.08</v>
      </c>
      <c r="T106" s="21">
        <f t="shared" si="13"/>
        <v>126.2248</v>
      </c>
      <c r="U106" s="21">
        <f t="shared" si="14"/>
        <v>7.1448</v>
      </c>
      <c r="V106" s="21">
        <f t="shared" si="15"/>
        <v>119.08</v>
      </c>
      <c r="W106" s="57">
        <f t="shared" si="16"/>
        <v>0</v>
      </c>
      <c r="X106" s="21">
        <f t="shared" si="17"/>
        <v>126.2248</v>
      </c>
      <c r="Y106" s="21">
        <f t="shared" si="18"/>
        <v>18</v>
      </c>
      <c r="Z106" s="3">
        <v>20</v>
      </c>
      <c r="AA106" s="21">
        <f t="shared" si="19"/>
        <v>81.08</v>
      </c>
      <c r="AB106" s="21">
        <f t="shared" si="20"/>
        <v>40.54</v>
      </c>
      <c r="AC106" s="21">
        <f t="shared" si="21"/>
        <v>40.54</v>
      </c>
      <c r="AD106" s="21"/>
    </row>
    <row r="107" spans="1:30">
      <c r="A107" s="57">
        <v>105</v>
      </c>
      <c r="B107" s="8" t="s">
        <v>1923</v>
      </c>
      <c r="C107" s="102" t="s">
        <v>920</v>
      </c>
      <c r="D107" s="8" t="s">
        <v>35</v>
      </c>
      <c r="E107" s="3" t="s">
        <v>37</v>
      </c>
      <c r="F107" s="3" t="s">
        <v>700</v>
      </c>
      <c r="G107" s="19" t="s">
        <v>38</v>
      </c>
      <c r="H107" s="19" t="s">
        <v>39</v>
      </c>
      <c r="I107" s="3"/>
      <c r="J107" s="20">
        <v>0</v>
      </c>
      <c r="K107" s="3"/>
      <c r="L107" s="20">
        <v>100</v>
      </c>
      <c r="M107" s="20">
        <v>18</v>
      </c>
      <c r="N107" s="3" t="s">
        <v>65</v>
      </c>
      <c r="P107" s="3">
        <v>18</v>
      </c>
      <c r="R107" s="21">
        <f t="shared" si="11"/>
        <v>19.08</v>
      </c>
      <c r="S107" s="21">
        <f t="shared" si="12"/>
        <v>119.08</v>
      </c>
      <c r="T107" s="21">
        <f t="shared" si="13"/>
        <v>126.2248</v>
      </c>
      <c r="U107" s="21">
        <f t="shared" si="14"/>
        <v>7.1448</v>
      </c>
      <c r="V107" s="21">
        <f t="shared" si="15"/>
        <v>119.08</v>
      </c>
      <c r="W107" s="57">
        <f t="shared" si="16"/>
        <v>0</v>
      </c>
      <c r="X107" s="21">
        <f t="shared" si="17"/>
        <v>126.2248</v>
      </c>
      <c r="Y107" s="21">
        <f t="shared" si="18"/>
        <v>18</v>
      </c>
      <c r="Z107" s="3">
        <v>20</v>
      </c>
      <c r="AA107" s="21">
        <f t="shared" si="19"/>
        <v>81.08</v>
      </c>
      <c r="AB107" s="21">
        <f t="shared" si="20"/>
        <v>40.54</v>
      </c>
      <c r="AC107" s="21">
        <f t="shared" si="21"/>
        <v>40.54</v>
      </c>
      <c r="AD107" s="21"/>
    </row>
    <row r="108" spans="1:30">
      <c r="A108" s="57">
        <v>106</v>
      </c>
      <c r="B108" s="8" t="s">
        <v>977</v>
      </c>
      <c r="C108" s="102" t="s">
        <v>978</v>
      </c>
      <c r="D108" s="8" t="s">
        <v>35</v>
      </c>
      <c r="E108" s="3" t="s">
        <v>37</v>
      </c>
      <c r="F108" s="3" t="s">
        <v>700</v>
      </c>
      <c r="G108" s="19" t="s">
        <v>38</v>
      </c>
      <c r="H108" s="19" t="s">
        <v>39</v>
      </c>
      <c r="I108" s="3"/>
      <c r="J108" s="20">
        <v>0</v>
      </c>
      <c r="K108" s="3"/>
      <c r="L108" s="20">
        <v>100</v>
      </c>
      <c r="M108" s="20">
        <v>15</v>
      </c>
      <c r="N108" s="3" t="s">
        <v>65</v>
      </c>
      <c r="P108" s="3">
        <v>15</v>
      </c>
      <c r="R108" s="21">
        <f t="shared" si="11"/>
        <v>15.9</v>
      </c>
      <c r="S108" s="21">
        <f t="shared" si="12"/>
        <v>115.9</v>
      </c>
      <c r="T108" s="21">
        <f t="shared" si="13"/>
        <v>122.854</v>
      </c>
      <c r="U108" s="21">
        <f t="shared" si="14"/>
        <v>6.954</v>
      </c>
      <c r="V108" s="21">
        <f t="shared" si="15"/>
        <v>115.9</v>
      </c>
      <c r="W108" s="57">
        <f t="shared" si="16"/>
        <v>0</v>
      </c>
      <c r="X108" s="21">
        <f t="shared" si="17"/>
        <v>122.854</v>
      </c>
      <c r="Y108" s="21">
        <f t="shared" si="18"/>
        <v>15</v>
      </c>
      <c r="Z108" s="3">
        <v>20</v>
      </c>
      <c r="AA108" s="21">
        <f t="shared" si="19"/>
        <v>80.9</v>
      </c>
      <c r="AB108" s="21">
        <f t="shared" si="20"/>
        <v>40.45</v>
      </c>
      <c r="AC108" s="21">
        <f t="shared" si="21"/>
        <v>40.45</v>
      </c>
      <c r="AD108" s="21"/>
    </row>
    <row r="109" spans="1:30">
      <c r="A109" s="57">
        <v>107</v>
      </c>
      <c r="B109" s="8" t="s">
        <v>975</v>
      </c>
      <c r="C109" s="102" t="s">
        <v>976</v>
      </c>
      <c r="D109" s="8" t="s">
        <v>35</v>
      </c>
      <c r="E109" s="3" t="s">
        <v>37</v>
      </c>
      <c r="F109" s="3" t="s">
        <v>700</v>
      </c>
      <c r="G109" s="19" t="s">
        <v>38</v>
      </c>
      <c r="H109" s="19" t="s">
        <v>39</v>
      </c>
      <c r="I109" s="3"/>
      <c r="J109" s="20">
        <v>0</v>
      </c>
      <c r="K109" s="3"/>
      <c r="L109" s="20">
        <v>100</v>
      </c>
      <c r="M109" s="20">
        <v>15</v>
      </c>
      <c r="N109" s="3" t="s">
        <v>65</v>
      </c>
      <c r="P109" s="3">
        <v>15</v>
      </c>
      <c r="R109" s="21">
        <f t="shared" si="11"/>
        <v>15.9</v>
      </c>
      <c r="S109" s="21">
        <f t="shared" si="12"/>
        <v>115.9</v>
      </c>
      <c r="T109" s="21">
        <f t="shared" si="13"/>
        <v>122.854</v>
      </c>
      <c r="U109" s="21">
        <f t="shared" si="14"/>
        <v>6.954</v>
      </c>
      <c r="V109" s="21">
        <f t="shared" si="15"/>
        <v>115.9</v>
      </c>
      <c r="W109" s="57">
        <f t="shared" si="16"/>
        <v>0</v>
      </c>
      <c r="X109" s="21">
        <f t="shared" si="17"/>
        <v>122.854</v>
      </c>
      <c r="Y109" s="21">
        <f t="shared" si="18"/>
        <v>15</v>
      </c>
      <c r="Z109" s="3">
        <v>20</v>
      </c>
      <c r="AA109" s="21">
        <f t="shared" si="19"/>
        <v>80.9</v>
      </c>
      <c r="AB109" s="21">
        <f t="shared" si="20"/>
        <v>40.45</v>
      </c>
      <c r="AC109" s="21">
        <f t="shared" si="21"/>
        <v>40.45</v>
      </c>
      <c r="AD109" s="21"/>
    </row>
    <row r="110" spans="1:30">
      <c r="A110" s="57">
        <v>108</v>
      </c>
      <c r="B110" s="8" t="s">
        <v>904</v>
      </c>
      <c r="C110" s="102" t="s">
        <v>905</v>
      </c>
      <c r="D110" s="8" t="s">
        <v>35</v>
      </c>
      <c r="E110" s="3" t="s">
        <v>37</v>
      </c>
      <c r="F110" s="3" t="s">
        <v>700</v>
      </c>
      <c r="G110" s="19" t="s">
        <v>38</v>
      </c>
      <c r="H110" s="19" t="s">
        <v>39</v>
      </c>
      <c r="I110" s="3"/>
      <c r="J110" s="20">
        <v>0</v>
      </c>
      <c r="K110" s="3"/>
      <c r="L110" s="20">
        <v>100</v>
      </c>
      <c r="M110" s="20">
        <v>15</v>
      </c>
      <c r="N110" s="3" t="s">
        <v>65</v>
      </c>
      <c r="P110" s="3">
        <v>15</v>
      </c>
      <c r="R110" s="21">
        <f t="shared" si="11"/>
        <v>15.9</v>
      </c>
      <c r="S110" s="21">
        <f t="shared" si="12"/>
        <v>115.9</v>
      </c>
      <c r="T110" s="21">
        <f t="shared" si="13"/>
        <v>122.854</v>
      </c>
      <c r="U110" s="21">
        <f t="shared" si="14"/>
        <v>6.954</v>
      </c>
      <c r="V110" s="21">
        <f t="shared" si="15"/>
        <v>115.9</v>
      </c>
      <c r="W110" s="57">
        <f t="shared" si="16"/>
        <v>0</v>
      </c>
      <c r="X110" s="21">
        <f t="shared" si="17"/>
        <v>122.854</v>
      </c>
      <c r="Y110" s="21">
        <f t="shared" si="18"/>
        <v>15</v>
      </c>
      <c r="Z110" s="3">
        <v>20</v>
      </c>
      <c r="AA110" s="21">
        <f t="shared" si="19"/>
        <v>80.9</v>
      </c>
      <c r="AB110" s="21">
        <f t="shared" si="20"/>
        <v>40.45</v>
      </c>
      <c r="AC110" s="21">
        <f t="shared" si="21"/>
        <v>40.45</v>
      </c>
      <c r="AD110" s="21"/>
    </row>
    <row r="111" spans="1:30">
      <c r="A111" s="57">
        <v>109</v>
      </c>
      <c r="B111" s="8" t="s">
        <v>1415</v>
      </c>
      <c r="C111" s="102" t="s">
        <v>1416</v>
      </c>
      <c r="D111" s="8" t="s">
        <v>35</v>
      </c>
      <c r="E111" s="3" t="s">
        <v>37</v>
      </c>
      <c r="F111" s="3" t="s">
        <v>700</v>
      </c>
      <c r="G111" s="19" t="s">
        <v>38</v>
      </c>
      <c r="H111" s="19" t="s">
        <v>39</v>
      </c>
      <c r="I111" s="3"/>
      <c r="J111" s="20">
        <v>0</v>
      </c>
      <c r="K111" s="3"/>
      <c r="L111" s="20">
        <v>100</v>
      </c>
      <c r="M111" s="20">
        <v>18</v>
      </c>
      <c r="N111" s="3" t="s">
        <v>65</v>
      </c>
      <c r="P111" s="3">
        <v>18</v>
      </c>
      <c r="R111" s="21">
        <f t="shared" si="11"/>
        <v>19.08</v>
      </c>
      <c r="S111" s="21">
        <f t="shared" si="12"/>
        <v>119.08</v>
      </c>
      <c r="T111" s="21">
        <f t="shared" si="13"/>
        <v>126.2248</v>
      </c>
      <c r="U111" s="21">
        <f t="shared" si="14"/>
        <v>7.1448</v>
      </c>
      <c r="V111" s="21">
        <f t="shared" si="15"/>
        <v>119.08</v>
      </c>
      <c r="W111" s="57">
        <f t="shared" si="16"/>
        <v>0</v>
      </c>
      <c r="X111" s="21">
        <f t="shared" si="17"/>
        <v>126.2248</v>
      </c>
      <c r="Y111" s="21">
        <f t="shared" si="18"/>
        <v>18</v>
      </c>
      <c r="Z111" s="3">
        <v>20</v>
      </c>
      <c r="AA111" s="21">
        <f t="shared" si="19"/>
        <v>81.08</v>
      </c>
      <c r="AB111" s="21">
        <f t="shared" si="20"/>
        <v>40.54</v>
      </c>
      <c r="AC111" s="21">
        <f t="shared" si="21"/>
        <v>40.54</v>
      </c>
      <c r="AD111" s="21"/>
    </row>
    <row r="112" spans="1:30">
      <c r="A112" s="57">
        <v>110</v>
      </c>
      <c r="B112" s="8" t="s">
        <v>1611</v>
      </c>
      <c r="C112" s="102" t="s">
        <v>1612</v>
      </c>
      <c r="D112" s="8" t="s">
        <v>35</v>
      </c>
      <c r="E112" s="3" t="s">
        <v>37</v>
      </c>
      <c r="F112" s="3" t="s">
        <v>700</v>
      </c>
      <c r="G112" s="19" t="s">
        <v>38</v>
      </c>
      <c r="H112" s="19" t="s">
        <v>39</v>
      </c>
      <c r="I112" s="3"/>
      <c r="J112" s="20">
        <v>0</v>
      </c>
      <c r="K112" s="3"/>
      <c r="L112" s="20">
        <v>100</v>
      </c>
      <c r="M112" s="20">
        <v>18</v>
      </c>
      <c r="N112" s="3" t="s">
        <v>65</v>
      </c>
      <c r="P112" s="3">
        <v>18</v>
      </c>
      <c r="R112" s="21">
        <f t="shared" si="11"/>
        <v>19.08</v>
      </c>
      <c r="S112" s="21">
        <f t="shared" si="12"/>
        <v>119.08</v>
      </c>
      <c r="T112" s="21">
        <f t="shared" si="13"/>
        <v>126.2248</v>
      </c>
      <c r="U112" s="21">
        <f t="shared" si="14"/>
        <v>7.1448</v>
      </c>
      <c r="V112" s="21">
        <f t="shared" si="15"/>
        <v>119.08</v>
      </c>
      <c r="W112" s="57">
        <f t="shared" si="16"/>
        <v>0</v>
      </c>
      <c r="X112" s="21">
        <f t="shared" si="17"/>
        <v>126.2248</v>
      </c>
      <c r="Y112" s="21">
        <f t="shared" si="18"/>
        <v>18</v>
      </c>
      <c r="Z112" s="3">
        <v>20</v>
      </c>
      <c r="AA112" s="21">
        <f t="shared" si="19"/>
        <v>81.08</v>
      </c>
      <c r="AB112" s="21">
        <f t="shared" si="20"/>
        <v>40.54</v>
      </c>
      <c r="AC112" s="21">
        <f t="shared" si="21"/>
        <v>40.54</v>
      </c>
      <c r="AD112" s="21"/>
    </row>
    <row r="113" spans="1:30">
      <c r="A113" s="57">
        <v>111</v>
      </c>
      <c r="B113" s="8" t="s">
        <v>1678</v>
      </c>
      <c r="C113" s="102" t="s">
        <v>1679</v>
      </c>
      <c r="D113" s="8" t="s">
        <v>35</v>
      </c>
      <c r="E113" s="3" t="s">
        <v>37</v>
      </c>
      <c r="F113" s="3" t="s">
        <v>700</v>
      </c>
      <c r="G113" s="19" t="s">
        <v>38</v>
      </c>
      <c r="H113" s="19" t="s">
        <v>39</v>
      </c>
      <c r="I113" s="3"/>
      <c r="J113" s="20">
        <v>0</v>
      </c>
      <c r="K113" s="3"/>
      <c r="L113" s="20">
        <v>100</v>
      </c>
      <c r="M113" s="20">
        <v>15</v>
      </c>
      <c r="N113" s="3" t="s">
        <v>65</v>
      </c>
      <c r="P113" s="3">
        <v>15</v>
      </c>
      <c r="R113" s="21">
        <f t="shared" si="11"/>
        <v>15.9</v>
      </c>
      <c r="S113" s="21">
        <f t="shared" si="12"/>
        <v>115.9</v>
      </c>
      <c r="T113" s="21">
        <f t="shared" si="13"/>
        <v>122.854</v>
      </c>
      <c r="U113" s="21">
        <f t="shared" si="14"/>
        <v>6.954</v>
      </c>
      <c r="V113" s="21">
        <f t="shared" si="15"/>
        <v>115.9</v>
      </c>
      <c r="W113" s="57">
        <f t="shared" si="16"/>
        <v>0</v>
      </c>
      <c r="X113" s="21">
        <f t="shared" si="17"/>
        <v>122.854</v>
      </c>
      <c r="Y113" s="21">
        <f t="shared" si="18"/>
        <v>15</v>
      </c>
      <c r="Z113" s="3">
        <v>20</v>
      </c>
      <c r="AA113" s="21">
        <f t="shared" si="19"/>
        <v>80.9</v>
      </c>
      <c r="AB113" s="21">
        <f t="shared" si="20"/>
        <v>40.45</v>
      </c>
      <c r="AC113" s="21">
        <f t="shared" si="21"/>
        <v>40.45</v>
      </c>
      <c r="AD113" s="21"/>
    </row>
    <row r="114" spans="1:30">
      <c r="A114" s="57">
        <v>112</v>
      </c>
      <c r="B114" s="8" t="s">
        <v>1697</v>
      </c>
      <c r="C114" s="102" t="s">
        <v>1698</v>
      </c>
      <c r="D114" s="8" t="s">
        <v>35</v>
      </c>
      <c r="E114" s="3" t="s">
        <v>37</v>
      </c>
      <c r="F114" s="3" t="s">
        <v>700</v>
      </c>
      <c r="G114" s="19" t="s">
        <v>38</v>
      </c>
      <c r="H114" s="19" t="s">
        <v>39</v>
      </c>
      <c r="I114" s="3"/>
      <c r="J114" s="20">
        <v>0</v>
      </c>
      <c r="K114" s="3"/>
      <c r="L114" s="20">
        <v>100</v>
      </c>
      <c r="M114" s="20">
        <v>15</v>
      </c>
      <c r="N114" s="3" t="s">
        <v>65</v>
      </c>
      <c r="P114" s="3">
        <v>15</v>
      </c>
      <c r="R114" s="21">
        <f t="shared" si="11"/>
        <v>15.9</v>
      </c>
      <c r="S114" s="21">
        <f t="shared" si="12"/>
        <v>115.9</v>
      </c>
      <c r="T114" s="21">
        <f t="shared" si="13"/>
        <v>122.854</v>
      </c>
      <c r="U114" s="21">
        <f t="shared" si="14"/>
        <v>6.954</v>
      </c>
      <c r="V114" s="21">
        <f t="shared" si="15"/>
        <v>115.9</v>
      </c>
      <c r="W114" s="57">
        <f t="shared" si="16"/>
        <v>0</v>
      </c>
      <c r="X114" s="21">
        <f t="shared" si="17"/>
        <v>122.854</v>
      </c>
      <c r="Y114" s="21">
        <f t="shared" si="18"/>
        <v>15</v>
      </c>
      <c r="Z114" s="3">
        <v>20</v>
      </c>
      <c r="AA114" s="21">
        <f t="shared" si="19"/>
        <v>80.9</v>
      </c>
      <c r="AB114" s="21">
        <f t="shared" si="20"/>
        <v>40.45</v>
      </c>
      <c r="AC114" s="21">
        <f t="shared" si="21"/>
        <v>40.45</v>
      </c>
      <c r="AD114" s="21"/>
    </row>
    <row r="115" spans="1:30">
      <c r="A115" s="57">
        <v>113</v>
      </c>
      <c r="B115" s="8" t="s">
        <v>914</v>
      </c>
      <c r="C115" s="102" t="s">
        <v>915</v>
      </c>
      <c r="D115" s="8" t="s">
        <v>35</v>
      </c>
      <c r="E115" s="3" t="s">
        <v>37</v>
      </c>
      <c r="F115" s="3" t="s">
        <v>700</v>
      </c>
      <c r="G115" s="19" t="s">
        <v>38</v>
      </c>
      <c r="H115" s="19" t="s">
        <v>39</v>
      </c>
      <c r="I115" s="3"/>
      <c r="J115" s="20">
        <v>0</v>
      </c>
      <c r="K115" s="3"/>
      <c r="L115" s="20">
        <v>100</v>
      </c>
      <c r="M115" s="20">
        <v>18</v>
      </c>
      <c r="N115" s="3" t="s">
        <v>65</v>
      </c>
      <c r="P115" s="3">
        <v>18</v>
      </c>
      <c r="R115" s="21">
        <f t="shared" si="11"/>
        <v>19.08</v>
      </c>
      <c r="S115" s="21">
        <f t="shared" si="12"/>
        <v>119.08</v>
      </c>
      <c r="T115" s="21">
        <f t="shared" si="13"/>
        <v>126.2248</v>
      </c>
      <c r="U115" s="21">
        <f t="shared" si="14"/>
        <v>7.1448</v>
      </c>
      <c r="V115" s="21">
        <f t="shared" si="15"/>
        <v>119.08</v>
      </c>
      <c r="W115" s="57">
        <f t="shared" si="16"/>
        <v>0</v>
      </c>
      <c r="X115" s="21">
        <f t="shared" si="17"/>
        <v>126.2248</v>
      </c>
      <c r="Y115" s="21">
        <f t="shared" si="18"/>
        <v>18</v>
      </c>
      <c r="Z115" s="3">
        <v>20</v>
      </c>
      <c r="AA115" s="21">
        <f t="shared" si="19"/>
        <v>81.08</v>
      </c>
      <c r="AB115" s="21">
        <f t="shared" si="20"/>
        <v>40.54</v>
      </c>
      <c r="AC115" s="21">
        <f t="shared" si="21"/>
        <v>40.54</v>
      </c>
      <c r="AD115" s="21"/>
    </row>
    <row r="116" spans="1:30">
      <c r="A116" s="57">
        <v>114</v>
      </c>
      <c r="B116" s="8" t="s">
        <v>1632</v>
      </c>
      <c r="C116" s="102" t="s">
        <v>1500</v>
      </c>
      <c r="D116" s="8" t="s">
        <v>35</v>
      </c>
      <c r="E116" s="3" t="s">
        <v>37</v>
      </c>
      <c r="F116" s="3" t="s">
        <v>700</v>
      </c>
      <c r="G116" s="19" t="s">
        <v>38</v>
      </c>
      <c r="H116" s="19" t="s">
        <v>39</v>
      </c>
      <c r="I116" s="3"/>
      <c r="J116" s="20">
        <v>0</v>
      </c>
      <c r="K116" s="3"/>
      <c r="L116" s="20">
        <v>100</v>
      </c>
      <c r="M116" s="20">
        <v>18</v>
      </c>
      <c r="N116" s="3" t="s">
        <v>65</v>
      </c>
      <c r="P116" s="3">
        <v>18</v>
      </c>
      <c r="R116" s="21">
        <f t="shared" si="11"/>
        <v>19.08</v>
      </c>
      <c r="S116" s="21">
        <f t="shared" si="12"/>
        <v>119.08</v>
      </c>
      <c r="T116" s="21">
        <f t="shared" si="13"/>
        <v>126.2248</v>
      </c>
      <c r="U116" s="21">
        <f t="shared" si="14"/>
        <v>7.1448</v>
      </c>
      <c r="V116" s="21">
        <f t="shared" si="15"/>
        <v>119.08</v>
      </c>
      <c r="W116" s="57">
        <f t="shared" si="16"/>
        <v>0</v>
      </c>
      <c r="X116" s="21">
        <f t="shared" si="17"/>
        <v>126.2248</v>
      </c>
      <c r="Y116" s="21">
        <f t="shared" si="18"/>
        <v>18</v>
      </c>
      <c r="Z116" s="3">
        <v>20</v>
      </c>
      <c r="AA116" s="21">
        <f t="shared" si="19"/>
        <v>81.08</v>
      </c>
      <c r="AB116" s="21">
        <f t="shared" si="20"/>
        <v>40.54</v>
      </c>
      <c r="AC116" s="21">
        <f t="shared" si="21"/>
        <v>40.54</v>
      </c>
      <c r="AD116" s="21"/>
    </row>
    <row r="117" spans="1:30">
      <c r="A117" s="57">
        <v>115</v>
      </c>
      <c r="B117" s="8" t="s">
        <v>1649</v>
      </c>
      <c r="C117" s="102" t="s">
        <v>1637</v>
      </c>
      <c r="D117" s="8" t="s">
        <v>35</v>
      </c>
      <c r="E117" s="3" t="s">
        <v>37</v>
      </c>
      <c r="F117" s="3" t="s">
        <v>700</v>
      </c>
      <c r="G117" s="19" t="s">
        <v>38</v>
      </c>
      <c r="H117" s="19" t="s">
        <v>39</v>
      </c>
      <c r="I117" s="3"/>
      <c r="J117" s="20">
        <v>0</v>
      </c>
      <c r="K117" s="3"/>
      <c r="L117" s="20">
        <v>100</v>
      </c>
      <c r="M117" s="20">
        <v>18</v>
      </c>
      <c r="N117" s="3" t="s">
        <v>65</v>
      </c>
      <c r="P117" s="3">
        <v>18</v>
      </c>
      <c r="R117" s="21">
        <f t="shared" si="11"/>
        <v>19.08</v>
      </c>
      <c r="S117" s="21">
        <f t="shared" si="12"/>
        <v>119.08</v>
      </c>
      <c r="T117" s="21">
        <f t="shared" si="13"/>
        <v>126.2248</v>
      </c>
      <c r="U117" s="21">
        <f t="shared" si="14"/>
        <v>7.1448</v>
      </c>
      <c r="V117" s="21">
        <f t="shared" si="15"/>
        <v>119.08</v>
      </c>
      <c r="W117" s="57">
        <f t="shared" si="16"/>
        <v>0</v>
      </c>
      <c r="X117" s="21">
        <f t="shared" si="17"/>
        <v>126.2248</v>
      </c>
      <c r="Y117" s="21">
        <f t="shared" si="18"/>
        <v>18</v>
      </c>
      <c r="Z117" s="3">
        <v>20</v>
      </c>
      <c r="AA117" s="21">
        <f t="shared" si="19"/>
        <v>81.08</v>
      </c>
      <c r="AB117" s="21">
        <f t="shared" si="20"/>
        <v>40.54</v>
      </c>
      <c r="AC117" s="21">
        <f t="shared" si="21"/>
        <v>40.54</v>
      </c>
      <c r="AD117" s="21"/>
    </row>
    <row r="118" spans="1:30">
      <c r="A118" s="57">
        <v>116</v>
      </c>
      <c r="B118" s="8" t="s">
        <v>716</v>
      </c>
      <c r="C118" s="123" t="s">
        <v>717</v>
      </c>
      <c r="D118" s="8" t="s">
        <v>35</v>
      </c>
      <c r="E118" s="3" t="s">
        <v>37</v>
      </c>
      <c r="F118" s="3" t="s">
        <v>700</v>
      </c>
      <c r="G118" s="19" t="s">
        <v>38</v>
      </c>
      <c r="H118" s="19" t="s">
        <v>39</v>
      </c>
      <c r="I118" s="3"/>
      <c r="J118" s="20">
        <v>0</v>
      </c>
      <c r="K118" s="3"/>
      <c r="L118" s="20">
        <v>100</v>
      </c>
      <c r="M118" s="20">
        <v>15</v>
      </c>
      <c r="N118" s="3" t="s">
        <v>65</v>
      </c>
      <c r="P118" s="3">
        <v>15</v>
      </c>
      <c r="R118" s="21">
        <f t="shared" si="11"/>
        <v>15.9</v>
      </c>
      <c r="S118" s="21">
        <f t="shared" si="12"/>
        <v>115.9</v>
      </c>
      <c r="T118" s="21">
        <f t="shared" si="13"/>
        <v>122.854</v>
      </c>
      <c r="U118" s="21">
        <f t="shared" si="14"/>
        <v>6.954</v>
      </c>
      <c r="V118" s="21">
        <f t="shared" si="15"/>
        <v>115.9</v>
      </c>
      <c r="W118" s="57">
        <f t="shared" si="16"/>
        <v>0</v>
      </c>
      <c r="X118" s="21">
        <f t="shared" si="17"/>
        <v>122.854</v>
      </c>
      <c r="Y118" s="21">
        <f t="shared" si="18"/>
        <v>15</v>
      </c>
      <c r="Z118" s="3">
        <v>20</v>
      </c>
      <c r="AA118" s="21">
        <f t="shared" si="19"/>
        <v>80.9</v>
      </c>
      <c r="AB118" s="21">
        <f t="shared" si="20"/>
        <v>40.45</v>
      </c>
      <c r="AC118" s="21">
        <f t="shared" si="21"/>
        <v>40.45</v>
      </c>
      <c r="AD118" s="21"/>
    </row>
    <row r="119" spans="1:30">
      <c r="A119" s="57">
        <v>117</v>
      </c>
      <c r="B119" s="8" t="s">
        <v>965</v>
      </c>
      <c r="C119" s="102" t="s">
        <v>966</v>
      </c>
      <c r="D119" s="8" t="s">
        <v>35</v>
      </c>
      <c r="E119" s="3" t="s">
        <v>37</v>
      </c>
      <c r="F119" s="3" t="s">
        <v>700</v>
      </c>
      <c r="G119" s="19" t="s">
        <v>38</v>
      </c>
      <c r="H119" s="19" t="s">
        <v>39</v>
      </c>
      <c r="I119" s="3"/>
      <c r="J119" s="20">
        <v>0</v>
      </c>
      <c r="K119" s="3"/>
      <c r="L119" s="20">
        <v>100</v>
      </c>
      <c r="M119" s="20">
        <v>15</v>
      </c>
      <c r="N119" s="3" t="s">
        <v>65</v>
      </c>
      <c r="P119" s="3">
        <v>15</v>
      </c>
      <c r="R119" s="21">
        <f t="shared" si="11"/>
        <v>15.9</v>
      </c>
      <c r="S119" s="21">
        <f t="shared" si="12"/>
        <v>115.9</v>
      </c>
      <c r="T119" s="21">
        <f t="shared" si="13"/>
        <v>122.854</v>
      </c>
      <c r="U119" s="21">
        <f t="shared" si="14"/>
        <v>6.954</v>
      </c>
      <c r="V119" s="21">
        <f t="shared" si="15"/>
        <v>115.9</v>
      </c>
      <c r="W119" s="57">
        <f t="shared" si="16"/>
        <v>0</v>
      </c>
      <c r="X119" s="21">
        <f t="shared" si="17"/>
        <v>122.854</v>
      </c>
      <c r="Y119" s="21">
        <f t="shared" si="18"/>
        <v>15</v>
      </c>
      <c r="Z119" s="3">
        <v>20</v>
      </c>
      <c r="AA119" s="21">
        <f t="shared" si="19"/>
        <v>80.9</v>
      </c>
      <c r="AB119" s="21">
        <f t="shared" si="20"/>
        <v>40.45</v>
      </c>
      <c r="AC119" s="21">
        <f t="shared" si="21"/>
        <v>40.45</v>
      </c>
      <c r="AD119" s="21"/>
    </row>
    <row r="120" spans="1:30">
      <c r="A120" s="57">
        <v>118</v>
      </c>
      <c r="B120" s="8" t="s">
        <v>596</v>
      </c>
      <c r="C120" s="123" t="s">
        <v>597</v>
      </c>
      <c r="D120" s="8" t="s">
        <v>35</v>
      </c>
      <c r="E120" s="3" t="s">
        <v>37</v>
      </c>
      <c r="F120" s="3" t="s">
        <v>700</v>
      </c>
      <c r="G120" s="19" t="s">
        <v>38</v>
      </c>
      <c r="H120" s="19" t="s">
        <v>39</v>
      </c>
      <c r="I120" s="3"/>
      <c r="J120" s="20">
        <v>0</v>
      </c>
      <c r="K120" s="3"/>
      <c r="L120" s="20">
        <v>100</v>
      </c>
      <c r="M120" s="20">
        <v>44</v>
      </c>
      <c r="N120" s="3" t="s">
        <v>1924</v>
      </c>
      <c r="P120" s="3">
        <v>44</v>
      </c>
      <c r="R120" s="21">
        <f t="shared" si="11"/>
        <v>46.64</v>
      </c>
      <c r="S120" s="21">
        <f t="shared" si="12"/>
        <v>146.64</v>
      </c>
      <c r="T120" s="21">
        <f t="shared" si="13"/>
        <v>155.4384</v>
      </c>
      <c r="U120" s="21">
        <f t="shared" si="14"/>
        <v>8.7984</v>
      </c>
      <c r="V120" s="21">
        <f t="shared" si="15"/>
        <v>146.64</v>
      </c>
      <c r="W120" s="57">
        <f t="shared" si="16"/>
        <v>0</v>
      </c>
      <c r="X120" s="21">
        <f t="shared" si="17"/>
        <v>155.4384</v>
      </c>
      <c r="Y120" s="21">
        <f t="shared" si="18"/>
        <v>44</v>
      </c>
      <c r="Z120" s="3">
        <v>20</v>
      </c>
      <c r="AA120" s="21">
        <f t="shared" si="19"/>
        <v>82.64</v>
      </c>
      <c r="AB120" s="21">
        <f t="shared" si="20"/>
        <v>41.32</v>
      </c>
      <c r="AC120" s="21">
        <f t="shared" si="21"/>
        <v>41.32</v>
      </c>
      <c r="AD120" s="21"/>
    </row>
    <row r="121" spans="1:30">
      <c r="A121" s="57">
        <v>119</v>
      </c>
      <c r="B121" s="8" t="s">
        <v>961</v>
      </c>
      <c r="C121" s="102" t="s">
        <v>962</v>
      </c>
      <c r="D121" s="8" t="s">
        <v>35</v>
      </c>
      <c r="E121" s="3" t="s">
        <v>37</v>
      </c>
      <c r="F121" s="3" t="s">
        <v>700</v>
      </c>
      <c r="G121" s="19" t="s">
        <v>38</v>
      </c>
      <c r="H121" s="19" t="s">
        <v>39</v>
      </c>
      <c r="I121" s="3"/>
      <c r="J121" s="20">
        <v>0</v>
      </c>
      <c r="K121" s="3"/>
      <c r="L121" s="20">
        <v>100</v>
      </c>
      <c r="M121" s="20">
        <v>23</v>
      </c>
      <c r="N121" s="3" t="s">
        <v>65</v>
      </c>
      <c r="P121" s="3">
        <v>23</v>
      </c>
      <c r="R121" s="21">
        <f t="shared" si="11"/>
        <v>24.38</v>
      </c>
      <c r="S121" s="21">
        <f t="shared" si="12"/>
        <v>124.38</v>
      </c>
      <c r="T121" s="21">
        <f t="shared" si="13"/>
        <v>131.8428</v>
      </c>
      <c r="U121" s="21">
        <f t="shared" si="14"/>
        <v>7.4628</v>
      </c>
      <c r="V121" s="21">
        <f t="shared" si="15"/>
        <v>124.38</v>
      </c>
      <c r="W121" s="57">
        <f t="shared" si="16"/>
        <v>0</v>
      </c>
      <c r="X121" s="21">
        <f t="shared" si="17"/>
        <v>131.8428</v>
      </c>
      <c r="Y121" s="21">
        <f t="shared" si="18"/>
        <v>23</v>
      </c>
      <c r="Z121" s="3">
        <v>20</v>
      </c>
      <c r="AA121" s="21">
        <f t="shared" si="19"/>
        <v>81.38</v>
      </c>
      <c r="AB121" s="21">
        <f t="shared" si="20"/>
        <v>40.69</v>
      </c>
      <c r="AC121" s="21">
        <f t="shared" si="21"/>
        <v>40.69</v>
      </c>
      <c r="AD121" s="21"/>
    </row>
    <row r="122" spans="1:30">
      <c r="A122" s="57">
        <v>120</v>
      </c>
      <c r="B122" s="8" t="s">
        <v>725</v>
      </c>
      <c r="C122" s="123" t="s">
        <v>726</v>
      </c>
      <c r="D122" s="8" t="s">
        <v>35</v>
      </c>
      <c r="E122" s="3" t="s">
        <v>37</v>
      </c>
      <c r="F122" s="3" t="s">
        <v>700</v>
      </c>
      <c r="G122" s="19" t="s">
        <v>38</v>
      </c>
      <c r="H122" s="19" t="s">
        <v>39</v>
      </c>
      <c r="I122" s="3"/>
      <c r="J122" s="20">
        <v>0</v>
      </c>
      <c r="K122" s="3"/>
      <c r="L122" s="20">
        <v>100</v>
      </c>
      <c r="M122" s="20">
        <v>18</v>
      </c>
      <c r="N122" s="3" t="s">
        <v>65</v>
      </c>
      <c r="P122" s="3">
        <v>18</v>
      </c>
      <c r="R122" s="21">
        <f t="shared" si="11"/>
        <v>19.08</v>
      </c>
      <c r="S122" s="21">
        <f t="shared" si="12"/>
        <v>119.08</v>
      </c>
      <c r="T122" s="21">
        <f t="shared" si="13"/>
        <v>126.2248</v>
      </c>
      <c r="U122" s="21">
        <f t="shared" si="14"/>
        <v>7.1448</v>
      </c>
      <c r="V122" s="21">
        <f t="shared" si="15"/>
        <v>119.08</v>
      </c>
      <c r="W122" s="57">
        <f t="shared" si="16"/>
        <v>0</v>
      </c>
      <c r="X122" s="21">
        <f t="shared" si="17"/>
        <v>126.2248</v>
      </c>
      <c r="Y122" s="21">
        <f t="shared" si="18"/>
        <v>18</v>
      </c>
      <c r="Z122" s="3">
        <v>20</v>
      </c>
      <c r="AA122" s="21">
        <f t="shared" si="19"/>
        <v>81.08</v>
      </c>
      <c r="AB122" s="21">
        <f t="shared" si="20"/>
        <v>40.54</v>
      </c>
      <c r="AC122" s="21">
        <f t="shared" si="21"/>
        <v>40.54</v>
      </c>
      <c r="AD122" s="21"/>
    </row>
    <row r="123" spans="1:30">
      <c r="A123" s="57">
        <v>121</v>
      </c>
      <c r="B123" s="8" t="s">
        <v>923</v>
      </c>
      <c r="C123" s="102" t="s">
        <v>924</v>
      </c>
      <c r="D123" s="8" t="s">
        <v>35</v>
      </c>
      <c r="E123" s="3" t="s">
        <v>37</v>
      </c>
      <c r="F123" s="3" t="s">
        <v>700</v>
      </c>
      <c r="G123" s="19" t="s">
        <v>38</v>
      </c>
      <c r="H123" s="19" t="s">
        <v>39</v>
      </c>
      <c r="I123" s="3"/>
      <c r="J123" s="20">
        <v>0</v>
      </c>
      <c r="K123" s="3"/>
      <c r="L123" s="20">
        <v>100</v>
      </c>
      <c r="M123" s="20">
        <v>0</v>
      </c>
      <c r="N123" s="3"/>
      <c r="P123" s="3"/>
      <c r="R123" s="21">
        <f t="shared" si="11"/>
        <v>0</v>
      </c>
      <c r="S123" s="21">
        <f t="shared" si="12"/>
        <v>100</v>
      </c>
      <c r="T123" s="21">
        <f t="shared" si="13"/>
        <v>106</v>
      </c>
      <c r="U123" s="21">
        <f t="shared" si="14"/>
        <v>6</v>
      </c>
      <c r="V123" s="21">
        <f t="shared" si="15"/>
        <v>100</v>
      </c>
      <c r="W123" s="57">
        <f t="shared" si="16"/>
        <v>0</v>
      </c>
      <c r="X123" s="21">
        <f t="shared" si="17"/>
        <v>106</v>
      </c>
      <c r="Y123" s="21">
        <f t="shared" si="18"/>
        <v>0</v>
      </c>
      <c r="Z123" s="3">
        <v>20</v>
      </c>
      <c r="AA123" s="21">
        <f t="shared" si="19"/>
        <v>80</v>
      </c>
      <c r="AB123" s="21">
        <f t="shared" si="20"/>
        <v>40</v>
      </c>
      <c r="AC123" s="21">
        <f t="shared" si="21"/>
        <v>40</v>
      </c>
      <c r="AD123" s="21"/>
    </row>
    <row r="124" spans="1:30">
      <c r="A124" s="57">
        <v>122</v>
      </c>
      <c r="B124" s="8" t="s">
        <v>931</v>
      </c>
      <c r="C124" s="102" t="s">
        <v>932</v>
      </c>
      <c r="D124" s="8" t="s">
        <v>35</v>
      </c>
      <c r="E124" s="3" t="s">
        <v>37</v>
      </c>
      <c r="F124" s="3" t="s">
        <v>700</v>
      </c>
      <c r="G124" s="19" t="s">
        <v>38</v>
      </c>
      <c r="H124" s="19" t="s">
        <v>39</v>
      </c>
      <c r="I124" s="3"/>
      <c r="J124" s="20">
        <v>0</v>
      </c>
      <c r="K124" s="3"/>
      <c r="L124" s="20">
        <v>100</v>
      </c>
      <c r="M124" s="20">
        <v>15</v>
      </c>
      <c r="N124" s="3" t="s">
        <v>65</v>
      </c>
      <c r="P124" s="3">
        <v>15</v>
      </c>
      <c r="R124" s="21">
        <f t="shared" si="11"/>
        <v>15.9</v>
      </c>
      <c r="S124" s="21">
        <f t="shared" si="12"/>
        <v>115.9</v>
      </c>
      <c r="T124" s="21">
        <f t="shared" si="13"/>
        <v>122.854</v>
      </c>
      <c r="U124" s="21">
        <f t="shared" si="14"/>
        <v>6.954</v>
      </c>
      <c r="V124" s="21">
        <f t="shared" si="15"/>
        <v>115.9</v>
      </c>
      <c r="W124" s="57">
        <f t="shared" si="16"/>
        <v>0</v>
      </c>
      <c r="X124" s="21">
        <f t="shared" si="17"/>
        <v>122.854</v>
      </c>
      <c r="Y124" s="21">
        <f t="shared" si="18"/>
        <v>15</v>
      </c>
      <c r="Z124" s="3">
        <v>20</v>
      </c>
      <c r="AA124" s="21">
        <f t="shared" si="19"/>
        <v>80.9</v>
      </c>
      <c r="AB124" s="21">
        <f t="shared" si="20"/>
        <v>40.45</v>
      </c>
      <c r="AC124" s="21">
        <f t="shared" si="21"/>
        <v>40.45</v>
      </c>
      <c r="AD124" s="21"/>
    </row>
    <row r="125" spans="1:30">
      <c r="A125" s="57">
        <v>123</v>
      </c>
      <c r="B125" s="8" t="s">
        <v>933</v>
      </c>
      <c r="C125" s="102" t="s">
        <v>934</v>
      </c>
      <c r="D125" s="8" t="s">
        <v>35</v>
      </c>
      <c r="E125" s="3" t="s">
        <v>37</v>
      </c>
      <c r="F125" s="3" t="s">
        <v>700</v>
      </c>
      <c r="G125" s="19" t="s">
        <v>38</v>
      </c>
      <c r="H125" s="19" t="s">
        <v>39</v>
      </c>
      <c r="I125" s="3"/>
      <c r="J125" s="20">
        <v>0</v>
      </c>
      <c r="K125" s="3"/>
      <c r="L125" s="20">
        <v>100</v>
      </c>
      <c r="M125" s="20">
        <v>18</v>
      </c>
      <c r="N125" s="3" t="s">
        <v>65</v>
      </c>
      <c r="P125" s="3">
        <v>18</v>
      </c>
      <c r="R125" s="21">
        <f t="shared" si="11"/>
        <v>19.08</v>
      </c>
      <c r="S125" s="21">
        <f t="shared" si="12"/>
        <v>119.08</v>
      </c>
      <c r="T125" s="21">
        <f t="shared" si="13"/>
        <v>126.2248</v>
      </c>
      <c r="U125" s="21">
        <f t="shared" si="14"/>
        <v>7.1448</v>
      </c>
      <c r="V125" s="21">
        <f t="shared" si="15"/>
        <v>119.08</v>
      </c>
      <c r="W125" s="57">
        <f t="shared" si="16"/>
        <v>0</v>
      </c>
      <c r="X125" s="21">
        <f t="shared" si="17"/>
        <v>126.2248</v>
      </c>
      <c r="Y125" s="21">
        <f t="shared" si="18"/>
        <v>18</v>
      </c>
      <c r="Z125" s="3">
        <v>20</v>
      </c>
      <c r="AA125" s="21">
        <f t="shared" si="19"/>
        <v>81.08</v>
      </c>
      <c r="AB125" s="21">
        <f t="shared" si="20"/>
        <v>40.54</v>
      </c>
      <c r="AC125" s="21">
        <f t="shared" si="21"/>
        <v>40.54</v>
      </c>
      <c r="AD125" s="21"/>
    </row>
    <row r="126" spans="1:30">
      <c r="A126" s="57">
        <v>124</v>
      </c>
      <c r="B126" s="8" t="s">
        <v>941</v>
      </c>
      <c r="C126" s="102" t="s">
        <v>942</v>
      </c>
      <c r="D126" s="8" t="s">
        <v>35</v>
      </c>
      <c r="E126" s="3" t="s">
        <v>37</v>
      </c>
      <c r="F126" s="3" t="s">
        <v>700</v>
      </c>
      <c r="G126" s="19" t="s">
        <v>38</v>
      </c>
      <c r="H126" s="19" t="s">
        <v>39</v>
      </c>
      <c r="I126" s="3"/>
      <c r="J126" s="20">
        <v>0</v>
      </c>
      <c r="K126" s="3"/>
      <c r="L126" s="20">
        <v>100</v>
      </c>
      <c r="M126" s="20">
        <v>46</v>
      </c>
      <c r="N126" s="3" t="s">
        <v>1925</v>
      </c>
      <c r="P126" s="3">
        <v>46</v>
      </c>
      <c r="R126" s="21">
        <f t="shared" si="11"/>
        <v>48.76</v>
      </c>
      <c r="S126" s="21">
        <f t="shared" si="12"/>
        <v>148.76</v>
      </c>
      <c r="T126" s="21">
        <f t="shared" si="13"/>
        <v>157.6856</v>
      </c>
      <c r="U126" s="21">
        <f t="shared" si="14"/>
        <v>8.9256</v>
      </c>
      <c r="V126" s="21">
        <f t="shared" si="15"/>
        <v>148.76</v>
      </c>
      <c r="W126" s="57">
        <f t="shared" si="16"/>
        <v>0</v>
      </c>
      <c r="X126" s="21">
        <f t="shared" si="17"/>
        <v>157.6856</v>
      </c>
      <c r="Y126" s="21">
        <f t="shared" si="18"/>
        <v>46</v>
      </c>
      <c r="Z126" s="3">
        <v>20</v>
      </c>
      <c r="AA126" s="21">
        <f t="shared" si="19"/>
        <v>82.76</v>
      </c>
      <c r="AB126" s="21">
        <f t="shared" si="20"/>
        <v>41.38</v>
      </c>
      <c r="AC126" s="21">
        <f t="shared" si="21"/>
        <v>41.38</v>
      </c>
      <c r="AD126" s="21"/>
    </row>
    <row r="127" spans="1:30">
      <c r="A127" s="57">
        <v>125</v>
      </c>
      <c r="B127" s="8" t="s">
        <v>943</v>
      </c>
      <c r="C127" s="102" t="s">
        <v>944</v>
      </c>
      <c r="D127" s="8" t="s">
        <v>35</v>
      </c>
      <c r="E127" s="3" t="s">
        <v>37</v>
      </c>
      <c r="F127" s="3" t="s">
        <v>700</v>
      </c>
      <c r="G127" s="19" t="s">
        <v>38</v>
      </c>
      <c r="H127" s="19" t="s">
        <v>39</v>
      </c>
      <c r="I127" s="3"/>
      <c r="J127" s="20">
        <v>0</v>
      </c>
      <c r="K127" s="3"/>
      <c r="L127" s="20">
        <v>100</v>
      </c>
      <c r="M127" s="20">
        <v>18</v>
      </c>
      <c r="N127" s="3" t="s">
        <v>65</v>
      </c>
      <c r="P127" s="3">
        <v>18</v>
      </c>
      <c r="R127" s="21">
        <f t="shared" si="11"/>
        <v>19.08</v>
      </c>
      <c r="S127" s="21">
        <f t="shared" si="12"/>
        <v>119.08</v>
      </c>
      <c r="T127" s="21">
        <f t="shared" si="13"/>
        <v>126.2248</v>
      </c>
      <c r="U127" s="21">
        <f t="shared" si="14"/>
        <v>7.1448</v>
      </c>
      <c r="V127" s="21">
        <f t="shared" si="15"/>
        <v>119.08</v>
      </c>
      <c r="W127" s="57">
        <f t="shared" si="16"/>
        <v>0</v>
      </c>
      <c r="X127" s="21">
        <f t="shared" si="17"/>
        <v>126.2248</v>
      </c>
      <c r="Y127" s="21">
        <f t="shared" si="18"/>
        <v>18</v>
      </c>
      <c r="Z127" s="3">
        <v>20</v>
      </c>
      <c r="AA127" s="21">
        <f t="shared" si="19"/>
        <v>81.08</v>
      </c>
      <c r="AB127" s="21">
        <f t="shared" si="20"/>
        <v>40.54</v>
      </c>
      <c r="AC127" s="21">
        <f t="shared" si="21"/>
        <v>40.54</v>
      </c>
      <c r="AD127" s="21"/>
    </row>
    <row r="128" spans="1:30">
      <c r="A128" s="57">
        <v>126</v>
      </c>
      <c r="B128" s="8" t="s">
        <v>950</v>
      </c>
      <c r="C128" s="102" t="s">
        <v>918</v>
      </c>
      <c r="D128" s="8" t="s">
        <v>35</v>
      </c>
      <c r="E128" s="3" t="s">
        <v>37</v>
      </c>
      <c r="F128" s="3" t="s">
        <v>700</v>
      </c>
      <c r="G128" s="19" t="s">
        <v>38</v>
      </c>
      <c r="H128" s="19" t="s">
        <v>39</v>
      </c>
      <c r="I128" s="3"/>
      <c r="J128" s="20">
        <v>0</v>
      </c>
      <c r="K128" s="3"/>
      <c r="L128" s="20">
        <v>100</v>
      </c>
      <c r="M128" s="20">
        <v>15</v>
      </c>
      <c r="N128" s="3" t="s">
        <v>65</v>
      </c>
      <c r="P128" s="3">
        <v>15</v>
      </c>
      <c r="R128" s="21">
        <f t="shared" si="11"/>
        <v>15.9</v>
      </c>
      <c r="S128" s="21">
        <f t="shared" si="12"/>
        <v>115.9</v>
      </c>
      <c r="T128" s="21">
        <f t="shared" si="13"/>
        <v>122.854</v>
      </c>
      <c r="U128" s="21">
        <f t="shared" si="14"/>
        <v>6.954</v>
      </c>
      <c r="V128" s="21">
        <f t="shared" si="15"/>
        <v>115.9</v>
      </c>
      <c r="W128" s="57">
        <f t="shared" si="16"/>
        <v>0</v>
      </c>
      <c r="X128" s="21">
        <f t="shared" si="17"/>
        <v>122.854</v>
      </c>
      <c r="Y128" s="21">
        <f t="shared" si="18"/>
        <v>15</v>
      </c>
      <c r="Z128" s="3">
        <v>20</v>
      </c>
      <c r="AA128" s="21">
        <f t="shared" si="19"/>
        <v>80.9</v>
      </c>
      <c r="AB128" s="21">
        <f t="shared" si="20"/>
        <v>40.45</v>
      </c>
      <c r="AC128" s="21">
        <f t="shared" si="21"/>
        <v>40.45</v>
      </c>
      <c r="AD128" s="21"/>
    </row>
    <row r="129" spans="1:30">
      <c r="A129" s="57">
        <v>127</v>
      </c>
      <c r="B129" s="8" t="s">
        <v>319</v>
      </c>
      <c r="C129" s="123" t="s">
        <v>320</v>
      </c>
      <c r="D129" s="8" t="s">
        <v>35</v>
      </c>
      <c r="E129" s="3" t="s">
        <v>37</v>
      </c>
      <c r="F129" s="3" t="s">
        <v>700</v>
      </c>
      <c r="G129" s="19" t="s">
        <v>38</v>
      </c>
      <c r="H129" s="19" t="s">
        <v>39</v>
      </c>
      <c r="I129" s="3"/>
      <c r="J129" s="20">
        <v>0</v>
      </c>
      <c r="K129" s="3"/>
      <c r="L129" s="20">
        <v>100</v>
      </c>
      <c r="M129" s="20">
        <v>18</v>
      </c>
      <c r="N129" s="3" t="s">
        <v>65</v>
      </c>
      <c r="P129" s="3">
        <v>18</v>
      </c>
      <c r="R129" s="21">
        <f t="shared" si="11"/>
        <v>19.08</v>
      </c>
      <c r="S129" s="21">
        <f t="shared" si="12"/>
        <v>119.08</v>
      </c>
      <c r="T129" s="21">
        <f t="shared" si="13"/>
        <v>126.2248</v>
      </c>
      <c r="U129" s="21">
        <f t="shared" si="14"/>
        <v>7.1448</v>
      </c>
      <c r="V129" s="21">
        <f t="shared" si="15"/>
        <v>119.08</v>
      </c>
      <c r="W129" s="57">
        <f t="shared" si="16"/>
        <v>0</v>
      </c>
      <c r="X129" s="21">
        <f t="shared" si="17"/>
        <v>126.2248</v>
      </c>
      <c r="Y129" s="21">
        <f t="shared" si="18"/>
        <v>18</v>
      </c>
      <c r="Z129" s="3">
        <v>20</v>
      </c>
      <c r="AA129" s="21">
        <f t="shared" si="19"/>
        <v>81.08</v>
      </c>
      <c r="AB129" s="21">
        <f t="shared" si="20"/>
        <v>40.54</v>
      </c>
      <c r="AC129" s="21">
        <f t="shared" si="21"/>
        <v>40.54</v>
      </c>
      <c r="AD129" s="21"/>
    </row>
    <row r="130" spans="1:30">
      <c r="A130" s="57">
        <v>128</v>
      </c>
      <c r="B130" s="8" t="s">
        <v>1278</v>
      </c>
      <c r="C130" s="102" t="s">
        <v>1279</v>
      </c>
      <c r="D130" s="8" t="s">
        <v>35</v>
      </c>
      <c r="E130" s="3" t="s">
        <v>37</v>
      </c>
      <c r="F130" s="3" t="s">
        <v>700</v>
      </c>
      <c r="G130" s="19" t="s">
        <v>38</v>
      </c>
      <c r="H130" s="19" t="s">
        <v>39</v>
      </c>
      <c r="I130" s="3"/>
      <c r="J130" s="20">
        <v>0</v>
      </c>
      <c r="K130" s="3"/>
      <c r="L130" s="20">
        <v>100</v>
      </c>
      <c r="M130" s="20">
        <v>15</v>
      </c>
      <c r="N130" s="3" t="s">
        <v>65</v>
      </c>
      <c r="P130" s="3">
        <v>15</v>
      </c>
      <c r="R130" s="21">
        <f t="shared" si="11"/>
        <v>15.9</v>
      </c>
      <c r="S130" s="21">
        <f t="shared" si="12"/>
        <v>115.9</v>
      </c>
      <c r="T130" s="21">
        <f t="shared" si="13"/>
        <v>122.854</v>
      </c>
      <c r="U130" s="21">
        <f t="shared" si="14"/>
        <v>6.954</v>
      </c>
      <c r="V130" s="21">
        <f t="shared" si="15"/>
        <v>115.9</v>
      </c>
      <c r="W130" s="57">
        <f t="shared" si="16"/>
        <v>0</v>
      </c>
      <c r="X130" s="21">
        <f t="shared" si="17"/>
        <v>122.854</v>
      </c>
      <c r="Y130" s="21">
        <f t="shared" si="18"/>
        <v>15</v>
      </c>
      <c r="Z130" s="3">
        <v>20</v>
      </c>
      <c r="AA130" s="21">
        <f t="shared" si="19"/>
        <v>80.9</v>
      </c>
      <c r="AB130" s="21">
        <f t="shared" si="20"/>
        <v>40.45</v>
      </c>
      <c r="AC130" s="21">
        <f t="shared" si="21"/>
        <v>40.45</v>
      </c>
      <c r="AD130" s="21"/>
    </row>
    <row r="131" spans="1:30">
      <c r="A131" s="57">
        <v>129</v>
      </c>
      <c r="B131" s="8" t="s">
        <v>1630</v>
      </c>
      <c r="C131" s="102" t="s">
        <v>1631</v>
      </c>
      <c r="D131" s="8" t="s">
        <v>35</v>
      </c>
      <c r="E131" s="3" t="s">
        <v>37</v>
      </c>
      <c r="F131" s="3" t="s">
        <v>700</v>
      </c>
      <c r="G131" s="19" t="s">
        <v>38</v>
      </c>
      <c r="H131" s="19" t="s">
        <v>39</v>
      </c>
      <c r="I131" s="3"/>
      <c r="J131" s="20">
        <v>0</v>
      </c>
      <c r="K131" s="3"/>
      <c r="L131" s="20">
        <v>100</v>
      </c>
      <c r="M131" s="20">
        <v>15</v>
      </c>
      <c r="N131" s="3" t="s">
        <v>65</v>
      </c>
      <c r="P131" s="3">
        <v>15</v>
      </c>
      <c r="R131" s="21">
        <f t="shared" ref="R131:R194" si="22">M131*1.06</f>
        <v>15.9</v>
      </c>
      <c r="S131" s="21">
        <f t="shared" ref="S131:S194" si="23">J131+L131+R131</f>
        <v>115.9</v>
      </c>
      <c r="T131" s="21">
        <f t="shared" ref="T131:T194" si="24">J131+(L131+R131)*1.06</f>
        <v>122.854</v>
      </c>
      <c r="U131" s="21">
        <f t="shared" ref="U131:U194" si="25">(R131+L131)*0.06</f>
        <v>6.954</v>
      </c>
      <c r="V131" s="21">
        <f t="shared" ref="V131:V194" si="26">T131-U131</f>
        <v>115.9</v>
      </c>
      <c r="W131" s="57">
        <f t="shared" ref="W131:W194" si="27">J131</f>
        <v>0</v>
      </c>
      <c r="X131" s="21">
        <f t="shared" ref="X131:X194" si="28">(R131+L131)*1.06</f>
        <v>122.854</v>
      </c>
      <c r="Y131" s="21">
        <f t="shared" ref="Y131:Y194" si="29">P131</f>
        <v>15</v>
      </c>
      <c r="Z131" s="3">
        <v>20</v>
      </c>
      <c r="AA131" s="21">
        <f t="shared" ref="AA131:AA194" si="30">(L131+R131)-Y131-Z131</f>
        <v>80.9</v>
      </c>
      <c r="AB131" s="21">
        <f t="shared" ref="AB131:AB194" si="31">AA131/2</f>
        <v>40.45</v>
      </c>
      <c r="AC131" s="21">
        <f t="shared" ref="AC131:AC194" si="32">AA131/2</f>
        <v>40.45</v>
      </c>
      <c r="AD131" s="21"/>
    </row>
    <row r="132" spans="1:30">
      <c r="A132" s="57">
        <v>130</v>
      </c>
      <c r="B132" s="8" t="s">
        <v>1689</v>
      </c>
      <c r="C132" s="102" t="s">
        <v>1690</v>
      </c>
      <c r="D132" s="8" t="s">
        <v>35</v>
      </c>
      <c r="E132" s="3" t="s">
        <v>37</v>
      </c>
      <c r="F132" s="3" t="s">
        <v>700</v>
      </c>
      <c r="G132" s="19" t="s">
        <v>38</v>
      </c>
      <c r="H132" s="19" t="s">
        <v>39</v>
      </c>
      <c r="I132" s="3"/>
      <c r="J132" s="20">
        <v>0</v>
      </c>
      <c r="K132" s="3"/>
      <c r="L132" s="20">
        <v>100</v>
      </c>
      <c r="M132" s="20">
        <v>18</v>
      </c>
      <c r="N132" s="3" t="s">
        <v>65</v>
      </c>
      <c r="P132" s="3">
        <v>18</v>
      </c>
      <c r="R132" s="21">
        <f t="shared" si="22"/>
        <v>19.08</v>
      </c>
      <c r="S132" s="21">
        <f t="shared" si="23"/>
        <v>119.08</v>
      </c>
      <c r="T132" s="21">
        <f t="shared" si="24"/>
        <v>126.2248</v>
      </c>
      <c r="U132" s="21">
        <f t="shared" si="25"/>
        <v>7.1448</v>
      </c>
      <c r="V132" s="21">
        <f t="shared" si="26"/>
        <v>119.08</v>
      </c>
      <c r="W132" s="57">
        <f t="shared" si="27"/>
        <v>0</v>
      </c>
      <c r="X132" s="21">
        <f t="shared" si="28"/>
        <v>126.2248</v>
      </c>
      <c r="Y132" s="21">
        <f t="shared" si="29"/>
        <v>18</v>
      </c>
      <c r="Z132" s="3">
        <v>20</v>
      </c>
      <c r="AA132" s="21">
        <f t="shared" si="30"/>
        <v>81.08</v>
      </c>
      <c r="AB132" s="21">
        <f t="shared" si="31"/>
        <v>40.54</v>
      </c>
      <c r="AC132" s="21">
        <f t="shared" si="32"/>
        <v>40.54</v>
      </c>
      <c r="AD132" s="21"/>
    </row>
    <row r="133" spans="1:30">
      <c r="A133" s="57">
        <v>131</v>
      </c>
      <c r="B133" s="8" t="s">
        <v>285</v>
      </c>
      <c r="C133" s="102" t="s">
        <v>1493</v>
      </c>
      <c r="D133" s="8" t="s">
        <v>35</v>
      </c>
      <c r="E133" s="3" t="s">
        <v>37</v>
      </c>
      <c r="F133" s="3" t="s">
        <v>700</v>
      </c>
      <c r="G133" s="19" t="s">
        <v>38</v>
      </c>
      <c r="H133" s="19" t="s">
        <v>39</v>
      </c>
      <c r="I133" s="3"/>
      <c r="J133" s="20">
        <v>0</v>
      </c>
      <c r="K133" s="3"/>
      <c r="L133" s="20">
        <v>100</v>
      </c>
      <c r="M133" s="20">
        <v>15</v>
      </c>
      <c r="N133" s="3" t="s">
        <v>65</v>
      </c>
      <c r="P133" s="3">
        <v>15</v>
      </c>
      <c r="R133" s="21">
        <f t="shared" si="22"/>
        <v>15.9</v>
      </c>
      <c r="S133" s="21">
        <f t="shared" si="23"/>
        <v>115.9</v>
      </c>
      <c r="T133" s="21">
        <f t="shared" si="24"/>
        <v>122.854</v>
      </c>
      <c r="U133" s="21">
        <f t="shared" si="25"/>
        <v>6.954</v>
      </c>
      <c r="V133" s="21">
        <f t="shared" si="26"/>
        <v>115.9</v>
      </c>
      <c r="W133" s="57">
        <f t="shared" si="27"/>
        <v>0</v>
      </c>
      <c r="X133" s="21">
        <f t="shared" si="28"/>
        <v>122.854</v>
      </c>
      <c r="Y133" s="21">
        <f t="shared" si="29"/>
        <v>15</v>
      </c>
      <c r="Z133" s="3">
        <v>20</v>
      </c>
      <c r="AA133" s="21">
        <f t="shared" si="30"/>
        <v>80.9</v>
      </c>
      <c r="AB133" s="21">
        <f t="shared" si="31"/>
        <v>40.45</v>
      </c>
      <c r="AC133" s="21">
        <f t="shared" si="32"/>
        <v>40.45</v>
      </c>
      <c r="AD133" s="21"/>
    </row>
    <row r="134" spans="1:30">
      <c r="A134" s="57">
        <v>132</v>
      </c>
      <c r="B134" s="8" t="s">
        <v>1711</v>
      </c>
      <c r="C134" s="102" t="s">
        <v>1712</v>
      </c>
      <c r="D134" s="8" t="s">
        <v>35</v>
      </c>
      <c r="E134" s="3" t="s">
        <v>37</v>
      </c>
      <c r="F134" s="3" t="s">
        <v>700</v>
      </c>
      <c r="G134" s="19" t="s">
        <v>38</v>
      </c>
      <c r="H134" s="19" t="s">
        <v>39</v>
      </c>
      <c r="I134" s="3"/>
      <c r="J134" s="20">
        <v>0</v>
      </c>
      <c r="K134" s="3"/>
      <c r="L134" s="20">
        <v>100</v>
      </c>
      <c r="M134" s="20">
        <v>18</v>
      </c>
      <c r="N134" s="3" t="s">
        <v>65</v>
      </c>
      <c r="P134" s="3">
        <v>18</v>
      </c>
      <c r="R134" s="21">
        <f t="shared" si="22"/>
        <v>19.08</v>
      </c>
      <c r="S134" s="21">
        <f t="shared" si="23"/>
        <v>119.08</v>
      </c>
      <c r="T134" s="21">
        <f t="shared" si="24"/>
        <v>126.2248</v>
      </c>
      <c r="U134" s="21">
        <f t="shared" si="25"/>
        <v>7.1448</v>
      </c>
      <c r="V134" s="21">
        <f t="shared" si="26"/>
        <v>119.08</v>
      </c>
      <c r="W134" s="57">
        <f t="shared" si="27"/>
        <v>0</v>
      </c>
      <c r="X134" s="21">
        <f t="shared" si="28"/>
        <v>126.2248</v>
      </c>
      <c r="Y134" s="21">
        <f t="shared" si="29"/>
        <v>18</v>
      </c>
      <c r="Z134" s="3">
        <v>20</v>
      </c>
      <c r="AA134" s="21">
        <f t="shared" si="30"/>
        <v>81.08</v>
      </c>
      <c r="AB134" s="21">
        <f t="shared" si="31"/>
        <v>40.54</v>
      </c>
      <c r="AC134" s="21">
        <f t="shared" si="32"/>
        <v>40.54</v>
      </c>
      <c r="AD134" s="21"/>
    </row>
    <row r="135" spans="1:30">
      <c r="A135" s="57">
        <v>133</v>
      </c>
      <c r="B135" s="8" t="s">
        <v>945</v>
      </c>
      <c r="C135" s="102" t="s">
        <v>946</v>
      </c>
      <c r="D135" s="8" t="s">
        <v>35</v>
      </c>
      <c r="E135" s="3" t="s">
        <v>37</v>
      </c>
      <c r="F135" s="3" t="s">
        <v>700</v>
      </c>
      <c r="G135" s="19" t="s">
        <v>38</v>
      </c>
      <c r="H135" s="19" t="s">
        <v>39</v>
      </c>
      <c r="I135" s="3"/>
      <c r="J135" s="20">
        <v>0</v>
      </c>
      <c r="K135" s="3"/>
      <c r="L135" s="20">
        <v>100</v>
      </c>
      <c r="M135" s="20">
        <v>15</v>
      </c>
      <c r="N135" s="3" t="s">
        <v>65</v>
      </c>
      <c r="P135" s="3">
        <v>15</v>
      </c>
      <c r="R135" s="21">
        <f t="shared" si="22"/>
        <v>15.9</v>
      </c>
      <c r="S135" s="21">
        <f t="shared" si="23"/>
        <v>115.9</v>
      </c>
      <c r="T135" s="21">
        <f t="shared" si="24"/>
        <v>122.854</v>
      </c>
      <c r="U135" s="21">
        <f t="shared" si="25"/>
        <v>6.954</v>
      </c>
      <c r="V135" s="21">
        <f t="shared" si="26"/>
        <v>115.9</v>
      </c>
      <c r="W135" s="57">
        <f t="shared" si="27"/>
        <v>0</v>
      </c>
      <c r="X135" s="21">
        <f t="shared" si="28"/>
        <v>122.854</v>
      </c>
      <c r="Y135" s="21">
        <f t="shared" si="29"/>
        <v>15</v>
      </c>
      <c r="Z135" s="3">
        <v>20</v>
      </c>
      <c r="AA135" s="21">
        <f t="shared" si="30"/>
        <v>80.9</v>
      </c>
      <c r="AB135" s="21">
        <f t="shared" si="31"/>
        <v>40.45</v>
      </c>
      <c r="AC135" s="21">
        <f t="shared" si="32"/>
        <v>40.45</v>
      </c>
      <c r="AD135" s="21"/>
    </row>
    <row r="136" spans="1:30">
      <c r="A136" s="57">
        <v>134</v>
      </c>
      <c r="B136" s="8" t="s">
        <v>949</v>
      </c>
      <c r="C136" s="102" t="s">
        <v>918</v>
      </c>
      <c r="D136" s="8" t="s">
        <v>35</v>
      </c>
      <c r="E136" s="3" t="s">
        <v>37</v>
      </c>
      <c r="F136" s="3" t="s">
        <v>700</v>
      </c>
      <c r="G136" s="19" t="s">
        <v>38</v>
      </c>
      <c r="H136" s="19" t="s">
        <v>39</v>
      </c>
      <c r="I136" s="3"/>
      <c r="J136" s="20">
        <v>0</v>
      </c>
      <c r="K136" s="3"/>
      <c r="L136" s="20">
        <v>100</v>
      </c>
      <c r="M136" s="20">
        <v>18</v>
      </c>
      <c r="N136" s="3" t="s">
        <v>65</v>
      </c>
      <c r="P136" s="3">
        <v>18</v>
      </c>
      <c r="R136" s="21">
        <f t="shared" si="22"/>
        <v>19.08</v>
      </c>
      <c r="S136" s="21">
        <f t="shared" si="23"/>
        <v>119.08</v>
      </c>
      <c r="T136" s="21">
        <f t="shared" si="24"/>
        <v>126.2248</v>
      </c>
      <c r="U136" s="21">
        <f t="shared" si="25"/>
        <v>7.1448</v>
      </c>
      <c r="V136" s="21">
        <f t="shared" si="26"/>
        <v>119.08</v>
      </c>
      <c r="W136" s="57">
        <f t="shared" si="27"/>
        <v>0</v>
      </c>
      <c r="X136" s="21">
        <f t="shared" si="28"/>
        <v>126.2248</v>
      </c>
      <c r="Y136" s="21">
        <f t="shared" si="29"/>
        <v>18</v>
      </c>
      <c r="Z136" s="3">
        <v>20</v>
      </c>
      <c r="AA136" s="21">
        <f t="shared" si="30"/>
        <v>81.08</v>
      </c>
      <c r="AB136" s="21">
        <f t="shared" si="31"/>
        <v>40.54</v>
      </c>
      <c r="AC136" s="21">
        <f t="shared" si="32"/>
        <v>40.54</v>
      </c>
      <c r="AD136" s="21"/>
    </row>
    <row r="137" spans="1:30">
      <c r="A137" s="57">
        <v>135</v>
      </c>
      <c r="B137" s="8" t="s">
        <v>1926</v>
      </c>
      <c r="C137" s="102" t="s">
        <v>1927</v>
      </c>
      <c r="D137" s="8" t="s">
        <v>35</v>
      </c>
      <c r="E137" s="3" t="s">
        <v>37</v>
      </c>
      <c r="F137" s="3" t="s">
        <v>1928</v>
      </c>
      <c r="G137" s="19" t="s">
        <v>38</v>
      </c>
      <c r="H137" s="19" t="s">
        <v>98</v>
      </c>
      <c r="I137" s="3"/>
      <c r="J137" s="20">
        <v>589</v>
      </c>
      <c r="K137" s="3"/>
      <c r="L137" s="20">
        <v>300</v>
      </c>
      <c r="M137" s="20">
        <v>198</v>
      </c>
      <c r="N137" s="3" t="s">
        <v>1929</v>
      </c>
      <c r="P137" s="20">
        <v>198</v>
      </c>
      <c r="R137" s="21">
        <f t="shared" si="22"/>
        <v>209.88</v>
      </c>
      <c r="S137" s="21">
        <f t="shared" si="23"/>
        <v>1098.88</v>
      </c>
      <c r="T137" s="21">
        <f t="shared" si="24"/>
        <v>1129.4728</v>
      </c>
      <c r="U137" s="21">
        <f t="shared" si="25"/>
        <v>30.5928</v>
      </c>
      <c r="V137" s="21">
        <f t="shared" si="26"/>
        <v>1098.88</v>
      </c>
      <c r="W137" s="57">
        <f t="shared" si="27"/>
        <v>589</v>
      </c>
      <c r="X137" s="21">
        <f t="shared" si="28"/>
        <v>540.4728</v>
      </c>
      <c r="Y137" s="21">
        <f t="shared" si="29"/>
        <v>198</v>
      </c>
      <c r="Z137" s="3">
        <v>0</v>
      </c>
      <c r="AA137" s="21">
        <f t="shared" si="30"/>
        <v>311.88</v>
      </c>
      <c r="AB137" s="21">
        <f t="shared" si="31"/>
        <v>155.94</v>
      </c>
      <c r="AC137" s="21">
        <f t="shared" si="32"/>
        <v>155.94</v>
      </c>
      <c r="AD137" s="21"/>
    </row>
    <row r="138" spans="1:30">
      <c r="A138" s="57">
        <v>136</v>
      </c>
      <c r="B138" s="77" t="s">
        <v>1930</v>
      </c>
      <c r="C138" s="102" t="s">
        <v>1641</v>
      </c>
      <c r="D138" s="8" t="s">
        <v>35</v>
      </c>
      <c r="E138" s="3" t="s">
        <v>37</v>
      </c>
      <c r="F138" s="3" t="s">
        <v>1534</v>
      </c>
      <c r="G138" s="19" t="s">
        <v>38</v>
      </c>
      <c r="H138" s="19" t="s">
        <v>84</v>
      </c>
      <c r="I138" s="20"/>
      <c r="J138" s="20">
        <v>0</v>
      </c>
      <c r="K138" s="39"/>
      <c r="L138" s="20">
        <v>0</v>
      </c>
      <c r="M138" s="20">
        <v>15</v>
      </c>
      <c r="N138" s="3" t="s">
        <v>1931</v>
      </c>
      <c r="P138" s="3">
        <v>15</v>
      </c>
      <c r="R138" s="21">
        <f t="shared" si="22"/>
        <v>15.9</v>
      </c>
      <c r="S138" s="21">
        <f t="shared" si="23"/>
        <v>15.9</v>
      </c>
      <c r="T138" s="21">
        <f t="shared" si="24"/>
        <v>16.854</v>
      </c>
      <c r="U138" s="21">
        <f t="shared" si="25"/>
        <v>0.954</v>
      </c>
      <c r="V138" s="21">
        <f t="shared" si="26"/>
        <v>15.9</v>
      </c>
      <c r="W138" s="57">
        <f t="shared" si="27"/>
        <v>0</v>
      </c>
      <c r="X138" s="21">
        <f t="shared" si="28"/>
        <v>16.854</v>
      </c>
      <c r="Y138" s="21">
        <f t="shared" si="29"/>
        <v>15</v>
      </c>
      <c r="Z138" s="3">
        <v>0</v>
      </c>
      <c r="AA138" s="21">
        <f t="shared" si="30"/>
        <v>0.9</v>
      </c>
      <c r="AB138" s="21">
        <f t="shared" si="31"/>
        <v>0.45</v>
      </c>
      <c r="AC138" s="21">
        <f t="shared" si="32"/>
        <v>0.45</v>
      </c>
      <c r="AD138" s="21"/>
    </row>
    <row r="139" spans="1:30">
      <c r="A139" s="57">
        <v>137</v>
      </c>
      <c r="B139" s="77" t="s">
        <v>1932</v>
      </c>
      <c r="C139" s="102" t="s">
        <v>1933</v>
      </c>
      <c r="D139" s="8" t="s">
        <v>35</v>
      </c>
      <c r="E139" s="3" t="s">
        <v>37</v>
      </c>
      <c r="F139" s="3" t="s">
        <v>1534</v>
      </c>
      <c r="G139" s="19" t="s">
        <v>38</v>
      </c>
      <c r="H139" s="19" t="s">
        <v>84</v>
      </c>
      <c r="I139" s="20"/>
      <c r="J139" s="20">
        <v>0</v>
      </c>
      <c r="K139" s="20"/>
      <c r="L139" s="20">
        <v>0</v>
      </c>
      <c r="M139" s="20">
        <v>18</v>
      </c>
      <c r="N139" s="3" t="s">
        <v>1934</v>
      </c>
      <c r="P139" s="3">
        <v>18</v>
      </c>
      <c r="R139" s="21">
        <f t="shared" si="22"/>
        <v>19.08</v>
      </c>
      <c r="S139" s="21">
        <f t="shared" si="23"/>
        <v>19.08</v>
      </c>
      <c r="T139" s="21">
        <f t="shared" si="24"/>
        <v>20.2248</v>
      </c>
      <c r="U139" s="21">
        <f t="shared" si="25"/>
        <v>1.1448</v>
      </c>
      <c r="V139" s="21">
        <f t="shared" si="26"/>
        <v>19.08</v>
      </c>
      <c r="W139" s="57">
        <f t="shared" si="27"/>
        <v>0</v>
      </c>
      <c r="X139" s="21">
        <f t="shared" si="28"/>
        <v>20.2248</v>
      </c>
      <c r="Y139" s="21">
        <f t="shared" si="29"/>
        <v>18</v>
      </c>
      <c r="Z139" s="3">
        <v>0</v>
      </c>
      <c r="AA139" s="21">
        <f t="shared" si="30"/>
        <v>1.08</v>
      </c>
      <c r="AB139" s="21">
        <f t="shared" si="31"/>
        <v>0.540000000000001</v>
      </c>
      <c r="AC139" s="21">
        <f t="shared" si="32"/>
        <v>0.540000000000001</v>
      </c>
      <c r="AD139" s="21"/>
    </row>
    <row r="140" spans="1:30">
      <c r="A140" s="57">
        <v>138</v>
      </c>
      <c r="B140" s="8" t="s">
        <v>1935</v>
      </c>
      <c r="C140" s="102" t="s">
        <v>1936</v>
      </c>
      <c r="D140" s="8" t="s">
        <v>35</v>
      </c>
      <c r="E140" s="3" t="s">
        <v>37</v>
      </c>
      <c r="F140" s="3" t="s">
        <v>1534</v>
      </c>
      <c r="G140" s="19" t="s">
        <v>38</v>
      </c>
      <c r="H140" s="19" t="s">
        <v>98</v>
      </c>
      <c r="I140" s="20"/>
      <c r="J140" s="20">
        <v>920</v>
      </c>
      <c r="K140" s="20"/>
      <c r="L140" s="20">
        <v>300</v>
      </c>
      <c r="M140" s="20">
        <v>562.14</v>
      </c>
      <c r="N140" s="57" t="s">
        <v>1937</v>
      </c>
      <c r="P140" s="3">
        <v>482.14</v>
      </c>
      <c r="R140" s="21">
        <f t="shared" si="22"/>
        <v>595.8684</v>
      </c>
      <c r="S140" s="21">
        <f t="shared" si="23"/>
        <v>1815.8684</v>
      </c>
      <c r="T140" s="21">
        <f t="shared" si="24"/>
        <v>1869.620504</v>
      </c>
      <c r="U140" s="21">
        <f t="shared" si="25"/>
        <v>53.752104</v>
      </c>
      <c r="V140" s="21">
        <f t="shared" si="26"/>
        <v>1815.8684</v>
      </c>
      <c r="W140" s="57">
        <f t="shared" si="27"/>
        <v>920</v>
      </c>
      <c r="X140" s="21">
        <f t="shared" si="28"/>
        <v>949.620504</v>
      </c>
      <c r="Y140" s="21">
        <f t="shared" si="29"/>
        <v>482.14</v>
      </c>
      <c r="Z140" s="3">
        <v>60</v>
      </c>
      <c r="AA140" s="21">
        <f t="shared" si="30"/>
        <v>353.7284</v>
      </c>
      <c r="AB140" s="21">
        <f t="shared" si="31"/>
        <v>176.8642</v>
      </c>
      <c r="AC140" s="21">
        <f t="shared" si="32"/>
        <v>176.8642</v>
      </c>
      <c r="AD140" s="21"/>
    </row>
    <row r="141" spans="1:30">
      <c r="A141" s="57">
        <v>139</v>
      </c>
      <c r="B141" s="8" t="s">
        <v>1938</v>
      </c>
      <c r="C141" s="102" t="s">
        <v>1939</v>
      </c>
      <c r="D141" s="8" t="s">
        <v>35</v>
      </c>
      <c r="E141" s="3" t="s">
        <v>37</v>
      </c>
      <c r="F141" s="3" t="s">
        <v>1534</v>
      </c>
      <c r="G141" s="19" t="s">
        <v>38</v>
      </c>
      <c r="H141" s="19" t="s">
        <v>39</v>
      </c>
      <c r="I141" s="20"/>
      <c r="J141" s="20">
        <v>920</v>
      </c>
      <c r="K141" s="20"/>
      <c r="L141" s="20">
        <v>300</v>
      </c>
      <c r="M141" s="20">
        <v>562.68</v>
      </c>
      <c r="N141" s="57" t="s">
        <v>1940</v>
      </c>
      <c r="P141" s="3">
        <v>482.68</v>
      </c>
      <c r="R141" s="21">
        <f t="shared" si="22"/>
        <v>596.4408</v>
      </c>
      <c r="S141" s="21">
        <f t="shared" si="23"/>
        <v>1816.4408</v>
      </c>
      <c r="T141" s="21">
        <f t="shared" si="24"/>
        <v>1870.227248</v>
      </c>
      <c r="U141" s="21">
        <f t="shared" si="25"/>
        <v>53.786448</v>
      </c>
      <c r="V141" s="21">
        <f t="shared" si="26"/>
        <v>1816.4408</v>
      </c>
      <c r="W141" s="57">
        <f t="shared" si="27"/>
        <v>920</v>
      </c>
      <c r="X141" s="21">
        <f t="shared" si="28"/>
        <v>950.227248</v>
      </c>
      <c r="Y141" s="21">
        <f t="shared" si="29"/>
        <v>482.68</v>
      </c>
      <c r="Z141" s="3">
        <v>60</v>
      </c>
      <c r="AA141" s="21">
        <f t="shared" si="30"/>
        <v>353.7608</v>
      </c>
      <c r="AB141" s="21">
        <f t="shared" si="31"/>
        <v>176.8804</v>
      </c>
      <c r="AC141" s="21">
        <f t="shared" si="32"/>
        <v>176.8804</v>
      </c>
      <c r="AD141" s="21"/>
    </row>
    <row r="142" spans="1:30">
      <c r="A142" s="57">
        <v>140</v>
      </c>
      <c r="B142" s="8" t="s">
        <v>1941</v>
      </c>
      <c r="C142" s="102" t="s">
        <v>1942</v>
      </c>
      <c r="D142" s="8" t="s">
        <v>35</v>
      </c>
      <c r="E142" s="3" t="s">
        <v>37</v>
      </c>
      <c r="F142" s="3" t="s">
        <v>1534</v>
      </c>
      <c r="G142" s="19" t="s">
        <v>38</v>
      </c>
      <c r="H142" s="19" t="s">
        <v>98</v>
      </c>
      <c r="I142" s="20"/>
      <c r="J142" s="20">
        <v>920</v>
      </c>
      <c r="K142" s="20"/>
      <c r="L142" s="20">
        <v>300</v>
      </c>
      <c r="M142" s="20">
        <v>538</v>
      </c>
      <c r="N142" s="57" t="s">
        <v>1943</v>
      </c>
      <c r="P142" s="3">
        <v>458</v>
      </c>
      <c r="R142" s="21">
        <f t="shared" si="22"/>
        <v>570.28</v>
      </c>
      <c r="S142" s="21">
        <f t="shared" si="23"/>
        <v>1790.28</v>
      </c>
      <c r="T142" s="21">
        <f t="shared" si="24"/>
        <v>1842.4968</v>
      </c>
      <c r="U142" s="21">
        <f t="shared" si="25"/>
        <v>52.2168</v>
      </c>
      <c r="V142" s="21">
        <f t="shared" si="26"/>
        <v>1790.28</v>
      </c>
      <c r="W142" s="57">
        <f t="shared" si="27"/>
        <v>920</v>
      </c>
      <c r="X142" s="21">
        <f t="shared" si="28"/>
        <v>922.4968</v>
      </c>
      <c r="Y142" s="21">
        <f t="shared" si="29"/>
        <v>458</v>
      </c>
      <c r="Z142" s="3">
        <v>60</v>
      </c>
      <c r="AA142" s="21">
        <f t="shared" si="30"/>
        <v>352.28</v>
      </c>
      <c r="AB142" s="21">
        <f t="shared" si="31"/>
        <v>176.14</v>
      </c>
      <c r="AC142" s="21">
        <f t="shared" si="32"/>
        <v>176.14</v>
      </c>
      <c r="AD142" s="21"/>
    </row>
    <row r="143" spans="1:30">
      <c r="A143" s="57">
        <v>141</v>
      </c>
      <c r="B143" s="8" t="s">
        <v>72</v>
      </c>
      <c r="C143" s="102" t="s">
        <v>1944</v>
      </c>
      <c r="D143" s="8" t="s">
        <v>35</v>
      </c>
      <c r="E143" s="3" t="s">
        <v>37</v>
      </c>
      <c r="F143" s="3" t="s">
        <v>1534</v>
      </c>
      <c r="G143" s="19" t="s">
        <v>38</v>
      </c>
      <c r="H143" s="19" t="s">
        <v>98</v>
      </c>
      <c r="I143" s="20"/>
      <c r="J143" s="20">
        <v>920</v>
      </c>
      <c r="K143" s="20"/>
      <c r="L143" s="20">
        <v>300</v>
      </c>
      <c r="M143" s="20">
        <v>538</v>
      </c>
      <c r="N143" s="57" t="s">
        <v>1943</v>
      </c>
      <c r="P143" s="3">
        <v>458</v>
      </c>
      <c r="R143" s="21">
        <f t="shared" si="22"/>
        <v>570.28</v>
      </c>
      <c r="S143" s="21">
        <f t="shared" si="23"/>
        <v>1790.28</v>
      </c>
      <c r="T143" s="21">
        <f t="shared" si="24"/>
        <v>1842.4968</v>
      </c>
      <c r="U143" s="21">
        <f t="shared" si="25"/>
        <v>52.2168</v>
      </c>
      <c r="V143" s="21">
        <f t="shared" si="26"/>
        <v>1790.28</v>
      </c>
      <c r="W143" s="57">
        <f t="shared" si="27"/>
        <v>920</v>
      </c>
      <c r="X143" s="21">
        <f t="shared" si="28"/>
        <v>922.4968</v>
      </c>
      <c r="Y143" s="21">
        <f t="shared" si="29"/>
        <v>458</v>
      </c>
      <c r="Z143" s="3">
        <v>60</v>
      </c>
      <c r="AA143" s="21">
        <f t="shared" si="30"/>
        <v>352.28</v>
      </c>
      <c r="AB143" s="21">
        <f t="shared" si="31"/>
        <v>176.14</v>
      </c>
      <c r="AC143" s="21">
        <f t="shared" si="32"/>
        <v>176.14</v>
      </c>
      <c r="AD143" s="21"/>
    </row>
    <row r="144" spans="1:30">
      <c r="A144" s="57">
        <v>142</v>
      </c>
      <c r="B144" s="8" t="s">
        <v>1945</v>
      </c>
      <c r="C144" s="102" t="s">
        <v>1946</v>
      </c>
      <c r="D144" s="8" t="s">
        <v>35</v>
      </c>
      <c r="E144" s="3" t="s">
        <v>37</v>
      </c>
      <c r="F144" s="3" t="s">
        <v>1947</v>
      </c>
      <c r="G144" s="19" t="s">
        <v>38</v>
      </c>
      <c r="H144" s="19" t="s">
        <v>39</v>
      </c>
      <c r="I144" s="20"/>
      <c r="J144" s="3">
        <v>232.53</v>
      </c>
      <c r="K144" s="20"/>
      <c r="L144" s="20">
        <v>100</v>
      </c>
      <c r="M144" s="20">
        <v>0</v>
      </c>
      <c r="N144" s="3"/>
      <c r="R144" s="21">
        <f t="shared" si="22"/>
        <v>0</v>
      </c>
      <c r="S144" s="21">
        <f t="shared" si="23"/>
        <v>332.53</v>
      </c>
      <c r="T144" s="21">
        <f t="shared" si="24"/>
        <v>338.53</v>
      </c>
      <c r="U144" s="21">
        <f t="shared" si="25"/>
        <v>6</v>
      </c>
      <c r="V144" s="21">
        <f t="shared" si="26"/>
        <v>332.53</v>
      </c>
      <c r="W144" s="57">
        <f t="shared" si="27"/>
        <v>232.53</v>
      </c>
      <c r="X144" s="21">
        <f t="shared" si="28"/>
        <v>106</v>
      </c>
      <c r="Y144" s="21">
        <f t="shared" si="29"/>
        <v>0</v>
      </c>
      <c r="Z144" s="3">
        <v>20</v>
      </c>
      <c r="AA144" s="21">
        <f t="shared" si="30"/>
        <v>80</v>
      </c>
      <c r="AB144" s="21">
        <f t="shared" si="31"/>
        <v>40</v>
      </c>
      <c r="AC144" s="21">
        <f t="shared" si="32"/>
        <v>40</v>
      </c>
      <c r="AD144" s="21"/>
    </row>
    <row r="145" spans="1:30">
      <c r="A145" s="57">
        <v>143</v>
      </c>
      <c r="B145" s="8" t="s">
        <v>1948</v>
      </c>
      <c r="C145" s="102" t="s">
        <v>1949</v>
      </c>
      <c r="D145" s="8" t="s">
        <v>35</v>
      </c>
      <c r="E145" s="3" t="s">
        <v>37</v>
      </c>
      <c r="F145" s="3" t="s">
        <v>1947</v>
      </c>
      <c r="G145" s="19" t="s">
        <v>38</v>
      </c>
      <c r="H145" s="19" t="s">
        <v>39</v>
      </c>
      <c r="I145" s="20"/>
      <c r="J145" s="3">
        <v>233.25</v>
      </c>
      <c r="K145" s="20"/>
      <c r="L145" s="20">
        <v>100</v>
      </c>
      <c r="M145" s="20">
        <v>0</v>
      </c>
      <c r="N145" s="3"/>
      <c r="R145" s="21">
        <f t="shared" si="22"/>
        <v>0</v>
      </c>
      <c r="S145" s="21">
        <f t="shared" si="23"/>
        <v>333.25</v>
      </c>
      <c r="T145" s="21">
        <f t="shared" si="24"/>
        <v>339.25</v>
      </c>
      <c r="U145" s="21">
        <f t="shared" si="25"/>
        <v>6</v>
      </c>
      <c r="V145" s="21">
        <f t="shared" si="26"/>
        <v>333.25</v>
      </c>
      <c r="W145" s="57">
        <f t="shared" si="27"/>
        <v>233.25</v>
      </c>
      <c r="X145" s="21">
        <f t="shared" si="28"/>
        <v>106</v>
      </c>
      <c r="Y145" s="21">
        <f t="shared" si="29"/>
        <v>0</v>
      </c>
      <c r="Z145" s="3">
        <v>20</v>
      </c>
      <c r="AA145" s="21">
        <f t="shared" si="30"/>
        <v>80</v>
      </c>
      <c r="AB145" s="21">
        <f t="shared" si="31"/>
        <v>40</v>
      </c>
      <c r="AC145" s="21">
        <f t="shared" si="32"/>
        <v>40</v>
      </c>
      <c r="AD145" s="21"/>
    </row>
    <row r="146" spans="1:30">
      <c r="A146" s="57">
        <v>144</v>
      </c>
      <c r="B146" s="8" t="s">
        <v>1950</v>
      </c>
      <c r="C146" s="102" t="s">
        <v>1951</v>
      </c>
      <c r="D146" s="8" t="s">
        <v>35</v>
      </c>
      <c r="E146" s="3" t="s">
        <v>37</v>
      </c>
      <c r="F146" s="3" t="s">
        <v>1947</v>
      </c>
      <c r="G146" s="19" t="s">
        <v>38</v>
      </c>
      <c r="H146" s="19" t="s">
        <v>39</v>
      </c>
      <c r="I146" s="20"/>
      <c r="J146" s="3">
        <v>233.63</v>
      </c>
      <c r="K146" s="20"/>
      <c r="L146" s="20">
        <v>100</v>
      </c>
      <c r="M146" s="20">
        <v>0</v>
      </c>
      <c r="N146" s="3"/>
      <c r="R146" s="21">
        <f t="shared" si="22"/>
        <v>0</v>
      </c>
      <c r="S146" s="21">
        <f t="shared" si="23"/>
        <v>333.63</v>
      </c>
      <c r="T146" s="21">
        <f t="shared" si="24"/>
        <v>339.63</v>
      </c>
      <c r="U146" s="21">
        <f t="shared" si="25"/>
        <v>6</v>
      </c>
      <c r="V146" s="21">
        <f t="shared" si="26"/>
        <v>333.63</v>
      </c>
      <c r="W146" s="57">
        <f t="shared" si="27"/>
        <v>233.63</v>
      </c>
      <c r="X146" s="21">
        <f t="shared" si="28"/>
        <v>106</v>
      </c>
      <c r="Y146" s="21">
        <f t="shared" si="29"/>
        <v>0</v>
      </c>
      <c r="Z146" s="3">
        <v>20</v>
      </c>
      <c r="AA146" s="21">
        <f t="shared" si="30"/>
        <v>80</v>
      </c>
      <c r="AB146" s="21">
        <f t="shared" si="31"/>
        <v>40</v>
      </c>
      <c r="AC146" s="21">
        <f t="shared" si="32"/>
        <v>40</v>
      </c>
      <c r="AD146" s="21"/>
    </row>
    <row r="147" spans="1:30">
      <c r="A147" s="57">
        <v>145</v>
      </c>
      <c r="B147" s="8" t="s">
        <v>1952</v>
      </c>
      <c r="C147" s="102" t="s">
        <v>1953</v>
      </c>
      <c r="D147" s="8" t="s">
        <v>35</v>
      </c>
      <c r="E147" s="3" t="s">
        <v>37</v>
      </c>
      <c r="F147" s="3" t="s">
        <v>1947</v>
      </c>
      <c r="G147" s="19" t="s">
        <v>38</v>
      </c>
      <c r="H147" s="19" t="s">
        <v>39</v>
      </c>
      <c r="I147" s="20"/>
      <c r="J147" s="3">
        <v>233.29</v>
      </c>
      <c r="K147" s="20"/>
      <c r="L147" s="20">
        <v>100</v>
      </c>
      <c r="M147" s="20">
        <v>0</v>
      </c>
      <c r="N147" s="3"/>
      <c r="R147" s="21">
        <f t="shared" si="22"/>
        <v>0</v>
      </c>
      <c r="S147" s="21">
        <f t="shared" si="23"/>
        <v>333.29</v>
      </c>
      <c r="T147" s="21">
        <f t="shared" si="24"/>
        <v>339.29</v>
      </c>
      <c r="U147" s="21">
        <f t="shared" si="25"/>
        <v>6</v>
      </c>
      <c r="V147" s="21">
        <f t="shared" si="26"/>
        <v>333.29</v>
      </c>
      <c r="W147" s="57">
        <f t="shared" si="27"/>
        <v>233.29</v>
      </c>
      <c r="X147" s="21">
        <f t="shared" si="28"/>
        <v>106</v>
      </c>
      <c r="Y147" s="21">
        <f t="shared" si="29"/>
        <v>0</v>
      </c>
      <c r="Z147" s="3">
        <v>20</v>
      </c>
      <c r="AA147" s="21">
        <f t="shared" si="30"/>
        <v>80</v>
      </c>
      <c r="AB147" s="21">
        <f t="shared" si="31"/>
        <v>40</v>
      </c>
      <c r="AC147" s="21">
        <f t="shared" si="32"/>
        <v>40</v>
      </c>
      <c r="AD147" s="21"/>
    </row>
    <row r="148" spans="1:30">
      <c r="A148" s="57">
        <v>146</v>
      </c>
      <c r="B148" s="8" t="s">
        <v>1954</v>
      </c>
      <c r="C148" s="102" t="s">
        <v>1955</v>
      </c>
      <c r="D148" s="8" t="s">
        <v>35</v>
      </c>
      <c r="E148" s="3" t="s">
        <v>37</v>
      </c>
      <c r="F148" s="3" t="s">
        <v>1947</v>
      </c>
      <c r="G148" s="19" t="s">
        <v>38</v>
      </c>
      <c r="H148" s="19" t="s">
        <v>39</v>
      </c>
      <c r="I148" s="20"/>
      <c r="J148" s="3">
        <v>233.29</v>
      </c>
      <c r="K148" s="20"/>
      <c r="L148" s="20">
        <v>100</v>
      </c>
      <c r="M148" s="20">
        <v>0</v>
      </c>
      <c r="N148" s="3"/>
      <c r="R148" s="21">
        <f t="shared" si="22"/>
        <v>0</v>
      </c>
      <c r="S148" s="21">
        <f t="shared" si="23"/>
        <v>333.29</v>
      </c>
      <c r="T148" s="21">
        <f t="shared" si="24"/>
        <v>339.29</v>
      </c>
      <c r="U148" s="21">
        <f t="shared" si="25"/>
        <v>6</v>
      </c>
      <c r="V148" s="21">
        <f t="shared" si="26"/>
        <v>333.29</v>
      </c>
      <c r="W148" s="57">
        <f t="shared" si="27"/>
        <v>233.29</v>
      </c>
      <c r="X148" s="21">
        <f t="shared" si="28"/>
        <v>106</v>
      </c>
      <c r="Y148" s="21">
        <f t="shared" si="29"/>
        <v>0</v>
      </c>
      <c r="Z148" s="3">
        <v>20</v>
      </c>
      <c r="AA148" s="21">
        <f t="shared" si="30"/>
        <v>80</v>
      </c>
      <c r="AB148" s="21">
        <f t="shared" si="31"/>
        <v>40</v>
      </c>
      <c r="AC148" s="21">
        <f t="shared" si="32"/>
        <v>40</v>
      </c>
      <c r="AD148" s="21"/>
    </row>
    <row r="149" spans="1:30">
      <c r="A149" s="57">
        <v>147</v>
      </c>
      <c r="B149" s="8" t="s">
        <v>1956</v>
      </c>
      <c r="C149" s="102" t="s">
        <v>1957</v>
      </c>
      <c r="D149" s="8" t="s">
        <v>35</v>
      </c>
      <c r="E149" s="3" t="s">
        <v>37</v>
      </c>
      <c r="F149" s="3" t="s">
        <v>1947</v>
      </c>
      <c r="G149" s="19" t="s">
        <v>38</v>
      </c>
      <c r="H149" s="19" t="s">
        <v>39</v>
      </c>
      <c r="I149" s="20"/>
      <c r="J149" s="3">
        <v>233.29</v>
      </c>
      <c r="K149" s="20"/>
      <c r="L149" s="20">
        <v>100</v>
      </c>
      <c r="M149" s="20">
        <v>0</v>
      </c>
      <c r="N149" s="3"/>
      <c r="R149" s="21">
        <f t="shared" si="22"/>
        <v>0</v>
      </c>
      <c r="S149" s="21">
        <f t="shared" si="23"/>
        <v>333.29</v>
      </c>
      <c r="T149" s="21">
        <f t="shared" si="24"/>
        <v>339.29</v>
      </c>
      <c r="U149" s="21">
        <f t="shared" si="25"/>
        <v>6</v>
      </c>
      <c r="V149" s="21">
        <f t="shared" si="26"/>
        <v>333.29</v>
      </c>
      <c r="W149" s="57">
        <f t="shared" si="27"/>
        <v>233.29</v>
      </c>
      <c r="X149" s="21">
        <f t="shared" si="28"/>
        <v>106</v>
      </c>
      <c r="Y149" s="21">
        <f t="shared" si="29"/>
        <v>0</v>
      </c>
      <c r="Z149" s="3">
        <v>20</v>
      </c>
      <c r="AA149" s="21">
        <f t="shared" si="30"/>
        <v>80</v>
      </c>
      <c r="AB149" s="21">
        <f t="shared" si="31"/>
        <v>40</v>
      </c>
      <c r="AC149" s="21">
        <f t="shared" si="32"/>
        <v>40</v>
      </c>
      <c r="AD149" s="21"/>
    </row>
    <row r="150" spans="1:30">
      <c r="A150" s="57">
        <v>148</v>
      </c>
      <c r="B150" s="8" t="s">
        <v>1958</v>
      </c>
      <c r="C150" s="102" t="s">
        <v>1959</v>
      </c>
      <c r="D150" s="8" t="s">
        <v>35</v>
      </c>
      <c r="E150" s="3" t="s">
        <v>37</v>
      </c>
      <c r="F150" s="3" t="s">
        <v>1947</v>
      </c>
      <c r="G150" s="19" t="s">
        <v>38</v>
      </c>
      <c r="H150" s="19" t="s">
        <v>39</v>
      </c>
      <c r="I150" s="20"/>
      <c r="J150" s="3">
        <v>233.29</v>
      </c>
      <c r="K150" s="20"/>
      <c r="L150" s="20">
        <v>100</v>
      </c>
      <c r="M150" s="20">
        <v>0</v>
      </c>
      <c r="N150" s="3"/>
      <c r="R150" s="21">
        <f t="shared" si="22"/>
        <v>0</v>
      </c>
      <c r="S150" s="21">
        <f t="shared" si="23"/>
        <v>333.29</v>
      </c>
      <c r="T150" s="21">
        <f t="shared" si="24"/>
        <v>339.29</v>
      </c>
      <c r="U150" s="21">
        <f t="shared" si="25"/>
        <v>6</v>
      </c>
      <c r="V150" s="21">
        <f t="shared" si="26"/>
        <v>333.29</v>
      </c>
      <c r="W150" s="57">
        <f t="shared" si="27"/>
        <v>233.29</v>
      </c>
      <c r="X150" s="21">
        <f t="shared" si="28"/>
        <v>106</v>
      </c>
      <c r="Y150" s="21">
        <f t="shared" si="29"/>
        <v>0</v>
      </c>
      <c r="Z150" s="3">
        <v>20</v>
      </c>
      <c r="AA150" s="21">
        <f t="shared" si="30"/>
        <v>80</v>
      </c>
      <c r="AB150" s="21">
        <f t="shared" si="31"/>
        <v>40</v>
      </c>
      <c r="AC150" s="21">
        <f t="shared" si="32"/>
        <v>40</v>
      </c>
      <c r="AD150" s="21"/>
    </row>
    <row r="151" spans="1:30">
      <c r="A151" s="57">
        <v>149</v>
      </c>
      <c r="B151" s="8" t="s">
        <v>1960</v>
      </c>
      <c r="C151" s="102" t="s">
        <v>1961</v>
      </c>
      <c r="D151" s="8" t="s">
        <v>35</v>
      </c>
      <c r="E151" s="3" t="s">
        <v>37</v>
      </c>
      <c r="F151" s="3" t="s">
        <v>1947</v>
      </c>
      <c r="G151" s="19" t="s">
        <v>38</v>
      </c>
      <c r="H151" s="19" t="s">
        <v>39</v>
      </c>
      <c r="I151" s="20"/>
      <c r="J151" s="3">
        <v>233.29</v>
      </c>
      <c r="K151" s="20"/>
      <c r="L151" s="20">
        <v>100</v>
      </c>
      <c r="M151" s="20">
        <v>0</v>
      </c>
      <c r="N151" s="3"/>
      <c r="R151" s="21">
        <f t="shared" si="22"/>
        <v>0</v>
      </c>
      <c r="S151" s="21">
        <f t="shared" si="23"/>
        <v>333.29</v>
      </c>
      <c r="T151" s="21">
        <f t="shared" si="24"/>
        <v>339.29</v>
      </c>
      <c r="U151" s="21">
        <f t="shared" si="25"/>
        <v>6</v>
      </c>
      <c r="V151" s="21">
        <f t="shared" si="26"/>
        <v>333.29</v>
      </c>
      <c r="W151" s="57">
        <f t="shared" si="27"/>
        <v>233.29</v>
      </c>
      <c r="X151" s="21">
        <f t="shared" si="28"/>
        <v>106</v>
      </c>
      <c r="Y151" s="21">
        <f t="shared" si="29"/>
        <v>0</v>
      </c>
      <c r="Z151" s="3">
        <v>20</v>
      </c>
      <c r="AA151" s="21">
        <f t="shared" si="30"/>
        <v>80</v>
      </c>
      <c r="AB151" s="21">
        <f t="shared" si="31"/>
        <v>40</v>
      </c>
      <c r="AC151" s="21">
        <f t="shared" si="32"/>
        <v>40</v>
      </c>
      <c r="AD151" s="21"/>
    </row>
    <row r="152" spans="1:30">
      <c r="A152" s="57">
        <v>150</v>
      </c>
      <c r="B152" s="8" t="s">
        <v>1962</v>
      </c>
      <c r="C152" s="102" t="s">
        <v>1963</v>
      </c>
      <c r="D152" s="8" t="s">
        <v>35</v>
      </c>
      <c r="E152" s="3" t="s">
        <v>37</v>
      </c>
      <c r="F152" s="3" t="s">
        <v>1947</v>
      </c>
      <c r="G152" s="19" t="s">
        <v>38</v>
      </c>
      <c r="H152" s="19" t="s">
        <v>39</v>
      </c>
      <c r="I152" s="20"/>
      <c r="J152" s="3">
        <v>233.29</v>
      </c>
      <c r="K152" s="20"/>
      <c r="L152" s="20">
        <v>100</v>
      </c>
      <c r="M152" s="20">
        <v>0</v>
      </c>
      <c r="N152" s="3"/>
      <c r="R152" s="21">
        <f t="shared" si="22"/>
        <v>0</v>
      </c>
      <c r="S152" s="21">
        <f t="shared" si="23"/>
        <v>333.29</v>
      </c>
      <c r="T152" s="21">
        <f t="shared" si="24"/>
        <v>339.29</v>
      </c>
      <c r="U152" s="21">
        <f t="shared" si="25"/>
        <v>6</v>
      </c>
      <c r="V152" s="21">
        <f t="shared" si="26"/>
        <v>333.29</v>
      </c>
      <c r="W152" s="57">
        <f t="shared" si="27"/>
        <v>233.29</v>
      </c>
      <c r="X152" s="21">
        <f t="shared" si="28"/>
        <v>106</v>
      </c>
      <c r="Y152" s="21">
        <f t="shared" si="29"/>
        <v>0</v>
      </c>
      <c r="Z152" s="3">
        <v>20</v>
      </c>
      <c r="AA152" s="21">
        <f t="shared" si="30"/>
        <v>80</v>
      </c>
      <c r="AB152" s="21">
        <f t="shared" si="31"/>
        <v>40</v>
      </c>
      <c r="AC152" s="21">
        <f t="shared" si="32"/>
        <v>40</v>
      </c>
      <c r="AD152" s="21"/>
    </row>
    <row r="153" spans="1:30">
      <c r="A153" s="57">
        <v>151</v>
      </c>
      <c r="B153" s="8" t="s">
        <v>1964</v>
      </c>
      <c r="C153" s="102" t="s">
        <v>1965</v>
      </c>
      <c r="D153" s="8" t="s">
        <v>35</v>
      </c>
      <c r="E153" s="3" t="s">
        <v>37</v>
      </c>
      <c r="F153" s="3" t="s">
        <v>1947</v>
      </c>
      <c r="G153" s="19" t="s">
        <v>38</v>
      </c>
      <c r="H153" s="19" t="s">
        <v>39</v>
      </c>
      <c r="I153" s="20"/>
      <c r="J153" s="3">
        <v>233.29</v>
      </c>
      <c r="K153" s="20"/>
      <c r="L153" s="20">
        <v>100</v>
      </c>
      <c r="M153" s="20">
        <v>0</v>
      </c>
      <c r="N153" s="3"/>
      <c r="R153" s="21">
        <f t="shared" si="22"/>
        <v>0</v>
      </c>
      <c r="S153" s="21">
        <f t="shared" si="23"/>
        <v>333.29</v>
      </c>
      <c r="T153" s="21">
        <f t="shared" si="24"/>
        <v>339.29</v>
      </c>
      <c r="U153" s="21">
        <f t="shared" si="25"/>
        <v>6</v>
      </c>
      <c r="V153" s="21">
        <f t="shared" si="26"/>
        <v>333.29</v>
      </c>
      <c r="W153" s="57">
        <f t="shared" si="27"/>
        <v>233.29</v>
      </c>
      <c r="X153" s="21">
        <f t="shared" si="28"/>
        <v>106</v>
      </c>
      <c r="Y153" s="21">
        <f t="shared" si="29"/>
        <v>0</v>
      </c>
      <c r="Z153" s="3">
        <v>20</v>
      </c>
      <c r="AA153" s="21">
        <f t="shared" si="30"/>
        <v>80</v>
      </c>
      <c r="AB153" s="21">
        <f t="shared" si="31"/>
        <v>40</v>
      </c>
      <c r="AC153" s="21">
        <f t="shared" si="32"/>
        <v>40</v>
      </c>
      <c r="AD153" s="21"/>
    </row>
    <row r="154" spans="1:30">
      <c r="A154" s="57">
        <v>152</v>
      </c>
      <c r="B154" s="8" t="s">
        <v>1966</v>
      </c>
      <c r="C154" s="102" t="s">
        <v>1967</v>
      </c>
      <c r="D154" s="8" t="s">
        <v>35</v>
      </c>
      <c r="E154" s="3" t="s">
        <v>37</v>
      </c>
      <c r="F154" s="3" t="s">
        <v>1947</v>
      </c>
      <c r="G154" s="19" t="s">
        <v>38</v>
      </c>
      <c r="H154" s="19" t="s">
        <v>39</v>
      </c>
      <c r="I154" s="20"/>
      <c r="J154" s="3">
        <v>233.29</v>
      </c>
      <c r="K154" s="20"/>
      <c r="L154" s="20">
        <v>100</v>
      </c>
      <c r="M154" s="20">
        <v>0</v>
      </c>
      <c r="N154" s="3"/>
      <c r="R154" s="21">
        <f t="shared" si="22"/>
        <v>0</v>
      </c>
      <c r="S154" s="21">
        <f t="shared" si="23"/>
        <v>333.29</v>
      </c>
      <c r="T154" s="21">
        <f t="shared" si="24"/>
        <v>339.29</v>
      </c>
      <c r="U154" s="21">
        <f t="shared" si="25"/>
        <v>6</v>
      </c>
      <c r="V154" s="21">
        <f t="shared" si="26"/>
        <v>333.29</v>
      </c>
      <c r="W154" s="57">
        <f t="shared" si="27"/>
        <v>233.29</v>
      </c>
      <c r="X154" s="21">
        <f t="shared" si="28"/>
        <v>106</v>
      </c>
      <c r="Y154" s="21">
        <f t="shared" si="29"/>
        <v>0</v>
      </c>
      <c r="Z154" s="3">
        <v>20</v>
      </c>
      <c r="AA154" s="21">
        <f t="shared" si="30"/>
        <v>80</v>
      </c>
      <c r="AB154" s="21">
        <f t="shared" si="31"/>
        <v>40</v>
      </c>
      <c r="AC154" s="21">
        <f t="shared" si="32"/>
        <v>40</v>
      </c>
      <c r="AD154" s="21"/>
    </row>
    <row r="155" spans="1:30">
      <c r="A155" s="57">
        <v>153</v>
      </c>
      <c r="B155" s="8" t="s">
        <v>1968</v>
      </c>
      <c r="C155" s="102" t="s">
        <v>1969</v>
      </c>
      <c r="D155" s="8" t="s">
        <v>35</v>
      </c>
      <c r="E155" s="3" t="s">
        <v>37</v>
      </c>
      <c r="F155" s="3" t="s">
        <v>1947</v>
      </c>
      <c r="G155" s="19" t="s">
        <v>38</v>
      </c>
      <c r="H155" s="19" t="s">
        <v>39</v>
      </c>
      <c r="I155" s="20"/>
      <c r="J155" s="3">
        <v>233.29</v>
      </c>
      <c r="K155" s="20"/>
      <c r="L155" s="20">
        <v>100</v>
      </c>
      <c r="M155" s="20">
        <v>0</v>
      </c>
      <c r="N155" s="3"/>
      <c r="R155" s="21">
        <f t="shared" si="22"/>
        <v>0</v>
      </c>
      <c r="S155" s="21">
        <f t="shared" si="23"/>
        <v>333.29</v>
      </c>
      <c r="T155" s="21">
        <f t="shared" si="24"/>
        <v>339.29</v>
      </c>
      <c r="U155" s="21">
        <f t="shared" si="25"/>
        <v>6</v>
      </c>
      <c r="V155" s="21">
        <f t="shared" si="26"/>
        <v>333.29</v>
      </c>
      <c r="W155" s="57">
        <f t="shared" si="27"/>
        <v>233.29</v>
      </c>
      <c r="X155" s="21">
        <f t="shared" si="28"/>
        <v>106</v>
      </c>
      <c r="Y155" s="21">
        <f t="shared" si="29"/>
        <v>0</v>
      </c>
      <c r="Z155" s="3">
        <v>20</v>
      </c>
      <c r="AA155" s="21">
        <f t="shared" si="30"/>
        <v>80</v>
      </c>
      <c r="AB155" s="21">
        <f t="shared" si="31"/>
        <v>40</v>
      </c>
      <c r="AC155" s="21">
        <f t="shared" si="32"/>
        <v>40</v>
      </c>
      <c r="AD155" s="21"/>
    </row>
    <row r="156" spans="1:30">
      <c r="A156" s="57">
        <v>154</v>
      </c>
      <c r="B156" s="8" t="s">
        <v>1970</v>
      </c>
      <c r="C156" s="102" t="s">
        <v>1971</v>
      </c>
      <c r="D156" s="8" t="s">
        <v>35</v>
      </c>
      <c r="E156" s="3" t="s">
        <v>37</v>
      </c>
      <c r="F156" s="3" t="s">
        <v>1947</v>
      </c>
      <c r="G156" s="19" t="s">
        <v>38</v>
      </c>
      <c r="H156" s="19" t="s">
        <v>39</v>
      </c>
      <c r="I156" s="20"/>
      <c r="J156" s="3">
        <v>233.29</v>
      </c>
      <c r="K156" s="20"/>
      <c r="L156" s="20">
        <v>100</v>
      </c>
      <c r="M156" s="20">
        <v>0</v>
      </c>
      <c r="N156" s="3"/>
      <c r="R156" s="21">
        <f t="shared" si="22"/>
        <v>0</v>
      </c>
      <c r="S156" s="21">
        <f t="shared" si="23"/>
        <v>333.29</v>
      </c>
      <c r="T156" s="21">
        <f t="shared" si="24"/>
        <v>339.29</v>
      </c>
      <c r="U156" s="21">
        <f t="shared" si="25"/>
        <v>6</v>
      </c>
      <c r="V156" s="21">
        <f t="shared" si="26"/>
        <v>333.29</v>
      </c>
      <c r="W156" s="57">
        <f t="shared" si="27"/>
        <v>233.29</v>
      </c>
      <c r="X156" s="21">
        <f t="shared" si="28"/>
        <v>106</v>
      </c>
      <c r="Y156" s="21">
        <f t="shared" si="29"/>
        <v>0</v>
      </c>
      <c r="Z156" s="3">
        <v>20</v>
      </c>
      <c r="AA156" s="21">
        <f t="shared" si="30"/>
        <v>80</v>
      </c>
      <c r="AB156" s="21">
        <f t="shared" si="31"/>
        <v>40</v>
      </c>
      <c r="AC156" s="21">
        <f t="shared" si="32"/>
        <v>40</v>
      </c>
      <c r="AD156" s="21"/>
    </row>
    <row r="157" spans="1:30">
      <c r="A157" s="57">
        <v>155</v>
      </c>
      <c r="B157" s="8" t="s">
        <v>1972</v>
      </c>
      <c r="C157" s="102" t="s">
        <v>1973</v>
      </c>
      <c r="D157" s="8" t="s">
        <v>35</v>
      </c>
      <c r="E157" s="3" t="s">
        <v>37</v>
      </c>
      <c r="F157" s="3" t="s">
        <v>1947</v>
      </c>
      <c r="G157" s="19" t="s">
        <v>38</v>
      </c>
      <c r="H157" s="19" t="s">
        <v>39</v>
      </c>
      <c r="I157" s="20"/>
      <c r="J157" s="3">
        <v>233.29</v>
      </c>
      <c r="K157" s="20"/>
      <c r="L157" s="20">
        <v>100</v>
      </c>
      <c r="M157" s="20">
        <v>0</v>
      </c>
      <c r="N157" s="3"/>
      <c r="R157" s="21">
        <f t="shared" si="22"/>
        <v>0</v>
      </c>
      <c r="S157" s="21">
        <f t="shared" si="23"/>
        <v>333.29</v>
      </c>
      <c r="T157" s="21">
        <f t="shared" si="24"/>
        <v>339.29</v>
      </c>
      <c r="U157" s="21">
        <f t="shared" si="25"/>
        <v>6</v>
      </c>
      <c r="V157" s="21">
        <f t="shared" si="26"/>
        <v>333.29</v>
      </c>
      <c r="W157" s="57">
        <f t="shared" si="27"/>
        <v>233.29</v>
      </c>
      <c r="X157" s="21">
        <f t="shared" si="28"/>
        <v>106</v>
      </c>
      <c r="Y157" s="21">
        <f t="shared" si="29"/>
        <v>0</v>
      </c>
      <c r="Z157" s="3">
        <v>20</v>
      </c>
      <c r="AA157" s="21">
        <f t="shared" si="30"/>
        <v>80</v>
      </c>
      <c r="AB157" s="21">
        <f t="shared" si="31"/>
        <v>40</v>
      </c>
      <c r="AC157" s="21">
        <f t="shared" si="32"/>
        <v>40</v>
      </c>
      <c r="AD157" s="21"/>
    </row>
    <row r="158" spans="1:30">
      <c r="A158" s="57">
        <v>156</v>
      </c>
      <c r="B158" s="8" t="s">
        <v>1974</v>
      </c>
      <c r="C158" s="102" t="s">
        <v>1975</v>
      </c>
      <c r="D158" s="8" t="s">
        <v>35</v>
      </c>
      <c r="E158" s="3" t="s">
        <v>37</v>
      </c>
      <c r="F158" s="3" t="s">
        <v>196</v>
      </c>
      <c r="G158" s="19" t="s">
        <v>38</v>
      </c>
      <c r="H158" s="19" t="s">
        <v>39</v>
      </c>
      <c r="I158" s="3"/>
      <c r="J158" s="20">
        <v>1120</v>
      </c>
      <c r="K158" s="3"/>
      <c r="L158" s="20">
        <v>300</v>
      </c>
      <c r="M158" s="20">
        <v>0</v>
      </c>
      <c r="N158" s="3"/>
      <c r="P158" s="3"/>
      <c r="R158" s="21">
        <f t="shared" si="22"/>
        <v>0</v>
      </c>
      <c r="S158" s="21">
        <f t="shared" si="23"/>
        <v>1420</v>
      </c>
      <c r="T158" s="21">
        <f t="shared" si="24"/>
        <v>1438</v>
      </c>
      <c r="U158" s="21">
        <f t="shared" si="25"/>
        <v>18</v>
      </c>
      <c r="V158" s="21">
        <f t="shared" si="26"/>
        <v>1420</v>
      </c>
      <c r="W158" s="57">
        <f t="shared" si="27"/>
        <v>1120</v>
      </c>
      <c r="X158" s="21">
        <f t="shared" si="28"/>
        <v>318</v>
      </c>
      <c r="Y158" s="21">
        <f t="shared" si="29"/>
        <v>0</v>
      </c>
      <c r="Z158" s="3">
        <v>60</v>
      </c>
      <c r="AA158" s="21">
        <f t="shared" si="30"/>
        <v>240</v>
      </c>
      <c r="AB158" s="21">
        <f t="shared" si="31"/>
        <v>120</v>
      </c>
      <c r="AC158" s="21">
        <f t="shared" si="32"/>
        <v>120</v>
      </c>
      <c r="AD158" s="21"/>
    </row>
    <row r="159" spans="1:30">
      <c r="A159" s="57">
        <v>157</v>
      </c>
      <c r="B159" s="8" t="s">
        <v>1976</v>
      </c>
      <c r="C159" s="102" t="s">
        <v>1977</v>
      </c>
      <c r="D159" s="8" t="s">
        <v>35</v>
      </c>
      <c r="E159" s="3" t="s">
        <v>37</v>
      </c>
      <c r="F159" s="3" t="s">
        <v>196</v>
      </c>
      <c r="G159" s="19" t="s">
        <v>38</v>
      </c>
      <c r="H159" s="19" t="s">
        <v>39</v>
      </c>
      <c r="I159" s="3"/>
      <c r="J159" s="20">
        <v>0</v>
      </c>
      <c r="K159" s="3"/>
      <c r="L159" s="20">
        <v>300</v>
      </c>
      <c r="M159" s="20">
        <v>0</v>
      </c>
      <c r="N159" s="3"/>
      <c r="P159" s="3"/>
      <c r="R159" s="21">
        <f t="shared" si="22"/>
        <v>0</v>
      </c>
      <c r="S159" s="21">
        <f t="shared" si="23"/>
        <v>300</v>
      </c>
      <c r="T159" s="21">
        <f t="shared" si="24"/>
        <v>318</v>
      </c>
      <c r="U159" s="21">
        <f t="shared" si="25"/>
        <v>18</v>
      </c>
      <c r="V159" s="21">
        <f t="shared" si="26"/>
        <v>300</v>
      </c>
      <c r="W159" s="57">
        <f t="shared" si="27"/>
        <v>0</v>
      </c>
      <c r="X159" s="21">
        <f t="shared" si="28"/>
        <v>318</v>
      </c>
      <c r="Y159" s="21">
        <f t="shared" si="29"/>
        <v>0</v>
      </c>
      <c r="Z159" s="3">
        <v>0</v>
      </c>
      <c r="AA159" s="21">
        <f t="shared" si="30"/>
        <v>300</v>
      </c>
      <c r="AB159" s="21">
        <f t="shared" si="31"/>
        <v>150</v>
      </c>
      <c r="AC159" s="21">
        <f t="shared" si="32"/>
        <v>150</v>
      </c>
      <c r="AD159" s="21"/>
    </row>
    <row r="160" spans="1:30">
      <c r="A160" s="57">
        <v>158</v>
      </c>
      <c r="B160" s="8" t="s">
        <v>1978</v>
      </c>
      <c r="C160" s="102" t="s">
        <v>1979</v>
      </c>
      <c r="D160" s="8" t="s">
        <v>35</v>
      </c>
      <c r="E160" s="3" t="s">
        <v>37</v>
      </c>
      <c r="F160" s="3" t="s">
        <v>196</v>
      </c>
      <c r="G160" s="19" t="s">
        <v>38</v>
      </c>
      <c r="H160" s="19" t="s">
        <v>39</v>
      </c>
      <c r="I160" s="3"/>
      <c r="J160" s="20">
        <v>1120</v>
      </c>
      <c r="K160" s="3"/>
      <c r="L160" s="20">
        <v>300</v>
      </c>
      <c r="M160" s="20">
        <v>0</v>
      </c>
      <c r="N160" s="3"/>
      <c r="P160" s="3"/>
      <c r="R160" s="21">
        <f t="shared" si="22"/>
        <v>0</v>
      </c>
      <c r="S160" s="21">
        <f t="shared" si="23"/>
        <v>1420</v>
      </c>
      <c r="T160" s="21">
        <f t="shared" si="24"/>
        <v>1438</v>
      </c>
      <c r="U160" s="21">
        <f t="shared" si="25"/>
        <v>18</v>
      </c>
      <c r="V160" s="21">
        <f t="shared" si="26"/>
        <v>1420</v>
      </c>
      <c r="W160" s="57">
        <f t="shared" si="27"/>
        <v>1120</v>
      </c>
      <c r="X160" s="21">
        <f t="shared" si="28"/>
        <v>318</v>
      </c>
      <c r="Y160" s="21">
        <f t="shared" si="29"/>
        <v>0</v>
      </c>
      <c r="Z160" s="3">
        <v>60</v>
      </c>
      <c r="AA160" s="21">
        <f t="shared" si="30"/>
        <v>240</v>
      </c>
      <c r="AB160" s="21">
        <f t="shared" si="31"/>
        <v>120</v>
      </c>
      <c r="AC160" s="21">
        <f t="shared" si="32"/>
        <v>120</v>
      </c>
      <c r="AD160" s="21"/>
    </row>
    <row r="161" spans="1:30">
      <c r="A161" s="57">
        <v>159</v>
      </c>
      <c r="B161" s="8" t="s">
        <v>1980</v>
      </c>
      <c r="C161" s="102" t="s">
        <v>1981</v>
      </c>
      <c r="D161" s="8" t="s">
        <v>35</v>
      </c>
      <c r="E161" s="3" t="s">
        <v>37</v>
      </c>
      <c r="F161" s="3" t="s">
        <v>58</v>
      </c>
      <c r="G161" s="19" t="s">
        <v>38</v>
      </c>
      <c r="H161" s="19" t="s">
        <v>39</v>
      </c>
      <c r="I161" s="3"/>
      <c r="J161" s="20">
        <v>866</v>
      </c>
      <c r="K161" s="3"/>
      <c r="L161" s="20">
        <v>400</v>
      </c>
      <c r="M161" s="20">
        <v>8373</v>
      </c>
      <c r="N161" s="3" t="s">
        <v>1982</v>
      </c>
      <c r="P161" s="3">
        <v>8373</v>
      </c>
      <c r="R161" s="21">
        <f t="shared" si="22"/>
        <v>8875.38</v>
      </c>
      <c r="S161" s="21">
        <f t="shared" si="23"/>
        <v>10141.38</v>
      </c>
      <c r="T161" s="21">
        <f t="shared" si="24"/>
        <v>10697.9028</v>
      </c>
      <c r="U161" s="21">
        <f t="shared" si="25"/>
        <v>556.5228</v>
      </c>
      <c r="V161" s="21">
        <f t="shared" si="26"/>
        <v>10141.38</v>
      </c>
      <c r="W161" s="57">
        <f t="shared" si="27"/>
        <v>866</v>
      </c>
      <c r="X161" s="21">
        <f t="shared" si="28"/>
        <v>9831.9028</v>
      </c>
      <c r="Y161" s="21">
        <f t="shared" si="29"/>
        <v>8373</v>
      </c>
      <c r="Z161" s="3">
        <v>60</v>
      </c>
      <c r="AA161" s="21">
        <f t="shared" si="30"/>
        <v>842.380000000001</v>
      </c>
      <c r="AB161" s="21">
        <f t="shared" si="31"/>
        <v>421.190000000001</v>
      </c>
      <c r="AC161" s="21">
        <f t="shared" si="32"/>
        <v>421.190000000001</v>
      </c>
      <c r="AD161" s="21"/>
    </row>
    <row r="162" spans="1:30">
      <c r="A162" s="57">
        <v>160</v>
      </c>
      <c r="B162" s="8" t="s">
        <v>1983</v>
      </c>
      <c r="C162" s="102" t="s">
        <v>1984</v>
      </c>
      <c r="D162" s="8" t="s">
        <v>35</v>
      </c>
      <c r="E162" s="3" t="s">
        <v>37</v>
      </c>
      <c r="F162" s="3" t="s">
        <v>58</v>
      </c>
      <c r="G162" s="19" t="s">
        <v>38</v>
      </c>
      <c r="H162" s="19" t="s">
        <v>39</v>
      </c>
      <c r="I162" s="3"/>
      <c r="J162" s="20">
        <v>866</v>
      </c>
      <c r="K162" s="3"/>
      <c r="L162" s="20">
        <v>400</v>
      </c>
      <c r="M162" s="20">
        <v>2256</v>
      </c>
      <c r="N162" s="3" t="s">
        <v>1985</v>
      </c>
      <c r="P162" s="3">
        <v>2256</v>
      </c>
      <c r="R162" s="21">
        <f t="shared" si="22"/>
        <v>2391.36</v>
      </c>
      <c r="S162" s="21">
        <f t="shared" si="23"/>
        <v>3657.36</v>
      </c>
      <c r="T162" s="21">
        <f t="shared" si="24"/>
        <v>3824.8416</v>
      </c>
      <c r="U162" s="21">
        <f t="shared" si="25"/>
        <v>167.4816</v>
      </c>
      <c r="V162" s="21">
        <f t="shared" si="26"/>
        <v>3657.36</v>
      </c>
      <c r="W162" s="57">
        <f t="shared" si="27"/>
        <v>866</v>
      </c>
      <c r="X162" s="21">
        <f t="shared" si="28"/>
        <v>2958.8416</v>
      </c>
      <c r="Y162" s="21">
        <f t="shared" si="29"/>
        <v>2256</v>
      </c>
      <c r="Z162" s="3">
        <v>60</v>
      </c>
      <c r="AA162" s="21">
        <f t="shared" si="30"/>
        <v>475.36</v>
      </c>
      <c r="AB162" s="21">
        <f t="shared" si="31"/>
        <v>237.68</v>
      </c>
      <c r="AC162" s="21">
        <f t="shared" si="32"/>
        <v>237.68</v>
      </c>
      <c r="AD162" s="21"/>
    </row>
    <row r="163" spans="1:30">
      <c r="A163" s="57">
        <v>161</v>
      </c>
      <c r="B163" s="8" t="s">
        <v>1986</v>
      </c>
      <c r="C163" s="102" t="s">
        <v>1987</v>
      </c>
      <c r="D163" s="8" t="s">
        <v>35</v>
      </c>
      <c r="E163" s="3" t="s">
        <v>37</v>
      </c>
      <c r="F163" s="3" t="s">
        <v>58</v>
      </c>
      <c r="G163" s="19" t="s">
        <v>38</v>
      </c>
      <c r="H163" s="19" t="s">
        <v>39</v>
      </c>
      <c r="I163" s="3"/>
      <c r="J163" s="20">
        <v>866</v>
      </c>
      <c r="K163" s="3"/>
      <c r="L163" s="20">
        <v>400</v>
      </c>
      <c r="M163" s="20">
        <v>2256</v>
      </c>
      <c r="N163" s="3" t="s">
        <v>1988</v>
      </c>
      <c r="P163" s="3">
        <v>2256</v>
      </c>
      <c r="R163" s="21">
        <f t="shared" si="22"/>
        <v>2391.36</v>
      </c>
      <c r="S163" s="21">
        <f t="shared" si="23"/>
        <v>3657.36</v>
      </c>
      <c r="T163" s="21">
        <f t="shared" si="24"/>
        <v>3824.8416</v>
      </c>
      <c r="U163" s="21">
        <f t="shared" si="25"/>
        <v>167.4816</v>
      </c>
      <c r="V163" s="21">
        <f t="shared" si="26"/>
        <v>3657.36</v>
      </c>
      <c r="W163" s="57">
        <f t="shared" si="27"/>
        <v>866</v>
      </c>
      <c r="X163" s="21">
        <f t="shared" si="28"/>
        <v>2958.8416</v>
      </c>
      <c r="Y163" s="21">
        <f t="shared" si="29"/>
        <v>2256</v>
      </c>
      <c r="Z163" s="3">
        <v>60</v>
      </c>
      <c r="AA163" s="21">
        <f t="shared" si="30"/>
        <v>475.36</v>
      </c>
      <c r="AB163" s="21">
        <f t="shared" si="31"/>
        <v>237.68</v>
      </c>
      <c r="AC163" s="21">
        <f t="shared" si="32"/>
        <v>237.68</v>
      </c>
      <c r="AD163" s="21"/>
    </row>
    <row r="164" spans="1:30">
      <c r="A164" s="57">
        <v>162</v>
      </c>
      <c r="B164" s="8" t="s">
        <v>1989</v>
      </c>
      <c r="C164" s="102" t="s">
        <v>1990</v>
      </c>
      <c r="D164" s="8" t="s">
        <v>35</v>
      </c>
      <c r="E164" s="3" t="s">
        <v>37</v>
      </c>
      <c r="F164" s="3" t="s">
        <v>196</v>
      </c>
      <c r="G164" s="19" t="s">
        <v>38</v>
      </c>
      <c r="H164" s="19" t="s">
        <v>39</v>
      </c>
      <c r="I164" s="3"/>
      <c r="J164" s="20">
        <v>1120</v>
      </c>
      <c r="K164" s="3"/>
      <c r="L164" s="20">
        <v>300</v>
      </c>
      <c r="M164" s="20">
        <v>0</v>
      </c>
      <c r="N164" s="3"/>
      <c r="P164" s="3"/>
      <c r="R164" s="21">
        <f t="shared" si="22"/>
        <v>0</v>
      </c>
      <c r="S164" s="21">
        <f t="shared" si="23"/>
        <v>1420</v>
      </c>
      <c r="T164" s="21">
        <f t="shared" si="24"/>
        <v>1438</v>
      </c>
      <c r="U164" s="21">
        <f t="shared" si="25"/>
        <v>18</v>
      </c>
      <c r="V164" s="21">
        <f t="shared" si="26"/>
        <v>1420</v>
      </c>
      <c r="W164" s="57">
        <f t="shared" si="27"/>
        <v>1120</v>
      </c>
      <c r="X164" s="21">
        <f t="shared" si="28"/>
        <v>318</v>
      </c>
      <c r="Y164" s="21">
        <f t="shared" si="29"/>
        <v>0</v>
      </c>
      <c r="Z164" s="3">
        <v>60</v>
      </c>
      <c r="AA164" s="21">
        <f t="shared" si="30"/>
        <v>240</v>
      </c>
      <c r="AB164" s="21">
        <f t="shared" si="31"/>
        <v>120</v>
      </c>
      <c r="AC164" s="21">
        <f t="shared" si="32"/>
        <v>120</v>
      </c>
      <c r="AD164" s="21"/>
    </row>
    <row r="165" spans="1:30">
      <c r="A165" s="57">
        <v>163</v>
      </c>
      <c r="B165" s="8" t="s">
        <v>1991</v>
      </c>
      <c r="C165" s="102" t="s">
        <v>1992</v>
      </c>
      <c r="D165" s="8" t="s">
        <v>35</v>
      </c>
      <c r="E165" s="3" t="s">
        <v>37</v>
      </c>
      <c r="F165" s="3" t="s">
        <v>196</v>
      </c>
      <c r="G165" s="19" t="s">
        <v>38</v>
      </c>
      <c r="H165" s="19" t="s">
        <v>39</v>
      </c>
      <c r="I165" s="3"/>
      <c r="J165" s="20">
        <v>1120</v>
      </c>
      <c r="K165" s="3"/>
      <c r="L165" s="20">
        <v>300</v>
      </c>
      <c r="M165" s="20">
        <v>0</v>
      </c>
      <c r="N165" s="3"/>
      <c r="P165" s="3"/>
      <c r="R165" s="21">
        <f t="shared" si="22"/>
        <v>0</v>
      </c>
      <c r="S165" s="21">
        <f t="shared" si="23"/>
        <v>1420</v>
      </c>
      <c r="T165" s="21">
        <f t="shared" si="24"/>
        <v>1438</v>
      </c>
      <c r="U165" s="21">
        <f t="shared" si="25"/>
        <v>18</v>
      </c>
      <c r="V165" s="21">
        <f t="shared" si="26"/>
        <v>1420</v>
      </c>
      <c r="W165" s="57">
        <f t="shared" si="27"/>
        <v>1120</v>
      </c>
      <c r="X165" s="21">
        <f t="shared" si="28"/>
        <v>318</v>
      </c>
      <c r="Y165" s="21">
        <f t="shared" si="29"/>
        <v>0</v>
      </c>
      <c r="Z165" s="3">
        <v>60</v>
      </c>
      <c r="AA165" s="21">
        <f t="shared" si="30"/>
        <v>240</v>
      </c>
      <c r="AB165" s="21">
        <f t="shared" si="31"/>
        <v>120</v>
      </c>
      <c r="AC165" s="21">
        <f t="shared" si="32"/>
        <v>120</v>
      </c>
      <c r="AD165" s="21"/>
    </row>
    <row r="166" spans="1:30">
      <c r="A166" s="57">
        <v>164</v>
      </c>
      <c r="B166" s="8" t="s">
        <v>550</v>
      </c>
      <c r="C166" s="102" t="s">
        <v>1993</v>
      </c>
      <c r="D166" s="8" t="s">
        <v>35</v>
      </c>
      <c r="E166" s="3" t="s">
        <v>37</v>
      </c>
      <c r="F166" s="3" t="s">
        <v>196</v>
      </c>
      <c r="G166" s="19" t="s">
        <v>38</v>
      </c>
      <c r="H166" s="19" t="s">
        <v>39</v>
      </c>
      <c r="I166" s="3"/>
      <c r="J166" s="20">
        <v>1120</v>
      </c>
      <c r="K166" s="3"/>
      <c r="L166" s="20">
        <v>300</v>
      </c>
      <c r="M166" s="20">
        <v>0</v>
      </c>
      <c r="N166" s="3"/>
      <c r="P166" s="3"/>
      <c r="R166" s="21">
        <f t="shared" si="22"/>
        <v>0</v>
      </c>
      <c r="S166" s="21">
        <f t="shared" si="23"/>
        <v>1420</v>
      </c>
      <c r="T166" s="21">
        <f t="shared" si="24"/>
        <v>1438</v>
      </c>
      <c r="U166" s="21">
        <f t="shared" si="25"/>
        <v>18</v>
      </c>
      <c r="V166" s="21">
        <f t="shared" si="26"/>
        <v>1420</v>
      </c>
      <c r="W166" s="57">
        <f t="shared" si="27"/>
        <v>1120</v>
      </c>
      <c r="X166" s="21">
        <f t="shared" si="28"/>
        <v>318</v>
      </c>
      <c r="Y166" s="21">
        <f t="shared" si="29"/>
        <v>0</v>
      </c>
      <c r="Z166" s="3">
        <v>60</v>
      </c>
      <c r="AA166" s="21">
        <f t="shared" si="30"/>
        <v>240</v>
      </c>
      <c r="AB166" s="21">
        <f t="shared" si="31"/>
        <v>120</v>
      </c>
      <c r="AC166" s="21">
        <f t="shared" si="32"/>
        <v>120</v>
      </c>
      <c r="AD166" s="21"/>
    </row>
    <row r="167" spans="1:30">
      <c r="A167" s="57">
        <v>165</v>
      </c>
      <c r="B167" s="8" t="s">
        <v>1994</v>
      </c>
      <c r="C167" s="102" t="s">
        <v>1995</v>
      </c>
      <c r="D167" s="8" t="s">
        <v>35</v>
      </c>
      <c r="E167" s="3" t="s">
        <v>37</v>
      </c>
      <c r="F167" s="3" t="s">
        <v>196</v>
      </c>
      <c r="G167" s="19" t="s">
        <v>38</v>
      </c>
      <c r="H167" s="19" t="s">
        <v>39</v>
      </c>
      <c r="I167" s="3"/>
      <c r="J167" s="20">
        <v>1120</v>
      </c>
      <c r="K167" s="3"/>
      <c r="L167" s="20">
        <v>300</v>
      </c>
      <c r="M167" s="20">
        <v>0</v>
      </c>
      <c r="N167" s="3"/>
      <c r="P167" s="3"/>
      <c r="R167" s="21">
        <f t="shared" si="22"/>
        <v>0</v>
      </c>
      <c r="S167" s="21">
        <f t="shared" si="23"/>
        <v>1420</v>
      </c>
      <c r="T167" s="21">
        <f t="shared" si="24"/>
        <v>1438</v>
      </c>
      <c r="U167" s="21">
        <f t="shared" si="25"/>
        <v>18</v>
      </c>
      <c r="V167" s="21">
        <f t="shared" si="26"/>
        <v>1420</v>
      </c>
      <c r="W167" s="57">
        <f t="shared" si="27"/>
        <v>1120</v>
      </c>
      <c r="X167" s="21">
        <f t="shared" si="28"/>
        <v>318</v>
      </c>
      <c r="Y167" s="21">
        <f t="shared" si="29"/>
        <v>0</v>
      </c>
      <c r="Z167" s="3">
        <v>60</v>
      </c>
      <c r="AA167" s="21">
        <f t="shared" si="30"/>
        <v>240</v>
      </c>
      <c r="AB167" s="21">
        <f t="shared" si="31"/>
        <v>120</v>
      </c>
      <c r="AC167" s="21">
        <f t="shared" si="32"/>
        <v>120</v>
      </c>
      <c r="AD167" s="21"/>
    </row>
    <row r="168" spans="1:30">
      <c r="A168" s="57">
        <v>166</v>
      </c>
      <c r="B168" s="8" t="s">
        <v>1996</v>
      </c>
      <c r="C168" s="102" t="s">
        <v>1997</v>
      </c>
      <c r="D168" s="8" t="s">
        <v>35</v>
      </c>
      <c r="E168" s="3" t="s">
        <v>37</v>
      </c>
      <c r="F168" s="3" t="s">
        <v>196</v>
      </c>
      <c r="G168" s="19" t="s">
        <v>38</v>
      </c>
      <c r="H168" s="19" t="s">
        <v>39</v>
      </c>
      <c r="I168" s="3"/>
      <c r="J168" s="20">
        <v>1120</v>
      </c>
      <c r="K168" s="3"/>
      <c r="L168" s="20">
        <v>300</v>
      </c>
      <c r="M168" s="20">
        <v>0</v>
      </c>
      <c r="N168" s="3"/>
      <c r="P168" s="3"/>
      <c r="R168" s="21">
        <f t="shared" si="22"/>
        <v>0</v>
      </c>
      <c r="S168" s="21">
        <f t="shared" si="23"/>
        <v>1420</v>
      </c>
      <c r="T168" s="21">
        <f t="shared" si="24"/>
        <v>1438</v>
      </c>
      <c r="U168" s="21">
        <f t="shared" si="25"/>
        <v>18</v>
      </c>
      <c r="V168" s="21">
        <f t="shared" si="26"/>
        <v>1420</v>
      </c>
      <c r="W168" s="57">
        <f t="shared" si="27"/>
        <v>1120</v>
      </c>
      <c r="X168" s="21">
        <f t="shared" si="28"/>
        <v>318</v>
      </c>
      <c r="Y168" s="21">
        <f t="shared" si="29"/>
        <v>0</v>
      </c>
      <c r="Z168" s="3">
        <v>60</v>
      </c>
      <c r="AA168" s="21">
        <f t="shared" si="30"/>
        <v>240</v>
      </c>
      <c r="AB168" s="21">
        <f t="shared" si="31"/>
        <v>120</v>
      </c>
      <c r="AC168" s="21">
        <f t="shared" si="32"/>
        <v>120</v>
      </c>
      <c r="AD168" s="21"/>
    </row>
    <row r="169" spans="1:30">
      <c r="A169" s="57">
        <v>167</v>
      </c>
      <c r="B169" s="8" t="s">
        <v>1998</v>
      </c>
      <c r="C169" s="102" t="s">
        <v>1999</v>
      </c>
      <c r="D169" s="8" t="s">
        <v>35</v>
      </c>
      <c r="E169" s="3" t="s">
        <v>37</v>
      </c>
      <c r="F169" s="3" t="s">
        <v>1494</v>
      </c>
      <c r="G169" s="19" t="s">
        <v>38</v>
      </c>
      <c r="H169" s="19" t="s">
        <v>39</v>
      </c>
      <c r="I169" s="3"/>
      <c r="J169" s="20">
        <v>1120</v>
      </c>
      <c r="K169" s="3"/>
      <c r="L169" s="20">
        <v>400</v>
      </c>
      <c r="M169" s="20">
        <v>15</v>
      </c>
      <c r="N169" s="3" t="s">
        <v>65</v>
      </c>
      <c r="P169" s="3">
        <v>15</v>
      </c>
      <c r="R169" s="21">
        <f t="shared" si="22"/>
        <v>15.9</v>
      </c>
      <c r="S169" s="21">
        <f t="shared" si="23"/>
        <v>1535.9</v>
      </c>
      <c r="T169" s="21">
        <f t="shared" si="24"/>
        <v>1560.854</v>
      </c>
      <c r="U169" s="21">
        <f t="shared" si="25"/>
        <v>24.954</v>
      </c>
      <c r="V169" s="21">
        <f t="shared" si="26"/>
        <v>1535.9</v>
      </c>
      <c r="W169" s="57">
        <f t="shared" si="27"/>
        <v>1120</v>
      </c>
      <c r="X169" s="21">
        <f t="shared" si="28"/>
        <v>440.854</v>
      </c>
      <c r="Y169" s="21">
        <f t="shared" si="29"/>
        <v>15</v>
      </c>
      <c r="Z169" s="3">
        <v>60</v>
      </c>
      <c r="AA169" s="21">
        <f t="shared" si="30"/>
        <v>340.9</v>
      </c>
      <c r="AB169" s="21">
        <f t="shared" si="31"/>
        <v>170.45</v>
      </c>
      <c r="AC169" s="21">
        <f t="shared" si="32"/>
        <v>170.45</v>
      </c>
      <c r="AD169" s="21"/>
    </row>
    <row r="170" spans="1:30">
      <c r="A170" s="57">
        <v>168</v>
      </c>
      <c r="B170" s="8" t="s">
        <v>2000</v>
      </c>
      <c r="C170" s="102" t="s">
        <v>2001</v>
      </c>
      <c r="D170" s="8" t="s">
        <v>35</v>
      </c>
      <c r="E170" s="3" t="s">
        <v>37</v>
      </c>
      <c r="F170" s="3" t="s">
        <v>196</v>
      </c>
      <c r="G170" s="19" t="s">
        <v>38</v>
      </c>
      <c r="H170" s="19" t="s">
        <v>39</v>
      </c>
      <c r="I170" s="3"/>
      <c r="J170" s="20">
        <v>1120</v>
      </c>
      <c r="K170" s="3"/>
      <c r="L170" s="20">
        <v>300</v>
      </c>
      <c r="M170" s="20">
        <v>0</v>
      </c>
      <c r="N170" s="3"/>
      <c r="P170" s="3"/>
      <c r="R170" s="21">
        <f t="shared" si="22"/>
        <v>0</v>
      </c>
      <c r="S170" s="21">
        <f t="shared" si="23"/>
        <v>1420</v>
      </c>
      <c r="T170" s="21">
        <f t="shared" si="24"/>
        <v>1438</v>
      </c>
      <c r="U170" s="21">
        <f t="shared" si="25"/>
        <v>18</v>
      </c>
      <c r="V170" s="21">
        <f t="shared" si="26"/>
        <v>1420</v>
      </c>
      <c r="W170" s="57">
        <f t="shared" si="27"/>
        <v>1120</v>
      </c>
      <c r="X170" s="21">
        <f t="shared" si="28"/>
        <v>318</v>
      </c>
      <c r="Y170" s="21">
        <f t="shared" si="29"/>
        <v>0</v>
      </c>
      <c r="Z170" s="3">
        <v>60</v>
      </c>
      <c r="AA170" s="21">
        <f t="shared" si="30"/>
        <v>240</v>
      </c>
      <c r="AB170" s="21">
        <f t="shared" si="31"/>
        <v>120</v>
      </c>
      <c r="AC170" s="21">
        <f t="shared" si="32"/>
        <v>120</v>
      </c>
      <c r="AD170" s="21"/>
    </row>
    <row r="171" spans="1:30">
      <c r="A171" s="57">
        <v>169</v>
      </c>
      <c r="B171" s="8" t="s">
        <v>2002</v>
      </c>
      <c r="C171" s="102" t="s">
        <v>2003</v>
      </c>
      <c r="D171" s="8" t="s">
        <v>35</v>
      </c>
      <c r="E171" s="3" t="s">
        <v>37</v>
      </c>
      <c r="F171" s="3" t="s">
        <v>1494</v>
      </c>
      <c r="G171" s="19" t="s">
        <v>38</v>
      </c>
      <c r="H171" s="19" t="s">
        <v>39</v>
      </c>
      <c r="I171" s="3"/>
      <c r="J171" s="20">
        <v>1120</v>
      </c>
      <c r="K171" s="3"/>
      <c r="L171" s="20">
        <v>400</v>
      </c>
      <c r="M171" s="20">
        <v>15</v>
      </c>
      <c r="N171" s="3" t="s">
        <v>65</v>
      </c>
      <c r="P171" s="3">
        <v>15</v>
      </c>
      <c r="Q171" s="8"/>
      <c r="R171" s="21">
        <f t="shared" si="22"/>
        <v>15.9</v>
      </c>
      <c r="S171" s="21">
        <f t="shared" si="23"/>
        <v>1535.9</v>
      </c>
      <c r="T171" s="21">
        <f t="shared" si="24"/>
        <v>1560.854</v>
      </c>
      <c r="U171" s="21">
        <f t="shared" si="25"/>
        <v>24.954</v>
      </c>
      <c r="V171" s="21">
        <f t="shared" si="26"/>
        <v>1535.9</v>
      </c>
      <c r="W171" s="57">
        <f t="shared" si="27"/>
        <v>1120</v>
      </c>
      <c r="X171" s="21">
        <f t="shared" si="28"/>
        <v>440.854</v>
      </c>
      <c r="Y171" s="21">
        <f t="shared" si="29"/>
        <v>15</v>
      </c>
      <c r="Z171" s="3">
        <v>60</v>
      </c>
      <c r="AA171" s="21">
        <f t="shared" si="30"/>
        <v>340.9</v>
      </c>
      <c r="AB171" s="21">
        <f t="shared" si="31"/>
        <v>170.45</v>
      </c>
      <c r="AC171" s="21">
        <f t="shared" si="32"/>
        <v>170.45</v>
      </c>
      <c r="AD171" s="21"/>
    </row>
    <row r="172" spans="1:30">
      <c r="A172" s="57">
        <v>170</v>
      </c>
      <c r="B172" s="8" t="s">
        <v>2004</v>
      </c>
      <c r="C172" s="102" t="s">
        <v>2005</v>
      </c>
      <c r="D172" s="8" t="s">
        <v>35</v>
      </c>
      <c r="E172" s="3" t="s">
        <v>37</v>
      </c>
      <c r="F172" s="3" t="s">
        <v>196</v>
      </c>
      <c r="G172" s="19" t="s">
        <v>38</v>
      </c>
      <c r="H172" s="19" t="s">
        <v>39</v>
      </c>
      <c r="I172" s="3"/>
      <c r="J172" s="20">
        <v>1120</v>
      </c>
      <c r="K172" s="3"/>
      <c r="L172" s="20">
        <v>300</v>
      </c>
      <c r="M172" s="20">
        <v>1300</v>
      </c>
      <c r="N172" s="3" t="s">
        <v>1447</v>
      </c>
      <c r="P172" s="3">
        <v>900</v>
      </c>
      <c r="R172" s="21">
        <f t="shared" si="22"/>
        <v>1378</v>
      </c>
      <c r="S172" s="21">
        <f t="shared" si="23"/>
        <v>2798</v>
      </c>
      <c r="T172" s="21">
        <f t="shared" si="24"/>
        <v>2898.68</v>
      </c>
      <c r="U172" s="21">
        <f t="shared" si="25"/>
        <v>100.68</v>
      </c>
      <c r="V172" s="21">
        <f t="shared" si="26"/>
        <v>2798</v>
      </c>
      <c r="W172" s="57">
        <f t="shared" si="27"/>
        <v>1120</v>
      </c>
      <c r="X172" s="21">
        <f t="shared" si="28"/>
        <v>1778.68</v>
      </c>
      <c r="Y172" s="21">
        <f t="shared" si="29"/>
        <v>900</v>
      </c>
      <c r="Z172" s="3">
        <v>60</v>
      </c>
      <c r="AA172" s="21">
        <f t="shared" si="30"/>
        <v>718</v>
      </c>
      <c r="AB172" s="21">
        <f t="shared" si="31"/>
        <v>359</v>
      </c>
      <c r="AC172" s="21">
        <f t="shared" si="32"/>
        <v>359</v>
      </c>
      <c r="AD172" s="21"/>
    </row>
    <row r="173" spans="1:30">
      <c r="A173" s="57">
        <v>171</v>
      </c>
      <c r="B173" s="8" t="s">
        <v>2006</v>
      </c>
      <c r="C173" s="102" t="s">
        <v>2007</v>
      </c>
      <c r="D173" s="8" t="s">
        <v>35</v>
      </c>
      <c r="E173" s="3" t="s">
        <v>37</v>
      </c>
      <c r="F173" s="3" t="s">
        <v>196</v>
      </c>
      <c r="G173" s="19" t="s">
        <v>38</v>
      </c>
      <c r="H173" s="19" t="s">
        <v>39</v>
      </c>
      <c r="I173" s="3"/>
      <c r="J173" s="20">
        <v>1120</v>
      </c>
      <c r="K173" s="3"/>
      <c r="L173" s="20">
        <v>300</v>
      </c>
      <c r="M173" s="20">
        <v>1300</v>
      </c>
      <c r="N173" s="3" t="s">
        <v>894</v>
      </c>
      <c r="P173" s="3">
        <v>900</v>
      </c>
      <c r="R173" s="21">
        <f t="shared" si="22"/>
        <v>1378</v>
      </c>
      <c r="S173" s="21">
        <f t="shared" si="23"/>
        <v>2798</v>
      </c>
      <c r="T173" s="21">
        <f t="shared" si="24"/>
        <v>2898.68</v>
      </c>
      <c r="U173" s="21">
        <f t="shared" si="25"/>
        <v>100.68</v>
      </c>
      <c r="V173" s="21">
        <f t="shared" si="26"/>
        <v>2798</v>
      </c>
      <c r="W173" s="57">
        <f t="shared" si="27"/>
        <v>1120</v>
      </c>
      <c r="X173" s="21">
        <f t="shared" si="28"/>
        <v>1778.68</v>
      </c>
      <c r="Y173" s="21">
        <f t="shared" si="29"/>
        <v>900</v>
      </c>
      <c r="Z173" s="3">
        <v>60</v>
      </c>
      <c r="AA173" s="21">
        <f t="shared" si="30"/>
        <v>718</v>
      </c>
      <c r="AB173" s="21">
        <f t="shared" si="31"/>
        <v>359</v>
      </c>
      <c r="AC173" s="21">
        <f t="shared" si="32"/>
        <v>359</v>
      </c>
      <c r="AD173" s="21"/>
    </row>
    <row r="174" spans="1:30">
      <c r="A174" s="57">
        <v>172</v>
      </c>
      <c r="B174" s="8" t="s">
        <v>2008</v>
      </c>
      <c r="C174" s="102" t="s">
        <v>2009</v>
      </c>
      <c r="D174" s="8" t="s">
        <v>35</v>
      </c>
      <c r="E174" s="3" t="s">
        <v>37</v>
      </c>
      <c r="F174" s="3" t="s">
        <v>196</v>
      </c>
      <c r="G174" s="19" t="s">
        <v>38</v>
      </c>
      <c r="H174" s="19" t="s">
        <v>39</v>
      </c>
      <c r="I174" s="3"/>
      <c r="J174" s="20">
        <v>1120</v>
      </c>
      <c r="K174" s="3"/>
      <c r="L174" s="20">
        <v>300</v>
      </c>
      <c r="M174" s="20">
        <v>1300</v>
      </c>
      <c r="N174" s="3" t="s">
        <v>1447</v>
      </c>
      <c r="P174" s="3">
        <v>900</v>
      </c>
      <c r="R174" s="21">
        <f t="shared" si="22"/>
        <v>1378</v>
      </c>
      <c r="S174" s="21">
        <f t="shared" si="23"/>
        <v>2798</v>
      </c>
      <c r="T174" s="21">
        <f t="shared" si="24"/>
        <v>2898.68</v>
      </c>
      <c r="U174" s="21">
        <f t="shared" si="25"/>
        <v>100.68</v>
      </c>
      <c r="V174" s="21">
        <f t="shared" si="26"/>
        <v>2798</v>
      </c>
      <c r="W174" s="57">
        <f t="shared" si="27"/>
        <v>1120</v>
      </c>
      <c r="X174" s="21">
        <f t="shared" si="28"/>
        <v>1778.68</v>
      </c>
      <c r="Y174" s="21">
        <f t="shared" si="29"/>
        <v>900</v>
      </c>
      <c r="Z174" s="3">
        <v>60</v>
      </c>
      <c r="AA174" s="21">
        <f t="shared" si="30"/>
        <v>718</v>
      </c>
      <c r="AB174" s="21">
        <f t="shared" si="31"/>
        <v>359</v>
      </c>
      <c r="AC174" s="21">
        <f t="shared" si="32"/>
        <v>359</v>
      </c>
      <c r="AD174" s="21"/>
    </row>
    <row r="175" spans="1:30">
      <c r="A175" s="57">
        <v>173</v>
      </c>
      <c r="B175" s="8" t="s">
        <v>2010</v>
      </c>
      <c r="C175" s="102" t="s">
        <v>2011</v>
      </c>
      <c r="D175" s="8" t="s">
        <v>35</v>
      </c>
      <c r="E175" s="3" t="s">
        <v>37</v>
      </c>
      <c r="F175" s="3" t="s">
        <v>196</v>
      </c>
      <c r="G175" s="19" t="s">
        <v>38</v>
      </c>
      <c r="H175" s="19" t="s">
        <v>39</v>
      </c>
      <c r="I175" s="3"/>
      <c r="J175" s="20">
        <v>1120</v>
      </c>
      <c r="K175" s="3"/>
      <c r="L175" s="20">
        <v>300</v>
      </c>
      <c r="M175" s="20">
        <v>1300</v>
      </c>
      <c r="N175" s="3" t="s">
        <v>1447</v>
      </c>
      <c r="P175" s="3">
        <v>900</v>
      </c>
      <c r="R175" s="21">
        <f t="shared" si="22"/>
        <v>1378</v>
      </c>
      <c r="S175" s="21">
        <f t="shared" si="23"/>
        <v>2798</v>
      </c>
      <c r="T175" s="21">
        <f t="shared" si="24"/>
        <v>2898.68</v>
      </c>
      <c r="U175" s="21">
        <f t="shared" si="25"/>
        <v>100.68</v>
      </c>
      <c r="V175" s="21">
        <f t="shared" si="26"/>
        <v>2798</v>
      </c>
      <c r="W175" s="57">
        <f t="shared" si="27"/>
        <v>1120</v>
      </c>
      <c r="X175" s="21">
        <f t="shared" si="28"/>
        <v>1778.68</v>
      </c>
      <c r="Y175" s="21">
        <f t="shared" si="29"/>
        <v>900</v>
      </c>
      <c r="Z175" s="3">
        <v>60</v>
      </c>
      <c r="AA175" s="21">
        <f t="shared" si="30"/>
        <v>718</v>
      </c>
      <c r="AB175" s="21">
        <f t="shared" si="31"/>
        <v>359</v>
      </c>
      <c r="AC175" s="21">
        <f t="shared" si="32"/>
        <v>359</v>
      </c>
      <c r="AD175" s="21"/>
    </row>
    <row r="176" spans="1:30">
      <c r="A176" s="57">
        <v>174</v>
      </c>
      <c r="B176" s="8" t="s">
        <v>2012</v>
      </c>
      <c r="C176" s="102" t="s">
        <v>2013</v>
      </c>
      <c r="D176" s="8" t="s">
        <v>35</v>
      </c>
      <c r="E176" s="3" t="s">
        <v>37</v>
      </c>
      <c r="F176" s="3" t="s">
        <v>196</v>
      </c>
      <c r="G176" s="19" t="s">
        <v>38</v>
      </c>
      <c r="H176" s="19" t="s">
        <v>39</v>
      </c>
      <c r="I176" s="3"/>
      <c r="J176" s="20">
        <v>1120</v>
      </c>
      <c r="K176" s="3"/>
      <c r="L176" s="20">
        <v>300</v>
      </c>
      <c r="M176" s="20">
        <v>0</v>
      </c>
      <c r="N176" s="3"/>
      <c r="P176" s="3"/>
      <c r="R176" s="21">
        <f t="shared" si="22"/>
        <v>0</v>
      </c>
      <c r="S176" s="21">
        <f t="shared" si="23"/>
        <v>1420</v>
      </c>
      <c r="T176" s="21">
        <f t="shared" si="24"/>
        <v>1438</v>
      </c>
      <c r="U176" s="21">
        <f t="shared" si="25"/>
        <v>18</v>
      </c>
      <c r="V176" s="21">
        <f t="shared" si="26"/>
        <v>1420</v>
      </c>
      <c r="W176" s="57">
        <f t="shared" si="27"/>
        <v>1120</v>
      </c>
      <c r="X176" s="21">
        <f t="shared" si="28"/>
        <v>318</v>
      </c>
      <c r="Y176" s="21">
        <f t="shared" si="29"/>
        <v>0</v>
      </c>
      <c r="Z176" s="3">
        <v>60</v>
      </c>
      <c r="AA176" s="21">
        <f t="shared" si="30"/>
        <v>240</v>
      </c>
      <c r="AB176" s="21">
        <f t="shared" si="31"/>
        <v>120</v>
      </c>
      <c r="AC176" s="21">
        <f t="shared" si="32"/>
        <v>120</v>
      </c>
      <c r="AD176" s="21"/>
    </row>
    <row r="177" spans="1:30">
      <c r="A177" s="57">
        <v>175</v>
      </c>
      <c r="B177" s="8" t="s">
        <v>2014</v>
      </c>
      <c r="C177" s="102" t="s">
        <v>2015</v>
      </c>
      <c r="D177" s="8" t="s">
        <v>35</v>
      </c>
      <c r="E177" s="3" t="s">
        <v>37</v>
      </c>
      <c r="F177" s="3" t="s">
        <v>196</v>
      </c>
      <c r="G177" s="19" t="s">
        <v>38</v>
      </c>
      <c r="H177" s="19" t="s">
        <v>39</v>
      </c>
      <c r="I177" s="3"/>
      <c r="J177" s="20">
        <v>1120</v>
      </c>
      <c r="K177" s="3"/>
      <c r="L177" s="20">
        <v>300</v>
      </c>
      <c r="M177" s="20">
        <v>1300</v>
      </c>
      <c r="N177" s="3" t="s">
        <v>894</v>
      </c>
      <c r="P177" s="3">
        <v>900</v>
      </c>
      <c r="R177" s="21">
        <f t="shared" si="22"/>
        <v>1378</v>
      </c>
      <c r="S177" s="21">
        <f t="shared" si="23"/>
        <v>2798</v>
      </c>
      <c r="T177" s="21">
        <f t="shared" si="24"/>
        <v>2898.68</v>
      </c>
      <c r="U177" s="21">
        <f t="shared" si="25"/>
        <v>100.68</v>
      </c>
      <c r="V177" s="21">
        <f t="shared" si="26"/>
        <v>2798</v>
      </c>
      <c r="W177" s="57">
        <f t="shared" si="27"/>
        <v>1120</v>
      </c>
      <c r="X177" s="21">
        <f t="shared" si="28"/>
        <v>1778.68</v>
      </c>
      <c r="Y177" s="21">
        <f t="shared" si="29"/>
        <v>900</v>
      </c>
      <c r="Z177" s="3">
        <v>60</v>
      </c>
      <c r="AA177" s="21">
        <f t="shared" si="30"/>
        <v>718</v>
      </c>
      <c r="AB177" s="21">
        <f t="shared" si="31"/>
        <v>359</v>
      </c>
      <c r="AC177" s="21">
        <f t="shared" si="32"/>
        <v>359</v>
      </c>
      <c r="AD177" s="21"/>
    </row>
    <row r="178" spans="1:30">
      <c r="A178" s="57">
        <v>176</v>
      </c>
      <c r="B178" s="8" t="s">
        <v>2016</v>
      </c>
      <c r="C178" s="102" t="s">
        <v>2017</v>
      </c>
      <c r="D178" s="8" t="s">
        <v>35</v>
      </c>
      <c r="E178" s="3" t="s">
        <v>37</v>
      </c>
      <c r="F178" s="3" t="s">
        <v>196</v>
      </c>
      <c r="G178" s="19" t="s">
        <v>38</v>
      </c>
      <c r="H178" s="19" t="s">
        <v>39</v>
      </c>
      <c r="I178" s="3"/>
      <c r="J178" s="20">
        <v>1120</v>
      </c>
      <c r="K178" s="3"/>
      <c r="L178" s="20">
        <v>300</v>
      </c>
      <c r="M178" s="20">
        <v>0</v>
      </c>
      <c r="N178" s="3"/>
      <c r="P178" s="3"/>
      <c r="R178" s="21">
        <f t="shared" si="22"/>
        <v>0</v>
      </c>
      <c r="S178" s="21">
        <f t="shared" si="23"/>
        <v>1420</v>
      </c>
      <c r="T178" s="21">
        <f t="shared" si="24"/>
        <v>1438</v>
      </c>
      <c r="U178" s="21">
        <f t="shared" si="25"/>
        <v>18</v>
      </c>
      <c r="V178" s="21">
        <f t="shared" si="26"/>
        <v>1420</v>
      </c>
      <c r="W178" s="57">
        <f t="shared" si="27"/>
        <v>1120</v>
      </c>
      <c r="X178" s="21">
        <f t="shared" si="28"/>
        <v>318</v>
      </c>
      <c r="Y178" s="21">
        <f t="shared" si="29"/>
        <v>0</v>
      </c>
      <c r="Z178" s="3">
        <v>60</v>
      </c>
      <c r="AA178" s="21">
        <f t="shared" si="30"/>
        <v>240</v>
      </c>
      <c r="AB178" s="21">
        <f t="shared" si="31"/>
        <v>120</v>
      </c>
      <c r="AC178" s="21">
        <f t="shared" si="32"/>
        <v>120</v>
      </c>
      <c r="AD178" s="21"/>
    </row>
    <row r="179" spans="1:30">
      <c r="A179" s="57">
        <v>177</v>
      </c>
      <c r="B179" s="8" t="s">
        <v>1102</v>
      </c>
      <c r="C179" s="102" t="s">
        <v>1194</v>
      </c>
      <c r="D179" s="8" t="s">
        <v>35</v>
      </c>
      <c r="E179" s="3" t="s">
        <v>37</v>
      </c>
      <c r="F179" s="3" t="s">
        <v>196</v>
      </c>
      <c r="G179" s="19" t="s">
        <v>38</v>
      </c>
      <c r="H179" s="19" t="s">
        <v>39</v>
      </c>
      <c r="I179" s="3"/>
      <c r="J179" s="20">
        <v>1120</v>
      </c>
      <c r="K179" s="3"/>
      <c r="L179" s="20">
        <v>300</v>
      </c>
      <c r="M179" s="20">
        <v>0</v>
      </c>
      <c r="N179" s="3"/>
      <c r="P179" s="3"/>
      <c r="R179" s="21">
        <f t="shared" si="22"/>
        <v>0</v>
      </c>
      <c r="S179" s="21">
        <f t="shared" si="23"/>
        <v>1420</v>
      </c>
      <c r="T179" s="21">
        <f t="shared" si="24"/>
        <v>1438</v>
      </c>
      <c r="U179" s="21">
        <f t="shared" si="25"/>
        <v>18</v>
      </c>
      <c r="V179" s="21">
        <f t="shared" si="26"/>
        <v>1420</v>
      </c>
      <c r="W179" s="57">
        <f t="shared" si="27"/>
        <v>1120</v>
      </c>
      <c r="X179" s="21">
        <f t="shared" si="28"/>
        <v>318</v>
      </c>
      <c r="Y179" s="21">
        <f t="shared" si="29"/>
        <v>0</v>
      </c>
      <c r="Z179" s="3">
        <v>60</v>
      </c>
      <c r="AA179" s="21">
        <f t="shared" si="30"/>
        <v>240</v>
      </c>
      <c r="AB179" s="21">
        <f t="shared" si="31"/>
        <v>120</v>
      </c>
      <c r="AC179" s="21">
        <f t="shared" si="32"/>
        <v>120</v>
      </c>
      <c r="AD179" s="21"/>
    </row>
    <row r="180" spans="1:30">
      <c r="A180" s="57">
        <v>178</v>
      </c>
      <c r="B180" s="8" t="s">
        <v>2018</v>
      </c>
      <c r="C180" s="102"/>
      <c r="D180" s="8" t="s">
        <v>35</v>
      </c>
      <c r="E180" s="3" t="s">
        <v>37</v>
      </c>
      <c r="F180" s="3" t="s">
        <v>113</v>
      </c>
      <c r="G180" s="19" t="s">
        <v>38</v>
      </c>
      <c r="H180" s="19" t="s">
        <v>39</v>
      </c>
      <c r="I180" s="3"/>
      <c r="J180" s="20">
        <v>0</v>
      </c>
      <c r="K180" s="3"/>
      <c r="L180" s="20">
        <v>0</v>
      </c>
      <c r="M180" s="20">
        <v>2280</v>
      </c>
      <c r="N180" s="3" t="s">
        <v>2019</v>
      </c>
      <c r="P180" s="20">
        <v>1800</v>
      </c>
      <c r="R180" s="21">
        <f t="shared" si="22"/>
        <v>2416.8</v>
      </c>
      <c r="S180" s="21">
        <f t="shared" si="23"/>
        <v>2416.8</v>
      </c>
      <c r="T180" s="21">
        <f t="shared" si="24"/>
        <v>2561.808</v>
      </c>
      <c r="U180" s="21">
        <f t="shared" si="25"/>
        <v>145.008</v>
      </c>
      <c r="V180" s="21">
        <f t="shared" si="26"/>
        <v>2416.8</v>
      </c>
      <c r="W180" s="57">
        <f t="shared" si="27"/>
        <v>0</v>
      </c>
      <c r="X180" s="21">
        <f t="shared" si="28"/>
        <v>2561.808</v>
      </c>
      <c r="Y180" s="21">
        <f t="shared" si="29"/>
        <v>1800</v>
      </c>
      <c r="Z180" s="3">
        <v>0</v>
      </c>
      <c r="AA180" s="21">
        <f t="shared" si="30"/>
        <v>616.8</v>
      </c>
      <c r="AB180" s="21">
        <f t="shared" si="31"/>
        <v>308.4</v>
      </c>
      <c r="AC180" s="21">
        <f t="shared" si="32"/>
        <v>308.4</v>
      </c>
      <c r="AD180" s="21"/>
    </row>
    <row r="181" spans="1:30">
      <c r="A181" s="57">
        <v>179</v>
      </c>
      <c r="B181" s="8" t="s">
        <v>211</v>
      </c>
      <c r="C181" s="102" t="s">
        <v>2020</v>
      </c>
      <c r="D181" s="8" t="s">
        <v>35</v>
      </c>
      <c r="E181" s="3" t="s">
        <v>37</v>
      </c>
      <c r="F181" s="3" t="s">
        <v>700</v>
      </c>
      <c r="G181" s="19" t="s">
        <v>38</v>
      </c>
      <c r="H181" s="19" t="s">
        <v>39</v>
      </c>
      <c r="I181" s="3"/>
      <c r="J181" s="20">
        <v>0</v>
      </c>
      <c r="K181" s="3"/>
      <c r="L181" s="20">
        <v>100</v>
      </c>
      <c r="M181" s="20">
        <v>18</v>
      </c>
      <c r="N181" s="3" t="s">
        <v>65</v>
      </c>
      <c r="P181" s="3">
        <v>18</v>
      </c>
      <c r="R181" s="21">
        <f t="shared" si="22"/>
        <v>19.08</v>
      </c>
      <c r="S181" s="21">
        <f t="shared" si="23"/>
        <v>119.08</v>
      </c>
      <c r="T181" s="21">
        <f t="shared" si="24"/>
        <v>126.2248</v>
      </c>
      <c r="U181" s="21">
        <f t="shared" si="25"/>
        <v>7.1448</v>
      </c>
      <c r="V181" s="21">
        <f t="shared" si="26"/>
        <v>119.08</v>
      </c>
      <c r="W181" s="57">
        <f t="shared" si="27"/>
        <v>0</v>
      </c>
      <c r="X181" s="21">
        <f t="shared" si="28"/>
        <v>126.2248</v>
      </c>
      <c r="Y181" s="21">
        <f t="shared" si="29"/>
        <v>18</v>
      </c>
      <c r="Z181" s="3">
        <v>20</v>
      </c>
      <c r="AA181" s="21">
        <f t="shared" si="30"/>
        <v>81.08</v>
      </c>
      <c r="AB181" s="21">
        <f t="shared" si="31"/>
        <v>40.54</v>
      </c>
      <c r="AC181" s="21">
        <f t="shared" si="32"/>
        <v>40.54</v>
      </c>
      <c r="AD181" s="21"/>
    </row>
    <row r="182" spans="1:30">
      <c r="A182" s="57">
        <v>180</v>
      </c>
      <c r="B182" s="8" t="s">
        <v>582</v>
      </c>
      <c r="C182" s="123" t="s">
        <v>583</v>
      </c>
      <c r="D182" s="8" t="s">
        <v>35</v>
      </c>
      <c r="E182" s="3" t="s">
        <v>37</v>
      </c>
      <c r="F182" s="3" t="s">
        <v>700</v>
      </c>
      <c r="G182" s="19" t="s">
        <v>38</v>
      </c>
      <c r="H182" s="19" t="s">
        <v>39</v>
      </c>
      <c r="I182" s="3"/>
      <c r="J182" s="20">
        <v>0</v>
      </c>
      <c r="K182" s="3"/>
      <c r="L182" s="20">
        <v>100</v>
      </c>
      <c r="M182" s="20">
        <v>18</v>
      </c>
      <c r="N182" s="3" t="s">
        <v>65</v>
      </c>
      <c r="P182" s="3">
        <v>18</v>
      </c>
      <c r="R182" s="21">
        <f t="shared" si="22"/>
        <v>19.08</v>
      </c>
      <c r="S182" s="21">
        <f t="shared" si="23"/>
        <v>119.08</v>
      </c>
      <c r="T182" s="21">
        <f t="shared" si="24"/>
        <v>126.2248</v>
      </c>
      <c r="U182" s="21">
        <f t="shared" si="25"/>
        <v>7.1448</v>
      </c>
      <c r="V182" s="21">
        <f t="shared" si="26"/>
        <v>119.08</v>
      </c>
      <c r="W182" s="57">
        <f t="shared" si="27"/>
        <v>0</v>
      </c>
      <c r="X182" s="21">
        <f t="shared" si="28"/>
        <v>126.2248</v>
      </c>
      <c r="Y182" s="21">
        <f t="shared" si="29"/>
        <v>18</v>
      </c>
      <c r="Z182" s="3">
        <v>20</v>
      </c>
      <c r="AA182" s="21">
        <f t="shared" si="30"/>
        <v>81.08</v>
      </c>
      <c r="AB182" s="21">
        <f t="shared" si="31"/>
        <v>40.54</v>
      </c>
      <c r="AC182" s="21">
        <f t="shared" si="32"/>
        <v>40.54</v>
      </c>
      <c r="AD182" s="21"/>
    </row>
    <row r="183" spans="1:30">
      <c r="A183" s="57">
        <v>181</v>
      </c>
      <c r="B183" s="8" t="s">
        <v>672</v>
      </c>
      <c r="C183" s="123" t="s">
        <v>673</v>
      </c>
      <c r="D183" s="8" t="s">
        <v>35</v>
      </c>
      <c r="E183" s="3" t="s">
        <v>37</v>
      </c>
      <c r="F183" s="3" t="s">
        <v>700</v>
      </c>
      <c r="G183" s="19" t="s">
        <v>38</v>
      </c>
      <c r="H183" s="19" t="s">
        <v>39</v>
      </c>
      <c r="I183" s="3"/>
      <c r="J183" s="20">
        <v>0</v>
      </c>
      <c r="K183" s="3"/>
      <c r="L183" s="20">
        <v>100</v>
      </c>
      <c r="M183" s="20">
        <v>18</v>
      </c>
      <c r="N183" s="3" t="s">
        <v>65</v>
      </c>
      <c r="P183" s="3">
        <v>18</v>
      </c>
      <c r="R183" s="21">
        <f t="shared" si="22"/>
        <v>19.08</v>
      </c>
      <c r="S183" s="21">
        <f t="shared" si="23"/>
        <v>119.08</v>
      </c>
      <c r="T183" s="21">
        <f t="shared" si="24"/>
        <v>126.2248</v>
      </c>
      <c r="U183" s="21">
        <f t="shared" si="25"/>
        <v>7.1448</v>
      </c>
      <c r="V183" s="21">
        <f t="shared" si="26"/>
        <v>119.08</v>
      </c>
      <c r="W183" s="57">
        <f t="shared" si="27"/>
        <v>0</v>
      </c>
      <c r="X183" s="21">
        <f t="shared" si="28"/>
        <v>126.2248</v>
      </c>
      <c r="Y183" s="21">
        <f t="shared" si="29"/>
        <v>18</v>
      </c>
      <c r="Z183" s="3">
        <v>20</v>
      </c>
      <c r="AA183" s="21">
        <f t="shared" si="30"/>
        <v>81.08</v>
      </c>
      <c r="AB183" s="21">
        <f t="shared" si="31"/>
        <v>40.54</v>
      </c>
      <c r="AC183" s="21">
        <f t="shared" si="32"/>
        <v>40.54</v>
      </c>
      <c r="AD183" s="21"/>
    </row>
    <row r="184" spans="1:30">
      <c r="A184" s="57">
        <v>182</v>
      </c>
      <c r="B184" s="8" t="s">
        <v>729</v>
      </c>
      <c r="C184" s="123" t="s">
        <v>730</v>
      </c>
      <c r="D184" s="8" t="s">
        <v>35</v>
      </c>
      <c r="E184" s="3" t="s">
        <v>37</v>
      </c>
      <c r="F184" s="3" t="s">
        <v>700</v>
      </c>
      <c r="G184" s="19" t="s">
        <v>38</v>
      </c>
      <c r="H184" s="19" t="s">
        <v>39</v>
      </c>
      <c r="I184" s="3"/>
      <c r="J184" s="20">
        <v>0</v>
      </c>
      <c r="K184" s="3"/>
      <c r="L184" s="20">
        <v>100</v>
      </c>
      <c r="M184" s="20">
        <v>15</v>
      </c>
      <c r="N184" s="3" t="s">
        <v>65</v>
      </c>
      <c r="P184" s="3">
        <v>15</v>
      </c>
      <c r="R184" s="21">
        <f t="shared" si="22"/>
        <v>15.9</v>
      </c>
      <c r="S184" s="21">
        <f t="shared" si="23"/>
        <v>115.9</v>
      </c>
      <c r="T184" s="21">
        <f t="shared" si="24"/>
        <v>122.854</v>
      </c>
      <c r="U184" s="21">
        <f t="shared" si="25"/>
        <v>6.954</v>
      </c>
      <c r="V184" s="21">
        <f t="shared" si="26"/>
        <v>115.9</v>
      </c>
      <c r="W184" s="57">
        <f t="shared" si="27"/>
        <v>0</v>
      </c>
      <c r="X184" s="21">
        <f t="shared" si="28"/>
        <v>122.854</v>
      </c>
      <c r="Y184" s="21">
        <f t="shared" si="29"/>
        <v>15</v>
      </c>
      <c r="Z184" s="3">
        <v>20</v>
      </c>
      <c r="AA184" s="21">
        <f t="shared" si="30"/>
        <v>80.9</v>
      </c>
      <c r="AB184" s="21">
        <f t="shared" si="31"/>
        <v>40.45</v>
      </c>
      <c r="AC184" s="21">
        <f t="shared" si="32"/>
        <v>40.45</v>
      </c>
      <c r="AD184" s="21"/>
    </row>
    <row r="185" spans="1:30">
      <c r="A185" s="57">
        <v>183</v>
      </c>
      <c r="B185" s="8" t="s">
        <v>656</v>
      </c>
      <c r="C185" s="123" t="s">
        <v>657</v>
      </c>
      <c r="D185" s="8" t="s">
        <v>35</v>
      </c>
      <c r="E185" s="3" t="s">
        <v>37</v>
      </c>
      <c r="F185" s="3" t="s">
        <v>700</v>
      </c>
      <c r="G185" s="19" t="s">
        <v>38</v>
      </c>
      <c r="H185" s="19" t="s">
        <v>39</v>
      </c>
      <c r="I185" s="3"/>
      <c r="J185" s="20">
        <v>0</v>
      </c>
      <c r="K185" s="3"/>
      <c r="L185" s="20">
        <v>100</v>
      </c>
      <c r="M185" s="20">
        <v>37</v>
      </c>
      <c r="N185" s="3" t="s">
        <v>2021</v>
      </c>
      <c r="P185" s="3">
        <v>37</v>
      </c>
      <c r="R185" s="21">
        <f t="shared" si="22"/>
        <v>39.22</v>
      </c>
      <c r="S185" s="21">
        <f t="shared" si="23"/>
        <v>139.22</v>
      </c>
      <c r="T185" s="21">
        <f t="shared" si="24"/>
        <v>147.5732</v>
      </c>
      <c r="U185" s="21">
        <f t="shared" si="25"/>
        <v>8.3532</v>
      </c>
      <c r="V185" s="21">
        <f t="shared" si="26"/>
        <v>139.22</v>
      </c>
      <c r="W185" s="57">
        <f t="shared" si="27"/>
        <v>0</v>
      </c>
      <c r="X185" s="21">
        <f t="shared" si="28"/>
        <v>147.5732</v>
      </c>
      <c r="Y185" s="21">
        <f t="shared" si="29"/>
        <v>37</v>
      </c>
      <c r="Z185" s="3">
        <v>20</v>
      </c>
      <c r="AA185" s="21">
        <f t="shared" si="30"/>
        <v>82.22</v>
      </c>
      <c r="AB185" s="21">
        <f t="shared" si="31"/>
        <v>41.11</v>
      </c>
      <c r="AC185" s="21">
        <f t="shared" si="32"/>
        <v>41.11</v>
      </c>
      <c r="AD185" s="21"/>
    </row>
    <row r="186" spans="1:30">
      <c r="A186" s="57">
        <v>184</v>
      </c>
      <c r="B186" s="8" t="s">
        <v>584</v>
      </c>
      <c r="C186" s="123" t="s">
        <v>585</v>
      </c>
      <c r="D186" s="8" t="s">
        <v>35</v>
      </c>
      <c r="E186" s="3" t="s">
        <v>37</v>
      </c>
      <c r="F186" s="3" t="s">
        <v>700</v>
      </c>
      <c r="G186" s="19" t="s">
        <v>38</v>
      </c>
      <c r="H186" s="19" t="s">
        <v>39</v>
      </c>
      <c r="I186" s="3"/>
      <c r="J186" s="20">
        <v>0</v>
      </c>
      <c r="K186" s="3"/>
      <c r="L186" s="20">
        <v>100</v>
      </c>
      <c r="M186" s="20">
        <v>18</v>
      </c>
      <c r="N186" s="3" t="s">
        <v>65</v>
      </c>
      <c r="P186" s="3">
        <v>18</v>
      </c>
      <c r="R186" s="21">
        <f t="shared" si="22"/>
        <v>19.08</v>
      </c>
      <c r="S186" s="21">
        <f t="shared" si="23"/>
        <v>119.08</v>
      </c>
      <c r="T186" s="21">
        <f t="shared" si="24"/>
        <v>126.2248</v>
      </c>
      <c r="U186" s="21">
        <f t="shared" si="25"/>
        <v>7.1448</v>
      </c>
      <c r="V186" s="21">
        <f t="shared" si="26"/>
        <v>119.08</v>
      </c>
      <c r="W186" s="57">
        <f t="shared" si="27"/>
        <v>0</v>
      </c>
      <c r="X186" s="21">
        <f t="shared" si="28"/>
        <v>126.2248</v>
      </c>
      <c r="Y186" s="21">
        <f t="shared" si="29"/>
        <v>18</v>
      </c>
      <c r="Z186" s="3">
        <v>20</v>
      </c>
      <c r="AA186" s="21">
        <f t="shared" si="30"/>
        <v>81.08</v>
      </c>
      <c r="AB186" s="21">
        <f t="shared" si="31"/>
        <v>40.54</v>
      </c>
      <c r="AC186" s="21">
        <f t="shared" si="32"/>
        <v>40.54</v>
      </c>
      <c r="AD186" s="21"/>
    </row>
    <row r="187" spans="1:30">
      <c r="A187" s="57">
        <v>185</v>
      </c>
      <c r="B187" s="8" t="s">
        <v>668</v>
      </c>
      <c r="C187" s="123" t="s">
        <v>669</v>
      </c>
      <c r="D187" s="8" t="s">
        <v>35</v>
      </c>
      <c r="E187" s="3" t="s">
        <v>37</v>
      </c>
      <c r="F187" s="3" t="s">
        <v>700</v>
      </c>
      <c r="G187" s="19" t="s">
        <v>38</v>
      </c>
      <c r="H187" s="19" t="s">
        <v>39</v>
      </c>
      <c r="I187" s="3"/>
      <c r="J187" s="20">
        <v>0</v>
      </c>
      <c r="K187" s="3"/>
      <c r="L187" s="20">
        <v>100</v>
      </c>
      <c r="M187" s="20">
        <v>15</v>
      </c>
      <c r="N187" s="3" t="s">
        <v>65</v>
      </c>
      <c r="P187" s="3">
        <v>15</v>
      </c>
      <c r="R187" s="21">
        <f t="shared" si="22"/>
        <v>15.9</v>
      </c>
      <c r="S187" s="21">
        <f t="shared" si="23"/>
        <v>115.9</v>
      </c>
      <c r="T187" s="21">
        <f t="shared" si="24"/>
        <v>122.854</v>
      </c>
      <c r="U187" s="21">
        <f t="shared" si="25"/>
        <v>6.954</v>
      </c>
      <c r="V187" s="21">
        <f t="shared" si="26"/>
        <v>115.9</v>
      </c>
      <c r="W187" s="57">
        <f t="shared" si="27"/>
        <v>0</v>
      </c>
      <c r="X187" s="21">
        <f t="shared" si="28"/>
        <v>122.854</v>
      </c>
      <c r="Y187" s="21">
        <f t="shared" si="29"/>
        <v>15</v>
      </c>
      <c r="Z187" s="3">
        <v>20</v>
      </c>
      <c r="AA187" s="21">
        <f t="shared" si="30"/>
        <v>80.9</v>
      </c>
      <c r="AB187" s="21">
        <f t="shared" si="31"/>
        <v>40.45</v>
      </c>
      <c r="AC187" s="21">
        <f t="shared" si="32"/>
        <v>40.45</v>
      </c>
      <c r="AD187" s="21"/>
    </row>
    <row r="188" spans="1:30">
      <c r="A188" s="57">
        <v>186</v>
      </c>
      <c r="B188" s="8" t="s">
        <v>2022</v>
      </c>
      <c r="C188" s="123" t="s">
        <v>655</v>
      </c>
      <c r="D188" s="8" t="s">
        <v>35</v>
      </c>
      <c r="E188" s="3" t="s">
        <v>37</v>
      </c>
      <c r="F188" s="3" t="s">
        <v>700</v>
      </c>
      <c r="G188" s="19" t="s">
        <v>38</v>
      </c>
      <c r="H188" s="19" t="s">
        <v>39</v>
      </c>
      <c r="I188" s="3"/>
      <c r="J188" s="20">
        <v>0</v>
      </c>
      <c r="K188" s="3"/>
      <c r="L188" s="20">
        <v>100</v>
      </c>
      <c r="M188" s="20">
        <v>15</v>
      </c>
      <c r="N188" s="3" t="s">
        <v>65</v>
      </c>
      <c r="P188" s="3">
        <v>15</v>
      </c>
      <c r="R188" s="21">
        <f t="shared" si="22"/>
        <v>15.9</v>
      </c>
      <c r="S188" s="21">
        <f t="shared" si="23"/>
        <v>115.9</v>
      </c>
      <c r="T188" s="21">
        <f t="shared" si="24"/>
        <v>122.854</v>
      </c>
      <c r="U188" s="21">
        <f t="shared" si="25"/>
        <v>6.954</v>
      </c>
      <c r="V188" s="21">
        <f t="shared" si="26"/>
        <v>115.9</v>
      </c>
      <c r="W188" s="57">
        <f t="shared" si="27"/>
        <v>0</v>
      </c>
      <c r="X188" s="21">
        <f t="shared" si="28"/>
        <v>122.854</v>
      </c>
      <c r="Y188" s="21">
        <f t="shared" si="29"/>
        <v>15</v>
      </c>
      <c r="Z188" s="3">
        <v>20</v>
      </c>
      <c r="AA188" s="21">
        <f t="shared" si="30"/>
        <v>80.9</v>
      </c>
      <c r="AB188" s="21">
        <f t="shared" si="31"/>
        <v>40.45</v>
      </c>
      <c r="AC188" s="21">
        <f t="shared" si="32"/>
        <v>40.45</v>
      </c>
      <c r="AD188" s="21"/>
    </row>
    <row r="189" spans="1:30">
      <c r="A189" s="57">
        <v>187</v>
      </c>
      <c r="B189" s="8" t="s">
        <v>662</v>
      </c>
      <c r="C189" s="123" t="s">
        <v>663</v>
      </c>
      <c r="D189" s="8" t="s">
        <v>35</v>
      </c>
      <c r="E189" s="3" t="s">
        <v>37</v>
      </c>
      <c r="F189" s="3" t="s">
        <v>700</v>
      </c>
      <c r="G189" s="19" t="s">
        <v>38</v>
      </c>
      <c r="H189" s="19" t="s">
        <v>39</v>
      </c>
      <c r="I189" s="3"/>
      <c r="J189" s="20">
        <v>0</v>
      </c>
      <c r="K189" s="3"/>
      <c r="L189" s="20">
        <v>100</v>
      </c>
      <c r="M189" s="20">
        <v>15</v>
      </c>
      <c r="N189" s="3" t="s">
        <v>65</v>
      </c>
      <c r="P189" s="3">
        <v>15</v>
      </c>
      <c r="R189" s="21">
        <f t="shared" si="22"/>
        <v>15.9</v>
      </c>
      <c r="S189" s="21">
        <f t="shared" si="23"/>
        <v>115.9</v>
      </c>
      <c r="T189" s="21">
        <f t="shared" si="24"/>
        <v>122.854</v>
      </c>
      <c r="U189" s="21">
        <f t="shared" si="25"/>
        <v>6.954</v>
      </c>
      <c r="V189" s="21">
        <f t="shared" si="26"/>
        <v>115.9</v>
      </c>
      <c r="W189" s="57">
        <f t="shared" si="27"/>
        <v>0</v>
      </c>
      <c r="X189" s="21">
        <f t="shared" si="28"/>
        <v>122.854</v>
      </c>
      <c r="Y189" s="21">
        <f t="shared" si="29"/>
        <v>15</v>
      </c>
      <c r="Z189" s="3">
        <v>20</v>
      </c>
      <c r="AA189" s="21">
        <f t="shared" si="30"/>
        <v>80.9</v>
      </c>
      <c r="AB189" s="21">
        <f t="shared" si="31"/>
        <v>40.45</v>
      </c>
      <c r="AC189" s="21">
        <f t="shared" si="32"/>
        <v>40.45</v>
      </c>
      <c r="AD189" s="21"/>
    </row>
    <row r="190" spans="1:30">
      <c r="A190" s="57">
        <v>188</v>
      </c>
      <c r="B190" s="8" t="s">
        <v>588</v>
      </c>
      <c r="C190" s="123" t="s">
        <v>589</v>
      </c>
      <c r="D190" s="8" t="s">
        <v>35</v>
      </c>
      <c r="E190" s="3" t="s">
        <v>37</v>
      </c>
      <c r="F190" s="3" t="s">
        <v>700</v>
      </c>
      <c r="G190" s="19" t="s">
        <v>38</v>
      </c>
      <c r="H190" s="19" t="s">
        <v>39</v>
      </c>
      <c r="I190" s="3"/>
      <c r="J190" s="20">
        <v>0</v>
      </c>
      <c r="K190" s="3"/>
      <c r="L190" s="20">
        <v>100</v>
      </c>
      <c r="M190" s="20">
        <v>18</v>
      </c>
      <c r="N190" s="3" t="s">
        <v>65</v>
      </c>
      <c r="P190" s="3">
        <v>18</v>
      </c>
      <c r="R190" s="21">
        <f t="shared" si="22"/>
        <v>19.08</v>
      </c>
      <c r="S190" s="21">
        <f t="shared" si="23"/>
        <v>119.08</v>
      </c>
      <c r="T190" s="21">
        <f t="shared" si="24"/>
        <v>126.2248</v>
      </c>
      <c r="U190" s="21">
        <f t="shared" si="25"/>
        <v>7.1448</v>
      </c>
      <c r="V190" s="21">
        <f t="shared" si="26"/>
        <v>119.08</v>
      </c>
      <c r="W190" s="57">
        <f t="shared" si="27"/>
        <v>0</v>
      </c>
      <c r="X190" s="21">
        <f t="shared" si="28"/>
        <v>126.2248</v>
      </c>
      <c r="Y190" s="21">
        <f t="shared" si="29"/>
        <v>18</v>
      </c>
      <c r="Z190" s="3">
        <v>20</v>
      </c>
      <c r="AA190" s="21">
        <f t="shared" si="30"/>
        <v>81.08</v>
      </c>
      <c r="AB190" s="21">
        <f t="shared" si="31"/>
        <v>40.54</v>
      </c>
      <c r="AC190" s="21">
        <f t="shared" si="32"/>
        <v>40.54</v>
      </c>
      <c r="AD190" s="21"/>
    </row>
    <row r="191" spans="1:30">
      <c r="A191" s="57">
        <v>189</v>
      </c>
      <c r="B191" s="8" t="s">
        <v>739</v>
      </c>
      <c r="C191" s="123" t="s">
        <v>740</v>
      </c>
      <c r="D191" s="8" t="s">
        <v>35</v>
      </c>
      <c r="E191" s="3" t="s">
        <v>37</v>
      </c>
      <c r="F191" s="3" t="s">
        <v>700</v>
      </c>
      <c r="G191" s="19" t="s">
        <v>38</v>
      </c>
      <c r="H191" s="19" t="s">
        <v>39</v>
      </c>
      <c r="I191" s="3"/>
      <c r="J191" s="20">
        <v>0</v>
      </c>
      <c r="K191" s="3"/>
      <c r="L191" s="20">
        <v>100</v>
      </c>
      <c r="M191" s="20">
        <v>15</v>
      </c>
      <c r="N191" s="3" t="s">
        <v>65</v>
      </c>
      <c r="P191" s="3">
        <v>15</v>
      </c>
      <c r="R191" s="21">
        <f t="shared" si="22"/>
        <v>15.9</v>
      </c>
      <c r="S191" s="21">
        <f t="shared" si="23"/>
        <v>115.9</v>
      </c>
      <c r="T191" s="21">
        <f t="shared" si="24"/>
        <v>122.854</v>
      </c>
      <c r="U191" s="21">
        <f t="shared" si="25"/>
        <v>6.954</v>
      </c>
      <c r="V191" s="21">
        <f t="shared" si="26"/>
        <v>115.9</v>
      </c>
      <c r="W191" s="57">
        <f t="shared" si="27"/>
        <v>0</v>
      </c>
      <c r="X191" s="21">
        <f t="shared" si="28"/>
        <v>122.854</v>
      </c>
      <c r="Y191" s="21">
        <f t="shared" si="29"/>
        <v>15</v>
      </c>
      <c r="Z191" s="3">
        <v>20</v>
      </c>
      <c r="AA191" s="21">
        <f t="shared" si="30"/>
        <v>80.9</v>
      </c>
      <c r="AB191" s="21">
        <f t="shared" si="31"/>
        <v>40.45</v>
      </c>
      <c r="AC191" s="21">
        <f t="shared" si="32"/>
        <v>40.45</v>
      </c>
      <c r="AD191" s="21"/>
    </row>
    <row r="192" spans="1:30">
      <c r="A192" s="57">
        <v>190</v>
      </c>
      <c r="B192" s="8" t="s">
        <v>674</v>
      </c>
      <c r="C192" s="123" t="s">
        <v>675</v>
      </c>
      <c r="D192" s="8" t="s">
        <v>35</v>
      </c>
      <c r="E192" s="3" t="s">
        <v>37</v>
      </c>
      <c r="F192" s="3" t="s">
        <v>700</v>
      </c>
      <c r="G192" s="19" t="s">
        <v>38</v>
      </c>
      <c r="H192" s="19" t="s">
        <v>39</v>
      </c>
      <c r="I192" s="3"/>
      <c r="J192" s="20">
        <v>0</v>
      </c>
      <c r="K192" s="3"/>
      <c r="L192" s="20">
        <v>100</v>
      </c>
      <c r="M192" s="20">
        <v>15</v>
      </c>
      <c r="N192" s="3" t="s">
        <v>65</v>
      </c>
      <c r="P192" s="3">
        <v>15</v>
      </c>
      <c r="R192" s="21">
        <f t="shared" si="22"/>
        <v>15.9</v>
      </c>
      <c r="S192" s="21">
        <f t="shared" si="23"/>
        <v>115.9</v>
      </c>
      <c r="T192" s="21">
        <f t="shared" si="24"/>
        <v>122.854</v>
      </c>
      <c r="U192" s="21">
        <f t="shared" si="25"/>
        <v>6.954</v>
      </c>
      <c r="V192" s="21">
        <f t="shared" si="26"/>
        <v>115.9</v>
      </c>
      <c r="W192" s="57">
        <f t="shared" si="27"/>
        <v>0</v>
      </c>
      <c r="X192" s="21">
        <f t="shared" si="28"/>
        <v>122.854</v>
      </c>
      <c r="Y192" s="21">
        <f t="shared" si="29"/>
        <v>15</v>
      </c>
      <c r="Z192" s="3">
        <v>20</v>
      </c>
      <c r="AA192" s="21">
        <f t="shared" si="30"/>
        <v>80.9</v>
      </c>
      <c r="AB192" s="21">
        <f t="shared" si="31"/>
        <v>40.45</v>
      </c>
      <c r="AC192" s="21">
        <f t="shared" si="32"/>
        <v>40.45</v>
      </c>
      <c r="AD192" s="21"/>
    </row>
    <row r="193" spans="1:30">
      <c r="A193" s="57">
        <v>191</v>
      </c>
      <c r="B193" s="8" t="s">
        <v>723</v>
      </c>
      <c r="C193" s="123" t="s">
        <v>724</v>
      </c>
      <c r="D193" s="8" t="s">
        <v>35</v>
      </c>
      <c r="E193" s="3" t="s">
        <v>37</v>
      </c>
      <c r="F193" s="3" t="s">
        <v>700</v>
      </c>
      <c r="G193" s="19" t="s">
        <v>38</v>
      </c>
      <c r="H193" s="19" t="s">
        <v>39</v>
      </c>
      <c r="I193" s="3"/>
      <c r="J193" s="20">
        <v>0</v>
      </c>
      <c r="K193" s="3"/>
      <c r="L193" s="20">
        <v>100</v>
      </c>
      <c r="M193" s="20">
        <v>18</v>
      </c>
      <c r="N193" s="3" t="s">
        <v>65</v>
      </c>
      <c r="P193" s="3">
        <v>18</v>
      </c>
      <c r="R193" s="21">
        <f t="shared" si="22"/>
        <v>19.08</v>
      </c>
      <c r="S193" s="21">
        <f t="shared" si="23"/>
        <v>119.08</v>
      </c>
      <c r="T193" s="21">
        <f t="shared" si="24"/>
        <v>126.2248</v>
      </c>
      <c r="U193" s="21">
        <f t="shared" si="25"/>
        <v>7.1448</v>
      </c>
      <c r="V193" s="21">
        <f t="shared" si="26"/>
        <v>119.08</v>
      </c>
      <c r="W193" s="57">
        <f t="shared" si="27"/>
        <v>0</v>
      </c>
      <c r="X193" s="21">
        <f t="shared" si="28"/>
        <v>126.2248</v>
      </c>
      <c r="Y193" s="21">
        <f t="shared" si="29"/>
        <v>18</v>
      </c>
      <c r="Z193" s="3">
        <v>20</v>
      </c>
      <c r="AA193" s="21">
        <f t="shared" si="30"/>
        <v>81.08</v>
      </c>
      <c r="AB193" s="21">
        <f t="shared" si="31"/>
        <v>40.54</v>
      </c>
      <c r="AC193" s="21">
        <f t="shared" si="32"/>
        <v>40.54</v>
      </c>
      <c r="AD193" s="21"/>
    </row>
    <row r="194" spans="1:30">
      <c r="A194" s="57">
        <v>192</v>
      </c>
      <c r="B194" s="8" t="s">
        <v>660</v>
      </c>
      <c r="C194" s="123" t="s">
        <v>661</v>
      </c>
      <c r="D194" s="8" t="s">
        <v>35</v>
      </c>
      <c r="E194" s="3" t="s">
        <v>37</v>
      </c>
      <c r="F194" s="3" t="s">
        <v>700</v>
      </c>
      <c r="G194" s="19" t="s">
        <v>38</v>
      </c>
      <c r="H194" s="19" t="s">
        <v>39</v>
      </c>
      <c r="I194" s="3"/>
      <c r="J194" s="20">
        <v>0</v>
      </c>
      <c r="K194" s="3"/>
      <c r="L194" s="20">
        <v>100</v>
      </c>
      <c r="M194" s="20">
        <v>15</v>
      </c>
      <c r="N194" s="3" t="s">
        <v>65</v>
      </c>
      <c r="P194" s="3">
        <v>15</v>
      </c>
      <c r="R194" s="21">
        <f t="shared" si="22"/>
        <v>15.9</v>
      </c>
      <c r="S194" s="21">
        <f t="shared" si="23"/>
        <v>115.9</v>
      </c>
      <c r="T194" s="21">
        <f t="shared" si="24"/>
        <v>122.854</v>
      </c>
      <c r="U194" s="21">
        <f t="shared" si="25"/>
        <v>6.954</v>
      </c>
      <c r="V194" s="21">
        <f t="shared" si="26"/>
        <v>115.9</v>
      </c>
      <c r="W194" s="57">
        <f t="shared" si="27"/>
        <v>0</v>
      </c>
      <c r="X194" s="21">
        <f t="shared" si="28"/>
        <v>122.854</v>
      </c>
      <c r="Y194" s="21">
        <f t="shared" si="29"/>
        <v>15</v>
      </c>
      <c r="Z194" s="3">
        <v>20</v>
      </c>
      <c r="AA194" s="21">
        <f t="shared" si="30"/>
        <v>80.9</v>
      </c>
      <c r="AB194" s="21">
        <f t="shared" si="31"/>
        <v>40.45</v>
      </c>
      <c r="AC194" s="21">
        <f t="shared" si="32"/>
        <v>40.45</v>
      </c>
      <c r="AD194" s="21"/>
    </row>
    <row r="195" spans="1:30">
      <c r="A195" s="57">
        <v>193</v>
      </c>
      <c r="B195" s="8" t="s">
        <v>741</v>
      </c>
      <c r="C195" s="123" t="s">
        <v>742</v>
      </c>
      <c r="D195" s="8" t="s">
        <v>35</v>
      </c>
      <c r="E195" s="3" t="s">
        <v>37</v>
      </c>
      <c r="F195" s="3" t="s">
        <v>700</v>
      </c>
      <c r="G195" s="19" t="s">
        <v>38</v>
      </c>
      <c r="H195" s="19" t="s">
        <v>39</v>
      </c>
      <c r="I195" s="3"/>
      <c r="J195" s="20">
        <v>0</v>
      </c>
      <c r="K195" s="3"/>
      <c r="L195" s="20">
        <v>100</v>
      </c>
      <c r="M195" s="20">
        <v>15</v>
      </c>
      <c r="N195" s="3" t="s">
        <v>65</v>
      </c>
      <c r="P195" s="3">
        <v>15</v>
      </c>
      <c r="R195" s="21">
        <f t="shared" ref="R195:R258" si="33">M195*1.06</f>
        <v>15.9</v>
      </c>
      <c r="S195" s="21">
        <f t="shared" ref="S195:S258" si="34">J195+L195+R195</f>
        <v>115.9</v>
      </c>
      <c r="T195" s="21">
        <f t="shared" ref="T195:T258" si="35">J195+(L195+R195)*1.06</f>
        <v>122.854</v>
      </c>
      <c r="U195" s="21">
        <f t="shared" ref="U195:U258" si="36">(R195+L195)*0.06</f>
        <v>6.954</v>
      </c>
      <c r="V195" s="21">
        <f t="shared" ref="V195:V258" si="37">T195-U195</f>
        <v>115.9</v>
      </c>
      <c r="W195" s="57">
        <f t="shared" ref="W195:W258" si="38">J195</f>
        <v>0</v>
      </c>
      <c r="X195" s="21">
        <f t="shared" ref="X195:X258" si="39">(R195+L195)*1.06</f>
        <v>122.854</v>
      </c>
      <c r="Y195" s="21">
        <f t="shared" ref="Y195:Y258" si="40">P195</f>
        <v>15</v>
      </c>
      <c r="Z195" s="3">
        <v>20</v>
      </c>
      <c r="AA195" s="21">
        <f t="shared" ref="AA195:AA258" si="41">(L195+R195)-Y195-Z195</f>
        <v>80.9</v>
      </c>
      <c r="AB195" s="21">
        <f t="shared" ref="AB195:AB208" si="42">AA195/2</f>
        <v>40.45</v>
      </c>
      <c r="AC195" s="21">
        <f t="shared" ref="AC195:AC258" si="43">AA195/2</f>
        <v>40.45</v>
      </c>
      <c r="AD195" s="21"/>
    </row>
    <row r="196" spans="1:30">
      <c r="A196" s="57">
        <v>194</v>
      </c>
      <c r="B196" s="8" t="s">
        <v>586</v>
      </c>
      <c r="C196" s="123" t="s">
        <v>587</v>
      </c>
      <c r="D196" s="8" t="s">
        <v>35</v>
      </c>
      <c r="E196" s="3" t="s">
        <v>37</v>
      </c>
      <c r="F196" s="3" t="s">
        <v>700</v>
      </c>
      <c r="G196" s="19" t="s">
        <v>38</v>
      </c>
      <c r="H196" s="19" t="s">
        <v>39</v>
      </c>
      <c r="I196" s="3"/>
      <c r="J196" s="20">
        <v>0</v>
      </c>
      <c r="K196" s="3"/>
      <c r="L196" s="20">
        <v>100</v>
      </c>
      <c r="M196" s="20">
        <v>15</v>
      </c>
      <c r="N196" s="3" t="s">
        <v>65</v>
      </c>
      <c r="P196" s="3">
        <v>15</v>
      </c>
      <c r="R196" s="21">
        <f t="shared" si="33"/>
        <v>15.9</v>
      </c>
      <c r="S196" s="21">
        <f t="shared" si="34"/>
        <v>115.9</v>
      </c>
      <c r="T196" s="21">
        <f t="shared" si="35"/>
        <v>122.854</v>
      </c>
      <c r="U196" s="21">
        <f t="shared" si="36"/>
        <v>6.954</v>
      </c>
      <c r="V196" s="21">
        <f t="shared" si="37"/>
        <v>115.9</v>
      </c>
      <c r="W196" s="57">
        <f t="shared" si="38"/>
        <v>0</v>
      </c>
      <c r="X196" s="21">
        <f t="shared" si="39"/>
        <v>122.854</v>
      </c>
      <c r="Y196" s="21">
        <f t="shared" si="40"/>
        <v>15</v>
      </c>
      <c r="Z196" s="3">
        <v>20</v>
      </c>
      <c r="AA196" s="21">
        <f t="shared" si="41"/>
        <v>80.9</v>
      </c>
      <c r="AB196" s="21">
        <f t="shared" si="42"/>
        <v>40.45</v>
      </c>
      <c r="AC196" s="21">
        <f t="shared" si="43"/>
        <v>40.45</v>
      </c>
      <c r="AD196" s="21"/>
    </row>
    <row r="197" spans="1:30">
      <c r="A197" s="57">
        <v>195</v>
      </c>
      <c r="B197" s="8" t="s">
        <v>745</v>
      </c>
      <c r="C197" s="123" t="s">
        <v>746</v>
      </c>
      <c r="D197" s="8" t="s">
        <v>35</v>
      </c>
      <c r="E197" s="3" t="s">
        <v>37</v>
      </c>
      <c r="F197" s="3" t="s">
        <v>700</v>
      </c>
      <c r="G197" s="19" t="s">
        <v>38</v>
      </c>
      <c r="H197" s="19" t="s">
        <v>39</v>
      </c>
      <c r="I197" s="3"/>
      <c r="J197" s="20">
        <v>0</v>
      </c>
      <c r="K197" s="3"/>
      <c r="L197" s="20">
        <v>100</v>
      </c>
      <c r="M197" s="20">
        <v>15</v>
      </c>
      <c r="N197" s="3" t="s">
        <v>65</v>
      </c>
      <c r="P197" s="3">
        <v>15</v>
      </c>
      <c r="R197" s="21">
        <f t="shared" si="33"/>
        <v>15.9</v>
      </c>
      <c r="S197" s="21">
        <f t="shared" si="34"/>
        <v>115.9</v>
      </c>
      <c r="T197" s="21">
        <f t="shared" si="35"/>
        <v>122.854</v>
      </c>
      <c r="U197" s="21">
        <f t="shared" si="36"/>
        <v>6.954</v>
      </c>
      <c r="V197" s="21">
        <f t="shared" si="37"/>
        <v>115.9</v>
      </c>
      <c r="W197" s="57">
        <f t="shared" si="38"/>
        <v>0</v>
      </c>
      <c r="X197" s="21">
        <f t="shared" si="39"/>
        <v>122.854</v>
      </c>
      <c r="Y197" s="21">
        <f t="shared" si="40"/>
        <v>15</v>
      </c>
      <c r="Z197" s="3">
        <v>20</v>
      </c>
      <c r="AA197" s="21">
        <f t="shared" si="41"/>
        <v>80.9</v>
      </c>
      <c r="AB197" s="21">
        <f t="shared" si="42"/>
        <v>40.45</v>
      </c>
      <c r="AC197" s="21">
        <f t="shared" si="43"/>
        <v>40.45</v>
      </c>
      <c r="AD197" s="21"/>
    </row>
    <row r="198" spans="1:30">
      <c r="A198" s="57">
        <v>196</v>
      </c>
      <c r="B198" s="8" t="s">
        <v>2023</v>
      </c>
      <c r="C198" s="123" t="s">
        <v>2024</v>
      </c>
      <c r="D198" s="8" t="s">
        <v>35</v>
      </c>
      <c r="E198" s="3" t="s">
        <v>37</v>
      </c>
      <c r="F198" s="3" t="s">
        <v>113</v>
      </c>
      <c r="G198" s="19" t="s">
        <v>38</v>
      </c>
      <c r="H198" s="19" t="s">
        <v>39</v>
      </c>
      <c r="I198" s="3"/>
      <c r="J198" s="20">
        <v>589</v>
      </c>
      <c r="K198" s="3"/>
      <c r="L198" s="20">
        <v>300</v>
      </c>
      <c r="M198" s="20">
        <v>550</v>
      </c>
      <c r="N198" s="57" t="s">
        <v>1766</v>
      </c>
      <c r="P198" s="20">
        <v>470</v>
      </c>
      <c r="R198" s="21">
        <f t="shared" si="33"/>
        <v>583</v>
      </c>
      <c r="S198" s="21">
        <f t="shared" si="34"/>
        <v>1472</v>
      </c>
      <c r="T198" s="21">
        <f t="shared" si="35"/>
        <v>1524.98</v>
      </c>
      <c r="U198" s="21">
        <f t="shared" si="36"/>
        <v>52.98</v>
      </c>
      <c r="V198" s="21">
        <f t="shared" si="37"/>
        <v>1472</v>
      </c>
      <c r="W198" s="57">
        <f t="shared" si="38"/>
        <v>589</v>
      </c>
      <c r="X198" s="21">
        <f t="shared" si="39"/>
        <v>935.98</v>
      </c>
      <c r="Y198" s="21">
        <f t="shared" si="40"/>
        <v>470</v>
      </c>
      <c r="Z198" s="3">
        <v>60</v>
      </c>
      <c r="AA198" s="21">
        <f t="shared" si="41"/>
        <v>353</v>
      </c>
      <c r="AB198" s="21">
        <f t="shared" si="42"/>
        <v>176.5</v>
      </c>
      <c r="AC198" s="21">
        <f t="shared" si="43"/>
        <v>176.5</v>
      </c>
      <c r="AD198" s="21"/>
    </row>
    <row r="199" spans="1:30">
      <c r="A199" s="57">
        <v>197</v>
      </c>
      <c r="B199" s="8" t="s">
        <v>2025</v>
      </c>
      <c r="C199" s="123" t="s">
        <v>2026</v>
      </c>
      <c r="D199" s="8" t="s">
        <v>35</v>
      </c>
      <c r="E199" s="3" t="s">
        <v>37</v>
      </c>
      <c r="F199" s="3" t="s">
        <v>113</v>
      </c>
      <c r="G199" s="19" t="s">
        <v>38</v>
      </c>
      <c r="H199" s="19" t="s">
        <v>39</v>
      </c>
      <c r="I199" s="3"/>
      <c r="J199" s="20">
        <v>589</v>
      </c>
      <c r="K199" s="3"/>
      <c r="L199" s="20">
        <v>300</v>
      </c>
      <c r="M199" s="20">
        <v>569</v>
      </c>
      <c r="N199" s="57" t="s">
        <v>2027</v>
      </c>
      <c r="P199" s="20">
        <v>489</v>
      </c>
      <c r="R199" s="21">
        <f t="shared" si="33"/>
        <v>603.14</v>
      </c>
      <c r="S199" s="21">
        <f t="shared" si="34"/>
        <v>1492.14</v>
      </c>
      <c r="T199" s="21">
        <f t="shared" si="35"/>
        <v>1546.3284</v>
      </c>
      <c r="U199" s="21">
        <f t="shared" si="36"/>
        <v>54.1884</v>
      </c>
      <c r="V199" s="21">
        <f t="shared" si="37"/>
        <v>1492.14</v>
      </c>
      <c r="W199" s="57">
        <f t="shared" si="38"/>
        <v>589</v>
      </c>
      <c r="X199" s="21">
        <f t="shared" si="39"/>
        <v>957.3284</v>
      </c>
      <c r="Y199" s="21">
        <f t="shared" si="40"/>
        <v>489</v>
      </c>
      <c r="Z199" s="3">
        <v>60</v>
      </c>
      <c r="AA199" s="21">
        <f t="shared" si="41"/>
        <v>354.14</v>
      </c>
      <c r="AB199" s="21">
        <f t="shared" si="42"/>
        <v>177.07</v>
      </c>
      <c r="AC199" s="21">
        <f t="shared" si="43"/>
        <v>177.07</v>
      </c>
      <c r="AD199" s="21"/>
    </row>
    <row r="200" spans="1:30">
      <c r="A200" s="57">
        <v>198</v>
      </c>
      <c r="B200" s="8" t="s">
        <v>2028</v>
      </c>
      <c r="C200" s="123" t="s">
        <v>2029</v>
      </c>
      <c r="D200" s="8" t="s">
        <v>35</v>
      </c>
      <c r="E200" s="3" t="s">
        <v>37</v>
      </c>
      <c r="F200" s="3" t="s">
        <v>113</v>
      </c>
      <c r="G200" s="19" t="s">
        <v>38</v>
      </c>
      <c r="H200" s="19" t="s">
        <v>39</v>
      </c>
      <c r="I200" s="3"/>
      <c r="J200" s="20">
        <v>589</v>
      </c>
      <c r="K200" s="3"/>
      <c r="L200" s="20">
        <v>300</v>
      </c>
      <c r="M200" s="20">
        <v>585</v>
      </c>
      <c r="N200" s="57" t="s">
        <v>2030</v>
      </c>
      <c r="P200" s="20">
        <v>505</v>
      </c>
      <c r="R200" s="21">
        <f t="shared" si="33"/>
        <v>620.1</v>
      </c>
      <c r="S200" s="21">
        <f t="shared" si="34"/>
        <v>1509.1</v>
      </c>
      <c r="T200" s="21">
        <f t="shared" si="35"/>
        <v>1564.306</v>
      </c>
      <c r="U200" s="21">
        <f t="shared" si="36"/>
        <v>55.206</v>
      </c>
      <c r="V200" s="21">
        <f t="shared" si="37"/>
        <v>1509.1</v>
      </c>
      <c r="W200" s="57">
        <f t="shared" si="38"/>
        <v>589</v>
      </c>
      <c r="X200" s="21">
        <f t="shared" si="39"/>
        <v>975.306</v>
      </c>
      <c r="Y200" s="21">
        <f t="shared" si="40"/>
        <v>505</v>
      </c>
      <c r="Z200" s="3">
        <v>60</v>
      </c>
      <c r="AA200" s="21">
        <f t="shared" si="41"/>
        <v>355.1</v>
      </c>
      <c r="AB200" s="21">
        <f t="shared" si="42"/>
        <v>177.55</v>
      </c>
      <c r="AC200" s="21">
        <f t="shared" si="43"/>
        <v>177.55</v>
      </c>
      <c r="AD200" s="21"/>
    </row>
    <row r="201" spans="1:30">
      <c r="A201" s="57">
        <v>199</v>
      </c>
      <c r="B201" s="8" t="s">
        <v>2031</v>
      </c>
      <c r="C201" s="123" t="s">
        <v>2032</v>
      </c>
      <c r="D201" s="8" t="s">
        <v>35</v>
      </c>
      <c r="E201" s="3" t="s">
        <v>37</v>
      </c>
      <c r="F201" s="3" t="s">
        <v>113</v>
      </c>
      <c r="G201" s="19" t="s">
        <v>38</v>
      </c>
      <c r="H201" s="19" t="s">
        <v>39</v>
      </c>
      <c r="I201" s="3"/>
      <c r="J201" s="20">
        <v>589</v>
      </c>
      <c r="K201" s="3"/>
      <c r="L201" s="20">
        <v>300</v>
      </c>
      <c r="M201" s="20">
        <v>582</v>
      </c>
      <c r="N201" s="57" t="s">
        <v>2033</v>
      </c>
      <c r="P201" s="20">
        <v>502</v>
      </c>
      <c r="R201" s="21">
        <f t="shared" si="33"/>
        <v>616.92</v>
      </c>
      <c r="S201" s="21">
        <f t="shared" si="34"/>
        <v>1505.92</v>
      </c>
      <c r="T201" s="21">
        <f t="shared" si="35"/>
        <v>1560.9352</v>
      </c>
      <c r="U201" s="21">
        <f t="shared" si="36"/>
        <v>55.0152</v>
      </c>
      <c r="V201" s="21">
        <f t="shared" si="37"/>
        <v>1505.92</v>
      </c>
      <c r="W201" s="57">
        <f t="shared" si="38"/>
        <v>589</v>
      </c>
      <c r="X201" s="21">
        <f t="shared" si="39"/>
        <v>971.9352</v>
      </c>
      <c r="Y201" s="21">
        <f t="shared" si="40"/>
        <v>502</v>
      </c>
      <c r="Z201" s="3">
        <v>60</v>
      </c>
      <c r="AA201" s="21">
        <f t="shared" si="41"/>
        <v>354.92</v>
      </c>
      <c r="AB201" s="21">
        <f t="shared" si="42"/>
        <v>177.46</v>
      </c>
      <c r="AC201" s="21">
        <f t="shared" si="43"/>
        <v>177.46</v>
      </c>
      <c r="AD201" s="21"/>
    </row>
    <row r="202" spans="1:30">
      <c r="A202" s="57">
        <v>200</v>
      </c>
      <c r="B202" s="8" t="s">
        <v>2034</v>
      </c>
      <c r="C202" s="123" t="s">
        <v>2035</v>
      </c>
      <c r="D202" s="8" t="s">
        <v>35</v>
      </c>
      <c r="E202" s="3" t="s">
        <v>37</v>
      </c>
      <c r="F202" s="3" t="s">
        <v>113</v>
      </c>
      <c r="G202" s="19" t="s">
        <v>38</v>
      </c>
      <c r="H202" s="19" t="s">
        <v>39</v>
      </c>
      <c r="I202" s="3"/>
      <c r="J202" s="20">
        <v>589</v>
      </c>
      <c r="K202" s="3"/>
      <c r="L202" s="20">
        <v>300</v>
      </c>
      <c r="M202" s="20">
        <v>551</v>
      </c>
      <c r="N202" s="57" t="s">
        <v>1791</v>
      </c>
      <c r="P202" s="20">
        <v>471</v>
      </c>
      <c r="R202" s="21">
        <f t="shared" si="33"/>
        <v>584.06</v>
      </c>
      <c r="S202" s="21">
        <f t="shared" si="34"/>
        <v>1473.06</v>
      </c>
      <c r="T202" s="21">
        <f t="shared" si="35"/>
        <v>1526.1036</v>
      </c>
      <c r="U202" s="21">
        <f t="shared" si="36"/>
        <v>53.0436</v>
      </c>
      <c r="V202" s="21">
        <f t="shared" si="37"/>
        <v>1473.06</v>
      </c>
      <c r="W202" s="57">
        <f t="shared" si="38"/>
        <v>589</v>
      </c>
      <c r="X202" s="21">
        <f t="shared" si="39"/>
        <v>937.1036</v>
      </c>
      <c r="Y202" s="21">
        <f t="shared" si="40"/>
        <v>471</v>
      </c>
      <c r="Z202" s="3">
        <v>60</v>
      </c>
      <c r="AA202" s="21">
        <f t="shared" si="41"/>
        <v>353.06</v>
      </c>
      <c r="AB202" s="21">
        <f t="shared" si="42"/>
        <v>176.53</v>
      </c>
      <c r="AC202" s="21">
        <f t="shared" si="43"/>
        <v>176.53</v>
      </c>
      <c r="AD202" s="21"/>
    </row>
    <row r="203" spans="1:30">
      <c r="A203" s="57">
        <v>201</v>
      </c>
      <c r="B203" s="8" t="s">
        <v>2036</v>
      </c>
      <c r="C203" s="123" t="s">
        <v>2037</v>
      </c>
      <c r="D203" s="8" t="s">
        <v>35</v>
      </c>
      <c r="E203" s="3" t="s">
        <v>37</v>
      </c>
      <c r="F203" s="3" t="s">
        <v>82</v>
      </c>
      <c r="G203" s="19" t="s">
        <v>38</v>
      </c>
      <c r="H203" s="19" t="s">
        <v>39</v>
      </c>
      <c r="I203" s="3"/>
      <c r="J203" s="20">
        <v>594</v>
      </c>
      <c r="K203" s="3"/>
      <c r="L203" s="20">
        <v>300</v>
      </c>
      <c r="M203" s="20">
        <v>668</v>
      </c>
      <c r="N203" s="3" t="s">
        <v>2038</v>
      </c>
      <c r="O203" s="8"/>
      <c r="P203" s="3">
        <v>668</v>
      </c>
      <c r="R203" s="21">
        <f t="shared" si="33"/>
        <v>708.08</v>
      </c>
      <c r="S203" s="21">
        <f t="shared" si="34"/>
        <v>1602.08</v>
      </c>
      <c r="T203" s="21">
        <f t="shared" si="35"/>
        <v>1662.5648</v>
      </c>
      <c r="U203" s="21">
        <f t="shared" si="36"/>
        <v>60.4848</v>
      </c>
      <c r="V203" s="21">
        <f t="shared" si="37"/>
        <v>1602.08</v>
      </c>
      <c r="W203" s="57">
        <f t="shared" si="38"/>
        <v>594</v>
      </c>
      <c r="X203" s="21">
        <f t="shared" si="39"/>
        <v>1068.5648</v>
      </c>
      <c r="Y203" s="21">
        <f t="shared" si="40"/>
        <v>668</v>
      </c>
      <c r="Z203" s="3">
        <v>60</v>
      </c>
      <c r="AA203" s="21">
        <f t="shared" si="41"/>
        <v>280.08</v>
      </c>
      <c r="AB203" s="21">
        <f t="shared" si="42"/>
        <v>140.04</v>
      </c>
      <c r="AC203" s="21">
        <f t="shared" si="43"/>
        <v>140.04</v>
      </c>
      <c r="AD203" s="21"/>
    </row>
    <row r="204" spans="1:30">
      <c r="A204" s="57">
        <v>202</v>
      </c>
      <c r="B204" s="8" t="s">
        <v>2039</v>
      </c>
      <c r="C204" s="123"/>
      <c r="D204" s="8" t="s">
        <v>35</v>
      </c>
      <c r="E204" s="3" t="s">
        <v>37</v>
      </c>
      <c r="F204" s="3" t="s">
        <v>82</v>
      </c>
      <c r="G204" s="19" t="s">
        <v>38</v>
      </c>
      <c r="H204" s="19" t="s">
        <v>39</v>
      </c>
      <c r="I204" s="3"/>
      <c r="J204" s="20">
        <v>594</v>
      </c>
      <c r="K204" s="3"/>
      <c r="L204" s="20">
        <v>300</v>
      </c>
      <c r="M204" s="20">
        <v>651</v>
      </c>
      <c r="N204" s="3" t="s">
        <v>2040</v>
      </c>
      <c r="O204" s="8"/>
      <c r="P204" s="3">
        <v>651</v>
      </c>
      <c r="R204" s="21">
        <f t="shared" si="33"/>
        <v>690.06</v>
      </c>
      <c r="S204" s="21">
        <f t="shared" si="34"/>
        <v>1584.06</v>
      </c>
      <c r="T204" s="21">
        <f t="shared" si="35"/>
        <v>1643.4636</v>
      </c>
      <c r="U204" s="21">
        <f t="shared" si="36"/>
        <v>59.4036</v>
      </c>
      <c r="V204" s="21">
        <f t="shared" si="37"/>
        <v>1584.06</v>
      </c>
      <c r="W204" s="57">
        <f t="shared" si="38"/>
        <v>594</v>
      </c>
      <c r="X204" s="21">
        <f t="shared" si="39"/>
        <v>1049.4636</v>
      </c>
      <c r="Y204" s="21">
        <f t="shared" si="40"/>
        <v>651</v>
      </c>
      <c r="Z204" s="3">
        <v>60</v>
      </c>
      <c r="AA204" s="21">
        <f t="shared" si="41"/>
        <v>279.06</v>
      </c>
      <c r="AB204" s="21">
        <f t="shared" si="42"/>
        <v>139.53</v>
      </c>
      <c r="AC204" s="21">
        <f t="shared" si="43"/>
        <v>139.53</v>
      </c>
      <c r="AD204" s="21"/>
    </row>
    <row r="205" spans="1:30">
      <c r="A205" s="57">
        <v>203</v>
      </c>
      <c r="B205" s="8" t="s">
        <v>2041</v>
      </c>
      <c r="C205" s="123" t="s">
        <v>2042</v>
      </c>
      <c r="D205" s="8" t="s">
        <v>35</v>
      </c>
      <c r="E205" s="3" t="s">
        <v>37</v>
      </c>
      <c r="F205" s="3" t="s">
        <v>82</v>
      </c>
      <c r="G205" s="19" t="s">
        <v>38</v>
      </c>
      <c r="H205" s="19" t="s">
        <v>39</v>
      </c>
      <c r="I205" s="3"/>
      <c r="J205" s="20">
        <v>594</v>
      </c>
      <c r="K205" s="3"/>
      <c r="L205" s="20">
        <v>300</v>
      </c>
      <c r="M205" s="20">
        <v>651</v>
      </c>
      <c r="N205" s="3" t="s">
        <v>2043</v>
      </c>
      <c r="O205" s="19"/>
      <c r="P205" s="3">
        <v>646</v>
      </c>
      <c r="R205" s="21">
        <f t="shared" si="33"/>
        <v>690.06</v>
      </c>
      <c r="S205" s="21">
        <f t="shared" si="34"/>
        <v>1584.06</v>
      </c>
      <c r="T205" s="21">
        <f t="shared" si="35"/>
        <v>1643.4636</v>
      </c>
      <c r="U205" s="21">
        <f t="shared" si="36"/>
        <v>59.4036</v>
      </c>
      <c r="V205" s="21">
        <f t="shared" si="37"/>
        <v>1584.06</v>
      </c>
      <c r="W205" s="57">
        <f t="shared" si="38"/>
        <v>594</v>
      </c>
      <c r="X205" s="21">
        <f t="shared" si="39"/>
        <v>1049.4636</v>
      </c>
      <c r="Y205" s="21">
        <f t="shared" si="40"/>
        <v>646</v>
      </c>
      <c r="Z205" s="3">
        <v>60</v>
      </c>
      <c r="AA205" s="21">
        <f t="shared" si="41"/>
        <v>284.06</v>
      </c>
      <c r="AB205" s="21">
        <f t="shared" si="42"/>
        <v>142.03</v>
      </c>
      <c r="AC205" s="21">
        <f t="shared" si="43"/>
        <v>142.03</v>
      </c>
      <c r="AD205" s="21"/>
    </row>
    <row r="206" spans="1:30">
      <c r="A206" s="57">
        <v>204</v>
      </c>
      <c r="B206" s="8" t="s">
        <v>2044</v>
      </c>
      <c r="C206" s="123" t="s">
        <v>1933</v>
      </c>
      <c r="D206" s="8" t="s">
        <v>35</v>
      </c>
      <c r="E206" s="3" t="s">
        <v>37</v>
      </c>
      <c r="F206" s="3" t="s">
        <v>82</v>
      </c>
      <c r="G206" s="19" t="s">
        <v>38</v>
      </c>
      <c r="H206" s="19" t="s">
        <v>39</v>
      </c>
      <c r="I206" s="3"/>
      <c r="J206" s="20">
        <v>594</v>
      </c>
      <c r="K206" s="3"/>
      <c r="L206" s="20">
        <v>300</v>
      </c>
      <c r="M206" s="20">
        <v>653</v>
      </c>
      <c r="N206" s="3" t="s">
        <v>2045</v>
      </c>
      <c r="O206" s="19"/>
      <c r="P206" s="3">
        <v>653</v>
      </c>
      <c r="R206" s="21">
        <f t="shared" si="33"/>
        <v>692.18</v>
      </c>
      <c r="S206" s="21">
        <f t="shared" si="34"/>
        <v>1586.18</v>
      </c>
      <c r="T206" s="21">
        <f t="shared" si="35"/>
        <v>1645.7108</v>
      </c>
      <c r="U206" s="21">
        <f t="shared" si="36"/>
        <v>59.5308</v>
      </c>
      <c r="V206" s="21">
        <f t="shared" si="37"/>
        <v>1586.18</v>
      </c>
      <c r="W206" s="57">
        <f t="shared" si="38"/>
        <v>594</v>
      </c>
      <c r="X206" s="21">
        <f t="shared" si="39"/>
        <v>1051.7108</v>
      </c>
      <c r="Y206" s="21">
        <f t="shared" si="40"/>
        <v>653</v>
      </c>
      <c r="Z206" s="3">
        <v>60</v>
      </c>
      <c r="AA206" s="21">
        <f t="shared" si="41"/>
        <v>279.18</v>
      </c>
      <c r="AB206" s="21">
        <f t="shared" si="42"/>
        <v>139.59</v>
      </c>
      <c r="AC206" s="21">
        <f t="shared" si="43"/>
        <v>139.59</v>
      </c>
      <c r="AD206" s="21"/>
    </row>
    <row r="207" spans="1:30">
      <c r="A207" s="57">
        <v>205</v>
      </c>
      <c r="B207" s="8" t="s">
        <v>83</v>
      </c>
      <c r="C207" s="123" t="s">
        <v>2046</v>
      </c>
      <c r="D207" s="8" t="s">
        <v>35</v>
      </c>
      <c r="E207" s="3" t="s">
        <v>37</v>
      </c>
      <c r="F207" s="3" t="s">
        <v>83</v>
      </c>
      <c r="G207" s="19" t="s">
        <v>38</v>
      </c>
      <c r="H207" s="19" t="s">
        <v>39</v>
      </c>
      <c r="I207" s="3"/>
      <c r="J207" s="20">
        <v>0</v>
      </c>
      <c r="K207" s="3"/>
      <c r="L207" s="20">
        <v>0</v>
      </c>
      <c r="M207" s="20">
        <v>600</v>
      </c>
      <c r="N207" s="3" t="s">
        <v>85</v>
      </c>
      <c r="P207" s="3">
        <v>400</v>
      </c>
      <c r="R207" s="21">
        <f t="shared" si="33"/>
        <v>636</v>
      </c>
      <c r="S207" s="21">
        <f t="shared" si="34"/>
        <v>636</v>
      </c>
      <c r="T207" s="21">
        <f t="shared" si="35"/>
        <v>674.16</v>
      </c>
      <c r="U207" s="21">
        <f t="shared" si="36"/>
        <v>38.16</v>
      </c>
      <c r="V207" s="21">
        <f t="shared" si="37"/>
        <v>636</v>
      </c>
      <c r="W207" s="57">
        <f t="shared" si="38"/>
        <v>0</v>
      </c>
      <c r="X207" s="21">
        <f t="shared" si="39"/>
        <v>674.16</v>
      </c>
      <c r="Y207" s="21">
        <f t="shared" si="40"/>
        <v>400</v>
      </c>
      <c r="Z207" s="3">
        <v>0</v>
      </c>
      <c r="AA207" s="21">
        <f t="shared" si="41"/>
        <v>236</v>
      </c>
      <c r="AB207" s="21">
        <f t="shared" si="42"/>
        <v>118</v>
      </c>
      <c r="AC207" s="21">
        <f t="shared" si="43"/>
        <v>118</v>
      </c>
      <c r="AD207" s="21"/>
    </row>
    <row r="208" spans="1:30">
      <c r="A208" s="57">
        <v>206</v>
      </c>
      <c r="B208" s="8" t="s">
        <v>2047</v>
      </c>
      <c r="C208" s="123" t="s">
        <v>2048</v>
      </c>
      <c r="D208" s="8" t="s">
        <v>35</v>
      </c>
      <c r="E208" s="3" t="s">
        <v>37</v>
      </c>
      <c r="F208" s="3" t="s">
        <v>2049</v>
      </c>
      <c r="G208" s="19" t="s">
        <v>38</v>
      </c>
      <c r="H208" s="19" t="s">
        <v>39</v>
      </c>
      <c r="I208" s="3"/>
      <c r="J208" s="20">
        <v>592</v>
      </c>
      <c r="K208" s="3"/>
      <c r="L208" s="20">
        <v>0</v>
      </c>
      <c r="M208" s="20">
        <v>265</v>
      </c>
      <c r="N208" s="3" t="s">
        <v>2050</v>
      </c>
      <c r="P208" s="3">
        <v>265</v>
      </c>
      <c r="R208" s="21">
        <f t="shared" si="33"/>
        <v>280.9</v>
      </c>
      <c r="S208" s="21">
        <f t="shared" si="34"/>
        <v>872.9</v>
      </c>
      <c r="T208" s="21">
        <f t="shared" si="35"/>
        <v>889.754</v>
      </c>
      <c r="U208" s="21">
        <f t="shared" si="36"/>
        <v>16.854</v>
      </c>
      <c r="V208" s="21">
        <f t="shared" si="37"/>
        <v>872.9</v>
      </c>
      <c r="W208" s="57">
        <f t="shared" si="38"/>
        <v>592</v>
      </c>
      <c r="X208" s="21">
        <f t="shared" si="39"/>
        <v>297.754</v>
      </c>
      <c r="Y208" s="21">
        <f t="shared" si="40"/>
        <v>265</v>
      </c>
      <c r="Z208" s="3">
        <v>0</v>
      </c>
      <c r="AA208" s="21">
        <f t="shared" si="41"/>
        <v>15.9</v>
      </c>
      <c r="AB208" s="21">
        <f t="shared" si="42"/>
        <v>7.95000000000002</v>
      </c>
      <c r="AC208" s="21">
        <f t="shared" si="43"/>
        <v>7.95000000000002</v>
      </c>
      <c r="AD208" s="21"/>
    </row>
    <row r="209" ht="25.2" spans="1:30">
      <c r="A209" s="57">
        <v>207</v>
      </c>
      <c r="B209" s="8" t="s">
        <v>2051</v>
      </c>
      <c r="C209" s="123" t="s">
        <v>2052</v>
      </c>
      <c r="D209" s="8" t="s">
        <v>35</v>
      </c>
      <c r="E209" s="3" t="s">
        <v>37</v>
      </c>
      <c r="F209" s="3" t="s">
        <v>2053</v>
      </c>
      <c r="G209" s="19" t="s">
        <v>38</v>
      </c>
      <c r="H209" s="19" t="s">
        <v>39</v>
      </c>
      <c r="I209" s="124"/>
      <c r="J209" s="20">
        <v>0</v>
      </c>
      <c r="K209" s="3"/>
      <c r="L209" s="20">
        <v>100</v>
      </c>
      <c r="M209" s="20">
        <v>550</v>
      </c>
      <c r="N209" s="3" t="s">
        <v>2054</v>
      </c>
      <c r="P209" s="3">
        <v>550</v>
      </c>
      <c r="R209" s="21">
        <f t="shared" si="33"/>
        <v>583</v>
      </c>
      <c r="S209" s="21">
        <f t="shared" si="34"/>
        <v>683</v>
      </c>
      <c r="T209" s="21">
        <f t="shared" si="35"/>
        <v>723.98</v>
      </c>
      <c r="U209" s="21">
        <f t="shared" si="36"/>
        <v>40.98</v>
      </c>
      <c r="V209" s="21">
        <f t="shared" si="37"/>
        <v>683</v>
      </c>
      <c r="W209" s="57">
        <f t="shared" si="38"/>
        <v>0</v>
      </c>
      <c r="X209" s="21">
        <f t="shared" si="39"/>
        <v>723.98</v>
      </c>
      <c r="Y209" s="21">
        <f t="shared" si="40"/>
        <v>550</v>
      </c>
      <c r="Z209" s="3">
        <v>0</v>
      </c>
      <c r="AA209" s="21">
        <f t="shared" si="41"/>
        <v>133</v>
      </c>
      <c r="AB209" s="125">
        <f>AA209/2-107</f>
        <v>-40.5</v>
      </c>
      <c r="AC209" s="21">
        <f t="shared" si="43"/>
        <v>66.5</v>
      </c>
      <c r="AD209" s="21" t="s">
        <v>2055</v>
      </c>
    </row>
    <row r="210" spans="1:30">
      <c r="A210" s="57">
        <v>208</v>
      </c>
      <c r="B210" s="8" t="s">
        <v>1259</v>
      </c>
      <c r="C210" s="123" t="s">
        <v>1260</v>
      </c>
      <c r="D210" s="8" t="s">
        <v>35</v>
      </c>
      <c r="E210" s="3" t="s">
        <v>37</v>
      </c>
      <c r="F210" s="3" t="s">
        <v>700</v>
      </c>
      <c r="G210" s="19" t="s">
        <v>38</v>
      </c>
      <c r="H210" s="19" t="s">
        <v>39</v>
      </c>
      <c r="I210" s="3"/>
      <c r="J210" s="20">
        <v>0</v>
      </c>
      <c r="K210" s="3"/>
      <c r="L210" s="20">
        <v>100</v>
      </c>
      <c r="M210" s="20">
        <v>15</v>
      </c>
      <c r="N210" s="3" t="s">
        <v>65</v>
      </c>
      <c r="P210" s="3">
        <v>15</v>
      </c>
      <c r="R210" s="21">
        <f t="shared" si="33"/>
        <v>15.9</v>
      </c>
      <c r="S210" s="21">
        <f t="shared" si="34"/>
        <v>115.9</v>
      </c>
      <c r="T210" s="21">
        <f t="shared" si="35"/>
        <v>122.854</v>
      </c>
      <c r="U210" s="21">
        <f t="shared" si="36"/>
        <v>6.954</v>
      </c>
      <c r="V210" s="21">
        <f t="shared" si="37"/>
        <v>115.9</v>
      </c>
      <c r="W210" s="57">
        <f t="shared" si="38"/>
        <v>0</v>
      </c>
      <c r="X210" s="21">
        <f t="shared" si="39"/>
        <v>122.854</v>
      </c>
      <c r="Y210" s="21">
        <f t="shared" si="40"/>
        <v>15</v>
      </c>
      <c r="Z210" s="3">
        <v>20</v>
      </c>
      <c r="AA210" s="21">
        <f t="shared" si="41"/>
        <v>80.9</v>
      </c>
      <c r="AB210" s="21">
        <f t="shared" ref="AB210:AB273" si="44">AA210/2</f>
        <v>40.45</v>
      </c>
      <c r="AC210" s="21">
        <f t="shared" si="43"/>
        <v>40.45</v>
      </c>
      <c r="AD210" s="21"/>
    </row>
    <row r="211" spans="1:30">
      <c r="A211" s="57">
        <v>209</v>
      </c>
      <c r="B211" s="8" t="s">
        <v>1138</v>
      </c>
      <c r="C211" s="102" t="s">
        <v>1263</v>
      </c>
      <c r="D211" s="8" t="s">
        <v>35</v>
      </c>
      <c r="E211" s="3" t="s">
        <v>37</v>
      </c>
      <c r="F211" s="3" t="s">
        <v>700</v>
      </c>
      <c r="G211" s="19" t="s">
        <v>38</v>
      </c>
      <c r="H211" s="19" t="s">
        <v>39</v>
      </c>
      <c r="I211" s="3"/>
      <c r="J211" s="20">
        <v>0</v>
      </c>
      <c r="K211" s="3"/>
      <c r="L211" s="20">
        <v>100</v>
      </c>
      <c r="M211" s="20">
        <v>15</v>
      </c>
      <c r="N211" s="3" t="s">
        <v>65</v>
      </c>
      <c r="P211" s="3">
        <v>15</v>
      </c>
      <c r="R211" s="21">
        <f t="shared" si="33"/>
        <v>15.9</v>
      </c>
      <c r="S211" s="21">
        <f t="shared" si="34"/>
        <v>115.9</v>
      </c>
      <c r="T211" s="21">
        <f t="shared" si="35"/>
        <v>122.854</v>
      </c>
      <c r="U211" s="21">
        <f t="shared" si="36"/>
        <v>6.954</v>
      </c>
      <c r="V211" s="21">
        <f t="shared" si="37"/>
        <v>115.9</v>
      </c>
      <c r="W211" s="57">
        <f t="shared" si="38"/>
        <v>0</v>
      </c>
      <c r="X211" s="21">
        <f t="shared" si="39"/>
        <v>122.854</v>
      </c>
      <c r="Y211" s="21">
        <f t="shared" si="40"/>
        <v>15</v>
      </c>
      <c r="Z211" s="3">
        <v>20</v>
      </c>
      <c r="AA211" s="21">
        <f t="shared" si="41"/>
        <v>80.9</v>
      </c>
      <c r="AB211" s="21">
        <f t="shared" si="44"/>
        <v>40.45</v>
      </c>
      <c r="AC211" s="21">
        <f t="shared" si="43"/>
        <v>40.45</v>
      </c>
      <c r="AD211" s="21"/>
    </row>
    <row r="212" spans="1:30">
      <c r="A212" s="57">
        <v>210</v>
      </c>
      <c r="B212" s="8" t="s">
        <v>1094</v>
      </c>
      <c r="C212" s="102" t="s">
        <v>1095</v>
      </c>
      <c r="D212" s="8" t="s">
        <v>35</v>
      </c>
      <c r="E212" s="3" t="s">
        <v>37</v>
      </c>
      <c r="F212" s="3" t="s">
        <v>700</v>
      </c>
      <c r="G212" s="19" t="s">
        <v>38</v>
      </c>
      <c r="H212" s="19" t="s">
        <v>39</v>
      </c>
      <c r="I212" s="3"/>
      <c r="J212" s="20">
        <v>0</v>
      </c>
      <c r="K212" s="3"/>
      <c r="L212" s="20">
        <v>100</v>
      </c>
      <c r="M212" s="20">
        <v>49</v>
      </c>
      <c r="N212" s="3" t="s">
        <v>2056</v>
      </c>
      <c r="P212" s="3">
        <v>49</v>
      </c>
      <c r="R212" s="21">
        <f t="shared" si="33"/>
        <v>51.94</v>
      </c>
      <c r="S212" s="21">
        <f t="shared" si="34"/>
        <v>151.94</v>
      </c>
      <c r="T212" s="21">
        <f t="shared" si="35"/>
        <v>161.0564</v>
      </c>
      <c r="U212" s="21">
        <f t="shared" si="36"/>
        <v>9.1164</v>
      </c>
      <c r="V212" s="21">
        <f t="shared" si="37"/>
        <v>151.94</v>
      </c>
      <c r="W212" s="57">
        <f t="shared" si="38"/>
        <v>0</v>
      </c>
      <c r="X212" s="21">
        <f t="shared" si="39"/>
        <v>161.0564</v>
      </c>
      <c r="Y212" s="21">
        <f t="shared" si="40"/>
        <v>49</v>
      </c>
      <c r="Z212" s="3">
        <v>20</v>
      </c>
      <c r="AA212" s="21">
        <f t="shared" si="41"/>
        <v>82.94</v>
      </c>
      <c r="AB212" s="21">
        <f t="shared" si="44"/>
        <v>41.47</v>
      </c>
      <c r="AC212" s="21">
        <f t="shared" si="43"/>
        <v>41.47</v>
      </c>
      <c r="AD212" s="21"/>
    </row>
    <row r="213" spans="1:30">
      <c r="A213" s="57">
        <v>211</v>
      </c>
      <c r="B213" s="8" t="s">
        <v>955</v>
      </c>
      <c r="C213" s="102" t="s">
        <v>956</v>
      </c>
      <c r="D213" s="8" t="s">
        <v>35</v>
      </c>
      <c r="E213" s="3" t="s">
        <v>37</v>
      </c>
      <c r="F213" s="3" t="s">
        <v>700</v>
      </c>
      <c r="G213" s="19" t="s">
        <v>38</v>
      </c>
      <c r="H213" s="19" t="s">
        <v>39</v>
      </c>
      <c r="I213" s="3"/>
      <c r="J213" s="20">
        <v>0</v>
      </c>
      <c r="K213" s="3"/>
      <c r="L213" s="20">
        <v>100</v>
      </c>
      <c r="M213" s="20">
        <v>15</v>
      </c>
      <c r="N213" s="3" t="s">
        <v>65</v>
      </c>
      <c r="P213" s="3">
        <v>15</v>
      </c>
      <c r="R213" s="21">
        <f t="shared" si="33"/>
        <v>15.9</v>
      </c>
      <c r="S213" s="21">
        <f t="shared" si="34"/>
        <v>115.9</v>
      </c>
      <c r="T213" s="21">
        <f t="shared" si="35"/>
        <v>122.854</v>
      </c>
      <c r="U213" s="21">
        <f t="shared" si="36"/>
        <v>6.954</v>
      </c>
      <c r="V213" s="21">
        <f t="shared" si="37"/>
        <v>115.9</v>
      </c>
      <c r="W213" s="57">
        <f t="shared" si="38"/>
        <v>0</v>
      </c>
      <c r="X213" s="21">
        <f t="shared" si="39"/>
        <v>122.854</v>
      </c>
      <c r="Y213" s="21">
        <f t="shared" si="40"/>
        <v>15</v>
      </c>
      <c r="Z213" s="3">
        <v>20</v>
      </c>
      <c r="AA213" s="21">
        <f t="shared" si="41"/>
        <v>80.9</v>
      </c>
      <c r="AB213" s="21">
        <f t="shared" si="44"/>
        <v>40.45</v>
      </c>
      <c r="AC213" s="21">
        <f t="shared" si="43"/>
        <v>40.45</v>
      </c>
      <c r="AD213" s="21"/>
    </row>
    <row r="214" spans="1:30">
      <c r="A214" s="57">
        <v>212</v>
      </c>
      <c r="B214" s="8" t="s">
        <v>1092</v>
      </c>
      <c r="C214" s="102" t="s">
        <v>1093</v>
      </c>
      <c r="D214" s="8" t="s">
        <v>35</v>
      </c>
      <c r="E214" s="3" t="s">
        <v>37</v>
      </c>
      <c r="F214" s="3" t="s">
        <v>700</v>
      </c>
      <c r="G214" s="19" t="s">
        <v>38</v>
      </c>
      <c r="H214" s="19" t="s">
        <v>39</v>
      </c>
      <c r="I214" s="3"/>
      <c r="J214" s="20">
        <v>0</v>
      </c>
      <c r="K214" s="3"/>
      <c r="L214" s="20">
        <v>100</v>
      </c>
      <c r="M214" s="20">
        <v>15</v>
      </c>
      <c r="N214" s="3" t="s">
        <v>65</v>
      </c>
      <c r="P214" s="3">
        <v>15</v>
      </c>
      <c r="R214" s="21">
        <f t="shared" si="33"/>
        <v>15.9</v>
      </c>
      <c r="S214" s="21">
        <f t="shared" si="34"/>
        <v>115.9</v>
      </c>
      <c r="T214" s="21">
        <f t="shared" si="35"/>
        <v>122.854</v>
      </c>
      <c r="U214" s="21">
        <f t="shared" si="36"/>
        <v>6.954</v>
      </c>
      <c r="V214" s="21">
        <f t="shared" si="37"/>
        <v>115.9</v>
      </c>
      <c r="W214" s="57">
        <f t="shared" si="38"/>
        <v>0</v>
      </c>
      <c r="X214" s="21">
        <f t="shared" si="39"/>
        <v>122.854</v>
      </c>
      <c r="Y214" s="21">
        <f t="shared" si="40"/>
        <v>15</v>
      </c>
      <c r="Z214" s="3">
        <v>20</v>
      </c>
      <c r="AA214" s="21">
        <f t="shared" si="41"/>
        <v>80.9</v>
      </c>
      <c r="AB214" s="21">
        <f t="shared" si="44"/>
        <v>40.45</v>
      </c>
      <c r="AC214" s="21">
        <f t="shared" si="43"/>
        <v>40.45</v>
      </c>
      <c r="AD214" s="21"/>
    </row>
    <row r="215" spans="1:30">
      <c r="A215" s="57">
        <v>213</v>
      </c>
      <c r="B215" s="8" t="s">
        <v>951</v>
      </c>
      <c r="C215" s="102" t="s">
        <v>952</v>
      </c>
      <c r="D215" s="8" t="s">
        <v>35</v>
      </c>
      <c r="E215" s="3" t="s">
        <v>37</v>
      </c>
      <c r="F215" s="3" t="s">
        <v>700</v>
      </c>
      <c r="G215" s="19" t="s">
        <v>38</v>
      </c>
      <c r="H215" s="19" t="s">
        <v>39</v>
      </c>
      <c r="I215" s="3"/>
      <c r="J215" s="20">
        <v>0</v>
      </c>
      <c r="K215" s="3"/>
      <c r="L215" s="20">
        <v>100</v>
      </c>
      <c r="M215" s="20">
        <v>18</v>
      </c>
      <c r="N215" s="3" t="s">
        <v>65</v>
      </c>
      <c r="P215" s="3">
        <v>18</v>
      </c>
      <c r="R215" s="21">
        <f t="shared" si="33"/>
        <v>19.08</v>
      </c>
      <c r="S215" s="21">
        <f t="shared" si="34"/>
        <v>119.08</v>
      </c>
      <c r="T215" s="21">
        <f t="shared" si="35"/>
        <v>126.2248</v>
      </c>
      <c r="U215" s="21">
        <f t="shared" si="36"/>
        <v>7.1448</v>
      </c>
      <c r="V215" s="21">
        <f t="shared" si="37"/>
        <v>119.08</v>
      </c>
      <c r="W215" s="57">
        <f t="shared" si="38"/>
        <v>0</v>
      </c>
      <c r="X215" s="21">
        <f t="shared" si="39"/>
        <v>126.2248</v>
      </c>
      <c r="Y215" s="21">
        <f t="shared" si="40"/>
        <v>18</v>
      </c>
      <c r="Z215" s="3">
        <v>20</v>
      </c>
      <c r="AA215" s="21">
        <f t="shared" si="41"/>
        <v>81.08</v>
      </c>
      <c r="AB215" s="21">
        <f t="shared" si="44"/>
        <v>40.54</v>
      </c>
      <c r="AC215" s="21">
        <f t="shared" si="43"/>
        <v>40.54</v>
      </c>
      <c r="AD215" s="21"/>
    </row>
    <row r="216" spans="1:30">
      <c r="A216" s="57">
        <v>214</v>
      </c>
      <c r="B216" s="8" t="s">
        <v>1618</v>
      </c>
      <c r="C216" s="102" t="s">
        <v>1500</v>
      </c>
      <c r="D216" s="8" t="s">
        <v>35</v>
      </c>
      <c r="E216" s="3" t="s">
        <v>37</v>
      </c>
      <c r="F216" s="3" t="s">
        <v>700</v>
      </c>
      <c r="G216" s="19" t="s">
        <v>38</v>
      </c>
      <c r="H216" s="19" t="s">
        <v>39</v>
      </c>
      <c r="I216" s="3"/>
      <c r="J216" s="20">
        <v>0</v>
      </c>
      <c r="K216" s="3"/>
      <c r="L216" s="20">
        <v>100</v>
      </c>
      <c r="M216" s="20">
        <v>15</v>
      </c>
      <c r="N216" s="3" t="s">
        <v>65</v>
      </c>
      <c r="P216" s="3">
        <v>15</v>
      </c>
      <c r="R216" s="21">
        <f t="shared" si="33"/>
        <v>15.9</v>
      </c>
      <c r="S216" s="21">
        <f t="shared" si="34"/>
        <v>115.9</v>
      </c>
      <c r="T216" s="21">
        <f t="shared" si="35"/>
        <v>122.854</v>
      </c>
      <c r="U216" s="21">
        <f t="shared" si="36"/>
        <v>6.954</v>
      </c>
      <c r="V216" s="21">
        <f t="shared" si="37"/>
        <v>115.9</v>
      </c>
      <c r="W216" s="57">
        <f t="shared" si="38"/>
        <v>0</v>
      </c>
      <c r="X216" s="21">
        <f t="shared" si="39"/>
        <v>122.854</v>
      </c>
      <c r="Y216" s="21">
        <f t="shared" si="40"/>
        <v>15</v>
      </c>
      <c r="Z216" s="3">
        <v>20</v>
      </c>
      <c r="AA216" s="21">
        <f t="shared" si="41"/>
        <v>80.9</v>
      </c>
      <c r="AB216" s="21">
        <f t="shared" si="44"/>
        <v>40.45</v>
      </c>
      <c r="AC216" s="21">
        <f t="shared" si="43"/>
        <v>40.45</v>
      </c>
      <c r="AD216" s="21"/>
    </row>
    <row r="217" spans="1:30">
      <c r="A217" s="57">
        <v>215</v>
      </c>
      <c r="B217" s="8" t="s">
        <v>1076</v>
      </c>
      <c r="C217" s="102" t="s">
        <v>966</v>
      </c>
      <c r="D217" s="8" t="s">
        <v>35</v>
      </c>
      <c r="E217" s="3" t="s">
        <v>37</v>
      </c>
      <c r="F217" s="3" t="s">
        <v>700</v>
      </c>
      <c r="G217" s="19" t="s">
        <v>38</v>
      </c>
      <c r="H217" s="19" t="s">
        <v>39</v>
      </c>
      <c r="I217" s="3"/>
      <c r="J217" s="20">
        <v>0</v>
      </c>
      <c r="K217" s="3"/>
      <c r="L217" s="20">
        <v>100</v>
      </c>
      <c r="M217" s="20">
        <v>18</v>
      </c>
      <c r="N217" s="3" t="s">
        <v>65</v>
      </c>
      <c r="P217" s="3">
        <v>18</v>
      </c>
      <c r="R217" s="21">
        <f t="shared" si="33"/>
        <v>19.08</v>
      </c>
      <c r="S217" s="21">
        <f t="shared" si="34"/>
        <v>119.08</v>
      </c>
      <c r="T217" s="21">
        <f t="shared" si="35"/>
        <v>126.2248</v>
      </c>
      <c r="U217" s="21">
        <f t="shared" si="36"/>
        <v>7.1448</v>
      </c>
      <c r="V217" s="21">
        <f t="shared" si="37"/>
        <v>119.08</v>
      </c>
      <c r="W217" s="57">
        <f t="shared" si="38"/>
        <v>0</v>
      </c>
      <c r="X217" s="21">
        <f t="shared" si="39"/>
        <v>126.2248</v>
      </c>
      <c r="Y217" s="21">
        <f t="shared" si="40"/>
        <v>18</v>
      </c>
      <c r="Z217" s="3">
        <v>20</v>
      </c>
      <c r="AA217" s="21">
        <f t="shared" si="41"/>
        <v>81.08</v>
      </c>
      <c r="AB217" s="21">
        <f t="shared" si="44"/>
        <v>40.54</v>
      </c>
      <c r="AC217" s="21">
        <f t="shared" si="43"/>
        <v>40.54</v>
      </c>
      <c r="AD217" s="21"/>
    </row>
    <row r="218" spans="1:30">
      <c r="A218" s="57">
        <v>216</v>
      </c>
      <c r="B218" s="8" t="s">
        <v>1639</v>
      </c>
      <c r="C218" s="102" t="s">
        <v>1500</v>
      </c>
      <c r="D218" s="8" t="s">
        <v>35</v>
      </c>
      <c r="E218" s="3" t="s">
        <v>37</v>
      </c>
      <c r="F218" s="3" t="s">
        <v>700</v>
      </c>
      <c r="G218" s="19" t="s">
        <v>38</v>
      </c>
      <c r="H218" s="19" t="s">
        <v>39</v>
      </c>
      <c r="I218" s="3"/>
      <c r="J218" s="20">
        <v>0</v>
      </c>
      <c r="K218" s="3"/>
      <c r="L218" s="20">
        <v>100</v>
      </c>
      <c r="M218" s="20">
        <v>18</v>
      </c>
      <c r="N218" s="3" t="s">
        <v>65</v>
      </c>
      <c r="P218" s="3">
        <v>18</v>
      </c>
      <c r="R218" s="21">
        <f t="shared" si="33"/>
        <v>19.08</v>
      </c>
      <c r="S218" s="21">
        <f t="shared" si="34"/>
        <v>119.08</v>
      </c>
      <c r="T218" s="21">
        <f t="shared" si="35"/>
        <v>126.2248</v>
      </c>
      <c r="U218" s="21">
        <f t="shared" si="36"/>
        <v>7.1448</v>
      </c>
      <c r="V218" s="21">
        <f t="shared" si="37"/>
        <v>119.08</v>
      </c>
      <c r="W218" s="57">
        <f t="shared" si="38"/>
        <v>0</v>
      </c>
      <c r="X218" s="21">
        <f t="shared" si="39"/>
        <v>126.2248</v>
      </c>
      <c r="Y218" s="21">
        <f t="shared" si="40"/>
        <v>18</v>
      </c>
      <c r="Z218" s="3">
        <v>20</v>
      </c>
      <c r="AA218" s="21">
        <f t="shared" si="41"/>
        <v>81.08</v>
      </c>
      <c r="AB218" s="21">
        <f t="shared" si="44"/>
        <v>40.54</v>
      </c>
      <c r="AC218" s="21">
        <f t="shared" si="43"/>
        <v>40.54</v>
      </c>
      <c r="AD218" s="21"/>
    </row>
    <row r="219" spans="1:30">
      <c r="A219" s="57">
        <v>217</v>
      </c>
      <c r="B219" s="8" t="s">
        <v>1680</v>
      </c>
      <c r="C219" s="102" t="s">
        <v>1677</v>
      </c>
      <c r="D219" s="8" t="s">
        <v>35</v>
      </c>
      <c r="E219" s="3" t="s">
        <v>37</v>
      </c>
      <c r="F219" s="3" t="s">
        <v>700</v>
      </c>
      <c r="G219" s="19" t="s">
        <v>38</v>
      </c>
      <c r="H219" s="19" t="s">
        <v>39</v>
      </c>
      <c r="I219" s="3"/>
      <c r="J219" s="20">
        <v>0</v>
      </c>
      <c r="K219" s="3"/>
      <c r="L219" s="20">
        <v>100</v>
      </c>
      <c r="M219" s="20">
        <v>15</v>
      </c>
      <c r="N219" s="3" t="s">
        <v>65</v>
      </c>
      <c r="P219" s="3">
        <v>15</v>
      </c>
      <c r="R219" s="21">
        <f t="shared" si="33"/>
        <v>15.9</v>
      </c>
      <c r="S219" s="21">
        <f t="shared" si="34"/>
        <v>115.9</v>
      </c>
      <c r="T219" s="21">
        <f t="shared" si="35"/>
        <v>122.854</v>
      </c>
      <c r="U219" s="21">
        <f t="shared" si="36"/>
        <v>6.954</v>
      </c>
      <c r="V219" s="21">
        <f t="shared" si="37"/>
        <v>115.9</v>
      </c>
      <c r="W219" s="57">
        <f t="shared" si="38"/>
        <v>0</v>
      </c>
      <c r="X219" s="21">
        <f t="shared" si="39"/>
        <v>122.854</v>
      </c>
      <c r="Y219" s="21">
        <f t="shared" si="40"/>
        <v>15</v>
      </c>
      <c r="Z219" s="3">
        <v>20</v>
      </c>
      <c r="AA219" s="21">
        <f t="shared" si="41"/>
        <v>80.9</v>
      </c>
      <c r="AB219" s="21">
        <f t="shared" si="44"/>
        <v>40.45</v>
      </c>
      <c r="AC219" s="21">
        <f t="shared" si="43"/>
        <v>40.45</v>
      </c>
      <c r="AD219" s="21"/>
    </row>
    <row r="220" spans="1:30">
      <c r="A220" s="57">
        <v>218</v>
      </c>
      <c r="B220" s="8" t="s">
        <v>1068</v>
      </c>
      <c r="C220" s="102" t="s">
        <v>1069</v>
      </c>
      <c r="D220" s="8" t="s">
        <v>35</v>
      </c>
      <c r="E220" s="3" t="s">
        <v>37</v>
      </c>
      <c r="F220" s="3" t="s">
        <v>700</v>
      </c>
      <c r="G220" s="19" t="s">
        <v>38</v>
      </c>
      <c r="H220" s="19" t="s">
        <v>39</v>
      </c>
      <c r="I220" s="3"/>
      <c r="J220" s="20">
        <v>0</v>
      </c>
      <c r="K220" s="3"/>
      <c r="L220" s="20">
        <v>100</v>
      </c>
      <c r="M220" s="20">
        <v>15</v>
      </c>
      <c r="N220" s="3" t="s">
        <v>65</v>
      </c>
      <c r="P220" s="3">
        <v>15</v>
      </c>
      <c r="R220" s="21">
        <f t="shared" si="33"/>
        <v>15.9</v>
      </c>
      <c r="S220" s="21">
        <f t="shared" si="34"/>
        <v>115.9</v>
      </c>
      <c r="T220" s="21">
        <f t="shared" si="35"/>
        <v>122.854</v>
      </c>
      <c r="U220" s="21">
        <f t="shared" si="36"/>
        <v>6.954</v>
      </c>
      <c r="V220" s="21">
        <f t="shared" si="37"/>
        <v>115.9</v>
      </c>
      <c r="W220" s="57">
        <f t="shared" si="38"/>
        <v>0</v>
      </c>
      <c r="X220" s="21">
        <f t="shared" si="39"/>
        <v>122.854</v>
      </c>
      <c r="Y220" s="21">
        <f t="shared" si="40"/>
        <v>15</v>
      </c>
      <c r="Z220" s="3">
        <v>20</v>
      </c>
      <c r="AA220" s="21">
        <f t="shared" si="41"/>
        <v>80.9</v>
      </c>
      <c r="AB220" s="21">
        <f t="shared" si="44"/>
        <v>40.45</v>
      </c>
      <c r="AC220" s="21">
        <f t="shared" si="43"/>
        <v>40.45</v>
      </c>
      <c r="AD220" s="21"/>
    </row>
    <row r="221" spans="1:30">
      <c r="A221" s="57">
        <v>219</v>
      </c>
      <c r="B221" s="8" t="s">
        <v>1070</v>
      </c>
      <c r="C221" s="102" t="s">
        <v>1071</v>
      </c>
      <c r="D221" s="8" t="s">
        <v>35</v>
      </c>
      <c r="E221" s="3" t="s">
        <v>37</v>
      </c>
      <c r="F221" s="3" t="s">
        <v>700</v>
      </c>
      <c r="G221" s="19" t="s">
        <v>38</v>
      </c>
      <c r="H221" s="19" t="s">
        <v>39</v>
      </c>
      <c r="I221" s="3"/>
      <c r="J221" s="20">
        <v>0</v>
      </c>
      <c r="K221" s="3"/>
      <c r="L221" s="20">
        <v>100</v>
      </c>
      <c r="M221" s="20">
        <v>45</v>
      </c>
      <c r="N221" s="3" t="s">
        <v>2057</v>
      </c>
      <c r="P221" s="3">
        <v>45</v>
      </c>
      <c r="R221" s="21">
        <f t="shared" si="33"/>
        <v>47.7</v>
      </c>
      <c r="S221" s="21">
        <f t="shared" si="34"/>
        <v>147.7</v>
      </c>
      <c r="T221" s="21">
        <f t="shared" si="35"/>
        <v>156.562</v>
      </c>
      <c r="U221" s="21">
        <f t="shared" si="36"/>
        <v>8.862</v>
      </c>
      <c r="V221" s="21">
        <f t="shared" si="37"/>
        <v>147.7</v>
      </c>
      <c r="W221" s="57">
        <f t="shared" si="38"/>
        <v>0</v>
      </c>
      <c r="X221" s="21">
        <f t="shared" si="39"/>
        <v>156.562</v>
      </c>
      <c r="Y221" s="21">
        <f t="shared" si="40"/>
        <v>45</v>
      </c>
      <c r="Z221" s="3">
        <v>20</v>
      </c>
      <c r="AA221" s="21">
        <f t="shared" si="41"/>
        <v>82.7</v>
      </c>
      <c r="AB221" s="21">
        <f t="shared" si="44"/>
        <v>41.35</v>
      </c>
      <c r="AC221" s="21">
        <f t="shared" si="43"/>
        <v>41.35</v>
      </c>
      <c r="AD221" s="21"/>
    </row>
    <row r="222" spans="1:30">
      <c r="A222" s="57">
        <v>220</v>
      </c>
      <c r="B222" s="8" t="s">
        <v>2058</v>
      </c>
      <c r="C222" s="102" t="s">
        <v>1428</v>
      </c>
      <c r="D222" s="8" t="s">
        <v>35</v>
      </c>
      <c r="E222" s="3" t="s">
        <v>37</v>
      </c>
      <c r="F222" s="3" t="s">
        <v>700</v>
      </c>
      <c r="G222" s="19" t="s">
        <v>38</v>
      </c>
      <c r="H222" s="19" t="s">
        <v>39</v>
      </c>
      <c r="I222" s="3"/>
      <c r="J222" s="20">
        <v>0</v>
      </c>
      <c r="K222" s="3"/>
      <c r="L222" s="20">
        <v>100</v>
      </c>
      <c r="M222" s="20">
        <v>18</v>
      </c>
      <c r="N222" s="3" t="s">
        <v>65</v>
      </c>
      <c r="P222" s="3">
        <v>18</v>
      </c>
      <c r="R222" s="21">
        <f t="shared" si="33"/>
        <v>19.08</v>
      </c>
      <c r="S222" s="21">
        <f t="shared" si="34"/>
        <v>119.08</v>
      </c>
      <c r="T222" s="21">
        <f t="shared" si="35"/>
        <v>126.2248</v>
      </c>
      <c r="U222" s="21">
        <f t="shared" si="36"/>
        <v>7.1448</v>
      </c>
      <c r="V222" s="21">
        <f t="shared" si="37"/>
        <v>119.08</v>
      </c>
      <c r="W222" s="57">
        <f t="shared" si="38"/>
        <v>0</v>
      </c>
      <c r="X222" s="21">
        <f t="shared" si="39"/>
        <v>126.2248</v>
      </c>
      <c r="Y222" s="21">
        <f t="shared" si="40"/>
        <v>18</v>
      </c>
      <c r="Z222" s="3">
        <v>20</v>
      </c>
      <c r="AA222" s="21">
        <f t="shared" si="41"/>
        <v>81.08</v>
      </c>
      <c r="AB222" s="21">
        <f t="shared" si="44"/>
        <v>40.54</v>
      </c>
      <c r="AC222" s="21">
        <f t="shared" si="43"/>
        <v>40.54</v>
      </c>
      <c r="AD222" s="21"/>
    </row>
    <row r="223" spans="1:30">
      <c r="A223" s="57">
        <v>221</v>
      </c>
      <c r="B223" s="8" t="s">
        <v>1077</v>
      </c>
      <c r="C223" s="102" t="s">
        <v>966</v>
      </c>
      <c r="D223" s="8" t="s">
        <v>35</v>
      </c>
      <c r="E223" s="3" t="s">
        <v>37</v>
      </c>
      <c r="F223" s="3" t="s">
        <v>700</v>
      </c>
      <c r="G223" s="19" t="s">
        <v>38</v>
      </c>
      <c r="H223" s="19" t="s">
        <v>39</v>
      </c>
      <c r="I223" s="3"/>
      <c r="J223" s="20">
        <v>0</v>
      </c>
      <c r="K223" s="3"/>
      <c r="L223" s="20">
        <v>100</v>
      </c>
      <c r="M223" s="20">
        <v>18</v>
      </c>
      <c r="N223" s="3" t="s">
        <v>65</v>
      </c>
      <c r="P223" s="3">
        <v>18</v>
      </c>
      <c r="R223" s="21">
        <f t="shared" si="33"/>
        <v>19.08</v>
      </c>
      <c r="S223" s="21">
        <f t="shared" si="34"/>
        <v>119.08</v>
      </c>
      <c r="T223" s="21">
        <f t="shared" si="35"/>
        <v>126.2248</v>
      </c>
      <c r="U223" s="21">
        <f t="shared" si="36"/>
        <v>7.1448</v>
      </c>
      <c r="V223" s="21">
        <f t="shared" si="37"/>
        <v>119.08</v>
      </c>
      <c r="W223" s="57">
        <f t="shared" si="38"/>
        <v>0</v>
      </c>
      <c r="X223" s="21">
        <f t="shared" si="39"/>
        <v>126.2248</v>
      </c>
      <c r="Y223" s="21">
        <f t="shared" si="40"/>
        <v>18</v>
      </c>
      <c r="Z223" s="3">
        <v>20</v>
      </c>
      <c r="AA223" s="21">
        <f t="shared" si="41"/>
        <v>81.08</v>
      </c>
      <c r="AB223" s="21">
        <f t="shared" si="44"/>
        <v>40.54</v>
      </c>
      <c r="AC223" s="21">
        <f t="shared" si="43"/>
        <v>40.54</v>
      </c>
      <c r="AD223" s="21"/>
    </row>
    <row r="224" spans="1:30">
      <c r="A224" s="57">
        <v>222</v>
      </c>
      <c r="B224" s="8" t="s">
        <v>957</v>
      </c>
      <c r="C224" s="102" t="s">
        <v>958</v>
      </c>
      <c r="D224" s="8" t="s">
        <v>35</v>
      </c>
      <c r="E224" s="3" t="s">
        <v>37</v>
      </c>
      <c r="F224" s="3" t="s">
        <v>700</v>
      </c>
      <c r="G224" s="19" t="s">
        <v>38</v>
      </c>
      <c r="H224" s="19" t="s">
        <v>39</v>
      </c>
      <c r="I224" s="3"/>
      <c r="J224" s="20">
        <v>0</v>
      </c>
      <c r="K224" s="3"/>
      <c r="L224" s="20">
        <v>100</v>
      </c>
      <c r="M224" s="20">
        <v>18</v>
      </c>
      <c r="N224" s="3" t="s">
        <v>65</v>
      </c>
      <c r="P224" s="3">
        <v>18</v>
      </c>
      <c r="R224" s="21">
        <f t="shared" si="33"/>
        <v>19.08</v>
      </c>
      <c r="S224" s="21">
        <f t="shared" si="34"/>
        <v>119.08</v>
      </c>
      <c r="T224" s="21">
        <f t="shared" si="35"/>
        <v>126.2248</v>
      </c>
      <c r="U224" s="21">
        <f t="shared" si="36"/>
        <v>7.1448</v>
      </c>
      <c r="V224" s="21">
        <f t="shared" si="37"/>
        <v>119.08</v>
      </c>
      <c r="W224" s="57">
        <f t="shared" si="38"/>
        <v>0</v>
      </c>
      <c r="X224" s="21">
        <f t="shared" si="39"/>
        <v>126.2248</v>
      </c>
      <c r="Y224" s="21">
        <f t="shared" si="40"/>
        <v>18</v>
      </c>
      <c r="Z224" s="3">
        <v>20</v>
      </c>
      <c r="AA224" s="21">
        <f t="shared" si="41"/>
        <v>81.08</v>
      </c>
      <c r="AB224" s="21">
        <f t="shared" si="44"/>
        <v>40.54</v>
      </c>
      <c r="AC224" s="21">
        <f t="shared" si="43"/>
        <v>40.54</v>
      </c>
      <c r="AD224" s="21"/>
    </row>
    <row r="225" spans="1:30">
      <c r="A225" s="57">
        <v>223</v>
      </c>
      <c r="B225" s="8" t="s">
        <v>1086</v>
      </c>
      <c r="C225" s="102" t="s">
        <v>1087</v>
      </c>
      <c r="D225" s="8" t="s">
        <v>35</v>
      </c>
      <c r="E225" s="3" t="s">
        <v>37</v>
      </c>
      <c r="F225" s="3" t="s">
        <v>700</v>
      </c>
      <c r="G225" s="19" t="s">
        <v>38</v>
      </c>
      <c r="H225" s="19" t="s">
        <v>39</v>
      </c>
      <c r="I225" s="3"/>
      <c r="J225" s="20">
        <v>0</v>
      </c>
      <c r="K225" s="3"/>
      <c r="L225" s="20">
        <v>100</v>
      </c>
      <c r="M225" s="20">
        <v>18</v>
      </c>
      <c r="N225" s="3" t="s">
        <v>65</v>
      </c>
      <c r="P225" s="3">
        <v>18</v>
      </c>
      <c r="R225" s="21">
        <f t="shared" si="33"/>
        <v>19.08</v>
      </c>
      <c r="S225" s="21">
        <f t="shared" si="34"/>
        <v>119.08</v>
      </c>
      <c r="T225" s="21">
        <f t="shared" si="35"/>
        <v>126.2248</v>
      </c>
      <c r="U225" s="21">
        <f t="shared" si="36"/>
        <v>7.1448</v>
      </c>
      <c r="V225" s="21">
        <f t="shared" si="37"/>
        <v>119.08</v>
      </c>
      <c r="W225" s="57">
        <f t="shared" si="38"/>
        <v>0</v>
      </c>
      <c r="X225" s="21">
        <f t="shared" si="39"/>
        <v>126.2248</v>
      </c>
      <c r="Y225" s="21">
        <f t="shared" si="40"/>
        <v>18</v>
      </c>
      <c r="Z225" s="3">
        <v>20</v>
      </c>
      <c r="AA225" s="21">
        <f t="shared" si="41"/>
        <v>81.08</v>
      </c>
      <c r="AB225" s="21">
        <f t="shared" si="44"/>
        <v>40.54</v>
      </c>
      <c r="AC225" s="21">
        <f t="shared" si="43"/>
        <v>40.54</v>
      </c>
      <c r="AD225" s="21"/>
    </row>
    <row r="226" spans="1:30">
      <c r="A226" s="57">
        <v>224</v>
      </c>
      <c r="B226" s="8" t="s">
        <v>1218</v>
      </c>
      <c r="C226" s="102" t="s">
        <v>1219</v>
      </c>
      <c r="D226" s="8" t="s">
        <v>35</v>
      </c>
      <c r="E226" s="3" t="s">
        <v>37</v>
      </c>
      <c r="F226" s="3" t="s">
        <v>700</v>
      </c>
      <c r="G226" s="19" t="s">
        <v>38</v>
      </c>
      <c r="H226" s="19" t="s">
        <v>39</v>
      </c>
      <c r="I226" s="3"/>
      <c r="J226" s="20">
        <v>0</v>
      </c>
      <c r="K226" s="3"/>
      <c r="L226" s="20">
        <v>100</v>
      </c>
      <c r="M226" s="20">
        <v>15</v>
      </c>
      <c r="N226" s="3" t="s">
        <v>65</v>
      </c>
      <c r="P226" s="3">
        <v>15</v>
      </c>
      <c r="R226" s="21">
        <f t="shared" si="33"/>
        <v>15.9</v>
      </c>
      <c r="S226" s="21">
        <f t="shared" si="34"/>
        <v>115.9</v>
      </c>
      <c r="T226" s="21">
        <f t="shared" si="35"/>
        <v>122.854</v>
      </c>
      <c r="U226" s="21">
        <f t="shared" si="36"/>
        <v>6.954</v>
      </c>
      <c r="V226" s="21">
        <f t="shared" si="37"/>
        <v>115.9</v>
      </c>
      <c r="W226" s="57">
        <f t="shared" si="38"/>
        <v>0</v>
      </c>
      <c r="X226" s="21">
        <f t="shared" si="39"/>
        <v>122.854</v>
      </c>
      <c r="Y226" s="21">
        <f t="shared" si="40"/>
        <v>15</v>
      </c>
      <c r="Z226" s="3">
        <v>20</v>
      </c>
      <c r="AA226" s="21">
        <f t="shared" si="41"/>
        <v>80.9</v>
      </c>
      <c r="AB226" s="21">
        <f t="shared" si="44"/>
        <v>40.45</v>
      </c>
      <c r="AC226" s="21">
        <f t="shared" si="43"/>
        <v>40.45</v>
      </c>
      <c r="AD226" s="21"/>
    </row>
    <row r="227" spans="1:30">
      <c r="A227" s="57">
        <v>225</v>
      </c>
      <c r="B227" s="8" t="s">
        <v>1421</v>
      </c>
      <c r="C227" s="102" t="s">
        <v>1422</v>
      </c>
      <c r="D227" s="8" t="s">
        <v>35</v>
      </c>
      <c r="E227" s="3" t="s">
        <v>37</v>
      </c>
      <c r="F227" s="3" t="s">
        <v>700</v>
      </c>
      <c r="G227" s="19" t="s">
        <v>38</v>
      </c>
      <c r="H227" s="19" t="s">
        <v>39</v>
      </c>
      <c r="I227" s="3"/>
      <c r="J227" s="20">
        <v>0</v>
      </c>
      <c r="K227" s="3"/>
      <c r="L227" s="20">
        <v>100</v>
      </c>
      <c r="M227" s="20">
        <v>15</v>
      </c>
      <c r="N227" s="3" t="s">
        <v>65</v>
      </c>
      <c r="P227" s="3">
        <v>15</v>
      </c>
      <c r="R227" s="21">
        <f t="shared" si="33"/>
        <v>15.9</v>
      </c>
      <c r="S227" s="21">
        <f t="shared" si="34"/>
        <v>115.9</v>
      </c>
      <c r="T227" s="21">
        <f t="shared" si="35"/>
        <v>122.854</v>
      </c>
      <c r="U227" s="21">
        <f t="shared" si="36"/>
        <v>6.954</v>
      </c>
      <c r="V227" s="21">
        <f t="shared" si="37"/>
        <v>115.9</v>
      </c>
      <c r="W227" s="57">
        <f t="shared" si="38"/>
        <v>0</v>
      </c>
      <c r="X227" s="21">
        <f t="shared" si="39"/>
        <v>122.854</v>
      </c>
      <c r="Y227" s="21">
        <f t="shared" si="40"/>
        <v>15</v>
      </c>
      <c r="Z227" s="3">
        <v>20</v>
      </c>
      <c r="AA227" s="21">
        <f t="shared" si="41"/>
        <v>80.9</v>
      </c>
      <c r="AB227" s="21">
        <f t="shared" si="44"/>
        <v>40.45</v>
      </c>
      <c r="AC227" s="21">
        <f t="shared" si="43"/>
        <v>40.45</v>
      </c>
      <c r="AD227" s="21"/>
    </row>
    <row r="228" spans="1:30">
      <c r="A228" s="57">
        <v>226</v>
      </c>
      <c r="B228" s="8" t="s">
        <v>917</v>
      </c>
      <c r="C228" s="102" t="s">
        <v>918</v>
      </c>
      <c r="D228" s="8" t="s">
        <v>35</v>
      </c>
      <c r="E228" s="3" t="s">
        <v>37</v>
      </c>
      <c r="F228" s="3" t="s">
        <v>700</v>
      </c>
      <c r="G228" s="19" t="s">
        <v>38</v>
      </c>
      <c r="H228" s="19" t="s">
        <v>39</v>
      </c>
      <c r="I228" s="3"/>
      <c r="J228" s="20">
        <v>0</v>
      </c>
      <c r="K228" s="3"/>
      <c r="L228" s="20">
        <v>100</v>
      </c>
      <c r="M228" s="20">
        <v>18</v>
      </c>
      <c r="N228" s="3" t="s">
        <v>65</v>
      </c>
      <c r="P228" s="3">
        <v>18</v>
      </c>
      <c r="R228" s="21">
        <f t="shared" si="33"/>
        <v>19.08</v>
      </c>
      <c r="S228" s="21">
        <f t="shared" si="34"/>
        <v>119.08</v>
      </c>
      <c r="T228" s="21">
        <f t="shared" si="35"/>
        <v>126.2248</v>
      </c>
      <c r="U228" s="21">
        <f t="shared" si="36"/>
        <v>7.1448</v>
      </c>
      <c r="V228" s="21">
        <f t="shared" si="37"/>
        <v>119.08</v>
      </c>
      <c r="W228" s="57">
        <f t="shared" si="38"/>
        <v>0</v>
      </c>
      <c r="X228" s="21">
        <f t="shared" si="39"/>
        <v>126.2248</v>
      </c>
      <c r="Y228" s="21">
        <f t="shared" si="40"/>
        <v>18</v>
      </c>
      <c r="Z228" s="3">
        <v>20</v>
      </c>
      <c r="AA228" s="21">
        <f t="shared" si="41"/>
        <v>81.08</v>
      </c>
      <c r="AB228" s="21">
        <f t="shared" si="44"/>
        <v>40.54</v>
      </c>
      <c r="AC228" s="21">
        <f t="shared" si="43"/>
        <v>40.54</v>
      </c>
      <c r="AD228" s="21"/>
    </row>
    <row r="229" spans="1:30">
      <c r="A229" s="57">
        <v>227</v>
      </c>
      <c r="B229" s="8" t="s">
        <v>1681</v>
      </c>
      <c r="C229" s="102" t="s">
        <v>1682</v>
      </c>
      <c r="D229" s="8" t="s">
        <v>35</v>
      </c>
      <c r="E229" s="3" t="s">
        <v>37</v>
      </c>
      <c r="F229" s="3" t="s">
        <v>700</v>
      </c>
      <c r="G229" s="19" t="s">
        <v>38</v>
      </c>
      <c r="H229" s="19" t="s">
        <v>39</v>
      </c>
      <c r="I229" s="3"/>
      <c r="J229" s="20">
        <v>0</v>
      </c>
      <c r="K229" s="3"/>
      <c r="L229" s="20">
        <v>100</v>
      </c>
      <c r="M229" s="20">
        <v>18</v>
      </c>
      <c r="N229" s="3" t="s">
        <v>65</v>
      </c>
      <c r="P229" s="3">
        <v>18</v>
      </c>
      <c r="R229" s="21">
        <f t="shared" si="33"/>
        <v>19.08</v>
      </c>
      <c r="S229" s="21">
        <f t="shared" si="34"/>
        <v>119.08</v>
      </c>
      <c r="T229" s="21">
        <f t="shared" si="35"/>
        <v>126.2248</v>
      </c>
      <c r="U229" s="21">
        <f t="shared" si="36"/>
        <v>7.1448</v>
      </c>
      <c r="V229" s="21">
        <f t="shared" si="37"/>
        <v>119.08</v>
      </c>
      <c r="W229" s="57">
        <f t="shared" si="38"/>
        <v>0</v>
      </c>
      <c r="X229" s="21">
        <f t="shared" si="39"/>
        <v>126.2248</v>
      </c>
      <c r="Y229" s="21">
        <f t="shared" si="40"/>
        <v>18</v>
      </c>
      <c r="Z229" s="3">
        <v>20</v>
      </c>
      <c r="AA229" s="21">
        <f t="shared" si="41"/>
        <v>81.08</v>
      </c>
      <c r="AB229" s="21">
        <f t="shared" si="44"/>
        <v>40.54</v>
      </c>
      <c r="AC229" s="21">
        <f t="shared" si="43"/>
        <v>40.54</v>
      </c>
      <c r="AD229" s="21"/>
    </row>
    <row r="230" spans="1:30">
      <c r="A230" s="57">
        <v>228</v>
      </c>
      <c r="B230" s="8" t="s">
        <v>1220</v>
      </c>
      <c r="C230" s="102" t="s">
        <v>1221</v>
      </c>
      <c r="D230" s="8" t="s">
        <v>35</v>
      </c>
      <c r="E230" s="3" t="s">
        <v>37</v>
      </c>
      <c r="F230" s="3" t="s">
        <v>700</v>
      </c>
      <c r="G230" s="19" t="s">
        <v>38</v>
      </c>
      <c r="H230" s="19" t="s">
        <v>39</v>
      </c>
      <c r="I230" s="3"/>
      <c r="J230" s="20">
        <v>0</v>
      </c>
      <c r="K230" s="3"/>
      <c r="L230" s="20">
        <v>100</v>
      </c>
      <c r="M230" s="20">
        <v>15</v>
      </c>
      <c r="N230" s="3" t="s">
        <v>65</v>
      </c>
      <c r="P230" s="3">
        <v>15</v>
      </c>
      <c r="R230" s="21">
        <f t="shared" si="33"/>
        <v>15.9</v>
      </c>
      <c r="S230" s="21">
        <f t="shared" si="34"/>
        <v>115.9</v>
      </c>
      <c r="T230" s="21">
        <f t="shared" si="35"/>
        <v>122.854</v>
      </c>
      <c r="U230" s="21">
        <f t="shared" si="36"/>
        <v>6.954</v>
      </c>
      <c r="V230" s="21">
        <f t="shared" si="37"/>
        <v>115.9</v>
      </c>
      <c r="W230" s="57">
        <f t="shared" si="38"/>
        <v>0</v>
      </c>
      <c r="X230" s="21">
        <f t="shared" si="39"/>
        <v>122.854</v>
      </c>
      <c r="Y230" s="21">
        <f t="shared" si="40"/>
        <v>15</v>
      </c>
      <c r="Z230" s="3">
        <v>20</v>
      </c>
      <c r="AA230" s="21">
        <f t="shared" si="41"/>
        <v>80.9</v>
      </c>
      <c r="AB230" s="21">
        <f t="shared" si="44"/>
        <v>40.45</v>
      </c>
      <c r="AC230" s="21">
        <f t="shared" si="43"/>
        <v>40.45</v>
      </c>
      <c r="AD230" s="21"/>
    </row>
    <row r="231" spans="1:30">
      <c r="A231" s="57">
        <v>229</v>
      </c>
      <c r="B231" s="8" t="s">
        <v>1417</v>
      </c>
      <c r="C231" s="102" t="s">
        <v>1418</v>
      </c>
      <c r="D231" s="8" t="s">
        <v>35</v>
      </c>
      <c r="E231" s="3" t="s">
        <v>37</v>
      </c>
      <c r="F231" s="3" t="s">
        <v>700</v>
      </c>
      <c r="G231" s="19" t="s">
        <v>38</v>
      </c>
      <c r="H231" s="19" t="s">
        <v>39</v>
      </c>
      <c r="I231" s="3"/>
      <c r="J231" s="20">
        <v>0</v>
      </c>
      <c r="K231" s="3"/>
      <c r="L231" s="20">
        <v>100</v>
      </c>
      <c r="M231" s="20">
        <v>15</v>
      </c>
      <c r="N231" s="3" t="s">
        <v>65</v>
      </c>
      <c r="P231" s="3">
        <v>15</v>
      </c>
      <c r="R231" s="21">
        <f t="shared" si="33"/>
        <v>15.9</v>
      </c>
      <c r="S231" s="21">
        <f t="shared" si="34"/>
        <v>115.9</v>
      </c>
      <c r="T231" s="21">
        <f t="shared" si="35"/>
        <v>122.854</v>
      </c>
      <c r="U231" s="21">
        <f t="shared" si="36"/>
        <v>6.954</v>
      </c>
      <c r="V231" s="21">
        <f t="shared" si="37"/>
        <v>115.9</v>
      </c>
      <c r="W231" s="57">
        <f t="shared" si="38"/>
        <v>0</v>
      </c>
      <c r="X231" s="21">
        <f t="shared" si="39"/>
        <v>122.854</v>
      </c>
      <c r="Y231" s="21">
        <f t="shared" si="40"/>
        <v>15</v>
      </c>
      <c r="Z231" s="3">
        <v>20</v>
      </c>
      <c r="AA231" s="21">
        <f t="shared" si="41"/>
        <v>80.9</v>
      </c>
      <c r="AB231" s="21">
        <f t="shared" si="44"/>
        <v>40.45</v>
      </c>
      <c r="AC231" s="21">
        <f t="shared" si="43"/>
        <v>40.45</v>
      </c>
      <c r="AD231" s="21"/>
    </row>
    <row r="232" spans="1:30">
      <c r="A232" s="57">
        <v>230</v>
      </c>
      <c r="B232" s="8" t="s">
        <v>1266</v>
      </c>
      <c r="C232" s="102" t="s">
        <v>1267</v>
      </c>
      <c r="D232" s="8" t="s">
        <v>35</v>
      </c>
      <c r="E232" s="3" t="s">
        <v>37</v>
      </c>
      <c r="F232" s="3" t="s">
        <v>700</v>
      </c>
      <c r="G232" s="19" t="s">
        <v>38</v>
      </c>
      <c r="H232" s="19" t="s">
        <v>39</v>
      </c>
      <c r="I232" s="3"/>
      <c r="J232" s="20">
        <v>0</v>
      </c>
      <c r="K232" s="3"/>
      <c r="L232" s="20">
        <v>100</v>
      </c>
      <c r="M232" s="20">
        <v>15</v>
      </c>
      <c r="N232" s="3" t="s">
        <v>65</v>
      </c>
      <c r="P232" s="3">
        <v>15</v>
      </c>
      <c r="R232" s="21">
        <f t="shared" si="33"/>
        <v>15.9</v>
      </c>
      <c r="S232" s="21">
        <f t="shared" si="34"/>
        <v>115.9</v>
      </c>
      <c r="T232" s="21">
        <f t="shared" si="35"/>
        <v>122.854</v>
      </c>
      <c r="U232" s="21">
        <f t="shared" si="36"/>
        <v>6.954</v>
      </c>
      <c r="V232" s="21">
        <f t="shared" si="37"/>
        <v>115.9</v>
      </c>
      <c r="W232" s="57">
        <f t="shared" si="38"/>
        <v>0</v>
      </c>
      <c r="X232" s="21">
        <f t="shared" si="39"/>
        <v>122.854</v>
      </c>
      <c r="Y232" s="21">
        <f t="shared" si="40"/>
        <v>15</v>
      </c>
      <c r="Z232" s="3">
        <v>20</v>
      </c>
      <c r="AA232" s="21">
        <f t="shared" si="41"/>
        <v>80.9</v>
      </c>
      <c r="AB232" s="21">
        <f t="shared" si="44"/>
        <v>40.45</v>
      </c>
      <c r="AC232" s="21">
        <f t="shared" si="43"/>
        <v>40.45</v>
      </c>
      <c r="AD232" s="21"/>
    </row>
    <row r="233" spans="1:30">
      <c r="A233" s="57">
        <v>231</v>
      </c>
      <c r="B233" s="8" t="s">
        <v>950</v>
      </c>
      <c r="C233" s="102" t="s">
        <v>2059</v>
      </c>
      <c r="D233" s="8" t="s">
        <v>35</v>
      </c>
      <c r="E233" s="3" t="s">
        <v>37</v>
      </c>
      <c r="F233" s="3" t="s">
        <v>1494</v>
      </c>
      <c r="G233" s="19" t="s">
        <v>38</v>
      </c>
      <c r="H233" s="19" t="s">
        <v>39</v>
      </c>
      <c r="I233" s="3"/>
      <c r="J233" s="20">
        <v>1120</v>
      </c>
      <c r="K233" s="3"/>
      <c r="L233" s="20">
        <v>400</v>
      </c>
      <c r="M233" s="20">
        <v>15</v>
      </c>
      <c r="N233" s="3" t="s">
        <v>65</v>
      </c>
      <c r="P233" s="3">
        <v>15</v>
      </c>
      <c r="R233" s="21">
        <f t="shared" si="33"/>
        <v>15.9</v>
      </c>
      <c r="S233" s="21">
        <f t="shared" si="34"/>
        <v>1535.9</v>
      </c>
      <c r="T233" s="21">
        <f t="shared" si="35"/>
        <v>1560.854</v>
      </c>
      <c r="U233" s="21">
        <f t="shared" si="36"/>
        <v>24.954</v>
      </c>
      <c r="V233" s="21">
        <f t="shared" si="37"/>
        <v>1535.9</v>
      </c>
      <c r="W233" s="57">
        <f t="shared" si="38"/>
        <v>1120</v>
      </c>
      <c r="X233" s="21">
        <f t="shared" si="39"/>
        <v>440.854</v>
      </c>
      <c r="Y233" s="21">
        <f t="shared" si="40"/>
        <v>15</v>
      </c>
      <c r="Z233" s="3">
        <v>60</v>
      </c>
      <c r="AA233" s="21">
        <f t="shared" si="41"/>
        <v>340.9</v>
      </c>
      <c r="AB233" s="21">
        <f t="shared" si="44"/>
        <v>170.45</v>
      </c>
      <c r="AC233" s="21">
        <f t="shared" si="43"/>
        <v>170.45</v>
      </c>
      <c r="AD233" s="21"/>
    </row>
    <row r="234" spans="1:30">
      <c r="A234" s="57">
        <v>232</v>
      </c>
      <c r="B234" s="8" t="s">
        <v>1078</v>
      </c>
      <c r="C234" s="102" t="s">
        <v>1079</v>
      </c>
      <c r="D234" s="8" t="s">
        <v>35</v>
      </c>
      <c r="E234" s="3" t="s">
        <v>37</v>
      </c>
      <c r="F234" s="3" t="s">
        <v>700</v>
      </c>
      <c r="G234" s="19" t="s">
        <v>38</v>
      </c>
      <c r="H234" s="19" t="s">
        <v>39</v>
      </c>
      <c r="I234" s="3"/>
      <c r="J234" s="20">
        <v>0</v>
      </c>
      <c r="K234" s="3"/>
      <c r="L234" s="20">
        <v>100</v>
      </c>
      <c r="M234" s="20">
        <v>15</v>
      </c>
      <c r="N234" s="3" t="s">
        <v>65</v>
      </c>
      <c r="P234" s="3">
        <v>15</v>
      </c>
      <c r="R234" s="21">
        <f t="shared" si="33"/>
        <v>15.9</v>
      </c>
      <c r="S234" s="21">
        <f t="shared" si="34"/>
        <v>115.9</v>
      </c>
      <c r="T234" s="21">
        <f t="shared" si="35"/>
        <v>122.854</v>
      </c>
      <c r="U234" s="21">
        <f t="shared" si="36"/>
        <v>6.954</v>
      </c>
      <c r="V234" s="21">
        <f t="shared" si="37"/>
        <v>115.9</v>
      </c>
      <c r="W234" s="57">
        <f t="shared" si="38"/>
        <v>0</v>
      </c>
      <c r="X234" s="21">
        <f t="shared" si="39"/>
        <v>122.854</v>
      </c>
      <c r="Y234" s="21">
        <f t="shared" si="40"/>
        <v>15</v>
      </c>
      <c r="Z234" s="3">
        <v>20</v>
      </c>
      <c r="AA234" s="21">
        <f t="shared" si="41"/>
        <v>80.9</v>
      </c>
      <c r="AB234" s="21">
        <f t="shared" si="44"/>
        <v>40.45</v>
      </c>
      <c r="AC234" s="21">
        <f t="shared" si="43"/>
        <v>40.45</v>
      </c>
      <c r="AD234" s="21"/>
    </row>
    <row r="235" spans="1:30">
      <c r="A235" s="57">
        <v>233</v>
      </c>
      <c r="B235" s="8" t="s">
        <v>1090</v>
      </c>
      <c r="C235" s="102" t="s">
        <v>1091</v>
      </c>
      <c r="D235" s="8" t="s">
        <v>35</v>
      </c>
      <c r="E235" s="3" t="s">
        <v>37</v>
      </c>
      <c r="F235" s="3" t="s">
        <v>700</v>
      </c>
      <c r="G235" s="19" t="s">
        <v>38</v>
      </c>
      <c r="H235" s="19" t="s">
        <v>39</v>
      </c>
      <c r="I235" s="3"/>
      <c r="J235" s="20">
        <v>0</v>
      </c>
      <c r="K235" s="3"/>
      <c r="L235" s="20">
        <v>100</v>
      </c>
      <c r="M235" s="20">
        <v>18</v>
      </c>
      <c r="N235" s="3" t="s">
        <v>65</v>
      </c>
      <c r="P235" s="3">
        <v>18</v>
      </c>
      <c r="R235" s="21">
        <f t="shared" si="33"/>
        <v>19.08</v>
      </c>
      <c r="S235" s="21">
        <f t="shared" si="34"/>
        <v>119.08</v>
      </c>
      <c r="T235" s="21">
        <f t="shared" si="35"/>
        <v>126.2248</v>
      </c>
      <c r="U235" s="21">
        <f t="shared" si="36"/>
        <v>7.1448</v>
      </c>
      <c r="V235" s="21">
        <f t="shared" si="37"/>
        <v>119.08</v>
      </c>
      <c r="W235" s="57">
        <f t="shared" si="38"/>
        <v>0</v>
      </c>
      <c r="X235" s="21">
        <f t="shared" si="39"/>
        <v>126.2248</v>
      </c>
      <c r="Y235" s="21">
        <f t="shared" si="40"/>
        <v>18</v>
      </c>
      <c r="Z235" s="3">
        <v>20</v>
      </c>
      <c r="AA235" s="21">
        <f t="shared" si="41"/>
        <v>81.08</v>
      </c>
      <c r="AB235" s="21">
        <f t="shared" si="44"/>
        <v>40.54</v>
      </c>
      <c r="AC235" s="21">
        <f t="shared" si="43"/>
        <v>40.54</v>
      </c>
      <c r="AD235" s="21"/>
    </row>
    <row r="236" spans="1:30">
      <c r="A236" s="57">
        <v>234</v>
      </c>
      <c r="B236" s="8" t="s">
        <v>1121</v>
      </c>
      <c r="C236" s="102" t="s">
        <v>2060</v>
      </c>
      <c r="D236" s="8" t="s">
        <v>35</v>
      </c>
      <c r="E236" s="3" t="s">
        <v>37</v>
      </c>
      <c r="F236" s="3" t="s">
        <v>196</v>
      </c>
      <c r="G236" s="19" t="s">
        <v>38</v>
      </c>
      <c r="H236" s="19" t="s">
        <v>39</v>
      </c>
      <c r="I236" s="3"/>
      <c r="J236" s="20">
        <v>1120</v>
      </c>
      <c r="K236" s="3"/>
      <c r="L236" s="20">
        <v>300</v>
      </c>
      <c r="M236" s="20">
        <v>0</v>
      </c>
      <c r="N236" s="3"/>
      <c r="P236" s="3"/>
      <c r="R236" s="21">
        <f t="shared" si="33"/>
        <v>0</v>
      </c>
      <c r="S236" s="21">
        <f t="shared" si="34"/>
        <v>1420</v>
      </c>
      <c r="T236" s="21">
        <f t="shared" si="35"/>
        <v>1438</v>
      </c>
      <c r="U236" s="21">
        <f t="shared" si="36"/>
        <v>18</v>
      </c>
      <c r="V236" s="21">
        <f t="shared" si="37"/>
        <v>1420</v>
      </c>
      <c r="W236" s="57">
        <f t="shared" si="38"/>
        <v>1120</v>
      </c>
      <c r="X236" s="21">
        <f t="shared" si="39"/>
        <v>318</v>
      </c>
      <c r="Y236" s="21">
        <f t="shared" si="40"/>
        <v>0</v>
      </c>
      <c r="Z236" s="3">
        <v>60</v>
      </c>
      <c r="AA236" s="21">
        <f t="shared" si="41"/>
        <v>240</v>
      </c>
      <c r="AB236" s="21">
        <f t="shared" si="44"/>
        <v>120</v>
      </c>
      <c r="AC236" s="21">
        <f t="shared" si="43"/>
        <v>120</v>
      </c>
      <c r="AD236" s="21"/>
    </row>
    <row r="237" spans="1:30">
      <c r="A237" s="57">
        <v>235</v>
      </c>
      <c r="B237" s="8" t="s">
        <v>2061</v>
      </c>
      <c r="C237" s="102" t="s">
        <v>1617</v>
      </c>
      <c r="D237" s="8" t="s">
        <v>35</v>
      </c>
      <c r="E237" s="3" t="s">
        <v>37</v>
      </c>
      <c r="F237" s="3" t="s">
        <v>196</v>
      </c>
      <c r="G237" s="19" t="s">
        <v>38</v>
      </c>
      <c r="H237" s="19" t="s">
        <v>39</v>
      </c>
      <c r="I237" s="3"/>
      <c r="J237" s="20">
        <v>1120</v>
      </c>
      <c r="K237" s="3"/>
      <c r="L237" s="20">
        <v>300</v>
      </c>
      <c r="M237" s="20">
        <v>1300</v>
      </c>
      <c r="N237" s="3" t="s">
        <v>1447</v>
      </c>
      <c r="P237" s="3">
        <v>900</v>
      </c>
      <c r="R237" s="21">
        <f t="shared" si="33"/>
        <v>1378</v>
      </c>
      <c r="S237" s="21">
        <f t="shared" si="34"/>
        <v>2798</v>
      </c>
      <c r="T237" s="21">
        <f t="shared" si="35"/>
        <v>2898.68</v>
      </c>
      <c r="U237" s="21">
        <f t="shared" si="36"/>
        <v>100.68</v>
      </c>
      <c r="V237" s="21">
        <f t="shared" si="37"/>
        <v>2798</v>
      </c>
      <c r="W237" s="57">
        <f t="shared" si="38"/>
        <v>1120</v>
      </c>
      <c r="X237" s="21">
        <f t="shared" si="39"/>
        <v>1778.68</v>
      </c>
      <c r="Y237" s="21">
        <f t="shared" si="40"/>
        <v>900</v>
      </c>
      <c r="Z237" s="3">
        <v>60</v>
      </c>
      <c r="AA237" s="21">
        <f t="shared" si="41"/>
        <v>718</v>
      </c>
      <c r="AB237" s="21">
        <f t="shared" si="44"/>
        <v>359</v>
      </c>
      <c r="AC237" s="21">
        <f t="shared" si="43"/>
        <v>359</v>
      </c>
      <c r="AD237" s="21"/>
    </row>
    <row r="238" spans="1:30">
      <c r="A238" s="57">
        <v>236</v>
      </c>
      <c r="B238" s="8" t="s">
        <v>1314</v>
      </c>
      <c r="C238" s="102" t="s">
        <v>2062</v>
      </c>
      <c r="D238" s="8" t="s">
        <v>35</v>
      </c>
      <c r="E238" s="3" t="s">
        <v>37</v>
      </c>
      <c r="F238" s="3" t="s">
        <v>196</v>
      </c>
      <c r="G238" s="19" t="s">
        <v>38</v>
      </c>
      <c r="H238" s="19" t="s">
        <v>39</v>
      </c>
      <c r="I238" s="3"/>
      <c r="J238" s="20">
        <v>1120</v>
      </c>
      <c r="K238" s="3"/>
      <c r="L238" s="20">
        <v>300</v>
      </c>
      <c r="M238" s="20">
        <v>0</v>
      </c>
      <c r="N238" s="3"/>
      <c r="P238" s="3"/>
      <c r="R238" s="21">
        <f t="shared" si="33"/>
        <v>0</v>
      </c>
      <c r="S238" s="21">
        <f t="shared" si="34"/>
        <v>1420</v>
      </c>
      <c r="T238" s="21">
        <f t="shared" si="35"/>
        <v>1438</v>
      </c>
      <c r="U238" s="21">
        <f t="shared" si="36"/>
        <v>18</v>
      </c>
      <c r="V238" s="21">
        <f t="shared" si="37"/>
        <v>1420</v>
      </c>
      <c r="W238" s="57">
        <f t="shared" si="38"/>
        <v>1120</v>
      </c>
      <c r="X238" s="21">
        <f t="shared" si="39"/>
        <v>318</v>
      </c>
      <c r="Y238" s="21">
        <f t="shared" si="40"/>
        <v>0</v>
      </c>
      <c r="Z238" s="3">
        <v>60</v>
      </c>
      <c r="AA238" s="21">
        <f t="shared" si="41"/>
        <v>240</v>
      </c>
      <c r="AB238" s="21">
        <f t="shared" si="44"/>
        <v>120</v>
      </c>
      <c r="AC238" s="21">
        <f t="shared" si="43"/>
        <v>120</v>
      </c>
      <c r="AD238" s="21"/>
    </row>
    <row r="239" spans="1:30">
      <c r="A239" s="57">
        <v>237</v>
      </c>
      <c r="B239" s="8" t="s">
        <v>2063</v>
      </c>
      <c r="C239" s="102" t="s">
        <v>2064</v>
      </c>
      <c r="D239" s="8" t="s">
        <v>35</v>
      </c>
      <c r="E239" s="3" t="s">
        <v>37</v>
      </c>
      <c r="F239" s="3" t="s">
        <v>196</v>
      </c>
      <c r="G239" s="19" t="s">
        <v>38</v>
      </c>
      <c r="H239" s="19" t="s">
        <v>39</v>
      </c>
      <c r="I239" s="3"/>
      <c r="J239" s="20">
        <v>1120</v>
      </c>
      <c r="K239" s="3"/>
      <c r="L239" s="20">
        <v>300</v>
      </c>
      <c r="M239" s="20">
        <v>1300</v>
      </c>
      <c r="N239" s="3" t="s">
        <v>894</v>
      </c>
      <c r="P239" s="3">
        <v>900</v>
      </c>
      <c r="R239" s="21">
        <f t="shared" si="33"/>
        <v>1378</v>
      </c>
      <c r="S239" s="21">
        <f t="shared" si="34"/>
        <v>2798</v>
      </c>
      <c r="T239" s="21">
        <f t="shared" si="35"/>
        <v>2898.68</v>
      </c>
      <c r="U239" s="21">
        <f t="shared" si="36"/>
        <v>100.68</v>
      </c>
      <c r="V239" s="21">
        <f t="shared" si="37"/>
        <v>2798</v>
      </c>
      <c r="W239" s="57">
        <f t="shared" si="38"/>
        <v>1120</v>
      </c>
      <c r="X239" s="21">
        <f t="shared" si="39"/>
        <v>1778.68</v>
      </c>
      <c r="Y239" s="21">
        <f t="shared" si="40"/>
        <v>900</v>
      </c>
      <c r="Z239" s="3">
        <v>60</v>
      </c>
      <c r="AA239" s="21">
        <f t="shared" si="41"/>
        <v>718</v>
      </c>
      <c r="AB239" s="21">
        <f t="shared" si="44"/>
        <v>359</v>
      </c>
      <c r="AC239" s="21">
        <f t="shared" si="43"/>
        <v>359</v>
      </c>
      <c r="AD239" s="21"/>
    </row>
    <row r="240" spans="1:30">
      <c r="A240" s="57">
        <v>238</v>
      </c>
      <c r="B240" s="8" t="s">
        <v>2065</v>
      </c>
      <c r="C240" s="102" t="s">
        <v>2066</v>
      </c>
      <c r="D240" s="8" t="s">
        <v>35</v>
      </c>
      <c r="E240" s="3" t="s">
        <v>37</v>
      </c>
      <c r="F240" s="3" t="s">
        <v>196</v>
      </c>
      <c r="G240" s="19" t="s">
        <v>38</v>
      </c>
      <c r="H240" s="19" t="s">
        <v>39</v>
      </c>
      <c r="I240" s="3"/>
      <c r="J240" s="20">
        <v>1120</v>
      </c>
      <c r="K240" s="3"/>
      <c r="L240" s="20">
        <v>300</v>
      </c>
      <c r="M240" s="20">
        <v>0</v>
      </c>
      <c r="N240" s="3"/>
      <c r="P240" s="3"/>
      <c r="R240" s="21">
        <f t="shared" si="33"/>
        <v>0</v>
      </c>
      <c r="S240" s="21">
        <f t="shared" si="34"/>
        <v>1420</v>
      </c>
      <c r="T240" s="21">
        <f t="shared" si="35"/>
        <v>1438</v>
      </c>
      <c r="U240" s="21">
        <f t="shared" si="36"/>
        <v>18</v>
      </c>
      <c r="V240" s="21">
        <f t="shared" si="37"/>
        <v>1420</v>
      </c>
      <c r="W240" s="57">
        <f t="shared" si="38"/>
        <v>1120</v>
      </c>
      <c r="X240" s="21">
        <f t="shared" si="39"/>
        <v>318</v>
      </c>
      <c r="Y240" s="21">
        <f t="shared" si="40"/>
        <v>0</v>
      </c>
      <c r="Z240" s="3">
        <v>60</v>
      </c>
      <c r="AA240" s="21">
        <f t="shared" si="41"/>
        <v>240</v>
      </c>
      <c r="AB240" s="21">
        <f t="shared" si="44"/>
        <v>120</v>
      </c>
      <c r="AC240" s="21">
        <f t="shared" si="43"/>
        <v>120</v>
      </c>
      <c r="AD240" s="21"/>
    </row>
    <row r="241" spans="1:30">
      <c r="A241" s="57">
        <v>239</v>
      </c>
      <c r="B241" s="8" t="s">
        <v>2067</v>
      </c>
      <c r="C241" s="102" t="s">
        <v>2068</v>
      </c>
      <c r="D241" s="8" t="s">
        <v>35</v>
      </c>
      <c r="E241" s="3" t="s">
        <v>37</v>
      </c>
      <c r="F241" s="3" t="s">
        <v>196</v>
      </c>
      <c r="G241" s="19" t="s">
        <v>38</v>
      </c>
      <c r="H241" s="19" t="s">
        <v>39</v>
      </c>
      <c r="I241" s="3"/>
      <c r="J241" s="20">
        <v>1120</v>
      </c>
      <c r="K241" s="3"/>
      <c r="L241" s="20">
        <v>300</v>
      </c>
      <c r="M241" s="20">
        <v>0</v>
      </c>
      <c r="N241" s="3"/>
      <c r="P241" s="3"/>
      <c r="R241" s="21">
        <f t="shared" si="33"/>
        <v>0</v>
      </c>
      <c r="S241" s="21">
        <f t="shared" si="34"/>
        <v>1420</v>
      </c>
      <c r="T241" s="21">
        <f t="shared" si="35"/>
        <v>1438</v>
      </c>
      <c r="U241" s="21">
        <f t="shared" si="36"/>
        <v>18</v>
      </c>
      <c r="V241" s="21">
        <f t="shared" si="37"/>
        <v>1420</v>
      </c>
      <c r="W241" s="57">
        <f t="shared" si="38"/>
        <v>1120</v>
      </c>
      <c r="X241" s="21">
        <f t="shared" si="39"/>
        <v>318</v>
      </c>
      <c r="Y241" s="21">
        <f t="shared" si="40"/>
        <v>0</v>
      </c>
      <c r="Z241" s="3">
        <v>60</v>
      </c>
      <c r="AA241" s="21">
        <f t="shared" si="41"/>
        <v>240</v>
      </c>
      <c r="AB241" s="21">
        <f t="shared" si="44"/>
        <v>120</v>
      </c>
      <c r="AC241" s="21">
        <f t="shared" si="43"/>
        <v>120</v>
      </c>
      <c r="AD241" s="21"/>
    </row>
    <row r="242" spans="1:30">
      <c r="A242" s="57">
        <v>240</v>
      </c>
      <c r="B242" s="8" t="s">
        <v>981</v>
      </c>
      <c r="C242" s="102" t="s">
        <v>2069</v>
      </c>
      <c r="D242" s="8" t="s">
        <v>35</v>
      </c>
      <c r="E242" s="3" t="s">
        <v>37</v>
      </c>
      <c r="F242" s="3" t="s">
        <v>196</v>
      </c>
      <c r="G242" s="19" t="s">
        <v>38</v>
      </c>
      <c r="H242" s="19" t="s">
        <v>39</v>
      </c>
      <c r="I242" s="3"/>
      <c r="J242" s="20">
        <v>1120</v>
      </c>
      <c r="K242" s="3"/>
      <c r="L242" s="20">
        <v>300</v>
      </c>
      <c r="M242" s="20">
        <v>1300</v>
      </c>
      <c r="N242" s="3" t="s">
        <v>1447</v>
      </c>
      <c r="P242" s="3">
        <v>900</v>
      </c>
      <c r="R242" s="21">
        <f t="shared" si="33"/>
        <v>1378</v>
      </c>
      <c r="S242" s="21">
        <f t="shared" si="34"/>
        <v>2798</v>
      </c>
      <c r="T242" s="21">
        <f t="shared" si="35"/>
        <v>2898.68</v>
      </c>
      <c r="U242" s="21">
        <f t="shared" si="36"/>
        <v>100.68</v>
      </c>
      <c r="V242" s="21">
        <f t="shared" si="37"/>
        <v>2798</v>
      </c>
      <c r="W242" s="57">
        <f t="shared" si="38"/>
        <v>1120</v>
      </c>
      <c r="X242" s="21">
        <f t="shared" si="39"/>
        <v>1778.68</v>
      </c>
      <c r="Y242" s="21">
        <f t="shared" si="40"/>
        <v>900</v>
      </c>
      <c r="Z242" s="3">
        <v>60</v>
      </c>
      <c r="AA242" s="21">
        <f t="shared" si="41"/>
        <v>718</v>
      </c>
      <c r="AB242" s="21">
        <f t="shared" si="44"/>
        <v>359</v>
      </c>
      <c r="AC242" s="21">
        <f t="shared" si="43"/>
        <v>359</v>
      </c>
      <c r="AD242" s="21"/>
    </row>
    <row r="243" spans="1:30">
      <c r="A243" s="57">
        <v>241</v>
      </c>
      <c r="B243" s="8" t="s">
        <v>2070</v>
      </c>
      <c r="C243" s="102" t="s">
        <v>2071</v>
      </c>
      <c r="D243" s="8" t="s">
        <v>35</v>
      </c>
      <c r="E243" s="3" t="s">
        <v>37</v>
      </c>
      <c r="F243" s="3" t="s">
        <v>36</v>
      </c>
      <c r="G243" s="19" t="s">
        <v>38</v>
      </c>
      <c r="H243" s="19" t="s">
        <v>39</v>
      </c>
      <c r="I243" s="3"/>
      <c r="J243" s="20">
        <v>156.365</v>
      </c>
      <c r="K243" s="3"/>
      <c r="L243" s="20">
        <v>146</v>
      </c>
      <c r="M243" s="20">
        <v>0</v>
      </c>
      <c r="N243" s="3"/>
      <c r="R243" s="21">
        <f t="shared" si="33"/>
        <v>0</v>
      </c>
      <c r="S243" s="21">
        <f t="shared" si="34"/>
        <v>302.365</v>
      </c>
      <c r="T243" s="21">
        <f t="shared" si="35"/>
        <v>311.125</v>
      </c>
      <c r="U243" s="21">
        <f t="shared" si="36"/>
        <v>8.76</v>
      </c>
      <c r="V243" s="21">
        <f t="shared" si="37"/>
        <v>302.365</v>
      </c>
      <c r="W243" s="57">
        <f t="shared" si="38"/>
        <v>156.365</v>
      </c>
      <c r="X243" s="21">
        <f t="shared" si="39"/>
        <v>154.76</v>
      </c>
      <c r="Y243" s="21">
        <f t="shared" si="40"/>
        <v>0</v>
      </c>
      <c r="Z243" s="3">
        <f>200-J243</f>
        <v>43.635</v>
      </c>
      <c r="AA243" s="21">
        <f t="shared" si="41"/>
        <v>102.365</v>
      </c>
      <c r="AB243" s="21">
        <f t="shared" si="44"/>
        <v>51.1825</v>
      </c>
      <c r="AC243" s="21">
        <f t="shared" si="43"/>
        <v>51.1825</v>
      </c>
      <c r="AD243" s="21"/>
    </row>
    <row r="244" spans="1:30">
      <c r="A244" s="57">
        <v>242</v>
      </c>
      <c r="B244" s="8" t="s">
        <v>2072</v>
      </c>
      <c r="C244" s="102" t="s">
        <v>1747</v>
      </c>
      <c r="D244" s="8" t="s">
        <v>35</v>
      </c>
      <c r="E244" s="3" t="s">
        <v>37</v>
      </c>
      <c r="F244" s="3" t="s">
        <v>36</v>
      </c>
      <c r="G244" s="19" t="s">
        <v>38</v>
      </c>
      <c r="H244" s="19" t="s">
        <v>39</v>
      </c>
      <c r="I244" s="3"/>
      <c r="J244" s="20">
        <v>156.365</v>
      </c>
      <c r="K244" s="3"/>
      <c r="L244" s="20">
        <v>146</v>
      </c>
      <c r="M244" s="20">
        <v>0</v>
      </c>
      <c r="N244" s="3"/>
      <c r="R244" s="21">
        <f t="shared" si="33"/>
        <v>0</v>
      </c>
      <c r="S244" s="21">
        <f t="shared" si="34"/>
        <v>302.365</v>
      </c>
      <c r="T244" s="21">
        <f t="shared" si="35"/>
        <v>311.125</v>
      </c>
      <c r="U244" s="21">
        <f t="shared" si="36"/>
        <v>8.76</v>
      </c>
      <c r="V244" s="21">
        <f t="shared" si="37"/>
        <v>302.365</v>
      </c>
      <c r="W244" s="57">
        <f t="shared" si="38"/>
        <v>156.365</v>
      </c>
      <c r="X244" s="21">
        <f t="shared" si="39"/>
        <v>154.76</v>
      </c>
      <c r="Y244" s="21">
        <f t="shared" si="40"/>
        <v>0</v>
      </c>
      <c r="Z244" s="3">
        <f>200-J244</f>
        <v>43.635</v>
      </c>
      <c r="AA244" s="21">
        <f t="shared" si="41"/>
        <v>102.365</v>
      </c>
      <c r="AB244" s="21">
        <f t="shared" si="44"/>
        <v>51.1825</v>
      </c>
      <c r="AC244" s="21">
        <f t="shared" si="43"/>
        <v>51.1825</v>
      </c>
      <c r="AD244" s="21"/>
    </row>
    <row r="245" spans="1:30">
      <c r="A245" s="57">
        <v>243</v>
      </c>
      <c r="B245" s="8" t="s">
        <v>2073</v>
      </c>
      <c r="C245" s="102" t="s">
        <v>2074</v>
      </c>
      <c r="D245" s="8" t="s">
        <v>35</v>
      </c>
      <c r="E245" s="3" t="s">
        <v>37</v>
      </c>
      <c r="F245" s="3" t="s">
        <v>118</v>
      </c>
      <c r="G245" s="19" t="s">
        <v>38</v>
      </c>
      <c r="H245" s="19" t="s">
        <v>39</v>
      </c>
      <c r="I245" s="3"/>
      <c r="J245" s="20">
        <v>280</v>
      </c>
      <c r="K245" s="3"/>
      <c r="L245" s="20">
        <v>150</v>
      </c>
      <c r="M245" s="20">
        <v>52</v>
      </c>
      <c r="N245" s="3" t="s">
        <v>2075</v>
      </c>
      <c r="P245" s="3">
        <v>52</v>
      </c>
      <c r="R245" s="21">
        <f t="shared" si="33"/>
        <v>55.12</v>
      </c>
      <c r="S245" s="21">
        <f t="shared" si="34"/>
        <v>485.12</v>
      </c>
      <c r="T245" s="21">
        <f t="shared" si="35"/>
        <v>497.4272</v>
      </c>
      <c r="U245" s="21">
        <f t="shared" si="36"/>
        <v>12.3072</v>
      </c>
      <c r="V245" s="21">
        <f t="shared" si="37"/>
        <v>485.12</v>
      </c>
      <c r="W245" s="57">
        <f t="shared" si="38"/>
        <v>280</v>
      </c>
      <c r="X245" s="21">
        <f t="shared" si="39"/>
        <v>217.4272</v>
      </c>
      <c r="Y245" s="21">
        <f t="shared" si="40"/>
        <v>52</v>
      </c>
      <c r="Z245" s="3">
        <v>70</v>
      </c>
      <c r="AA245" s="21">
        <f t="shared" si="41"/>
        <v>83.12</v>
      </c>
      <c r="AB245" s="21">
        <f t="shared" si="44"/>
        <v>41.56</v>
      </c>
      <c r="AC245" s="21">
        <f t="shared" si="43"/>
        <v>41.56</v>
      </c>
      <c r="AD245" s="21"/>
    </row>
    <row r="246" spans="1:30">
      <c r="A246" s="57">
        <v>244</v>
      </c>
      <c r="B246" s="8" t="s">
        <v>2076</v>
      </c>
      <c r="C246" s="102" t="s">
        <v>2077</v>
      </c>
      <c r="D246" s="8" t="s">
        <v>35</v>
      </c>
      <c r="E246" s="3" t="s">
        <v>37</v>
      </c>
      <c r="F246" s="3" t="s">
        <v>118</v>
      </c>
      <c r="G246" s="19" t="s">
        <v>38</v>
      </c>
      <c r="H246" s="19" t="s">
        <v>39</v>
      </c>
      <c r="I246" s="3"/>
      <c r="J246" s="20">
        <v>280</v>
      </c>
      <c r="K246" s="3"/>
      <c r="L246" s="20">
        <v>150</v>
      </c>
      <c r="M246" s="20">
        <v>15</v>
      </c>
      <c r="N246" s="3" t="s">
        <v>65</v>
      </c>
      <c r="P246" s="3">
        <v>15</v>
      </c>
      <c r="R246" s="21">
        <f t="shared" si="33"/>
        <v>15.9</v>
      </c>
      <c r="S246" s="21">
        <f t="shared" si="34"/>
        <v>445.9</v>
      </c>
      <c r="T246" s="21">
        <f t="shared" si="35"/>
        <v>455.854</v>
      </c>
      <c r="U246" s="21">
        <f t="shared" si="36"/>
        <v>9.954</v>
      </c>
      <c r="V246" s="21">
        <f t="shared" si="37"/>
        <v>445.9</v>
      </c>
      <c r="W246" s="57">
        <f t="shared" si="38"/>
        <v>280</v>
      </c>
      <c r="X246" s="21">
        <f t="shared" si="39"/>
        <v>175.854</v>
      </c>
      <c r="Y246" s="21">
        <f t="shared" si="40"/>
        <v>15</v>
      </c>
      <c r="Z246" s="3">
        <v>70</v>
      </c>
      <c r="AA246" s="21">
        <f t="shared" si="41"/>
        <v>80.9</v>
      </c>
      <c r="AB246" s="21">
        <f t="shared" si="44"/>
        <v>40.45</v>
      </c>
      <c r="AC246" s="21">
        <f t="shared" si="43"/>
        <v>40.45</v>
      </c>
      <c r="AD246" s="21"/>
    </row>
    <row r="247" spans="1:30">
      <c r="A247" s="57">
        <v>245</v>
      </c>
      <c r="B247" s="8" t="s">
        <v>2025</v>
      </c>
      <c r="C247" s="102" t="s">
        <v>2078</v>
      </c>
      <c r="D247" s="8" t="s">
        <v>35</v>
      </c>
      <c r="E247" s="3" t="s">
        <v>37</v>
      </c>
      <c r="F247" s="3" t="s">
        <v>350</v>
      </c>
      <c r="G247" s="19" t="s">
        <v>38</v>
      </c>
      <c r="H247" s="19" t="s">
        <v>39</v>
      </c>
      <c r="I247" s="3"/>
      <c r="J247" s="20">
        <v>740</v>
      </c>
      <c r="K247" s="3"/>
      <c r="L247" s="20">
        <v>400</v>
      </c>
      <c r="M247" s="20">
        <v>491</v>
      </c>
      <c r="N247" s="3" t="s">
        <v>2079</v>
      </c>
      <c r="P247" s="3">
        <v>491</v>
      </c>
      <c r="R247" s="21">
        <f t="shared" si="33"/>
        <v>520.46</v>
      </c>
      <c r="S247" s="21">
        <f t="shared" si="34"/>
        <v>1660.46</v>
      </c>
      <c r="T247" s="21">
        <f t="shared" si="35"/>
        <v>1715.6876</v>
      </c>
      <c r="U247" s="21">
        <f t="shared" si="36"/>
        <v>55.2276</v>
      </c>
      <c r="V247" s="21">
        <f t="shared" si="37"/>
        <v>1660.46</v>
      </c>
      <c r="W247" s="57">
        <f t="shared" si="38"/>
        <v>740</v>
      </c>
      <c r="X247" s="21">
        <f t="shared" si="39"/>
        <v>975.6876</v>
      </c>
      <c r="Y247" s="21">
        <f t="shared" si="40"/>
        <v>491</v>
      </c>
      <c r="Z247" s="3">
        <v>60</v>
      </c>
      <c r="AA247" s="21">
        <f t="shared" si="41"/>
        <v>369.46</v>
      </c>
      <c r="AB247" s="21">
        <f t="shared" si="44"/>
        <v>184.73</v>
      </c>
      <c r="AC247" s="21">
        <f t="shared" si="43"/>
        <v>184.73</v>
      </c>
      <c r="AD247" s="21"/>
    </row>
    <row r="248" spans="1:30">
      <c r="A248" s="57">
        <v>246</v>
      </c>
      <c r="B248" s="8" t="s">
        <v>2023</v>
      </c>
      <c r="C248" s="102" t="s">
        <v>2080</v>
      </c>
      <c r="D248" s="8" t="s">
        <v>35</v>
      </c>
      <c r="E248" s="3" t="s">
        <v>37</v>
      </c>
      <c r="F248" s="3" t="s">
        <v>350</v>
      </c>
      <c r="G248" s="19" t="s">
        <v>38</v>
      </c>
      <c r="H248" s="19" t="s">
        <v>39</v>
      </c>
      <c r="I248" s="3"/>
      <c r="J248" s="20">
        <v>740</v>
      </c>
      <c r="K248" s="3"/>
      <c r="L248" s="20">
        <v>400</v>
      </c>
      <c r="M248" s="20">
        <v>459</v>
      </c>
      <c r="N248" s="3" t="s">
        <v>2081</v>
      </c>
      <c r="P248" s="3">
        <v>459</v>
      </c>
      <c r="R248" s="21">
        <f t="shared" si="33"/>
        <v>486.54</v>
      </c>
      <c r="S248" s="21">
        <f t="shared" si="34"/>
        <v>1626.54</v>
      </c>
      <c r="T248" s="21">
        <f t="shared" si="35"/>
        <v>1679.7324</v>
      </c>
      <c r="U248" s="21">
        <f t="shared" si="36"/>
        <v>53.1924</v>
      </c>
      <c r="V248" s="21">
        <f t="shared" si="37"/>
        <v>1626.54</v>
      </c>
      <c r="W248" s="57">
        <f t="shared" si="38"/>
        <v>740</v>
      </c>
      <c r="X248" s="21">
        <f t="shared" si="39"/>
        <v>939.7324</v>
      </c>
      <c r="Y248" s="21">
        <f t="shared" si="40"/>
        <v>459</v>
      </c>
      <c r="Z248" s="3">
        <v>60</v>
      </c>
      <c r="AA248" s="21">
        <f t="shared" si="41"/>
        <v>367.54</v>
      </c>
      <c r="AB248" s="21">
        <f t="shared" si="44"/>
        <v>183.77</v>
      </c>
      <c r="AC248" s="21">
        <f t="shared" si="43"/>
        <v>183.77</v>
      </c>
      <c r="AD248" s="21"/>
    </row>
    <row r="249" spans="1:30">
      <c r="A249" s="57">
        <v>247</v>
      </c>
      <c r="B249" s="8" t="s">
        <v>2082</v>
      </c>
      <c r="C249" s="102" t="s">
        <v>2083</v>
      </c>
      <c r="D249" s="8" t="s">
        <v>35</v>
      </c>
      <c r="E249" s="3" t="s">
        <v>37</v>
      </c>
      <c r="F249" s="3" t="s">
        <v>58</v>
      </c>
      <c r="G249" s="19" t="s">
        <v>38</v>
      </c>
      <c r="H249" s="19" t="s">
        <v>39</v>
      </c>
      <c r="I249" s="3"/>
      <c r="J249" s="20">
        <v>866</v>
      </c>
      <c r="K249" s="19"/>
      <c r="L249" s="20">
        <v>400</v>
      </c>
      <c r="M249" s="20">
        <v>8373</v>
      </c>
      <c r="N249" s="3" t="s">
        <v>1982</v>
      </c>
      <c r="P249" s="3">
        <v>8373</v>
      </c>
      <c r="R249" s="21">
        <f t="shared" si="33"/>
        <v>8875.38</v>
      </c>
      <c r="S249" s="21">
        <f t="shared" si="34"/>
        <v>10141.38</v>
      </c>
      <c r="T249" s="21">
        <f t="shared" si="35"/>
        <v>10697.9028</v>
      </c>
      <c r="U249" s="21">
        <f t="shared" si="36"/>
        <v>556.5228</v>
      </c>
      <c r="V249" s="21">
        <f t="shared" si="37"/>
        <v>10141.38</v>
      </c>
      <c r="W249" s="57">
        <f t="shared" si="38"/>
        <v>866</v>
      </c>
      <c r="X249" s="21">
        <f t="shared" si="39"/>
        <v>9831.9028</v>
      </c>
      <c r="Y249" s="21">
        <f t="shared" si="40"/>
        <v>8373</v>
      </c>
      <c r="Z249" s="3">
        <v>60</v>
      </c>
      <c r="AA249" s="21">
        <f t="shared" si="41"/>
        <v>842.380000000001</v>
      </c>
      <c r="AB249" s="21">
        <f t="shared" si="44"/>
        <v>421.190000000001</v>
      </c>
      <c r="AC249" s="21">
        <f t="shared" si="43"/>
        <v>421.190000000001</v>
      </c>
      <c r="AD249" s="21"/>
    </row>
    <row r="250" spans="1:30">
      <c r="A250" s="57">
        <v>248</v>
      </c>
      <c r="B250" s="8" t="s">
        <v>2084</v>
      </c>
      <c r="C250" s="102" t="s">
        <v>2085</v>
      </c>
      <c r="D250" s="8" t="s">
        <v>35</v>
      </c>
      <c r="E250" s="3" t="s">
        <v>37</v>
      </c>
      <c r="F250" s="3" t="s">
        <v>58</v>
      </c>
      <c r="G250" s="19" t="s">
        <v>38</v>
      </c>
      <c r="H250" s="19" t="s">
        <v>39</v>
      </c>
      <c r="I250" s="3"/>
      <c r="J250" s="20">
        <v>866</v>
      </c>
      <c r="K250" s="3"/>
      <c r="L250" s="20">
        <v>400</v>
      </c>
      <c r="M250" s="20">
        <v>2258</v>
      </c>
      <c r="N250" s="3" t="s">
        <v>1381</v>
      </c>
      <c r="P250" s="3">
        <v>2258</v>
      </c>
      <c r="R250" s="21">
        <f t="shared" si="33"/>
        <v>2393.48</v>
      </c>
      <c r="S250" s="21">
        <f t="shared" si="34"/>
        <v>3659.48</v>
      </c>
      <c r="T250" s="21">
        <f t="shared" si="35"/>
        <v>3827.0888</v>
      </c>
      <c r="U250" s="21">
        <f t="shared" si="36"/>
        <v>167.6088</v>
      </c>
      <c r="V250" s="21">
        <f t="shared" si="37"/>
        <v>3659.48</v>
      </c>
      <c r="W250" s="57">
        <f t="shared" si="38"/>
        <v>866</v>
      </c>
      <c r="X250" s="21">
        <f t="shared" si="39"/>
        <v>2961.0888</v>
      </c>
      <c r="Y250" s="21">
        <f t="shared" si="40"/>
        <v>2258</v>
      </c>
      <c r="Z250" s="3">
        <v>60</v>
      </c>
      <c r="AA250" s="21">
        <f t="shared" si="41"/>
        <v>475.48</v>
      </c>
      <c r="AB250" s="21">
        <f t="shared" si="44"/>
        <v>237.74</v>
      </c>
      <c r="AC250" s="21">
        <f t="shared" si="43"/>
        <v>237.74</v>
      </c>
      <c r="AD250" s="21"/>
    </row>
    <row r="251" spans="1:30">
      <c r="A251" s="57">
        <v>249</v>
      </c>
      <c r="B251" s="8" t="s">
        <v>2086</v>
      </c>
      <c r="C251" s="102" t="s">
        <v>2087</v>
      </c>
      <c r="D251" s="8" t="s">
        <v>35</v>
      </c>
      <c r="E251" s="3" t="s">
        <v>37</v>
      </c>
      <c r="F251" s="3" t="s">
        <v>58</v>
      </c>
      <c r="G251" s="19" t="s">
        <v>38</v>
      </c>
      <c r="H251" s="19" t="s">
        <v>39</v>
      </c>
      <c r="I251" s="3"/>
      <c r="J251" s="20">
        <v>866</v>
      </c>
      <c r="K251" s="3"/>
      <c r="L251" s="20">
        <v>400</v>
      </c>
      <c r="M251" s="20">
        <v>2258</v>
      </c>
      <c r="N251" s="3" t="s">
        <v>1381</v>
      </c>
      <c r="P251" s="3">
        <v>2258</v>
      </c>
      <c r="R251" s="21">
        <f t="shared" si="33"/>
        <v>2393.48</v>
      </c>
      <c r="S251" s="21">
        <f t="shared" si="34"/>
        <v>3659.48</v>
      </c>
      <c r="T251" s="21">
        <f t="shared" si="35"/>
        <v>3827.0888</v>
      </c>
      <c r="U251" s="21">
        <f t="shared" si="36"/>
        <v>167.6088</v>
      </c>
      <c r="V251" s="21">
        <f t="shared" si="37"/>
        <v>3659.48</v>
      </c>
      <c r="W251" s="57">
        <f t="shared" si="38"/>
        <v>866</v>
      </c>
      <c r="X251" s="21">
        <f t="shared" si="39"/>
        <v>2961.0888</v>
      </c>
      <c r="Y251" s="21">
        <f t="shared" si="40"/>
        <v>2258</v>
      </c>
      <c r="Z251" s="3">
        <v>60</v>
      </c>
      <c r="AA251" s="21">
        <f t="shared" si="41"/>
        <v>475.48</v>
      </c>
      <c r="AB251" s="21">
        <f t="shared" si="44"/>
        <v>237.74</v>
      </c>
      <c r="AC251" s="21">
        <f t="shared" si="43"/>
        <v>237.74</v>
      </c>
      <c r="AD251" s="21"/>
    </row>
    <row r="252" spans="1:30">
      <c r="A252" s="57">
        <v>250</v>
      </c>
      <c r="B252" s="8" t="s">
        <v>2088</v>
      </c>
      <c r="C252" s="102" t="s">
        <v>2089</v>
      </c>
      <c r="D252" s="8" t="s">
        <v>35</v>
      </c>
      <c r="E252" s="3" t="s">
        <v>37</v>
      </c>
      <c r="F252" s="3" t="s">
        <v>1947</v>
      </c>
      <c r="G252" s="19" t="s">
        <v>38</v>
      </c>
      <c r="H252" s="19" t="s">
        <v>39</v>
      </c>
      <c r="I252" s="3"/>
      <c r="J252" s="3">
        <v>233.29</v>
      </c>
      <c r="K252" s="3"/>
      <c r="L252" s="20">
        <v>100</v>
      </c>
      <c r="M252" s="20">
        <v>0</v>
      </c>
      <c r="N252" s="3"/>
      <c r="R252" s="21">
        <f t="shared" si="33"/>
        <v>0</v>
      </c>
      <c r="S252" s="21">
        <f t="shared" si="34"/>
        <v>333.29</v>
      </c>
      <c r="T252" s="21">
        <f t="shared" si="35"/>
        <v>339.29</v>
      </c>
      <c r="U252" s="21">
        <f t="shared" si="36"/>
        <v>6</v>
      </c>
      <c r="V252" s="21">
        <f t="shared" si="37"/>
        <v>333.29</v>
      </c>
      <c r="W252" s="57">
        <f t="shared" si="38"/>
        <v>233.29</v>
      </c>
      <c r="X252" s="21">
        <f t="shared" si="39"/>
        <v>106</v>
      </c>
      <c r="Y252" s="21">
        <f t="shared" si="40"/>
        <v>0</v>
      </c>
      <c r="Z252" s="3">
        <v>20</v>
      </c>
      <c r="AA252" s="21">
        <f t="shared" si="41"/>
        <v>80</v>
      </c>
      <c r="AB252" s="21">
        <f t="shared" si="44"/>
        <v>40</v>
      </c>
      <c r="AC252" s="21">
        <f t="shared" si="43"/>
        <v>40</v>
      </c>
      <c r="AD252" s="21"/>
    </row>
    <row r="253" spans="1:30">
      <c r="A253" s="57">
        <v>251</v>
      </c>
      <c r="B253" s="8" t="s">
        <v>2090</v>
      </c>
      <c r="C253" s="102" t="s">
        <v>2091</v>
      </c>
      <c r="D253" s="8" t="s">
        <v>35</v>
      </c>
      <c r="E253" s="3" t="s">
        <v>37</v>
      </c>
      <c r="F253" s="3" t="s">
        <v>1947</v>
      </c>
      <c r="G253" s="19" t="s">
        <v>38</v>
      </c>
      <c r="H253" s="19" t="s">
        <v>39</v>
      </c>
      <c r="I253" s="3"/>
      <c r="J253" s="3">
        <v>233.29</v>
      </c>
      <c r="K253" s="3"/>
      <c r="L253" s="20">
        <v>100</v>
      </c>
      <c r="M253" s="20">
        <v>0</v>
      </c>
      <c r="N253" s="3"/>
      <c r="R253" s="21">
        <f t="shared" si="33"/>
        <v>0</v>
      </c>
      <c r="S253" s="21">
        <f t="shared" si="34"/>
        <v>333.29</v>
      </c>
      <c r="T253" s="21">
        <f t="shared" si="35"/>
        <v>339.29</v>
      </c>
      <c r="U253" s="21">
        <f t="shared" si="36"/>
        <v>6</v>
      </c>
      <c r="V253" s="21">
        <f t="shared" si="37"/>
        <v>333.29</v>
      </c>
      <c r="W253" s="57">
        <f t="shared" si="38"/>
        <v>233.29</v>
      </c>
      <c r="X253" s="21">
        <f t="shared" si="39"/>
        <v>106</v>
      </c>
      <c r="Y253" s="21">
        <f t="shared" si="40"/>
        <v>0</v>
      </c>
      <c r="Z253" s="3">
        <v>20</v>
      </c>
      <c r="AA253" s="21">
        <f t="shared" si="41"/>
        <v>80</v>
      </c>
      <c r="AB253" s="21">
        <f t="shared" si="44"/>
        <v>40</v>
      </c>
      <c r="AC253" s="21">
        <f t="shared" si="43"/>
        <v>40</v>
      </c>
      <c r="AD253" s="21"/>
    </row>
    <row r="254" spans="1:30">
      <c r="A254" s="57">
        <v>252</v>
      </c>
      <c r="B254" s="8" t="s">
        <v>2092</v>
      </c>
      <c r="C254" s="102" t="s">
        <v>2093</v>
      </c>
      <c r="D254" s="8" t="s">
        <v>35</v>
      </c>
      <c r="E254" s="3" t="s">
        <v>37</v>
      </c>
      <c r="F254" s="3" t="s">
        <v>1947</v>
      </c>
      <c r="G254" s="19" t="s">
        <v>38</v>
      </c>
      <c r="H254" s="19" t="s">
        <v>39</v>
      </c>
      <c r="I254" s="3"/>
      <c r="J254" s="3">
        <v>233.29</v>
      </c>
      <c r="K254" s="3"/>
      <c r="L254" s="20">
        <v>100</v>
      </c>
      <c r="M254" s="20">
        <v>0</v>
      </c>
      <c r="N254" s="3"/>
      <c r="R254" s="21">
        <f t="shared" si="33"/>
        <v>0</v>
      </c>
      <c r="S254" s="21">
        <f t="shared" si="34"/>
        <v>333.29</v>
      </c>
      <c r="T254" s="21">
        <f t="shared" si="35"/>
        <v>339.29</v>
      </c>
      <c r="U254" s="21">
        <f t="shared" si="36"/>
        <v>6</v>
      </c>
      <c r="V254" s="21">
        <f t="shared" si="37"/>
        <v>333.29</v>
      </c>
      <c r="W254" s="57">
        <f t="shared" si="38"/>
        <v>233.29</v>
      </c>
      <c r="X254" s="21">
        <f t="shared" si="39"/>
        <v>106</v>
      </c>
      <c r="Y254" s="21">
        <f t="shared" si="40"/>
        <v>0</v>
      </c>
      <c r="Z254" s="3">
        <v>20</v>
      </c>
      <c r="AA254" s="21">
        <f t="shared" si="41"/>
        <v>80</v>
      </c>
      <c r="AB254" s="21">
        <f t="shared" si="44"/>
        <v>40</v>
      </c>
      <c r="AC254" s="21">
        <f t="shared" si="43"/>
        <v>40</v>
      </c>
      <c r="AD254" s="21"/>
    </row>
    <row r="255" spans="1:30">
      <c r="A255" s="57">
        <v>253</v>
      </c>
      <c r="B255" s="8" t="s">
        <v>2094</v>
      </c>
      <c r="C255" s="102" t="s">
        <v>2095</v>
      </c>
      <c r="D255" s="8" t="s">
        <v>35</v>
      </c>
      <c r="E255" s="3" t="s">
        <v>37</v>
      </c>
      <c r="F255" s="3" t="s">
        <v>1947</v>
      </c>
      <c r="G255" s="19" t="s">
        <v>38</v>
      </c>
      <c r="H255" s="19" t="s">
        <v>39</v>
      </c>
      <c r="I255" s="3"/>
      <c r="J255" s="3">
        <v>233.29</v>
      </c>
      <c r="K255" s="3"/>
      <c r="L255" s="20">
        <v>100</v>
      </c>
      <c r="M255" s="20">
        <v>0</v>
      </c>
      <c r="N255" s="3"/>
      <c r="R255" s="21">
        <f t="shared" si="33"/>
        <v>0</v>
      </c>
      <c r="S255" s="21">
        <f t="shared" si="34"/>
        <v>333.29</v>
      </c>
      <c r="T255" s="21">
        <f t="shared" si="35"/>
        <v>339.29</v>
      </c>
      <c r="U255" s="21">
        <f t="shared" si="36"/>
        <v>6</v>
      </c>
      <c r="V255" s="21">
        <f t="shared" si="37"/>
        <v>333.29</v>
      </c>
      <c r="W255" s="57">
        <f t="shared" si="38"/>
        <v>233.29</v>
      </c>
      <c r="X255" s="21">
        <f t="shared" si="39"/>
        <v>106</v>
      </c>
      <c r="Y255" s="21">
        <f t="shared" si="40"/>
        <v>0</v>
      </c>
      <c r="Z255" s="3">
        <v>20</v>
      </c>
      <c r="AA255" s="21">
        <f t="shared" si="41"/>
        <v>80</v>
      </c>
      <c r="AB255" s="21">
        <f t="shared" si="44"/>
        <v>40</v>
      </c>
      <c r="AC255" s="21">
        <f t="shared" si="43"/>
        <v>40</v>
      </c>
      <c r="AD255" s="21"/>
    </row>
    <row r="256" spans="1:30">
      <c r="A256" s="57">
        <v>254</v>
      </c>
      <c r="B256" s="8" t="s">
        <v>2096</v>
      </c>
      <c r="C256" s="102" t="s">
        <v>2097</v>
      </c>
      <c r="D256" s="8" t="s">
        <v>35</v>
      </c>
      <c r="E256" s="3" t="s">
        <v>37</v>
      </c>
      <c r="F256" s="3" t="s">
        <v>1947</v>
      </c>
      <c r="G256" s="19" t="s">
        <v>38</v>
      </c>
      <c r="H256" s="19" t="s">
        <v>39</v>
      </c>
      <c r="I256" s="3"/>
      <c r="J256" s="3">
        <v>233.29</v>
      </c>
      <c r="K256" s="3"/>
      <c r="L256" s="20">
        <v>100</v>
      </c>
      <c r="M256" s="20">
        <v>0</v>
      </c>
      <c r="N256" s="3"/>
      <c r="R256" s="21">
        <f t="shared" si="33"/>
        <v>0</v>
      </c>
      <c r="S256" s="21">
        <f t="shared" si="34"/>
        <v>333.29</v>
      </c>
      <c r="T256" s="21">
        <f t="shared" si="35"/>
        <v>339.29</v>
      </c>
      <c r="U256" s="21">
        <f t="shared" si="36"/>
        <v>6</v>
      </c>
      <c r="V256" s="21">
        <f t="shared" si="37"/>
        <v>333.29</v>
      </c>
      <c r="W256" s="57">
        <f t="shared" si="38"/>
        <v>233.29</v>
      </c>
      <c r="X256" s="21">
        <f t="shared" si="39"/>
        <v>106</v>
      </c>
      <c r="Y256" s="21">
        <f t="shared" si="40"/>
        <v>0</v>
      </c>
      <c r="Z256" s="3">
        <v>20</v>
      </c>
      <c r="AA256" s="21">
        <f t="shared" si="41"/>
        <v>80</v>
      </c>
      <c r="AB256" s="21">
        <f t="shared" si="44"/>
        <v>40</v>
      </c>
      <c r="AC256" s="21">
        <f t="shared" si="43"/>
        <v>40</v>
      </c>
      <c r="AD256" s="21"/>
    </row>
    <row r="257" spans="1:30">
      <c r="A257" s="57">
        <v>255</v>
      </c>
      <c r="B257" s="8" t="s">
        <v>2098</v>
      </c>
      <c r="C257" s="102" t="s">
        <v>2099</v>
      </c>
      <c r="D257" s="8" t="s">
        <v>35</v>
      </c>
      <c r="E257" s="3" t="s">
        <v>37</v>
      </c>
      <c r="F257" s="3" t="s">
        <v>1947</v>
      </c>
      <c r="G257" s="19" t="s">
        <v>38</v>
      </c>
      <c r="H257" s="19" t="s">
        <v>39</v>
      </c>
      <c r="I257" s="3"/>
      <c r="J257" s="3">
        <v>233.29</v>
      </c>
      <c r="K257" s="3"/>
      <c r="L257" s="20">
        <v>100</v>
      </c>
      <c r="M257" s="20">
        <v>0</v>
      </c>
      <c r="N257" s="3"/>
      <c r="R257" s="21">
        <f t="shared" si="33"/>
        <v>0</v>
      </c>
      <c r="S257" s="21">
        <f t="shared" si="34"/>
        <v>333.29</v>
      </c>
      <c r="T257" s="21">
        <f t="shared" si="35"/>
        <v>339.29</v>
      </c>
      <c r="U257" s="21">
        <f t="shared" si="36"/>
        <v>6</v>
      </c>
      <c r="V257" s="21">
        <f t="shared" si="37"/>
        <v>333.29</v>
      </c>
      <c r="W257" s="57">
        <f t="shared" si="38"/>
        <v>233.29</v>
      </c>
      <c r="X257" s="21">
        <f t="shared" si="39"/>
        <v>106</v>
      </c>
      <c r="Y257" s="21">
        <f t="shared" si="40"/>
        <v>0</v>
      </c>
      <c r="Z257" s="3">
        <v>20</v>
      </c>
      <c r="AA257" s="21">
        <f t="shared" si="41"/>
        <v>80</v>
      </c>
      <c r="AB257" s="21">
        <f t="shared" si="44"/>
        <v>40</v>
      </c>
      <c r="AC257" s="21">
        <f t="shared" si="43"/>
        <v>40</v>
      </c>
      <c r="AD257" s="21"/>
    </row>
    <row r="258" spans="1:30">
      <c r="A258" s="57">
        <v>256</v>
      </c>
      <c r="B258" s="8" t="s">
        <v>2100</v>
      </c>
      <c r="C258" s="102" t="s">
        <v>2101</v>
      </c>
      <c r="D258" s="8" t="s">
        <v>35</v>
      </c>
      <c r="E258" s="3" t="s">
        <v>37</v>
      </c>
      <c r="F258" s="3" t="s">
        <v>1947</v>
      </c>
      <c r="G258" s="19" t="s">
        <v>38</v>
      </c>
      <c r="H258" s="19" t="s">
        <v>39</v>
      </c>
      <c r="I258" s="3"/>
      <c r="J258" s="3">
        <v>233.29</v>
      </c>
      <c r="K258" s="3"/>
      <c r="L258" s="20">
        <v>100</v>
      </c>
      <c r="M258" s="20">
        <v>0</v>
      </c>
      <c r="N258" s="3"/>
      <c r="R258" s="21">
        <f t="shared" si="33"/>
        <v>0</v>
      </c>
      <c r="S258" s="21">
        <f t="shared" si="34"/>
        <v>333.29</v>
      </c>
      <c r="T258" s="21">
        <f t="shared" si="35"/>
        <v>339.29</v>
      </c>
      <c r="U258" s="21">
        <f t="shared" si="36"/>
        <v>6</v>
      </c>
      <c r="V258" s="21">
        <f t="shared" si="37"/>
        <v>333.29</v>
      </c>
      <c r="W258" s="57">
        <f t="shared" si="38"/>
        <v>233.29</v>
      </c>
      <c r="X258" s="21">
        <f t="shared" si="39"/>
        <v>106</v>
      </c>
      <c r="Y258" s="21">
        <f t="shared" si="40"/>
        <v>0</v>
      </c>
      <c r="Z258" s="3">
        <v>20</v>
      </c>
      <c r="AA258" s="21">
        <f t="shared" si="41"/>
        <v>80</v>
      </c>
      <c r="AB258" s="21">
        <f t="shared" si="44"/>
        <v>40</v>
      </c>
      <c r="AC258" s="21">
        <f t="shared" si="43"/>
        <v>40</v>
      </c>
      <c r="AD258" s="21"/>
    </row>
    <row r="259" spans="1:30">
      <c r="A259" s="57">
        <v>257</v>
      </c>
      <c r="B259" s="8" t="s">
        <v>2102</v>
      </c>
      <c r="C259" s="102" t="s">
        <v>2103</v>
      </c>
      <c r="D259" s="8" t="s">
        <v>35</v>
      </c>
      <c r="E259" s="3" t="s">
        <v>37</v>
      </c>
      <c r="F259" s="3" t="s">
        <v>1947</v>
      </c>
      <c r="G259" s="19" t="s">
        <v>38</v>
      </c>
      <c r="H259" s="19" t="s">
        <v>39</v>
      </c>
      <c r="I259" s="3"/>
      <c r="J259" s="3">
        <v>233.63</v>
      </c>
      <c r="K259" s="3"/>
      <c r="L259" s="20">
        <v>100</v>
      </c>
      <c r="M259" s="20">
        <v>0</v>
      </c>
      <c r="N259" s="3"/>
      <c r="R259" s="21">
        <f t="shared" ref="R259:R322" si="45">M259*1.06</f>
        <v>0</v>
      </c>
      <c r="S259" s="21">
        <f t="shared" ref="S259:S322" si="46">J259+L259+R259</f>
        <v>333.63</v>
      </c>
      <c r="T259" s="21">
        <f t="shared" ref="T259:T322" si="47">J259+(L259+R259)*1.06</f>
        <v>339.63</v>
      </c>
      <c r="U259" s="21">
        <f t="shared" ref="U259:U322" si="48">(R259+L259)*0.06</f>
        <v>6</v>
      </c>
      <c r="V259" s="21">
        <f t="shared" ref="V259:V322" si="49">T259-U259</f>
        <v>333.63</v>
      </c>
      <c r="W259" s="57">
        <f t="shared" ref="W259:W322" si="50">J259</f>
        <v>233.63</v>
      </c>
      <c r="X259" s="21">
        <f t="shared" ref="X259:X322" si="51">(R259+L259)*1.06</f>
        <v>106</v>
      </c>
      <c r="Y259" s="21">
        <f t="shared" ref="Y259:Y322" si="52">P259</f>
        <v>0</v>
      </c>
      <c r="Z259" s="3">
        <v>20</v>
      </c>
      <c r="AA259" s="21">
        <f t="shared" ref="AA259:AA322" si="53">(L259+R259)-Y259-Z259</f>
        <v>80</v>
      </c>
      <c r="AB259" s="21">
        <f t="shared" si="44"/>
        <v>40</v>
      </c>
      <c r="AC259" s="21">
        <f t="shared" ref="AC259:AC322" si="54">AA259/2</f>
        <v>40</v>
      </c>
      <c r="AD259" s="21"/>
    </row>
    <row r="260" spans="1:30">
      <c r="A260" s="57">
        <v>258</v>
      </c>
      <c r="B260" s="8" t="s">
        <v>2104</v>
      </c>
      <c r="C260" s="102" t="s">
        <v>2105</v>
      </c>
      <c r="D260" s="8" t="s">
        <v>35</v>
      </c>
      <c r="E260" s="3" t="s">
        <v>37</v>
      </c>
      <c r="F260" s="3" t="s">
        <v>1947</v>
      </c>
      <c r="G260" s="19" t="s">
        <v>38</v>
      </c>
      <c r="H260" s="19" t="s">
        <v>39</v>
      </c>
      <c r="I260" s="126"/>
      <c r="J260" s="3">
        <v>233.63</v>
      </c>
      <c r="K260" s="3"/>
      <c r="L260" s="20">
        <v>100</v>
      </c>
      <c r="M260" s="20">
        <v>0</v>
      </c>
      <c r="N260" s="3"/>
      <c r="R260" s="21">
        <f t="shared" si="45"/>
        <v>0</v>
      </c>
      <c r="S260" s="21">
        <f t="shared" si="46"/>
        <v>333.63</v>
      </c>
      <c r="T260" s="21">
        <f t="shared" si="47"/>
        <v>339.63</v>
      </c>
      <c r="U260" s="21">
        <f t="shared" si="48"/>
        <v>6</v>
      </c>
      <c r="V260" s="21">
        <f t="shared" si="49"/>
        <v>333.63</v>
      </c>
      <c r="W260" s="57">
        <f t="shared" si="50"/>
        <v>233.63</v>
      </c>
      <c r="X260" s="21">
        <f t="shared" si="51"/>
        <v>106</v>
      </c>
      <c r="Y260" s="21">
        <f t="shared" si="52"/>
        <v>0</v>
      </c>
      <c r="Z260" s="3">
        <v>20</v>
      </c>
      <c r="AA260" s="21">
        <f t="shared" si="53"/>
        <v>80</v>
      </c>
      <c r="AB260" s="21">
        <f t="shared" si="44"/>
        <v>40</v>
      </c>
      <c r="AC260" s="21">
        <f t="shared" si="54"/>
        <v>40</v>
      </c>
      <c r="AD260" s="21"/>
    </row>
    <row r="261" spans="1:30">
      <c r="A261" s="57">
        <v>259</v>
      </c>
      <c r="B261" s="8" t="s">
        <v>2106</v>
      </c>
      <c r="C261" s="102" t="s">
        <v>2107</v>
      </c>
      <c r="D261" s="8" t="s">
        <v>35</v>
      </c>
      <c r="E261" s="3" t="s">
        <v>37</v>
      </c>
      <c r="F261" s="3" t="s">
        <v>1947</v>
      </c>
      <c r="G261" s="19" t="s">
        <v>38</v>
      </c>
      <c r="H261" s="19" t="s">
        <v>39</v>
      </c>
      <c r="I261" s="126"/>
      <c r="J261" s="3">
        <v>233.63</v>
      </c>
      <c r="K261" s="3"/>
      <c r="L261" s="20">
        <v>100</v>
      </c>
      <c r="M261" s="20">
        <v>0</v>
      </c>
      <c r="N261" s="3"/>
      <c r="R261" s="21">
        <f t="shared" si="45"/>
        <v>0</v>
      </c>
      <c r="S261" s="21">
        <f t="shared" si="46"/>
        <v>333.63</v>
      </c>
      <c r="T261" s="21">
        <f t="shared" si="47"/>
        <v>339.63</v>
      </c>
      <c r="U261" s="21">
        <f t="shared" si="48"/>
        <v>6</v>
      </c>
      <c r="V261" s="21">
        <f t="shared" si="49"/>
        <v>333.63</v>
      </c>
      <c r="W261" s="57">
        <f t="shared" si="50"/>
        <v>233.63</v>
      </c>
      <c r="X261" s="21">
        <f t="shared" si="51"/>
        <v>106</v>
      </c>
      <c r="Y261" s="21">
        <f t="shared" si="52"/>
        <v>0</v>
      </c>
      <c r="Z261" s="3">
        <v>20</v>
      </c>
      <c r="AA261" s="21">
        <f t="shared" si="53"/>
        <v>80</v>
      </c>
      <c r="AB261" s="21">
        <f t="shared" si="44"/>
        <v>40</v>
      </c>
      <c r="AC261" s="21">
        <f t="shared" si="54"/>
        <v>40</v>
      </c>
      <c r="AD261" s="21"/>
    </row>
    <row r="262" spans="1:30">
      <c r="A262" s="57">
        <v>260</v>
      </c>
      <c r="B262" s="8" t="s">
        <v>2108</v>
      </c>
      <c r="C262" s="102" t="s">
        <v>2109</v>
      </c>
      <c r="D262" s="8" t="s">
        <v>35</v>
      </c>
      <c r="E262" s="3" t="s">
        <v>37</v>
      </c>
      <c r="F262" s="3" t="s">
        <v>1947</v>
      </c>
      <c r="G262" s="19" t="s">
        <v>38</v>
      </c>
      <c r="H262" s="19" t="s">
        <v>39</v>
      </c>
      <c r="I262" s="126"/>
      <c r="J262" s="3">
        <v>233.63</v>
      </c>
      <c r="K262" s="3"/>
      <c r="L262" s="20">
        <v>100</v>
      </c>
      <c r="M262" s="20">
        <v>0</v>
      </c>
      <c r="N262" s="3"/>
      <c r="R262" s="21">
        <f t="shared" si="45"/>
        <v>0</v>
      </c>
      <c r="S262" s="21">
        <f t="shared" si="46"/>
        <v>333.63</v>
      </c>
      <c r="T262" s="21">
        <f t="shared" si="47"/>
        <v>339.63</v>
      </c>
      <c r="U262" s="21">
        <f t="shared" si="48"/>
        <v>6</v>
      </c>
      <c r="V262" s="21">
        <f t="shared" si="49"/>
        <v>333.63</v>
      </c>
      <c r="W262" s="57">
        <f t="shared" si="50"/>
        <v>233.63</v>
      </c>
      <c r="X262" s="21">
        <f t="shared" si="51"/>
        <v>106</v>
      </c>
      <c r="Y262" s="21">
        <f t="shared" si="52"/>
        <v>0</v>
      </c>
      <c r="Z262" s="3">
        <v>20</v>
      </c>
      <c r="AA262" s="21">
        <f t="shared" si="53"/>
        <v>80</v>
      </c>
      <c r="AB262" s="21">
        <f t="shared" si="44"/>
        <v>40</v>
      </c>
      <c r="AC262" s="21">
        <f t="shared" si="54"/>
        <v>40</v>
      </c>
      <c r="AD262" s="21"/>
    </row>
    <row r="263" spans="1:30">
      <c r="A263" s="57">
        <v>261</v>
      </c>
      <c r="B263" s="8" t="s">
        <v>2110</v>
      </c>
      <c r="C263" s="102" t="s">
        <v>2111</v>
      </c>
      <c r="D263" s="8" t="s">
        <v>35</v>
      </c>
      <c r="E263" s="3" t="s">
        <v>37</v>
      </c>
      <c r="F263" s="3" t="s">
        <v>1947</v>
      </c>
      <c r="G263" s="19" t="s">
        <v>38</v>
      </c>
      <c r="H263" s="19" t="s">
        <v>39</v>
      </c>
      <c r="I263" s="126"/>
      <c r="J263" s="3">
        <v>232.87</v>
      </c>
      <c r="K263" s="3"/>
      <c r="L263" s="20">
        <v>100</v>
      </c>
      <c r="M263" s="20">
        <v>0</v>
      </c>
      <c r="N263" s="3"/>
      <c r="R263" s="21">
        <f t="shared" si="45"/>
        <v>0</v>
      </c>
      <c r="S263" s="21">
        <f t="shared" si="46"/>
        <v>332.87</v>
      </c>
      <c r="T263" s="21">
        <f t="shared" si="47"/>
        <v>338.87</v>
      </c>
      <c r="U263" s="21">
        <f t="shared" si="48"/>
        <v>6</v>
      </c>
      <c r="V263" s="21">
        <f t="shared" si="49"/>
        <v>332.87</v>
      </c>
      <c r="W263" s="57">
        <f t="shared" si="50"/>
        <v>232.87</v>
      </c>
      <c r="X263" s="21">
        <f t="shared" si="51"/>
        <v>106</v>
      </c>
      <c r="Y263" s="21">
        <f t="shared" si="52"/>
        <v>0</v>
      </c>
      <c r="Z263" s="3">
        <v>20</v>
      </c>
      <c r="AA263" s="21">
        <f t="shared" si="53"/>
        <v>80</v>
      </c>
      <c r="AB263" s="21">
        <f t="shared" si="44"/>
        <v>40</v>
      </c>
      <c r="AC263" s="21">
        <f t="shared" si="54"/>
        <v>40</v>
      </c>
      <c r="AD263" s="21"/>
    </row>
    <row r="264" spans="1:30">
      <c r="A264" s="57">
        <v>262</v>
      </c>
      <c r="B264" s="8" t="s">
        <v>2112</v>
      </c>
      <c r="C264" s="102" t="s">
        <v>2113</v>
      </c>
      <c r="D264" s="8" t="s">
        <v>35</v>
      </c>
      <c r="E264" s="3" t="s">
        <v>37</v>
      </c>
      <c r="F264" s="3" t="s">
        <v>1947</v>
      </c>
      <c r="G264" s="19" t="s">
        <v>38</v>
      </c>
      <c r="H264" s="19" t="s">
        <v>39</v>
      </c>
      <c r="I264" s="126"/>
      <c r="J264" s="3">
        <v>232.87</v>
      </c>
      <c r="K264" s="3"/>
      <c r="L264" s="20">
        <v>100</v>
      </c>
      <c r="M264" s="20">
        <v>0</v>
      </c>
      <c r="N264" s="3"/>
      <c r="R264" s="21">
        <f t="shared" si="45"/>
        <v>0</v>
      </c>
      <c r="S264" s="21">
        <f t="shared" si="46"/>
        <v>332.87</v>
      </c>
      <c r="T264" s="21">
        <f t="shared" si="47"/>
        <v>338.87</v>
      </c>
      <c r="U264" s="21">
        <f t="shared" si="48"/>
        <v>6</v>
      </c>
      <c r="V264" s="21">
        <f t="shared" si="49"/>
        <v>332.87</v>
      </c>
      <c r="W264" s="57">
        <f t="shared" si="50"/>
        <v>232.87</v>
      </c>
      <c r="X264" s="21">
        <f t="shared" si="51"/>
        <v>106</v>
      </c>
      <c r="Y264" s="21">
        <f t="shared" si="52"/>
        <v>0</v>
      </c>
      <c r="Z264" s="3">
        <v>20</v>
      </c>
      <c r="AA264" s="21">
        <f t="shared" si="53"/>
        <v>80</v>
      </c>
      <c r="AB264" s="21">
        <f t="shared" si="44"/>
        <v>40</v>
      </c>
      <c r="AC264" s="21">
        <f t="shared" si="54"/>
        <v>40</v>
      </c>
      <c r="AD264" s="21"/>
    </row>
    <row r="265" spans="1:30">
      <c r="A265" s="57">
        <v>263</v>
      </c>
      <c r="B265" s="8" t="s">
        <v>2072</v>
      </c>
      <c r="C265" s="102" t="s">
        <v>2114</v>
      </c>
      <c r="D265" s="8" t="s">
        <v>35</v>
      </c>
      <c r="E265" s="3" t="s">
        <v>37</v>
      </c>
      <c r="F265" s="3" t="s">
        <v>1534</v>
      </c>
      <c r="G265" s="19" t="s">
        <v>38</v>
      </c>
      <c r="H265" s="19" t="s">
        <v>39</v>
      </c>
      <c r="I265" s="3"/>
      <c r="J265" s="20">
        <v>920</v>
      </c>
      <c r="K265" s="3"/>
      <c r="L265" s="20">
        <v>300</v>
      </c>
      <c r="M265" s="20">
        <v>560</v>
      </c>
      <c r="N265" s="57" t="s">
        <v>2115</v>
      </c>
      <c r="P265" s="3">
        <v>480</v>
      </c>
      <c r="R265" s="21">
        <f t="shared" si="45"/>
        <v>593.6</v>
      </c>
      <c r="S265" s="21">
        <f t="shared" si="46"/>
        <v>1813.6</v>
      </c>
      <c r="T265" s="21">
        <f t="shared" si="47"/>
        <v>1867.216</v>
      </c>
      <c r="U265" s="21">
        <f t="shared" si="48"/>
        <v>53.616</v>
      </c>
      <c r="V265" s="21">
        <f t="shared" si="49"/>
        <v>1813.6</v>
      </c>
      <c r="W265" s="57">
        <f t="shared" si="50"/>
        <v>920</v>
      </c>
      <c r="X265" s="21">
        <f t="shared" si="51"/>
        <v>947.216</v>
      </c>
      <c r="Y265" s="21">
        <f t="shared" si="52"/>
        <v>480</v>
      </c>
      <c r="Z265" s="3">
        <v>60</v>
      </c>
      <c r="AA265" s="21">
        <f t="shared" si="53"/>
        <v>353.6</v>
      </c>
      <c r="AB265" s="21">
        <f t="shared" si="44"/>
        <v>176.8</v>
      </c>
      <c r="AC265" s="21">
        <f t="shared" si="54"/>
        <v>176.8</v>
      </c>
      <c r="AD265" s="21"/>
    </row>
    <row r="266" spans="1:30">
      <c r="A266" s="57">
        <v>264</v>
      </c>
      <c r="B266" s="8" t="s">
        <v>2116</v>
      </c>
      <c r="C266" s="102" t="s">
        <v>2117</v>
      </c>
      <c r="D266" s="8" t="s">
        <v>35</v>
      </c>
      <c r="E266" s="3" t="s">
        <v>37</v>
      </c>
      <c r="F266" s="3" t="s">
        <v>1534</v>
      </c>
      <c r="G266" s="19" t="s">
        <v>38</v>
      </c>
      <c r="H266" s="19" t="s">
        <v>39</v>
      </c>
      <c r="I266" s="3"/>
      <c r="J266" s="20">
        <v>920</v>
      </c>
      <c r="K266" s="3"/>
      <c r="L266" s="20">
        <v>300</v>
      </c>
      <c r="M266" s="20">
        <v>570</v>
      </c>
      <c r="N266" s="57" t="s">
        <v>2118</v>
      </c>
      <c r="P266" s="3">
        <v>490</v>
      </c>
      <c r="R266" s="21">
        <f t="shared" si="45"/>
        <v>604.2</v>
      </c>
      <c r="S266" s="21">
        <f t="shared" si="46"/>
        <v>1824.2</v>
      </c>
      <c r="T266" s="21">
        <f t="shared" si="47"/>
        <v>1878.452</v>
      </c>
      <c r="U266" s="21">
        <f t="shared" si="48"/>
        <v>54.252</v>
      </c>
      <c r="V266" s="21">
        <f t="shared" si="49"/>
        <v>1824.2</v>
      </c>
      <c r="W266" s="57">
        <f t="shared" si="50"/>
        <v>920</v>
      </c>
      <c r="X266" s="21">
        <f t="shared" si="51"/>
        <v>958.452</v>
      </c>
      <c r="Y266" s="21">
        <f t="shared" si="52"/>
        <v>490</v>
      </c>
      <c r="Z266" s="3">
        <v>60</v>
      </c>
      <c r="AA266" s="21">
        <f t="shared" si="53"/>
        <v>354.2</v>
      </c>
      <c r="AB266" s="21">
        <f t="shared" si="44"/>
        <v>177.1</v>
      </c>
      <c r="AC266" s="21">
        <f t="shared" si="54"/>
        <v>177.1</v>
      </c>
      <c r="AD266" s="21"/>
    </row>
    <row r="267" spans="1:30">
      <c r="A267" s="57">
        <v>265</v>
      </c>
      <c r="B267" s="8" t="s">
        <v>1844</v>
      </c>
      <c r="C267" s="102" t="s">
        <v>2119</v>
      </c>
      <c r="D267" s="8" t="s">
        <v>35</v>
      </c>
      <c r="E267" s="3" t="s">
        <v>37</v>
      </c>
      <c r="F267" s="3" t="s">
        <v>1534</v>
      </c>
      <c r="G267" s="19" t="s">
        <v>38</v>
      </c>
      <c r="H267" s="19" t="s">
        <v>39</v>
      </c>
      <c r="I267" s="3"/>
      <c r="J267" s="20">
        <v>920</v>
      </c>
      <c r="K267" s="3"/>
      <c r="L267" s="20">
        <v>300</v>
      </c>
      <c r="M267" s="20">
        <v>551.42</v>
      </c>
      <c r="N267" s="57" t="s">
        <v>2120</v>
      </c>
      <c r="P267" s="3">
        <v>471.42</v>
      </c>
      <c r="R267" s="21">
        <f t="shared" si="45"/>
        <v>584.5052</v>
      </c>
      <c r="S267" s="21">
        <f t="shared" si="46"/>
        <v>1804.5052</v>
      </c>
      <c r="T267" s="21">
        <f t="shared" si="47"/>
        <v>1857.575512</v>
      </c>
      <c r="U267" s="21">
        <f t="shared" si="48"/>
        <v>53.070312</v>
      </c>
      <c r="V267" s="21">
        <f t="shared" si="49"/>
        <v>1804.5052</v>
      </c>
      <c r="W267" s="57">
        <f t="shared" si="50"/>
        <v>920</v>
      </c>
      <c r="X267" s="21">
        <f t="shared" si="51"/>
        <v>937.575512</v>
      </c>
      <c r="Y267" s="21">
        <f t="shared" si="52"/>
        <v>471.42</v>
      </c>
      <c r="Z267" s="3">
        <v>60</v>
      </c>
      <c r="AA267" s="21">
        <f t="shared" si="53"/>
        <v>353.0852</v>
      </c>
      <c r="AB267" s="21">
        <f t="shared" si="44"/>
        <v>176.5426</v>
      </c>
      <c r="AC267" s="21">
        <f t="shared" si="54"/>
        <v>176.5426</v>
      </c>
      <c r="AD267" s="21"/>
    </row>
    <row r="268" spans="1:30">
      <c r="A268" s="57">
        <v>266</v>
      </c>
      <c r="B268" s="77" t="s">
        <v>2121</v>
      </c>
      <c r="C268" s="102" t="s">
        <v>1546</v>
      </c>
      <c r="D268" s="8" t="s">
        <v>35</v>
      </c>
      <c r="E268" s="3" t="s">
        <v>37</v>
      </c>
      <c r="F268" s="3" t="s">
        <v>1534</v>
      </c>
      <c r="G268" s="19" t="s">
        <v>38</v>
      </c>
      <c r="H268" s="19" t="s">
        <v>39</v>
      </c>
      <c r="I268" s="3"/>
      <c r="J268" s="20">
        <v>0</v>
      </c>
      <c r="K268" s="39"/>
      <c r="L268" s="20">
        <v>0</v>
      </c>
      <c r="M268" s="20">
        <v>18</v>
      </c>
      <c r="N268" s="3" t="s">
        <v>1934</v>
      </c>
      <c r="P268" s="3">
        <v>18</v>
      </c>
      <c r="R268" s="21">
        <f t="shared" si="45"/>
        <v>19.08</v>
      </c>
      <c r="S268" s="21">
        <f t="shared" si="46"/>
        <v>19.08</v>
      </c>
      <c r="T268" s="21">
        <f t="shared" si="47"/>
        <v>20.2248</v>
      </c>
      <c r="U268" s="21">
        <f t="shared" si="48"/>
        <v>1.1448</v>
      </c>
      <c r="V268" s="21">
        <f t="shared" si="49"/>
        <v>19.08</v>
      </c>
      <c r="W268" s="57">
        <f t="shared" si="50"/>
        <v>0</v>
      </c>
      <c r="X268" s="21">
        <f t="shared" si="51"/>
        <v>20.2248</v>
      </c>
      <c r="Y268" s="21">
        <f t="shared" si="52"/>
        <v>18</v>
      </c>
      <c r="Z268" s="3">
        <v>0</v>
      </c>
      <c r="AA268" s="21">
        <f t="shared" si="53"/>
        <v>1.08</v>
      </c>
      <c r="AB268" s="21">
        <f t="shared" si="44"/>
        <v>0.540000000000001</v>
      </c>
      <c r="AC268" s="21">
        <f t="shared" si="54"/>
        <v>0.540000000000001</v>
      </c>
      <c r="AD268" s="21"/>
    </row>
    <row r="269" spans="1:30">
      <c r="A269" s="57">
        <v>267</v>
      </c>
      <c r="B269" s="8" t="s">
        <v>2122</v>
      </c>
      <c r="C269" s="102" t="s">
        <v>2123</v>
      </c>
      <c r="D269" s="8" t="s">
        <v>35</v>
      </c>
      <c r="E269" s="3" t="s">
        <v>37</v>
      </c>
      <c r="F269" s="3" t="s">
        <v>350</v>
      </c>
      <c r="G269" s="19" t="s">
        <v>38</v>
      </c>
      <c r="H269" s="19" t="s">
        <v>39</v>
      </c>
      <c r="I269" s="3"/>
      <c r="J269" s="20">
        <v>740</v>
      </c>
      <c r="K269" s="3"/>
      <c r="L269" s="20">
        <v>400</v>
      </c>
      <c r="M269" s="20">
        <v>488</v>
      </c>
      <c r="N269" s="3" t="s">
        <v>2124</v>
      </c>
      <c r="P269" s="3">
        <v>488</v>
      </c>
      <c r="R269" s="21">
        <f t="shared" si="45"/>
        <v>517.28</v>
      </c>
      <c r="S269" s="21">
        <f t="shared" si="46"/>
        <v>1657.28</v>
      </c>
      <c r="T269" s="21">
        <f t="shared" si="47"/>
        <v>1712.3168</v>
      </c>
      <c r="U269" s="21">
        <f t="shared" si="48"/>
        <v>55.0368</v>
      </c>
      <c r="V269" s="21">
        <f t="shared" si="49"/>
        <v>1657.28</v>
      </c>
      <c r="W269" s="57">
        <f t="shared" si="50"/>
        <v>740</v>
      </c>
      <c r="X269" s="21">
        <f t="shared" si="51"/>
        <v>972.3168</v>
      </c>
      <c r="Y269" s="21">
        <f t="shared" si="52"/>
        <v>488</v>
      </c>
      <c r="Z269" s="3">
        <v>60</v>
      </c>
      <c r="AA269" s="21">
        <f t="shared" si="53"/>
        <v>369.28</v>
      </c>
      <c r="AB269" s="21">
        <f t="shared" si="44"/>
        <v>184.64</v>
      </c>
      <c r="AC269" s="21">
        <f t="shared" si="54"/>
        <v>184.64</v>
      </c>
      <c r="AD269" s="21"/>
    </row>
    <row r="270" spans="1:30">
      <c r="A270" s="57">
        <v>268</v>
      </c>
      <c r="B270" s="8" t="s">
        <v>2125</v>
      </c>
      <c r="C270" s="102" t="s">
        <v>2126</v>
      </c>
      <c r="D270" s="8" t="s">
        <v>35</v>
      </c>
      <c r="E270" s="3" t="s">
        <v>37</v>
      </c>
      <c r="F270" s="3" t="s">
        <v>58</v>
      </c>
      <c r="G270" s="19" t="s">
        <v>38</v>
      </c>
      <c r="H270" s="19" t="s">
        <v>39</v>
      </c>
      <c r="I270" s="3"/>
      <c r="J270" s="20">
        <v>866</v>
      </c>
      <c r="K270" s="3"/>
      <c r="L270" s="20">
        <v>400</v>
      </c>
      <c r="M270" s="20">
        <v>575</v>
      </c>
      <c r="N270" s="3" t="s">
        <v>2127</v>
      </c>
      <c r="P270" s="3">
        <v>575</v>
      </c>
      <c r="R270" s="21">
        <f t="shared" si="45"/>
        <v>609.5</v>
      </c>
      <c r="S270" s="21">
        <f t="shared" si="46"/>
        <v>1875.5</v>
      </c>
      <c r="T270" s="21">
        <f t="shared" si="47"/>
        <v>1936.07</v>
      </c>
      <c r="U270" s="21">
        <f t="shared" si="48"/>
        <v>60.57</v>
      </c>
      <c r="V270" s="21">
        <f t="shared" si="49"/>
        <v>1875.5</v>
      </c>
      <c r="W270" s="57">
        <f t="shared" si="50"/>
        <v>866</v>
      </c>
      <c r="X270" s="21">
        <f t="shared" si="51"/>
        <v>1070.07</v>
      </c>
      <c r="Y270" s="21">
        <f t="shared" si="52"/>
        <v>575</v>
      </c>
      <c r="Z270" s="3">
        <v>60</v>
      </c>
      <c r="AA270" s="21">
        <f t="shared" si="53"/>
        <v>374.5</v>
      </c>
      <c r="AB270" s="21">
        <f t="shared" si="44"/>
        <v>187.25</v>
      </c>
      <c r="AC270" s="21">
        <f t="shared" si="54"/>
        <v>187.25</v>
      </c>
      <c r="AD270" s="21"/>
    </row>
    <row r="271" spans="1:30">
      <c r="A271" s="57">
        <v>269</v>
      </c>
      <c r="B271" s="8" t="s">
        <v>2128</v>
      </c>
      <c r="C271" s="102" t="s">
        <v>2129</v>
      </c>
      <c r="D271" s="8" t="s">
        <v>35</v>
      </c>
      <c r="E271" s="3" t="s">
        <v>137</v>
      </c>
      <c r="F271" s="3" t="s">
        <v>58</v>
      </c>
      <c r="G271" s="19" t="s">
        <v>38</v>
      </c>
      <c r="H271" s="19" t="s">
        <v>39</v>
      </c>
      <c r="I271" s="3"/>
      <c r="J271" s="20">
        <v>866</v>
      </c>
      <c r="K271" s="3"/>
      <c r="L271" s="20">
        <v>400</v>
      </c>
      <c r="M271" s="20">
        <v>2258</v>
      </c>
      <c r="N271" s="3" t="s">
        <v>1482</v>
      </c>
      <c r="P271" s="3">
        <v>2258</v>
      </c>
      <c r="R271" s="21">
        <f t="shared" si="45"/>
        <v>2393.48</v>
      </c>
      <c r="S271" s="21">
        <f t="shared" si="46"/>
        <v>3659.48</v>
      </c>
      <c r="T271" s="21">
        <f t="shared" si="47"/>
        <v>3827.0888</v>
      </c>
      <c r="U271" s="21">
        <f t="shared" si="48"/>
        <v>167.6088</v>
      </c>
      <c r="V271" s="21">
        <f t="shared" si="49"/>
        <v>3659.48</v>
      </c>
      <c r="W271" s="57">
        <f t="shared" si="50"/>
        <v>866</v>
      </c>
      <c r="X271" s="21">
        <f t="shared" si="51"/>
        <v>2961.0888</v>
      </c>
      <c r="Y271" s="21">
        <f t="shared" si="52"/>
        <v>2258</v>
      </c>
      <c r="Z271" s="3">
        <v>60</v>
      </c>
      <c r="AA271" s="21">
        <f t="shared" si="53"/>
        <v>475.48</v>
      </c>
      <c r="AB271" s="21">
        <f t="shared" si="44"/>
        <v>237.74</v>
      </c>
      <c r="AC271" s="21">
        <f t="shared" si="54"/>
        <v>237.74</v>
      </c>
      <c r="AD271" s="21"/>
    </row>
    <row r="272" spans="1:30">
      <c r="A272" s="57">
        <v>270</v>
      </c>
      <c r="B272" s="8" t="s">
        <v>2130</v>
      </c>
      <c r="C272" s="102" t="s">
        <v>2131</v>
      </c>
      <c r="D272" s="8" t="s">
        <v>35</v>
      </c>
      <c r="E272" s="3" t="s">
        <v>37</v>
      </c>
      <c r="F272" s="3" t="s">
        <v>58</v>
      </c>
      <c r="G272" s="19" t="s">
        <v>38</v>
      </c>
      <c r="H272" s="19" t="s">
        <v>39</v>
      </c>
      <c r="I272" s="3"/>
      <c r="J272" s="20">
        <v>866</v>
      </c>
      <c r="K272" s="3"/>
      <c r="L272" s="20">
        <v>400</v>
      </c>
      <c r="M272" s="20">
        <v>667</v>
      </c>
      <c r="N272" s="3" t="s">
        <v>2132</v>
      </c>
      <c r="P272" s="3">
        <v>667</v>
      </c>
      <c r="R272" s="21">
        <f t="shared" si="45"/>
        <v>707.02</v>
      </c>
      <c r="S272" s="21">
        <f t="shared" si="46"/>
        <v>1973.02</v>
      </c>
      <c r="T272" s="21">
        <f t="shared" si="47"/>
        <v>2039.4412</v>
      </c>
      <c r="U272" s="21">
        <f t="shared" si="48"/>
        <v>66.4212</v>
      </c>
      <c r="V272" s="21">
        <f t="shared" si="49"/>
        <v>1973.02</v>
      </c>
      <c r="W272" s="57">
        <f t="shared" si="50"/>
        <v>866</v>
      </c>
      <c r="X272" s="21">
        <f t="shared" si="51"/>
        <v>1173.4412</v>
      </c>
      <c r="Y272" s="21">
        <f t="shared" si="52"/>
        <v>667</v>
      </c>
      <c r="Z272" s="3">
        <v>60</v>
      </c>
      <c r="AA272" s="21">
        <f t="shared" si="53"/>
        <v>380.02</v>
      </c>
      <c r="AB272" s="21">
        <f t="shared" si="44"/>
        <v>190.01</v>
      </c>
      <c r="AC272" s="21">
        <f t="shared" si="54"/>
        <v>190.01</v>
      </c>
      <c r="AD272" s="21"/>
    </row>
    <row r="273" spans="1:30">
      <c r="A273" s="57">
        <v>271</v>
      </c>
      <c r="B273" s="8" t="s">
        <v>2133</v>
      </c>
      <c r="C273" s="102" t="s">
        <v>2134</v>
      </c>
      <c r="D273" s="8" t="s">
        <v>35</v>
      </c>
      <c r="E273" s="3" t="s">
        <v>137</v>
      </c>
      <c r="F273" s="3" t="s">
        <v>58</v>
      </c>
      <c r="G273" s="19" t="s">
        <v>38</v>
      </c>
      <c r="H273" s="19" t="s">
        <v>39</v>
      </c>
      <c r="I273" s="3"/>
      <c r="J273" s="20">
        <v>875</v>
      </c>
      <c r="K273" s="3"/>
      <c r="L273" s="20">
        <v>400</v>
      </c>
      <c r="M273" s="20">
        <v>2258</v>
      </c>
      <c r="N273" s="3" t="s">
        <v>1482</v>
      </c>
      <c r="P273" s="3">
        <v>2258</v>
      </c>
      <c r="R273" s="21">
        <f t="shared" si="45"/>
        <v>2393.48</v>
      </c>
      <c r="S273" s="21">
        <f t="shared" si="46"/>
        <v>3668.48</v>
      </c>
      <c r="T273" s="21">
        <f t="shared" si="47"/>
        <v>3836.0888</v>
      </c>
      <c r="U273" s="21">
        <f t="shared" si="48"/>
        <v>167.6088</v>
      </c>
      <c r="V273" s="21">
        <f t="shared" si="49"/>
        <v>3668.48</v>
      </c>
      <c r="W273" s="57">
        <f t="shared" si="50"/>
        <v>875</v>
      </c>
      <c r="X273" s="21">
        <f t="shared" si="51"/>
        <v>2961.0888</v>
      </c>
      <c r="Y273" s="21">
        <f t="shared" si="52"/>
        <v>2258</v>
      </c>
      <c r="Z273" s="3">
        <v>60</v>
      </c>
      <c r="AA273" s="21">
        <f t="shared" si="53"/>
        <v>475.48</v>
      </c>
      <c r="AB273" s="21">
        <f t="shared" si="44"/>
        <v>237.74</v>
      </c>
      <c r="AC273" s="21">
        <f t="shared" si="54"/>
        <v>237.74</v>
      </c>
      <c r="AD273" s="21"/>
    </row>
    <row r="274" spans="1:30">
      <c r="A274" s="57">
        <v>272</v>
      </c>
      <c r="B274" s="8" t="s">
        <v>2135</v>
      </c>
      <c r="C274" s="102" t="s">
        <v>2136</v>
      </c>
      <c r="D274" s="8" t="s">
        <v>35</v>
      </c>
      <c r="E274" s="3" t="s">
        <v>137</v>
      </c>
      <c r="F274" s="3" t="s">
        <v>58</v>
      </c>
      <c r="G274" s="19" t="s">
        <v>38</v>
      </c>
      <c r="H274" s="19" t="s">
        <v>39</v>
      </c>
      <c r="I274" s="3"/>
      <c r="J274" s="20">
        <v>866</v>
      </c>
      <c r="K274" s="3"/>
      <c r="L274" s="20">
        <v>400</v>
      </c>
      <c r="M274" s="20">
        <v>2258</v>
      </c>
      <c r="N274" s="3" t="s">
        <v>1482</v>
      </c>
      <c r="P274" s="3">
        <v>2258</v>
      </c>
      <c r="R274" s="21">
        <f t="shared" si="45"/>
        <v>2393.48</v>
      </c>
      <c r="S274" s="21">
        <f t="shared" si="46"/>
        <v>3659.48</v>
      </c>
      <c r="T274" s="21">
        <f t="shared" si="47"/>
        <v>3827.0888</v>
      </c>
      <c r="U274" s="21">
        <f t="shared" si="48"/>
        <v>167.6088</v>
      </c>
      <c r="V274" s="21">
        <f t="shared" si="49"/>
        <v>3659.48</v>
      </c>
      <c r="W274" s="57">
        <f t="shared" si="50"/>
        <v>866</v>
      </c>
      <c r="X274" s="21">
        <f t="shared" si="51"/>
        <v>2961.0888</v>
      </c>
      <c r="Y274" s="21">
        <f t="shared" si="52"/>
        <v>2258</v>
      </c>
      <c r="Z274" s="3">
        <v>60</v>
      </c>
      <c r="AA274" s="21">
        <f t="shared" si="53"/>
        <v>475.48</v>
      </c>
      <c r="AB274" s="21">
        <f t="shared" ref="AB274:AB337" si="55">AA274/2</f>
        <v>237.74</v>
      </c>
      <c r="AC274" s="21">
        <f t="shared" si="54"/>
        <v>237.74</v>
      </c>
      <c r="AD274" s="21"/>
    </row>
    <row r="275" spans="1:30">
      <c r="A275" s="57">
        <v>273</v>
      </c>
      <c r="B275" s="8" t="s">
        <v>1680</v>
      </c>
      <c r="C275" s="102" t="s">
        <v>2137</v>
      </c>
      <c r="D275" s="8" t="s">
        <v>35</v>
      </c>
      <c r="E275" s="3" t="s">
        <v>37</v>
      </c>
      <c r="F275" s="3" t="s">
        <v>1534</v>
      </c>
      <c r="G275" s="19" t="s">
        <v>38</v>
      </c>
      <c r="H275" s="19" t="s">
        <v>39</v>
      </c>
      <c r="I275" s="3"/>
      <c r="J275" s="41">
        <v>920</v>
      </c>
      <c r="K275" s="89"/>
      <c r="L275" s="20">
        <v>300</v>
      </c>
      <c r="M275" s="20">
        <v>552</v>
      </c>
      <c r="N275" s="57" t="s">
        <v>2138</v>
      </c>
      <c r="P275" s="3">
        <v>472</v>
      </c>
      <c r="R275" s="21">
        <f t="shared" si="45"/>
        <v>585.12</v>
      </c>
      <c r="S275" s="21">
        <f t="shared" si="46"/>
        <v>1805.12</v>
      </c>
      <c r="T275" s="21">
        <f t="shared" si="47"/>
        <v>1858.2272</v>
      </c>
      <c r="U275" s="21">
        <f t="shared" si="48"/>
        <v>53.1072</v>
      </c>
      <c r="V275" s="21">
        <f t="shared" si="49"/>
        <v>1805.12</v>
      </c>
      <c r="W275" s="57">
        <f t="shared" si="50"/>
        <v>920</v>
      </c>
      <c r="X275" s="21">
        <f t="shared" si="51"/>
        <v>938.2272</v>
      </c>
      <c r="Y275" s="21">
        <f t="shared" si="52"/>
        <v>472</v>
      </c>
      <c r="Z275" s="3">
        <v>60</v>
      </c>
      <c r="AA275" s="21">
        <f t="shared" si="53"/>
        <v>353.12</v>
      </c>
      <c r="AB275" s="21">
        <f t="shared" si="55"/>
        <v>176.56</v>
      </c>
      <c r="AC275" s="21">
        <f t="shared" si="54"/>
        <v>176.56</v>
      </c>
      <c r="AD275" s="21"/>
    </row>
    <row r="276" spans="1:30">
      <c r="A276" s="57">
        <v>274</v>
      </c>
      <c r="B276" s="8" t="s">
        <v>129</v>
      </c>
      <c r="C276" s="102" t="s">
        <v>2139</v>
      </c>
      <c r="D276" s="8" t="s">
        <v>35</v>
      </c>
      <c r="E276" s="3" t="s">
        <v>37</v>
      </c>
      <c r="F276" s="3" t="s">
        <v>1534</v>
      </c>
      <c r="G276" s="19" t="s">
        <v>38</v>
      </c>
      <c r="H276" s="19" t="s">
        <v>39</v>
      </c>
      <c r="I276" s="3"/>
      <c r="J276" s="41">
        <v>920</v>
      </c>
      <c r="K276" s="89"/>
      <c r="L276" s="20">
        <v>300</v>
      </c>
      <c r="M276" s="20">
        <v>538</v>
      </c>
      <c r="N276" s="57" t="s">
        <v>1943</v>
      </c>
      <c r="P276" s="3">
        <v>458</v>
      </c>
      <c r="R276" s="21">
        <f t="shared" si="45"/>
        <v>570.28</v>
      </c>
      <c r="S276" s="21">
        <f t="shared" si="46"/>
        <v>1790.28</v>
      </c>
      <c r="T276" s="21">
        <f t="shared" si="47"/>
        <v>1842.4968</v>
      </c>
      <c r="U276" s="21">
        <f t="shared" si="48"/>
        <v>52.2168</v>
      </c>
      <c r="V276" s="21">
        <f t="shared" si="49"/>
        <v>1790.28</v>
      </c>
      <c r="W276" s="57">
        <f t="shared" si="50"/>
        <v>920</v>
      </c>
      <c r="X276" s="21">
        <f t="shared" si="51"/>
        <v>922.4968</v>
      </c>
      <c r="Y276" s="21">
        <f t="shared" si="52"/>
        <v>458</v>
      </c>
      <c r="Z276" s="3">
        <v>60</v>
      </c>
      <c r="AA276" s="21">
        <f t="shared" si="53"/>
        <v>352.28</v>
      </c>
      <c r="AB276" s="21">
        <f t="shared" si="55"/>
        <v>176.14</v>
      </c>
      <c r="AC276" s="21">
        <f t="shared" si="54"/>
        <v>176.14</v>
      </c>
      <c r="AD276" s="21"/>
    </row>
    <row r="277" spans="1:30">
      <c r="A277" s="57">
        <v>275</v>
      </c>
      <c r="B277" s="8" t="s">
        <v>697</v>
      </c>
      <c r="C277" s="102" t="s">
        <v>2140</v>
      </c>
      <c r="D277" s="8" t="s">
        <v>35</v>
      </c>
      <c r="E277" s="3" t="s">
        <v>37</v>
      </c>
      <c r="F277" s="3" t="s">
        <v>1534</v>
      </c>
      <c r="G277" s="19" t="s">
        <v>38</v>
      </c>
      <c r="H277" s="19" t="s">
        <v>39</v>
      </c>
      <c r="I277" s="3"/>
      <c r="J277" s="41">
        <v>920</v>
      </c>
      <c r="K277" s="3"/>
      <c r="L277" s="20">
        <v>300</v>
      </c>
      <c r="M277" s="20">
        <v>561</v>
      </c>
      <c r="N277" s="57" t="s">
        <v>2141</v>
      </c>
      <c r="P277" s="3">
        <v>481</v>
      </c>
      <c r="R277" s="21">
        <f t="shared" si="45"/>
        <v>594.66</v>
      </c>
      <c r="S277" s="21">
        <f t="shared" si="46"/>
        <v>1814.66</v>
      </c>
      <c r="T277" s="21">
        <f t="shared" si="47"/>
        <v>1868.3396</v>
      </c>
      <c r="U277" s="21">
        <f t="shared" si="48"/>
        <v>53.6796</v>
      </c>
      <c r="V277" s="21">
        <f t="shared" si="49"/>
        <v>1814.66</v>
      </c>
      <c r="W277" s="57">
        <f t="shared" si="50"/>
        <v>920</v>
      </c>
      <c r="X277" s="21">
        <f t="shared" si="51"/>
        <v>948.3396</v>
      </c>
      <c r="Y277" s="21">
        <f t="shared" si="52"/>
        <v>481</v>
      </c>
      <c r="Z277" s="3">
        <v>60</v>
      </c>
      <c r="AA277" s="21">
        <f t="shared" si="53"/>
        <v>353.66</v>
      </c>
      <c r="AB277" s="21">
        <f t="shared" si="55"/>
        <v>176.83</v>
      </c>
      <c r="AC277" s="21">
        <f t="shared" si="54"/>
        <v>176.83</v>
      </c>
      <c r="AD277" s="21"/>
    </row>
    <row r="278" spans="1:30">
      <c r="A278" s="57">
        <v>276</v>
      </c>
      <c r="B278" s="8" t="s">
        <v>2142</v>
      </c>
      <c r="C278" s="102" t="s">
        <v>2143</v>
      </c>
      <c r="D278" s="8" t="s">
        <v>35</v>
      </c>
      <c r="E278" s="3" t="s">
        <v>37</v>
      </c>
      <c r="F278" s="3" t="s">
        <v>1534</v>
      </c>
      <c r="G278" s="19" t="s">
        <v>38</v>
      </c>
      <c r="H278" s="19" t="s">
        <v>39</v>
      </c>
      <c r="I278" s="3"/>
      <c r="J278" s="41">
        <v>920</v>
      </c>
      <c r="K278" s="3"/>
      <c r="L278" s="20">
        <v>300</v>
      </c>
      <c r="M278" s="20">
        <v>538</v>
      </c>
      <c r="N278" s="57" t="s">
        <v>1943</v>
      </c>
      <c r="P278" s="3">
        <v>458</v>
      </c>
      <c r="R278" s="21">
        <f t="shared" si="45"/>
        <v>570.28</v>
      </c>
      <c r="S278" s="21">
        <f t="shared" si="46"/>
        <v>1790.28</v>
      </c>
      <c r="T278" s="21">
        <f t="shared" si="47"/>
        <v>1842.4968</v>
      </c>
      <c r="U278" s="21">
        <f t="shared" si="48"/>
        <v>52.2168</v>
      </c>
      <c r="V278" s="21">
        <f t="shared" si="49"/>
        <v>1790.28</v>
      </c>
      <c r="W278" s="57">
        <f t="shared" si="50"/>
        <v>920</v>
      </c>
      <c r="X278" s="21">
        <f t="shared" si="51"/>
        <v>922.4968</v>
      </c>
      <c r="Y278" s="21">
        <f t="shared" si="52"/>
        <v>458</v>
      </c>
      <c r="Z278" s="3">
        <v>60</v>
      </c>
      <c r="AA278" s="21">
        <f t="shared" si="53"/>
        <v>352.28</v>
      </c>
      <c r="AB278" s="21">
        <f t="shared" si="55"/>
        <v>176.14</v>
      </c>
      <c r="AC278" s="21">
        <f t="shared" si="54"/>
        <v>176.14</v>
      </c>
      <c r="AD278" s="21"/>
    </row>
    <row r="279" spans="1:30">
      <c r="A279" s="57">
        <v>277</v>
      </c>
      <c r="B279" s="8" t="s">
        <v>2144</v>
      </c>
      <c r="C279" s="102" t="s">
        <v>2145</v>
      </c>
      <c r="D279" s="8" t="s">
        <v>35</v>
      </c>
      <c r="E279" s="3" t="s">
        <v>37</v>
      </c>
      <c r="F279" s="3" t="s">
        <v>1534</v>
      </c>
      <c r="G279" s="19" t="s">
        <v>38</v>
      </c>
      <c r="H279" s="19" t="s">
        <v>39</v>
      </c>
      <c r="I279" s="3"/>
      <c r="J279" s="41">
        <v>920</v>
      </c>
      <c r="K279" s="89"/>
      <c r="L279" s="20">
        <v>300</v>
      </c>
      <c r="M279" s="20">
        <v>555</v>
      </c>
      <c r="N279" s="57" t="s">
        <v>2146</v>
      </c>
      <c r="P279" s="3">
        <v>475</v>
      </c>
      <c r="R279" s="21">
        <f t="shared" si="45"/>
        <v>588.3</v>
      </c>
      <c r="S279" s="21">
        <f t="shared" si="46"/>
        <v>1808.3</v>
      </c>
      <c r="T279" s="21">
        <f t="shared" si="47"/>
        <v>1861.598</v>
      </c>
      <c r="U279" s="21">
        <f t="shared" si="48"/>
        <v>53.298</v>
      </c>
      <c r="V279" s="21">
        <f t="shared" si="49"/>
        <v>1808.3</v>
      </c>
      <c r="W279" s="57">
        <f t="shared" si="50"/>
        <v>920</v>
      </c>
      <c r="X279" s="21">
        <f t="shared" si="51"/>
        <v>941.598</v>
      </c>
      <c r="Y279" s="21">
        <f t="shared" si="52"/>
        <v>475</v>
      </c>
      <c r="Z279" s="3">
        <v>60</v>
      </c>
      <c r="AA279" s="21">
        <f t="shared" si="53"/>
        <v>353.3</v>
      </c>
      <c r="AB279" s="21">
        <f t="shared" si="55"/>
        <v>176.65</v>
      </c>
      <c r="AC279" s="21">
        <f t="shared" si="54"/>
        <v>176.65</v>
      </c>
      <c r="AD279" s="21"/>
    </row>
    <row r="280" ht="19" customHeight="1" spans="1:30">
      <c r="A280" s="57">
        <v>278</v>
      </c>
      <c r="B280" s="8" t="s">
        <v>2147</v>
      </c>
      <c r="C280" s="102" t="s">
        <v>2148</v>
      </c>
      <c r="D280" s="8" t="s">
        <v>35</v>
      </c>
      <c r="E280" s="3" t="s">
        <v>37</v>
      </c>
      <c r="F280" s="3" t="s">
        <v>1947</v>
      </c>
      <c r="G280" s="19" t="s">
        <v>38</v>
      </c>
      <c r="H280" s="19" t="s">
        <v>39</v>
      </c>
      <c r="I280" s="126"/>
      <c r="J280" s="3">
        <v>232.87</v>
      </c>
      <c r="K280" s="3"/>
      <c r="L280" s="20">
        <v>100</v>
      </c>
      <c r="M280" s="20">
        <v>0</v>
      </c>
      <c r="N280" s="3"/>
      <c r="R280" s="21">
        <f t="shared" si="45"/>
        <v>0</v>
      </c>
      <c r="S280" s="21">
        <f t="shared" si="46"/>
        <v>332.87</v>
      </c>
      <c r="T280" s="21">
        <f t="shared" si="47"/>
        <v>338.87</v>
      </c>
      <c r="U280" s="21">
        <f t="shared" si="48"/>
        <v>6</v>
      </c>
      <c r="V280" s="21">
        <f t="shared" si="49"/>
        <v>332.87</v>
      </c>
      <c r="W280" s="57">
        <f t="shared" si="50"/>
        <v>232.87</v>
      </c>
      <c r="X280" s="21">
        <f t="shared" si="51"/>
        <v>106</v>
      </c>
      <c r="Y280" s="21">
        <f t="shared" si="52"/>
        <v>0</v>
      </c>
      <c r="Z280" s="3">
        <v>20</v>
      </c>
      <c r="AA280" s="21">
        <f t="shared" si="53"/>
        <v>80</v>
      </c>
      <c r="AB280" s="21">
        <f t="shared" si="55"/>
        <v>40</v>
      </c>
      <c r="AC280" s="21">
        <f t="shared" si="54"/>
        <v>40</v>
      </c>
      <c r="AD280" s="21"/>
    </row>
    <row r="281" ht="19" customHeight="1" spans="1:30">
      <c r="A281" s="57">
        <v>279</v>
      </c>
      <c r="B281" s="8" t="s">
        <v>2149</v>
      </c>
      <c r="C281" s="102" t="s">
        <v>2150</v>
      </c>
      <c r="D281" s="8" t="s">
        <v>35</v>
      </c>
      <c r="E281" s="3" t="s">
        <v>37</v>
      </c>
      <c r="F281" s="3" t="s">
        <v>1947</v>
      </c>
      <c r="G281" s="19" t="s">
        <v>38</v>
      </c>
      <c r="H281" s="19" t="s">
        <v>39</v>
      </c>
      <c r="I281" s="126"/>
      <c r="J281" s="3">
        <v>237.23</v>
      </c>
      <c r="K281" s="3">
        <v>0</v>
      </c>
      <c r="L281" s="20">
        <v>100</v>
      </c>
      <c r="M281" s="20">
        <v>0</v>
      </c>
      <c r="N281" s="3"/>
      <c r="R281" s="21">
        <f t="shared" si="45"/>
        <v>0</v>
      </c>
      <c r="S281" s="21">
        <f t="shared" si="46"/>
        <v>337.23</v>
      </c>
      <c r="T281" s="21">
        <f t="shared" si="47"/>
        <v>343.23</v>
      </c>
      <c r="U281" s="21">
        <f t="shared" si="48"/>
        <v>6</v>
      </c>
      <c r="V281" s="21">
        <f t="shared" si="49"/>
        <v>337.23</v>
      </c>
      <c r="W281" s="57">
        <f t="shared" si="50"/>
        <v>237.23</v>
      </c>
      <c r="X281" s="21">
        <f t="shared" si="51"/>
        <v>106</v>
      </c>
      <c r="Y281" s="21">
        <f t="shared" si="52"/>
        <v>0</v>
      </c>
      <c r="Z281" s="3">
        <v>20</v>
      </c>
      <c r="AA281" s="21">
        <f t="shared" si="53"/>
        <v>80</v>
      </c>
      <c r="AB281" s="21">
        <f t="shared" si="55"/>
        <v>40</v>
      </c>
      <c r="AC281" s="21">
        <f t="shared" si="54"/>
        <v>40</v>
      </c>
      <c r="AD281" s="21"/>
    </row>
    <row r="282" spans="1:30">
      <c r="A282" s="57">
        <v>280</v>
      </c>
      <c r="B282" s="8" t="s">
        <v>1524</v>
      </c>
      <c r="C282" s="102" t="s">
        <v>2151</v>
      </c>
      <c r="D282" s="8" t="s">
        <v>35</v>
      </c>
      <c r="E282" s="3" t="s">
        <v>37</v>
      </c>
      <c r="F282" s="3" t="s">
        <v>113</v>
      </c>
      <c r="G282" s="19" t="s">
        <v>38</v>
      </c>
      <c r="H282" s="19" t="s">
        <v>39</v>
      </c>
      <c r="I282" s="3"/>
      <c r="J282" s="20">
        <v>589</v>
      </c>
      <c r="K282" s="3"/>
      <c r="L282" s="20">
        <v>300</v>
      </c>
      <c r="M282" s="20">
        <v>566</v>
      </c>
      <c r="N282" s="57" t="s">
        <v>2152</v>
      </c>
      <c r="P282" s="20">
        <v>486</v>
      </c>
      <c r="R282" s="21">
        <f t="shared" si="45"/>
        <v>599.96</v>
      </c>
      <c r="S282" s="21">
        <f t="shared" si="46"/>
        <v>1488.96</v>
      </c>
      <c r="T282" s="21">
        <f t="shared" si="47"/>
        <v>1542.9576</v>
      </c>
      <c r="U282" s="21">
        <f t="shared" si="48"/>
        <v>53.9976</v>
      </c>
      <c r="V282" s="21">
        <f t="shared" si="49"/>
        <v>1488.96</v>
      </c>
      <c r="W282" s="57">
        <f t="shared" si="50"/>
        <v>589</v>
      </c>
      <c r="X282" s="21">
        <f t="shared" si="51"/>
        <v>953.9576</v>
      </c>
      <c r="Y282" s="21">
        <f t="shared" si="52"/>
        <v>486</v>
      </c>
      <c r="Z282" s="3">
        <v>60</v>
      </c>
      <c r="AA282" s="21">
        <f t="shared" si="53"/>
        <v>353.96</v>
      </c>
      <c r="AB282" s="21">
        <f t="shared" si="55"/>
        <v>176.98</v>
      </c>
      <c r="AC282" s="21">
        <f t="shared" si="54"/>
        <v>176.98</v>
      </c>
      <c r="AD282" s="21"/>
    </row>
    <row r="283" spans="1:30">
      <c r="A283" s="57">
        <v>281</v>
      </c>
      <c r="B283" s="8" t="s">
        <v>674</v>
      </c>
      <c r="C283" s="102" t="s">
        <v>2153</v>
      </c>
      <c r="D283" s="8" t="s">
        <v>35</v>
      </c>
      <c r="E283" s="3" t="s">
        <v>37</v>
      </c>
      <c r="F283" s="3" t="s">
        <v>113</v>
      </c>
      <c r="G283" s="19" t="s">
        <v>38</v>
      </c>
      <c r="H283" s="19" t="s">
        <v>39</v>
      </c>
      <c r="I283" s="3"/>
      <c r="J283" s="20">
        <v>589</v>
      </c>
      <c r="K283" s="3"/>
      <c r="L283" s="20">
        <v>300</v>
      </c>
      <c r="M283" s="20">
        <v>594</v>
      </c>
      <c r="N283" s="57" t="s">
        <v>2154</v>
      </c>
      <c r="P283" s="20">
        <v>514</v>
      </c>
      <c r="R283" s="21">
        <f t="shared" si="45"/>
        <v>629.64</v>
      </c>
      <c r="S283" s="21">
        <f t="shared" si="46"/>
        <v>1518.64</v>
      </c>
      <c r="T283" s="21">
        <f t="shared" si="47"/>
        <v>1574.4184</v>
      </c>
      <c r="U283" s="21">
        <f t="shared" si="48"/>
        <v>55.7784</v>
      </c>
      <c r="V283" s="21">
        <f t="shared" si="49"/>
        <v>1518.64</v>
      </c>
      <c r="W283" s="57">
        <f t="shared" si="50"/>
        <v>589</v>
      </c>
      <c r="X283" s="21">
        <f t="shared" si="51"/>
        <v>985.4184</v>
      </c>
      <c r="Y283" s="21">
        <f t="shared" si="52"/>
        <v>514</v>
      </c>
      <c r="Z283" s="3">
        <v>60</v>
      </c>
      <c r="AA283" s="21">
        <f t="shared" si="53"/>
        <v>355.64</v>
      </c>
      <c r="AB283" s="21">
        <f t="shared" si="55"/>
        <v>177.82</v>
      </c>
      <c r="AC283" s="21">
        <f t="shared" si="54"/>
        <v>177.82</v>
      </c>
      <c r="AD283" s="21"/>
    </row>
    <row r="284" spans="1:30">
      <c r="A284" s="57">
        <v>282</v>
      </c>
      <c r="B284" s="8" t="s">
        <v>83</v>
      </c>
      <c r="C284" s="102" t="s">
        <v>2155</v>
      </c>
      <c r="D284" s="8" t="s">
        <v>35</v>
      </c>
      <c r="E284" s="3" t="s">
        <v>37</v>
      </c>
      <c r="F284" s="3" t="s">
        <v>83</v>
      </c>
      <c r="G284" s="19" t="s">
        <v>38</v>
      </c>
      <c r="H284" s="19" t="s">
        <v>59</v>
      </c>
      <c r="I284" s="3"/>
      <c r="J284" s="20">
        <v>0</v>
      </c>
      <c r="K284" s="3"/>
      <c r="L284" s="20">
        <v>0</v>
      </c>
      <c r="M284" s="43">
        <v>750</v>
      </c>
      <c r="N284" s="3" t="s">
        <v>85</v>
      </c>
      <c r="P284" s="3">
        <v>500</v>
      </c>
      <c r="R284" s="21">
        <f t="shared" si="45"/>
        <v>795</v>
      </c>
      <c r="S284" s="21">
        <f t="shared" si="46"/>
        <v>795</v>
      </c>
      <c r="T284" s="21">
        <f t="shared" si="47"/>
        <v>842.7</v>
      </c>
      <c r="U284" s="21">
        <f t="shared" si="48"/>
        <v>47.7</v>
      </c>
      <c r="V284" s="21">
        <f t="shared" si="49"/>
        <v>795</v>
      </c>
      <c r="W284" s="57">
        <f t="shared" si="50"/>
        <v>0</v>
      </c>
      <c r="X284" s="21">
        <f t="shared" si="51"/>
        <v>842.7</v>
      </c>
      <c r="Y284" s="21">
        <f t="shared" si="52"/>
        <v>500</v>
      </c>
      <c r="Z284" s="3">
        <v>0</v>
      </c>
      <c r="AA284" s="21">
        <f t="shared" si="53"/>
        <v>295</v>
      </c>
      <c r="AB284" s="21">
        <f t="shared" si="55"/>
        <v>147.5</v>
      </c>
      <c r="AC284" s="21">
        <f t="shared" si="54"/>
        <v>147.5</v>
      </c>
      <c r="AD284" s="21"/>
    </row>
    <row r="285" spans="1:30">
      <c r="A285" s="57">
        <v>283</v>
      </c>
      <c r="B285" s="8" t="s">
        <v>2156</v>
      </c>
      <c r="C285" s="102" t="s">
        <v>2157</v>
      </c>
      <c r="D285" s="8" t="s">
        <v>35</v>
      </c>
      <c r="E285" s="3" t="s">
        <v>37</v>
      </c>
      <c r="F285" s="3" t="s">
        <v>118</v>
      </c>
      <c r="G285" s="19" t="s">
        <v>38</v>
      </c>
      <c r="H285" s="19" t="s">
        <v>39</v>
      </c>
      <c r="I285" s="3"/>
      <c r="J285" s="20">
        <v>420</v>
      </c>
      <c r="K285" s="3"/>
      <c r="L285" s="20">
        <v>200</v>
      </c>
      <c r="M285" s="20">
        <v>15</v>
      </c>
      <c r="N285" s="3" t="s">
        <v>65</v>
      </c>
      <c r="P285" s="3">
        <v>15</v>
      </c>
      <c r="R285" s="21">
        <f t="shared" si="45"/>
        <v>15.9</v>
      </c>
      <c r="S285" s="21">
        <f t="shared" si="46"/>
        <v>635.9</v>
      </c>
      <c r="T285" s="21">
        <f t="shared" si="47"/>
        <v>648.854</v>
      </c>
      <c r="U285" s="21">
        <f t="shared" si="48"/>
        <v>12.954</v>
      </c>
      <c r="V285" s="21">
        <f t="shared" si="49"/>
        <v>635.9</v>
      </c>
      <c r="W285" s="57">
        <f t="shared" si="50"/>
        <v>420</v>
      </c>
      <c r="X285" s="21">
        <f t="shared" si="51"/>
        <v>228.854</v>
      </c>
      <c r="Y285" s="21">
        <f t="shared" si="52"/>
        <v>15</v>
      </c>
      <c r="Z285" s="3">
        <v>100</v>
      </c>
      <c r="AA285" s="21">
        <f t="shared" si="53"/>
        <v>100.9</v>
      </c>
      <c r="AB285" s="21">
        <f t="shared" si="55"/>
        <v>50.45</v>
      </c>
      <c r="AC285" s="21">
        <f t="shared" si="54"/>
        <v>50.45</v>
      </c>
      <c r="AD285" s="21"/>
    </row>
    <row r="286" spans="1:30">
      <c r="A286" s="57">
        <v>284</v>
      </c>
      <c r="B286" s="8" t="s">
        <v>2158</v>
      </c>
      <c r="C286" s="102" t="s">
        <v>2159</v>
      </c>
      <c r="D286" s="8" t="s">
        <v>35</v>
      </c>
      <c r="E286" s="3" t="s">
        <v>37</v>
      </c>
      <c r="F286" s="3" t="s">
        <v>118</v>
      </c>
      <c r="G286" s="19" t="s">
        <v>38</v>
      </c>
      <c r="H286" s="19" t="s">
        <v>39</v>
      </c>
      <c r="I286" s="3"/>
      <c r="J286" s="20">
        <v>420</v>
      </c>
      <c r="K286" s="3"/>
      <c r="L286" s="20">
        <v>200</v>
      </c>
      <c r="M286" s="20">
        <v>15</v>
      </c>
      <c r="N286" s="3" t="s">
        <v>65</v>
      </c>
      <c r="P286" s="3">
        <v>15</v>
      </c>
      <c r="R286" s="21">
        <f t="shared" si="45"/>
        <v>15.9</v>
      </c>
      <c r="S286" s="21">
        <f t="shared" si="46"/>
        <v>635.9</v>
      </c>
      <c r="T286" s="21">
        <f t="shared" si="47"/>
        <v>648.854</v>
      </c>
      <c r="U286" s="21">
        <f t="shared" si="48"/>
        <v>12.954</v>
      </c>
      <c r="V286" s="21">
        <f t="shared" si="49"/>
        <v>635.9</v>
      </c>
      <c r="W286" s="57">
        <f t="shared" si="50"/>
        <v>420</v>
      </c>
      <c r="X286" s="21">
        <f t="shared" si="51"/>
        <v>228.854</v>
      </c>
      <c r="Y286" s="21">
        <f t="shared" si="52"/>
        <v>15</v>
      </c>
      <c r="Z286" s="3">
        <v>100</v>
      </c>
      <c r="AA286" s="21">
        <f t="shared" si="53"/>
        <v>100.9</v>
      </c>
      <c r="AB286" s="21">
        <f t="shared" si="55"/>
        <v>50.45</v>
      </c>
      <c r="AC286" s="21">
        <f t="shared" si="54"/>
        <v>50.45</v>
      </c>
      <c r="AD286" s="21"/>
    </row>
    <row r="287" spans="1:30">
      <c r="A287" s="57">
        <v>285</v>
      </c>
      <c r="B287" s="8" t="s">
        <v>2160</v>
      </c>
      <c r="C287" s="102" t="s">
        <v>2161</v>
      </c>
      <c r="D287" s="8" t="s">
        <v>35</v>
      </c>
      <c r="E287" s="3" t="s">
        <v>37</v>
      </c>
      <c r="F287" s="3" t="s">
        <v>58</v>
      </c>
      <c r="G287" s="19" t="s">
        <v>38</v>
      </c>
      <c r="H287" s="19" t="s">
        <v>39</v>
      </c>
      <c r="I287" s="19"/>
      <c r="J287" s="20">
        <v>875</v>
      </c>
      <c r="K287" s="19"/>
      <c r="L287" s="20">
        <v>400</v>
      </c>
      <c r="M287" s="20">
        <v>667</v>
      </c>
      <c r="N287" s="3" t="s">
        <v>2132</v>
      </c>
      <c r="P287" s="3">
        <v>667</v>
      </c>
      <c r="R287" s="21">
        <f t="shared" si="45"/>
        <v>707.02</v>
      </c>
      <c r="S287" s="21">
        <f t="shared" si="46"/>
        <v>1982.02</v>
      </c>
      <c r="T287" s="21">
        <f t="shared" si="47"/>
        <v>2048.4412</v>
      </c>
      <c r="U287" s="21">
        <f t="shared" si="48"/>
        <v>66.4212</v>
      </c>
      <c r="V287" s="21">
        <f t="shared" si="49"/>
        <v>1982.02</v>
      </c>
      <c r="W287" s="57">
        <f t="shared" si="50"/>
        <v>875</v>
      </c>
      <c r="X287" s="21">
        <f t="shared" si="51"/>
        <v>1173.4412</v>
      </c>
      <c r="Y287" s="21">
        <f t="shared" si="52"/>
        <v>667</v>
      </c>
      <c r="Z287" s="3">
        <v>60</v>
      </c>
      <c r="AA287" s="21">
        <f t="shared" si="53"/>
        <v>380.02</v>
      </c>
      <c r="AB287" s="21">
        <f t="shared" si="55"/>
        <v>190.01</v>
      </c>
      <c r="AC287" s="21">
        <f t="shared" si="54"/>
        <v>190.01</v>
      </c>
      <c r="AD287" s="21"/>
    </row>
    <row r="288" spans="1:30">
      <c r="A288" s="57">
        <v>286</v>
      </c>
      <c r="B288" s="8" t="s">
        <v>1809</v>
      </c>
      <c r="C288" s="102" t="s">
        <v>2162</v>
      </c>
      <c r="D288" s="8" t="s">
        <v>35</v>
      </c>
      <c r="E288" s="3" t="s">
        <v>137</v>
      </c>
      <c r="F288" s="3" t="s">
        <v>58</v>
      </c>
      <c r="G288" s="19" t="s">
        <v>38</v>
      </c>
      <c r="H288" s="19" t="s">
        <v>39</v>
      </c>
      <c r="I288" s="19"/>
      <c r="J288" s="20">
        <v>875</v>
      </c>
      <c r="K288" s="19"/>
      <c r="L288" s="20">
        <v>400</v>
      </c>
      <c r="M288" s="20">
        <v>92</v>
      </c>
      <c r="N288" s="3" t="s">
        <v>840</v>
      </c>
      <c r="P288" s="3">
        <v>92</v>
      </c>
      <c r="R288" s="21">
        <f t="shared" si="45"/>
        <v>97.52</v>
      </c>
      <c r="S288" s="21">
        <f t="shared" si="46"/>
        <v>1372.52</v>
      </c>
      <c r="T288" s="21">
        <f t="shared" si="47"/>
        <v>1402.3712</v>
      </c>
      <c r="U288" s="21">
        <f t="shared" si="48"/>
        <v>29.8512</v>
      </c>
      <c r="V288" s="21">
        <f t="shared" si="49"/>
        <v>1372.52</v>
      </c>
      <c r="W288" s="57">
        <f t="shared" si="50"/>
        <v>875</v>
      </c>
      <c r="X288" s="21">
        <f t="shared" si="51"/>
        <v>527.3712</v>
      </c>
      <c r="Y288" s="21">
        <f t="shared" si="52"/>
        <v>92</v>
      </c>
      <c r="Z288" s="3">
        <v>60</v>
      </c>
      <c r="AA288" s="21">
        <f t="shared" si="53"/>
        <v>345.52</v>
      </c>
      <c r="AB288" s="21">
        <f t="shared" si="55"/>
        <v>172.76</v>
      </c>
      <c r="AC288" s="21">
        <f t="shared" si="54"/>
        <v>172.76</v>
      </c>
      <c r="AD288" s="21"/>
    </row>
    <row r="289" spans="1:30">
      <c r="A289" s="57">
        <v>287</v>
      </c>
      <c r="B289" s="8" t="s">
        <v>2163</v>
      </c>
      <c r="C289" s="102" t="s">
        <v>1655</v>
      </c>
      <c r="D289" s="8" t="s">
        <v>35</v>
      </c>
      <c r="E289" s="3" t="s">
        <v>37</v>
      </c>
      <c r="F289" s="3" t="s">
        <v>700</v>
      </c>
      <c r="G289" s="19" t="s">
        <v>38</v>
      </c>
      <c r="H289" s="19" t="s">
        <v>39</v>
      </c>
      <c r="I289" s="3"/>
      <c r="J289" s="20">
        <v>0</v>
      </c>
      <c r="K289" s="3"/>
      <c r="L289" s="20">
        <v>100</v>
      </c>
      <c r="M289" s="20">
        <v>18</v>
      </c>
      <c r="N289" s="3" t="s">
        <v>65</v>
      </c>
      <c r="P289" s="3">
        <v>18</v>
      </c>
      <c r="R289" s="21">
        <f t="shared" si="45"/>
        <v>19.08</v>
      </c>
      <c r="S289" s="21">
        <f t="shared" si="46"/>
        <v>119.08</v>
      </c>
      <c r="T289" s="21">
        <f t="shared" si="47"/>
        <v>126.2248</v>
      </c>
      <c r="U289" s="21">
        <f t="shared" si="48"/>
        <v>7.1448</v>
      </c>
      <c r="V289" s="21">
        <f t="shared" si="49"/>
        <v>119.08</v>
      </c>
      <c r="W289" s="57">
        <f t="shared" si="50"/>
        <v>0</v>
      </c>
      <c r="X289" s="21">
        <f t="shared" si="51"/>
        <v>126.2248</v>
      </c>
      <c r="Y289" s="21">
        <f t="shared" si="52"/>
        <v>18</v>
      </c>
      <c r="Z289" s="3">
        <v>20</v>
      </c>
      <c r="AA289" s="21">
        <f t="shared" si="53"/>
        <v>81.08</v>
      </c>
      <c r="AB289" s="21">
        <f t="shared" si="55"/>
        <v>40.54</v>
      </c>
      <c r="AC289" s="21">
        <f t="shared" si="54"/>
        <v>40.54</v>
      </c>
      <c r="AD289" s="21"/>
    </row>
    <row r="290" spans="1:30">
      <c r="A290" s="57">
        <v>288</v>
      </c>
      <c r="B290" s="8" t="s">
        <v>2164</v>
      </c>
      <c r="C290" s="102" t="s">
        <v>2165</v>
      </c>
      <c r="D290" s="8" t="s">
        <v>35</v>
      </c>
      <c r="E290" s="3" t="s">
        <v>37</v>
      </c>
      <c r="F290" s="3" t="s">
        <v>58</v>
      </c>
      <c r="G290" s="19" t="s">
        <v>38</v>
      </c>
      <c r="H290" s="19" t="s">
        <v>39</v>
      </c>
      <c r="I290" s="19"/>
      <c r="J290" s="20">
        <v>874</v>
      </c>
      <c r="K290" s="19"/>
      <c r="L290" s="20">
        <v>400</v>
      </c>
      <c r="M290" s="20">
        <v>8204</v>
      </c>
      <c r="N290" s="3" t="s">
        <v>1396</v>
      </c>
      <c r="P290" s="3">
        <v>8204</v>
      </c>
      <c r="R290" s="21">
        <f t="shared" si="45"/>
        <v>8696.24</v>
      </c>
      <c r="S290" s="21">
        <f t="shared" si="46"/>
        <v>9970.24</v>
      </c>
      <c r="T290" s="21">
        <f t="shared" si="47"/>
        <v>10516.0144</v>
      </c>
      <c r="U290" s="21">
        <f t="shared" si="48"/>
        <v>545.7744</v>
      </c>
      <c r="V290" s="21">
        <f t="shared" si="49"/>
        <v>9970.24</v>
      </c>
      <c r="W290" s="57">
        <f t="shared" si="50"/>
        <v>874</v>
      </c>
      <c r="X290" s="21">
        <f t="shared" si="51"/>
        <v>9642.0144</v>
      </c>
      <c r="Y290" s="21">
        <f t="shared" si="52"/>
        <v>8204</v>
      </c>
      <c r="Z290" s="3">
        <v>60</v>
      </c>
      <c r="AA290" s="21">
        <f t="shared" si="53"/>
        <v>832.24</v>
      </c>
      <c r="AB290" s="21">
        <f t="shared" si="55"/>
        <v>416.12</v>
      </c>
      <c r="AC290" s="21">
        <f t="shared" si="54"/>
        <v>416.12</v>
      </c>
      <c r="AD290" s="21"/>
    </row>
    <row r="291" spans="1:30">
      <c r="A291" s="57">
        <v>289</v>
      </c>
      <c r="B291" s="8" t="s">
        <v>2166</v>
      </c>
      <c r="C291" s="102" t="s">
        <v>2167</v>
      </c>
      <c r="D291" s="8" t="s">
        <v>35</v>
      </c>
      <c r="E291" s="3" t="s">
        <v>142</v>
      </c>
      <c r="F291" s="3" t="s">
        <v>58</v>
      </c>
      <c r="G291" s="19" t="s">
        <v>38</v>
      </c>
      <c r="H291" s="19" t="s">
        <v>39</v>
      </c>
      <c r="I291" s="19"/>
      <c r="J291" s="20">
        <v>875</v>
      </c>
      <c r="K291" s="19"/>
      <c r="L291" s="20">
        <v>400</v>
      </c>
      <c r="M291" s="20">
        <v>92</v>
      </c>
      <c r="N291" s="3" t="s">
        <v>840</v>
      </c>
      <c r="P291" s="3">
        <v>92</v>
      </c>
      <c r="R291" s="21">
        <f t="shared" si="45"/>
        <v>97.52</v>
      </c>
      <c r="S291" s="21">
        <f t="shared" si="46"/>
        <v>1372.52</v>
      </c>
      <c r="T291" s="21">
        <f t="shared" si="47"/>
        <v>1402.3712</v>
      </c>
      <c r="U291" s="21">
        <f t="shared" si="48"/>
        <v>29.8512</v>
      </c>
      <c r="V291" s="21">
        <f t="shared" si="49"/>
        <v>1372.52</v>
      </c>
      <c r="W291" s="57">
        <f t="shared" si="50"/>
        <v>875</v>
      </c>
      <c r="X291" s="21">
        <f t="shared" si="51"/>
        <v>527.3712</v>
      </c>
      <c r="Y291" s="21">
        <f t="shared" si="52"/>
        <v>92</v>
      </c>
      <c r="Z291" s="3">
        <v>60</v>
      </c>
      <c r="AA291" s="21">
        <f t="shared" si="53"/>
        <v>345.52</v>
      </c>
      <c r="AB291" s="21">
        <f t="shared" si="55"/>
        <v>172.76</v>
      </c>
      <c r="AC291" s="21">
        <f t="shared" si="54"/>
        <v>172.76</v>
      </c>
      <c r="AD291" s="21"/>
    </row>
    <row r="292" spans="1:30">
      <c r="A292" s="57">
        <v>290</v>
      </c>
      <c r="B292" s="8" t="s">
        <v>2168</v>
      </c>
      <c r="C292" s="102" t="s">
        <v>2169</v>
      </c>
      <c r="D292" s="8" t="s">
        <v>35</v>
      </c>
      <c r="E292" s="3" t="s">
        <v>68</v>
      </c>
      <c r="F292" s="3" t="s">
        <v>58</v>
      </c>
      <c r="G292" s="19" t="s">
        <v>38</v>
      </c>
      <c r="H292" s="19" t="s">
        <v>39</v>
      </c>
      <c r="I292" s="19"/>
      <c r="J292" s="20">
        <v>875</v>
      </c>
      <c r="K292" s="19"/>
      <c r="L292" s="20">
        <v>400</v>
      </c>
      <c r="M292" s="20">
        <v>92</v>
      </c>
      <c r="N292" s="3" t="s">
        <v>840</v>
      </c>
      <c r="P292" s="3">
        <v>92</v>
      </c>
      <c r="R292" s="21">
        <f t="shared" si="45"/>
        <v>97.52</v>
      </c>
      <c r="S292" s="21">
        <f t="shared" si="46"/>
        <v>1372.52</v>
      </c>
      <c r="T292" s="21">
        <f t="shared" si="47"/>
        <v>1402.3712</v>
      </c>
      <c r="U292" s="21">
        <f t="shared" si="48"/>
        <v>29.8512</v>
      </c>
      <c r="V292" s="21">
        <f t="shared" si="49"/>
        <v>1372.52</v>
      </c>
      <c r="W292" s="57">
        <f t="shared" si="50"/>
        <v>875</v>
      </c>
      <c r="X292" s="21">
        <f t="shared" si="51"/>
        <v>527.3712</v>
      </c>
      <c r="Y292" s="21">
        <f t="shared" si="52"/>
        <v>92</v>
      </c>
      <c r="Z292" s="3">
        <v>60</v>
      </c>
      <c r="AA292" s="21">
        <f t="shared" si="53"/>
        <v>345.52</v>
      </c>
      <c r="AB292" s="21">
        <f t="shared" si="55"/>
        <v>172.76</v>
      </c>
      <c r="AC292" s="21">
        <f t="shared" si="54"/>
        <v>172.76</v>
      </c>
      <c r="AD292" s="21"/>
    </row>
    <row r="293" spans="1:30">
      <c r="A293" s="57">
        <v>291</v>
      </c>
      <c r="B293" s="8" t="s">
        <v>2170</v>
      </c>
      <c r="C293" s="102" t="s">
        <v>2171</v>
      </c>
      <c r="D293" s="8" t="s">
        <v>35</v>
      </c>
      <c r="E293" s="3" t="s">
        <v>37</v>
      </c>
      <c r="F293" s="3" t="s">
        <v>58</v>
      </c>
      <c r="G293" s="19" t="s">
        <v>38</v>
      </c>
      <c r="H293" s="19" t="s">
        <v>39</v>
      </c>
      <c r="I293" s="3"/>
      <c r="J293" s="20">
        <v>875</v>
      </c>
      <c r="K293" s="3"/>
      <c r="L293" s="20">
        <v>400</v>
      </c>
      <c r="M293" s="20">
        <v>667</v>
      </c>
      <c r="N293" s="3" t="s">
        <v>2132</v>
      </c>
      <c r="P293" s="3">
        <v>667</v>
      </c>
      <c r="R293" s="21">
        <f t="shared" si="45"/>
        <v>707.02</v>
      </c>
      <c r="S293" s="21">
        <f t="shared" si="46"/>
        <v>1982.02</v>
      </c>
      <c r="T293" s="21">
        <f t="shared" si="47"/>
        <v>2048.4412</v>
      </c>
      <c r="U293" s="21">
        <f t="shared" si="48"/>
        <v>66.4212</v>
      </c>
      <c r="V293" s="21">
        <f t="shared" si="49"/>
        <v>1982.02</v>
      </c>
      <c r="W293" s="57">
        <f t="shared" si="50"/>
        <v>875</v>
      </c>
      <c r="X293" s="21">
        <f t="shared" si="51"/>
        <v>1173.4412</v>
      </c>
      <c r="Y293" s="21">
        <f t="shared" si="52"/>
        <v>667</v>
      </c>
      <c r="Z293" s="3">
        <v>60</v>
      </c>
      <c r="AA293" s="21">
        <f t="shared" si="53"/>
        <v>380.02</v>
      </c>
      <c r="AB293" s="21">
        <f t="shared" si="55"/>
        <v>190.01</v>
      </c>
      <c r="AC293" s="21">
        <f t="shared" si="54"/>
        <v>190.01</v>
      </c>
      <c r="AD293" s="21"/>
    </row>
    <row r="294" spans="1:30">
      <c r="A294" s="57">
        <v>292</v>
      </c>
      <c r="B294" s="8" t="s">
        <v>1257</v>
      </c>
      <c r="C294" s="102" t="s">
        <v>1258</v>
      </c>
      <c r="D294" s="8" t="s">
        <v>35</v>
      </c>
      <c r="E294" s="3" t="s">
        <v>37</v>
      </c>
      <c r="F294" s="3" t="s">
        <v>700</v>
      </c>
      <c r="G294" s="19" t="s">
        <v>38</v>
      </c>
      <c r="H294" s="19" t="s">
        <v>39</v>
      </c>
      <c r="I294" s="3"/>
      <c r="J294" s="20">
        <v>0</v>
      </c>
      <c r="K294" s="3"/>
      <c r="L294" s="20">
        <v>100</v>
      </c>
      <c r="M294" s="20">
        <v>18</v>
      </c>
      <c r="N294" s="3" t="s">
        <v>65</v>
      </c>
      <c r="P294" s="3">
        <v>18</v>
      </c>
      <c r="R294" s="21">
        <f t="shared" si="45"/>
        <v>19.08</v>
      </c>
      <c r="S294" s="21">
        <f t="shared" si="46"/>
        <v>119.08</v>
      </c>
      <c r="T294" s="21">
        <f t="shared" si="47"/>
        <v>126.2248</v>
      </c>
      <c r="U294" s="21">
        <f t="shared" si="48"/>
        <v>7.1448</v>
      </c>
      <c r="V294" s="21">
        <f t="shared" si="49"/>
        <v>119.08</v>
      </c>
      <c r="W294" s="57">
        <f t="shared" si="50"/>
        <v>0</v>
      </c>
      <c r="X294" s="21">
        <f t="shared" si="51"/>
        <v>126.2248</v>
      </c>
      <c r="Y294" s="21">
        <f t="shared" si="52"/>
        <v>18</v>
      </c>
      <c r="Z294" s="3">
        <v>20</v>
      </c>
      <c r="AA294" s="21">
        <f t="shared" si="53"/>
        <v>81.08</v>
      </c>
      <c r="AB294" s="21">
        <f t="shared" si="55"/>
        <v>40.54</v>
      </c>
      <c r="AC294" s="21">
        <f t="shared" si="54"/>
        <v>40.54</v>
      </c>
      <c r="AD294" s="21"/>
    </row>
    <row r="295" spans="1:30">
      <c r="A295" s="57">
        <v>293</v>
      </c>
      <c r="B295" s="8" t="s">
        <v>1656</v>
      </c>
      <c r="C295" s="102" t="s">
        <v>1657</v>
      </c>
      <c r="D295" s="8" t="s">
        <v>35</v>
      </c>
      <c r="E295" s="3" t="s">
        <v>37</v>
      </c>
      <c r="F295" s="3" t="s">
        <v>700</v>
      </c>
      <c r="G295" s="19" t="s">
        <v>38</v>
      </c>
      <c r="H295" s="19" t="s">
        <v>39</v>
      </c>
      <c r="I295" s="3"/>
      <c r="J295" s="20">
        <v>0</v>
      </c>
      <c r="K295" s="3"/>
      <c r="L295" s="20">
        <v>100</v>
      </c>
      <c r="M295" s="20">
        <v>15</v>
      </c>
      <c r="N295" s="3" t="s">
        <v>65</v>
      </c>
      <c r="P295" s="3">
        <v>15</v>
      </c>
      <c r="R295" s="21">
        <f t="shared" si="45"/>
        <v>15.9</v>
      </c>
      <c r="S295" s="21">
        <f t="shared" si="46"/>
        <v>115.9</v>
      </c>
      <c r="T295" s="21">
        <f t="shared" si="47"/>
        <v>122.854</v>
      </c>
      <c r="U295" s="21">
        <f t="shared" si="48"/>
        <v>6.954</v>
      </c>
      <c r="V295" s="21">
        <f t="shared" si="49"/>
        <v>115.9</v>
      </c>
      <c r="W295" s="57">
        <f t="shared" si="50"/>
        <v>0</v>
      </c>
      <c r="X295" s="21">
        <f t="shared" si="51"/>
        <v>122.854</v>
      </c>
      <c r="Y295" s="21">
        <f t="shared" si="52"/>
        <v>15</v>
      </c>
      <c r="Z295" s="3">
        <v>20</v>
      </c>
      <c r="AA295" s="21">
        <f t="shared" si="53"/>
        <v>80.9</v>
      </c>
      <c r="AB295" s="21">
        <f t="shared" si="55"/>
        <v>40.45</v>
      </c>
      <c r="AC295" s="21">
        <f t="shared" si="54"/>
        <v>40.45</v>
      </c>
      <c r="AD295" s="21"/>
    </row>
    <row r="296" spans="1:30">
      <c r="A296" s="57">
        <v>294</v>
      </c>
      <c r="B296" s="8" t="s">
        <v>1626</v>
      </c>
      <c r="C296" s="102" t="s">
        <v>1627</v>
      </c>
      <c r="D296" s="8" t="s">
        <v>35</v>
      </c>
      <c r="E296" s="3" t="s">
        <v>37</v>
      </c>
      <c r="F296" s="3" t="s">
        <v>700</v>
      </c>
      <c r="G296" s="19" t="s">
        <v>38</v>
      </c>
      <c r="H296" s="19" t="s">
        <v>39</v>
      </c>
      <c r="I296" s="3"/>
      <c r="J296" s="20">
        <v>0</v>
      </c>
      <c r="K296" s="3"/>
      <c r="L296" s="20">
        <v>100</v>
      </c>
      <c r="M296" s="20">
        <v>52</v>
      </c>
      <c r="N296" s="3" t="s">
        <v>2172</v>
      </c>
      <c r="P296" s="3">
        <v>52</v>
      </c>
      <c r="R296" s="21">
        <f t="shared" si="45"/>
        <v>55.12</v>
      </c>
      <c r="S296" s="21">
        <f t="shared" si="46"/>
        <v>155.12</v>
      </c>
      <c r="T296" s="21">
        <f t="shared" si="47"/>
        <v>164.4272</v>
      </c>
      <c r="U296" s="21">
        <f t="shared" si="48"/>
        <v>9.3072</v>
      </c>
      <c r="V296" s="21">
        <f t="shared" si="49"/>
        <v>155.12</v>
      </c>
      <c r="W296" s="57">
        <f t="shared" si="50"/>
        <v>0</v>
      </c>
      <c r="X296" s="21">
        <f t="shared" si="51"/>
        <v>164.4272</v>
      </c>
      <c r="Y296" s="21">
        <f t="shared" si="52"/>
        <v>52</v>
      </c>
      <c r="Z296" s="3">
        <v>20</v>
      </c>
      <c r="AA296" s="21">
        <f t="shared" si="53"/>
        <v>83.12</v>
      </c>
      <c r="AB296" s="21">
        <f t="shared" si="55"/>
        <v>41.56</v>
      </c>
      <c r="AC296" s="21">
        <f t="shared" si="54"/>
        <v>41.56</v>
      </c>
      <c r="AD296" s="21"/>
    </row>
    <row r="297" spans="1:30">
      <c r="A297" s="57">
        <v>295</v>
      </c>
      <c r="B297" s="8" t="s">
        <v>1228</v>
      </c>
      <c r="C297" s="102" t="s">
        <v>1229</v>
      </c>
      <c r="D297" s="8" t="s">
        <v>35</v>
      </c>
      <c r="E297" s="3" t="s">
        <v>37</v>
      </c>
      <c r="F297" s="3" t="s">
        <v>700</v>
      </c>
      <c r="G297" s="19" t="s">
        <v>38</v>
      </c>
      <c r="H297" s="19" t="s">
        <v>39</v>
      </c>
      <c r="I297" s="3"/>
      <c r="J297" s="20">
        <v>0</v>
      </c>
      <c r="K297" s="3"/>
      <c r="L297" s="20">
        <v>100</v>
      </c>
      <c r="M297" s="20">
        <v>18</v>
      </c>
      <c r="N297" s="3" t="s">
        <v>65</v>
      </c>
      <c r="P297" s="3">
        <v>18</v>
      </c>
      <c r="R297" s="21">
        <f t="shared" si="45"/>
        <v>19.08</v>
      </c>
      <c r="S297" s="21">
        <f t="shared" si="46"/>
        <v>119.08</v>
      </c>
      <c r="T297" s="21">
        <f t="shared" si="47"/>
        <v>126.2248</v>
      </c>
      <c r="U297" s="21">
        <f t="shared" si="48"/>
        <v>7.1448</v>
      </c>
      <c r="V297" s="21">
        <f t="shared" si="49"/>
        <v>119.08</v>
      </c>
      <c r="W297" s="57">
        <f t="shared" si="50"/>
        <v>0</v>
      </c>
      <c r="X297" s="21">
        <f t="shared" si="51"/>
        <v>126.2248</v>
      </c>
      <c r="Y297" s="21">
        <f t="shared" si="52"/>
        <v>18</v>
      </c>
      <c r="Z297" s="3">
        <v>20</v>
      </c>
      <c r="AA297" s="21">
        <f t="shared" si="53"/>
        <v>81.08</v>
      </c>
      <c r="AB297" s="21">
        <f t="shared" si="55"/>
        <v>40.54</v>
      </c>
      <c r="AC297" s="21">
        <f t="shared" si="54"/>
        <v>40.54</v>
      </c>
      <c r="AD297" s="21"/>
    </row>
    <row r="298" spans="1:30">
      <c r="A298" s="57">
        <v>296</v>
      </c>
      <c r="B298" s="8" t="s">
        <v>1222</v>
      </c>
      <c r="C298" s="102" t="s">
        <v>1223</v>
      </c>
      <c r="D298" s="8" t="s">
        <v>35</v>
      </c>
      <c r="E298" s="3" t="s">
        <v>37</v>
      </c>
      <c r="F298" s="3" t="s">
        <v>700</v>
      </c>
      <c r="G298" s="19" t="s">
        <v>38</v>
      </c>
      <c r="H298" s="19" t="s">
        <v>39</v>
      </c>
      <c r="I298" s="3"/>
      <c r="J298" s="20">
        <v>0</v>
      </c>
      <c r="K298" s="3"/>
      <c r="L298" s="20">
        <v>100</v>
      </c>
      <c r="M298" s="20">
        <v>15</v>
      </c>
      <c r="N298" s="3" t="s">
        <v>65</v>
      </c>
      <c r="P298" s="3">
        <v>15</v>
      </c>
      <c r="R298" s="21">
        <f t="shared" si="45"/>
        <v>15.9</v>
      </c>
      <c r="S298" s="21">
        <f t="shared" si="46"/>
        <v>115.9</v>
      </c>
      <c r="T298" s="21">
        <f t="shared" si="47"/>
        <v>122.854</v>
      </c>
      <c r="U298" s="21">
        <f t="shared" si="48"/>
        <v>6.954</v>
      </c>
      <c r="V298" s="21">
        <f t="shared" si="49"/>
        <v>115.9</v>
      </c>
      <c r="W298" s="57">
        <f t="shared" si="50"/>
        <v>0</v>
      </c>
      <c r="X298" s="21">
        <f t="shared" si="51"/>
        <v>122.854</v>
      </c>
      <c r="Y298" s="21">
        <f t="shared" si="52"/>
        <v>15</v>
      </c>
      <c r="Z298" s="3">
        <v>20</v>
      </c>
      <c r="AA298" s="21">
        <f t="shared" si="53"/>
        <v>80.9</v>
      </c>
      <c r="AB298" s="21">
        <f t="shared" si="55"/>
        <v>40.45</v>
      </c>
      <c r="AC298" s="21">
        <f t="shared" si="54"/>
        <v>40.45</v>
      </c>
      <c r="AD298" s="21"/>
    </row>
    <row r="299" spans="1:30">
      <c r="A299" s="57">
        <v>297</v>
      </c>
      <c r="B299" s="8" t="s">
        <v>1066</v>
      </c>
      <c r="C299" s="102" t="s">
        <v>1067</v>
      </c>
      <c r="D299" s="8" t="s">
        <v>35</v>
      </c>
      <c r="E299" s="3" t="s">
        <v>37</v>
      </c>
      <c r="F299" s="3" t="s">
        <v>700</v>
      </c>
      <c r="G299" s="19" t="s">
        <v>38</v>
      </c>
      <c r="H299" s="19" t="s">
        <v>39</v>
      </c>
      <c r="I299" s="3"/>
      <c r="J299" s="20">
        <v>0</v>
      </c>
      <c r="K299" s="3"/>
      <c r="L299" s="20">
        <v>100</v>
      </c>
      <c r="M299" s="20">
        <v>15</v>
      </c>
      <c r="N299" s="3" t="s">
        <v>65</v>
      </c>
      <c r="P299" s="3">
        <v>15</v>
      </c>
      <c r="R299" s="21">
        <f t="shared" si="45"/>
        <v>15.9</v>
      </c>
      <c r="S299" s="21">
        <f t="shared" si="46"/>
        <v>115.9</v>
      </c>
      <c r="T299" s="21">
        <f t="shared" si="47"/>
        <v>122.854</v>
      </c>
      <c r="U299" s="21">
        <f t="shared" si="48"/>
        <v>6.954</v>
      </c>
      <c r="V299" s="21">
        <f t="shared" si="49"/>
        <v>115.9</v>
      </c>
      <c r="W299" s="57">
        <f t="shared" si="50"/>
        <v>0</v>
      </c>
      <c r="X299" s="21">
        <f t="shared" si="51"/>
        <v>122.854</v>
      </c>
      <c r="Y299" s="21">
        <f t="shared" si="52"/>
        <v>15</v>
      </c>
      <c r="Z299" s="3">
        <v>20</v>
      </c>
      <c r="AA299" s="21">
        <f t="shared" si="53"/>
        <v>80.9</v>
      </c>
      <c r="AB299" s="21">
        <f t="shared" si="55"/>
        <v>40.45</v>
      </c>
      <c r="AC299" s="21">
        <f t="shared" si="54"/>
        <v>40.45</v>
      </c>
      <c r="AD299" s="21"/>
    </row>
    <row r="300" spans="1:30">
      <c r="A300" s="57">
        <v>298</v>
      </c>
      <c r="B300" s="8" t="s">
        <v>1253</v>
      </c>
      <c r="C300" s="102" t="s">
        <v>1254</v>
      </c>
      <c r="D300" s="8" t="s">
        <v>35</v>
      </c>
      <c r="E300" s="3" t="s">
        <v>37</v>
      </c>
      <c r="F300" s="3" t="s">
        <v>700</v>
      </c>
      <c r="G300" s="19" t="s">
        <v>38</v>
      </c>
      <c r="H300" s="19" t="s">
        <v>39</v>
      </c>
      <c r="I300" s="3"/>
      <c r="J300" s="20">
        <v>0</v>
      </c>
      <c r="K300" s="3"/>
      <c r="L300" s="20">
        <v>100</v>
      </c>
      <c r="M300" s="20">
        <v>15</v>
      </c>
      <c r="N300" s="3" t="s">
        <v>65</v>
      </c>
      <c r="P300" s="3">
        <v>15</v>
      </c>
      <c r="R300" s="21">
        <f t="shared" si="45"/>
        <v>15.9</v>
      </c>
      <c r="S300" s="21">
        <f t="shared" si="46"/>
        <v>115.9</v>
      </c>
      <c r="T300" s="21">
        <f t="shared" si="47"/>
        <v>122.854</v>
      </c>
      <c r="U300" s="21">
        <f t="shared" si="48"/>
        <v>6.954</v>
      </c>
      <c r="V300" s="21">
        <f t="shared" si="49"/>
        <v>115.9</v>
      </c>
      <c r="W300" s="57">
        <f t="shared" si="50"/>
        <v>0</v>
      </c>
      <c r="X300" s="21">
        <f t="shared" si="51"/>
        <v>122.854</v>
      </c>
      <c r="Y300" s="21">
        <f t="shared" si="52"/>
        <v>15</v>
      </c>
      <c r="Z300" s="3">
        <v>20</v>
      </c>
      <c r="AA300" s="21">
        <f t="shared" si="53"/>
        <v>80.9</v>
      </c>
      <c r="AB300" s="21">
        <f t="shared" si="55"/>
        <v>40.45</v>
      </c>
      <c r="AC300" s="21">
        <f t="shared" si="54"/>
        <v>40.45</v>
      </c>
      <c r="AD300" s="21"/>
    </row>
    <row r="301" spans="1:30">
      <c r="A301" s="57">
        <v>299</v>
      </c>
      <c r="B301" s="8" t="s">
        <v>1687</v>
      </c>
      <c r="C301" s="102" t="s">
        <v>1688</v>
      </c>
      <c r="D301" s="8" t="s">
        <v>35</v>
      </c>
      <c r="E301" s="3" t="s">
        <v>37</v>
      </c>
      <c r="F301" s="3" t="s">
        <v>700</v>
      </c>
      <c r="G301" s="19" t="s">
        <v>38</v>
      </c>
      <c r="H301" s="19" t="s">
        <v>39</v>
      </c>
      <c r="I301" s="3"/>
      <c r="J301" s="20">
        <v>0</v>
      </c>
      <c r="K301" s="3"/>
      <c r="L301" s="20">
        <v>100</v>
      </c>
      <c r="M301" s="20">
        <v>18</v>
      </c>
      <c r="N301" s="3" t="s">
        <v>65</v>
      </c>
      <c r="P301" s="3">
        <v>18</v>
      </c>
      <c r="R301" s="21">
        <f t="shared" si="45"/>
        <v>19.08</v>
      </c>
      <c r="S301" s="21">
        <f t="shared" si="46"/>
        <v>119.08</v>
      </c>
      <c r="T301" s="21">
        <f t="shared" si="47"/>
        <v>126.2248</v>
      </c>
      <c r="U301" s="21">
        <f t="shared" si="48"/>
        <v>7.1448</v>
      </c>
      <c r="V301" s="21">
        <f t="shared" si="49"/>
        <v>119.08</v>
      </c>
      <c r="W301" s="57">
        <f t="shared" si="50"/>
        <v>0</v>
      </c>
      <c r="X301" s="21">
        <f t="shared" si="51"/>
        <v>126.2248</v>
      </c>
      <c r="Y301" s="21">
        <f t="shared" si="52"/>
        <v>18</v>
      </c>
      <c r="Z301" s="3">
        <v>20</v>
      </c>
      <c r="AA301" s="21">
        <f t="shared" si="53"/>
        <v>81.08</v>
      </c>
      <c r="AB301" s="21">
        <f t="shared" si="55"/>
        <v>40.54</v>
      </c>
      <c r="AC301" s="21">
        <f t="shared" si="54"/>
        <v>40.54</v>
      </c>
      <c r="AD301" s="21"/>
    </row>
    <row r="302" spans="1:30">
      <c r="A302" s="57">
        <v>300</v>
      </c>
      <c r="B302" s="8" t="s">
        <v>642</v>
      </c>
      <c r="C302" s="102" t="s">
        <v>643</v>
      </c>
      <c r="D302" s="8" t="s">
        <v>35</v>
      </c>
      <c r="E302" s="3" t="s">
        <v>37</v>
      </c>
      <c r="F302" s="3" t="s">
        <v>700</v>
      </c>
      <c r="G302" s="19" t="s">
        <v>38</v>
      </c>
      <c r="H302" s="19" t="s">
        <v>39</v>
      </c>
      <c r="I302" s="3"/>
      <c r="J302" s="20">
        <v>0</v>
      </c>
      <c r="K302" s="3"/>
      <c r="L302" s="20">
        <v>100</v>
      </c>
      <c r="M302" s="20">
        <v>15</v>
      </c>
      <c r="N302" s="3" t="s">
        <v>65</v>
      </c>
      <c r="P302" s="3">
        <v>15</v>
      </c>
      <c r="R302" s="21">
        <f t="shared" si="45"/>
        <v>15.9</v>
      </c>
      <c r="S302" s="21">
        <f t="shared" si="46"/>
        <v>115.9</v>
      </c>
      <c r="T302" s="21">
        <f t="shared" si="47"/>
        <v>122.854</v>
      </c>
      <c r="U302" s="21">
        <f t="shared" si="48"/>
        <v>6.954</v>
      </c>
      <c r="V302" s="21">
        <f t="shared" si="49"/>
        <v>115.9</v>
      </c>
      <c r="W302" s="57">
        <f t="shared" si="50"/>
        <v>0</v>
      </c>
      <c r="X302" s="21">
        <f t="shared" si="51"/>
        <v>122.854</v>
      </c>
      <c r="Y302" s="21">
        <f t="shared" si="52"/>
        <v>15</v>
      </c>
      <c r="Z302" s="3">
        <v>20</v>
      </c>
      <c r="AA302" s="21">
        <f t="shared" si="53"/>
        <v>80.9</v>
      </c>
      <c r="AB302" s="21">
        <f t="shared" si="55"/>
        <v>40.45</v>
      </c>
      <c r="AC302" s="21">
        <f t="shared" si="54"/>
        <v>40.45</v>
      </c>
      <c r="AD302" s="21"/>
    </row>
    <row r="303" spans="1:30">
      <c r="A303" s="57">
        <v>301</v>
      </c>
      <c r="B303" s="8" t="s">
        <v>1619</v>
      </c>
      <c r="C303" s="102" t="s">
        <v>1620</v>
      </c>
      <c r="D303" s="8" t="s">
        <v>35</v>
      </c>
      <c r="E303" s="3" t="s">
        <v>37</v>
      </c>
      <c r="F303" s="3" t="s">
        <v>700</v>
      </c>
      <c r="G303" s="19" t="s">
        <v>38</v>
      </c>
      <c r="H303" s="19" t="s">
        <v>39</v>
      </c>
      <c r="I303" s="3"/>
      <c r="J303" s="20">
        <v>0</v>
      </c>
      <c r="K303" s="3"/>
      <c r="L303" s="20">
        <v>100</v>
      </c>
      <c r="M303" s="20">
        <v>15</v>
      </c>
      <c r="N303" s="3" t="s">
        <v>65</v>
      </c>
      <c r="P303" s="3">
        <v>15</v>
      </c>
      <c r="R303" s="21">
        <f t="shared" si="45"/>
        <v>15.9</v>
      </c>
      <c r="S303" s="21">
        <f t="shared" si="46"/>
        <v>115.9</v>
      </c>
      <c r="T303" s="21">
        <f t="shared" si="47"/>
        <v>122.854</v>
      </c>
      <c r="U303" s="21">
        <f t="shared" si="48"/>
        <v>6.954</v>
      </c>
      <c r="V303" s="21">
        <f t="shared" si="49"/>
        <v>115.9</v>
      </c>
      <c r="W303" s="57">
        <f t="shared" si="50"/>
        <v>0</v>
      </c>
      <c r="X303" s="21">
        <f t="shared" si="51"/>
        <v>122.854</v>
      </c>
      <c r="Y303" s="21">
        <f t="shared" si="52"/>
        <v>15</v>
      </c>
      <c r="Z303" s="3">
        <v>20</v>
      </c>
      <c r="AA303" s="21">
        <f t="shared" si="53"/>
        <v>80.9</v>
      </c>
      <c r="AB303" s="21">
        <f t="shared" si="55"/>
        <v>40.45</v>
      </c>
      <c r="AC303" s="21">
        <f t="shared" si="54"/>
        <v>40.45</v>
      </c>
      <c r="AD303" s="21"/>
    </row>
    <row r="304" spans="1:30">
      <c r="A304" s="57">
        <v>302</v>
      </c>
      <c r="B304" s="8" t="s">
        <v>953</v>
      </c>
      <c r="C304" s="102" t="s">
        <v>954</v>
      </c>
      <c r="D304" s="8" t="s">
        <v>35</v>
      </c>
      <c r="E304" s="3" t="s">
        <v>37</v>
      </c>
      <c r="F304" s="3" t="s">
        <v>700</v>
      </c>
      <c r="G304" s="19" t="s">
        <v>38</v>
      </c>
      <c r="H304" s="19" t="s">
        <v>39</v>
      </c>
      <c r="I304" s="3"/>
      <c r="J304" s="20">
        <v>0</v>
      </c>
      <c r="K304" s="3"/>
      <c r="L304" s="20">
        <v>100</v>
      </c>
      <c r="M304" s="20">
        <v>18</v>
      </c>
      <c r="N304" s="3" t="s">
        <v>65</v>
      </c>
      <c r="P304" s="3">
        <v>18</v>
      </c>
      <c r="R304" s="21">
        <f t="shared" si="45"/>
        <v>19.08</v>
      </c>
      <c r="S304" s="21">
        <f t="shared" si="46"/>
        <v>119.08</v>
      </c>
      <c r="T304" s="21">
        <f t="shared" si="47"/>
        <v>126.2248</v>
      </c>
      <c r="U304" s="21">
        <f t="shared" si="48"/>
        <v>7.1448</v>
      </c>
      <c r="V304" s="21">
        <f t="shared" si="49"/>
        <v>119.08</v>
      </c>
      <c r="W304" s="57">
        <f t="shared" si="50"/>
        <v>0</v>
      </c>
      <c r="X304" s="21">
        <f t="shared" si="51"/>
        <v>126.2248</v>
      </c>
      <c r="Y304" s="21">
        <f t="shared" si="52"/>
        <v>18</v>
      </c>
      <c r="Z304" s="3">
        <v>20</v>
      </c>
      <c r="AA304" s="21">
        <f t="shared" si="53"/>
        <v>81.08</v>
      </c>
      <c r="AB304" s="21">
        <f t="shared" si="55"/>
        <v>40.54</v>
      </c>
      <c r="AC304" s="21">
        <f t="shared" si="54"/>
        <v>40.54</v>
      </c>
      <c r="AD304" s="21"/>
    </row>
    <row r="305" spans="1:30">
      <c r="A305" s="57">
        <v>303</v>
      </c>
      <c r="B305" s="8" t="s">
        <v>1208</v>
      </c>
      <c r="C305" s="102" t="s">
        <v>1209</v>
      </c>
      <c r="D305" s="8" t="s">
        <v>35</v>
      </c>
      <c r="E305" s="3" t="s">
        <v>37</v>
      </c>
      <c r="F305" s="3" t="s">
        <v>700</v>
      </c>
      <c r="G305" s="19" t="s">
        <v>38</v>
      </c>
      <c r="H305" s="19" t="s">
        <v>39</v>
      </c>
      <c r="I305" s="3"/>
      <c r="J305" s="20">
        <v>0</v>
      </c>
      <c r="K305" s="3"/>
      <c r="L305" s="20">
        <v>100</v>
      </c>
      <c r="M305" s="20">
        <v>15</v>
      </c>
      <c r="N305" s="3" t="s">
        <v>65</v>
      </c>
      <c r="P305" s="3">
        <v>15</v>
      </c>
      <c r="R305" s="21">
        <f t="shared" si="45"/>
        <v>15.9</v>
      </c>
      <c r="S305" s="21">
        <f t="shared" si="46"/>
        <v>115.9</v>
      </c>
      <c r="T305" s="21">
        <f t="shared" si="47"/>
        <v>122.854</v>
      </c>
      <c r="U305" s="21">
        <f t="shared" si="48"/>
        <v>6.954</v>
      </c>
      <c r="V305" s="21">
        <f t="shared" si="49"/>
        <v>115.9</v>
      </c>
      <c r="W305" s="57">
        <f t="shared" si="50"/>
        <v>0</v>
      </c>
      <c r="X305" s="21">
        <f t="shared" si="51"/>
        <v>122.854</v>
      </c>
      <c r="Y305" s="21">
        <f t="shared" si="52"/>
        <v>15</v>
      </c>
      <c r="Z305" s="3">
        <v>20</v>
      </c>
      <c r="AA305" s="21">
        <f t="shared" si="53"/>
        <v>80.9</v>
      </c>
      <c r="AB305" s="21">
        <f t="shared" si="55"/>
        <v>40.45</v>
      </c>
      <c r="AC305" s="21">
        <f t="shared" si="54"/>
        <v>40.45</v>
      </c>
      <c r="AD305" s="21"/>
    </row>
    <row r="306" spans="1:30">
      <c r="A306" s="57">
        <v>304</v>
      </c>
      <c r="B306" s="8" t="s">
        <v>1206</v>
      </c>
      <c r="C306" s="102" t="s">
        <v>1207</v>
      </c>
      <c r="D306" s="8" t="s">
        <v>35</v>
      </c>
      <c r="E306" s="3" t="s">
        <v>37</v>
      </c>
      <c r="F306" s="3" t="s">
        <v>700</v>
      </c>
      <c r="G306" s="19" t="s">
        <v>38</v>
      </c>
      <c r="H306" s="19" t="s">
        <v>39</v>
      </c>
      <c r="I306" s="3"/>
      <c r="J306" s="20">
        <v>0</v>
      </c>
      <c r="K306" s="3"/>
      <c r="L306" s="20">
        <v>100</v>
      </c>
      <c r="M306" s="20">
        <v>18</v>
      </c>
      <c r="N306" s="3" t="s">
        <v>65</v>
      </c>
      <c r="P306" s="3">
        <v>18</v>
      </c>
      <c r="R306" s="21">
        <f t="shared" si="45"/>
        <v>19.08</v>
      </c>
      <c r="S306" s="21">
        <f t="shared" si="46"/>
        <v>119.08</v>
      </c>
      <c r="T306" s="21">
        <f t="shared" si="47"/>
        <v>126.2248</v>
      </c>
      <c r="U306" s="21">
        <f t="shared" si="48"/>
        <v>7.1448</v>
      </c>
      <c r="V306" s="21">
        <f t="shared" si="49"/>
        <v>119.08</v>
      </c>
      <c r="W306" s="57">
        <f t="shared" si="50"/>
        <v>0</v>
      </c>
      <c r="X306" s="21">
        <f t="shared" si="51"/>
        <v>126.2248</v>
      </c>
      <c r="Y306" s="21">
        <f t="shared" si="52"/>
        <v>18</v>
      </c>
      <c r="Z306" s="3">
        <v>20</v>
      </c>
      <c r="AA306" s="21">
        <f t="shared" si="53"/>
        <v>81.08</v>
      </c>
      <c r="AB306" s="21">
        <f t="shared" si="55"/>
        <v>40.54</v>
      </c>
      <c r="AC306" s="21">
        <f t="shared" si="54"/>
        <v>40.54</v>
      </c>
      <c r="AD306" s="21"/>
    </row>
    <row r="307" spans="1:30">
      <c r="A307" s="57">
        <v>305</v>
      </c>
      <c r="B307" s="8" t="s">
        <v>1201</v>
      </c>
      <c r="C307" s="102" t="s">
        <v>1202</v>
      </c>
      <c r="D307" s="8" t="s">
        <v>35</v>
      </c>
      <c r="E307" s="3" t="s">
        <v>37</v>
      </c>
      <c r="F307" s="3" t="s">
        <v>700</v>
      </c>
      <c r="G307" s="19" t="s">
        <v>38</v>
      </c>
      <c r="H307" s="19" t="s">
        <v>39</v>
      </c>
      <c r="I307" s="3"/>
      <c r="J307" s="20">
        <v>0</v>
      </c>
      <c r="K307" s="3"/>
      <c r="L307" s="20">
        <v>100</v>
      </c>
      <c r="M307" s="20">
        <v>18</v>
      </c>
      <c r="N307" s="3" t="s">
        <v>65</v>
      </c>
      <c r="P307" s="3">
        <v>18</v>
      </c>
      <c r="R307" s="21">
        <f t="shared" si="45"/>
        <v>19.08</v>
      </c>
      <c r="S307" s="21">
        <f t="shared" si="46"/>
        <v>119.08</v>
      </c>
      <c r="T307" s="21">
        <f t="shared" si="47"/>
        <v>126.2248</v>
      </c>
      <c r="U307" s="21">
        <f t="shared" si="48"/>
        <v>7.1448</v>
      </c>
      <c r="V307" s="21">
        <f t="shared" si="49"/>
        <v>119.08</v>
      </c>
      <c r="W307" s="57">
        <f t="shared" si="50"/>
        <v>0</v>
      </c>
      <c r="X307" s="21">
        <f t="shared" si="51"/>
        <v>126.2248</v>
      </c>
      <c r="Y307" s="21">
        <f t="shared" si="52"/>
        <v>18</v>
      </c>
      <c r="Z307" s="3">
        <v>20</v>
      </c>
      <c r="AA307" s="21">
        <f t="shared" si="53"/>
        <v>81.08</v>
      </c>
      <c r="AB307" s="21">
        <f t="shared" si="55"/>
        <v>40.54</v>
      </c>
      <c r="AC307" s="21">
        <f t="shared" si="54"/>
        <v>40.54</v>
      </c>
      <c r="AD307" s="21"/>
    </row>
    <row r="308" spans="1:30">
      <c r="A308" s="57">
        <v>306</v>
      </c>
      <c r="B308" s="8" t="s">
        <v>1197</v>
      </c>
      <c r="C308" s="102" t="s">
        <v>1198</v>
      </c>
      <c r="D308" s="8" t="s">
        <v>35</v>
      </c>
      <c r="E308" s="3" t="s">
        <v>37</v>
      </c>
      <c r="F308" s="3" t="s">
        <v>700</v>
      </c>
      <c r="G308" s="19" t="s">
        <v>38</v>
      </c>
      <c r="H308" s="19" t="s">
        <v>39</v>
      </c>
      <c r="I308" s="3"/>
      <c r="J308" s="20">
        <v>0</v>
      </c>
      <c r="K308" s="3"/>
      <c r="L308" s="20">
        <v>100</v>
      </c>
      <c r="M308" s="20">
        <v>15</v>
      </c>
      <c r="N308" s="3" t="s">
        <v>65</v>
      </c>
      <c r="P308" s="3">
        <v>15</v>
      </c>
      <c r="R308" s="21">
        <f t="shared" si="45"/>
        <v>15.9</v>
      </c>
      <c r="S308" s="21">
        <f t="shared" si="46"/>
        <v>115.9</v>
      </c>
      <c r="T308" s="21">
        <f t="shared" si="47"/>
        <v>122.854</v>
      </c>
      <c r="U308" s="21">
        <f t="shared" si="48"/>
        <v>6.954</v>
      </c>
      <c r="V308" s="21">
        <f t="shared" si="49"/>
        <v>115.9</v>
      </c>
      <c r="W308" s="57">
        <f t="shared" si="50"/>
        <v>0</v>
      </c>
      <c r="X308" s="21">
        <f t="shared" si="51"/>
        <v>122.854</v>
      </c>
      <c r="Y308" s="21">
        <f t="shared" si="52"/>
        <v>15</v>
      </c>
      <c r="Z308" s="3">
        <v>20</v>
      </c>
      <c r="AA308" s="21">
        <f t="shared" si="53"/>
        <v>80.9</v>
      </c>
      <c r="AB308" s="21">
        <f t="shared" si="55"/>
        <v>40.45</v>
      </c>
      <c r="AC308" s="21">
        <f t="shared" si="54"/>
        <v>40.45</v>
      </c>
      <c r="AD308" s="21"/>
    </row>
    <row r="309" spans="1:30">
      <c r="A309" s="57">
        <v>307</v>
      </c>
      <c r="B309" s="8" t="s">
        <v>1199</v>
      </c>
      <c r="C309" s="102" t="s">
        <v>1200</v>
      </c>
      <c r="D309" s="8" t="s">
        <v>35</v>
      </c>
      <c r="E309" s="3" t="s">
        <v>37</v>
      </c>
      <c r="F309" s="3" t="s">
        <v>700</v>
      </c>
      <c r="G309" s="19" t="s">
        <v>38</v>
      </c>
      <c r="H309" s="19" t="s">
        <v>39</v>
      </c>
      <c r="I309" s="3"/>
      <c r="J309" s="20">
        <v>0</v>
      </c>
      <c r="K309" s="3"/>
      <c r="L309" s="20">
        <v>100</v>
      </c>
      <c r="M309" s="20">
        <v>44</v>
      </c>
      <c r="N309" s="3" t="s">
        <v>2173</v>
      </c>
      <c r="P309" s="3">
        <v>44</v>
      </c>
      <c r="R309" s="21">
        <f t="shared" si="45"/>
        <v>46.64</v>
      </c>
      <c r="S309" s="21">
        <f t="shared" si="46"/>
        <v>146.64</v>
      </c>
      <c r="T309" s="21">
        <f t="shared" si="47"/>
        <v>155.4384</v>
      </c>
      <c r="U309" s="21">
        <f t="shared" si="48"/>
        <v>8.7984</v>
      </c>
      <c r="V309" s="21">
        <f t="shared" si="49"/>
        <v>146.64</v>
      </c>
      <c r="W309" s="57">
        <f t="shared" si="50"/>
        <v>0</v>
      </c>
      <c r="X309" s="21">
        <f t="shared" si="51"/>
        <v>155.4384</v>
      </c>
      <c r="Y309" s="21">
        <f t="shared" si="52"/>
        <v>44</v>
      </c>
      <c r="Z309" s="3">
        <v>20</v>
      </c>
      <c r="AA309" s="21">
        <f t="shared" si="53"/>
        <v>82.64</v>
      </c>
      <c r="AB309" s="21">
        <f t="shared" si="55"/>
        <v>41.32</v>
      </c>
      <c r="AC309" s="21">
        <f t="shared" si="54"/>
        <v>41.32</v>
      </c>
      <c r="AD309" s="21"/>
    </row>
    <row r="310" spans="1:30">
      <c r="A310" s="57">
        <v>308</v>
      </c>
      <c r="B310" s="8" t="s">
        <v>468</v>
      </c>
      <c r="C310" s="102" t="s">
        <v>469</v>
      </c>
      <c r="D310" s="8" t="s">
        <v>35</v>
      </c>
      <c r="E310" s="3" t="s">
        <v>37</v>
      </c>
      <c r="F310" s="3" t="s">
        <v>700</v>
      </c>
      <c r="G310" s="19" t="s">
        <v>38</v>
      </c>
      <c r="H310" s="19" t="s">
        <v>39</v>
      </c>
      <c r="I310" s="3"/>
      <c r="J310" s="20">
        <v>0</v>
      </c>
      <c r="K310" s="3"/>
      <c r="L310" s="20">
        <v>100</v>
      </c>
      <c r="M310" s="20">
        <v>15</v>
      </c>
      <c r="N310" s="3" t="s">
        <v>65</v>
      </c>
      <c r="P310" s="3">
        <v>15</v>
      </c>
      <c r="R310" s="21">
        <f t="shared" si="45"/>
        <v>15.9</v>
      </c>
      <c r="S310" s="21">
        <f t="shared" si="46"/>
        <v>115.9</v>
      </c>
      <c r="T310" s="21">
        <f t="shared" si="47"/>
        <v>122.854</v>
      </c>
      <c r="U310" s="21">
        <f t="shared" si="48"/>
        <v>6.954</v>
      </c>
      <c r="V310" s="21">
        <f t="shared" si="49"/>
        <v>115.9</v>
      </c>
      <c r="W310" s="57">
        <f t="shared" si="50"/>
        <v>0</v>
      </c>
      <c r="X310" s="21">
        <f t="shared" si="51"/>
        <v>122.854</v>
      </c>
      <c r="Y310" s="21">
        <f t="shared" si="52"/>
        <v>15</v>
      </c>
      <c r="Z310" s="3">
        <v>20</v>
      </c>
      <c r="AA310" s="21">
        <f t="shared" si="53"/>
        <v>80.9</v>
      </c>
      <c r="AB310" s="21">
        <f t="shared" si="55"/>
        <v>40.45</v>
      </c>
      <c r="AC310" s="21">
        <f t="shared" si="54"/>
        <v>40.45</v>
      </c>
      <c r="AD310" s="21"/>
    </row>
    <row r="311" spans="1:30">
      <c r="A311" s="57">
        <v>309</v>
      </c>
      <c r="B311" s="8" t="s">
        <v>1792</v>
      </c>
      <c r="C311" s="102" t="s">
        <v>1793</v>
      </c>
      <c r="D311" s="8" t="s">
        <v>35</v>
      </c>
      <c r="E311" s="3" t="s">
        <v>37</v>
      </c>
      <c r="F311" s="3" t="s">
        <v>700</v>
      </c>
      <c r="G311" s="19" t="s">
        <v>38</v>
      </c>
      <c r="H311" s="19" t="s">
        <v>39</v>
      </c>
      <c r="I311" s="3"/>
      <c r="J311" s="20">
        <v>0</v>
      </c>
      <c r="K311" s="3"/>
      <c r="L311" s="20">
        <v>100</v>
      </c>
      <c r="M311" s="20">
        <v>15</v>
      </c>
      <c r="N311" s="3" t="s">
        <v>65</v>
      </c>
      <c r="P311" s="3">
        <v>15</v>
      </c>
      <c r="R311" s="21">
        <f t="shared" si="45"/>
        <v>15.9</v>
      </c>
      <c r="S311" s="21">
        <f t="shared" si="46"/>
        <v>115.9</v>
      </c>
      <c r="T311" s="21">
        <f t="shared" si="47"/>
        <v>122.854</v>
      </c>
      <c r="U311" s="21">
        <f t="shared" si="48"/>
        <v>6.954</v>
      </c>
      <c r="V311" s="21">
        <f t="shared" si="49"/>
        <v>115.9</v>
      </c>
      <c r="W311" s="57">
        <f t="shared" si="50"/>
        <v>0</v>
      </c>
      <c r="X311" s="21">
        <f t="shared" si="51"/>
        <v>122.854</v>
      </c>
      <c r="Y311" s="21">
        <f t="shared" si="52"/>
        <v>15</v>
      </c>
      <c r="Z311" s="3">
        <v>20</v>
      </c>
      <c r="AA311" s="21">
        <f t="shared" si="53"/>
        <v>80.9</v>
      </c>
      <c r="AB311" s="21">
        <f t="shared" si="55"/>
        <v>40.45</v>
      </c>
      <c r="AC311" s="21">
        <f t="shared" si="54"/>
        <v>40.45</v>
      </c>
      <c r="AD311" s="21"/>
    </row>
    <row r="312" spans="1:30">
      <c r="A312" s="57">
        <v>310</v>
      </c>
      <c r="B312" s="8" t="s">
        <v>1210</v>
      </c>
      <c r="C312" s="102" t="s">
        <v>1211</v>
      </c>
      <c r="D312" s="8" t="s">
        <v>35</v>
      </c>
      <c r="E312" s="3" t="s">
        <v>37</v>
      </c>
      <c r="F312" s="3" t="s">
        <v>700</v>
      </c>
      <c r="G312" s="19" t="s">
        <v>38</v>
      </c>
      <c r="H312" s="19" t="s">
        <v>39</v>
      </c>
      <c r="I312" s="3"/>
      <c r="J312" s="20">
        <v>0</v>
      </c>
      <c r="K312" s="3"/>
      <c r="L312" s="20">
        <v>100</v>
      </c>
      <c r="M312" s="20">
        <v>18</v>
      </c>
      <c r="N312" s="3" t="s">
        <v>65</v>
      </c>
      <c r="P312" s="3">
        <v>18</v>
      </c>
      <c r="R312" s="21">
        <f t="shared" si="45"/>
        <v>19.08</v>
      </c>
      <c r="S312" s="21">
        <f t="shared" si="46"/>
        <v>119.08</v>
      </c>
      <c r="T312" s="21">
        <f t="shared" si="47"/>
        <v>126.2248</v>
      </c>
      <c r="U312" s="21">
        <f t="shared" si="48"/>
        <v>7.1448</v>
      </c>
      <c r="V312" s="21">
        <f t="shared" si="49"/>
        <v>119.08</v>
      </c>
      <c r="W312" s="57">
        <f t="shared" si="50"/>
        <v>0</v>
      </c>
      <c r="X312" s="21">
        <f t="shared" si="51"/>
        <v>126.2248</v>
      </c>
      <c r="Y312" s="21">
        <f t="shared" si="52"/>
        <v>18</v>
      </c>
      <c r="Z312" s="3">
        <v>20</v>
      </c>
      <c r="AA312" s="21">
        <f t="shared" si="53"/>
        <v>81.08</v>
      </c>
      <c r="AB312" s="21">
        <f t="shared" si="55"/>
        <v>40.54</v>
      </c>
      <c r="AC312" s="21">
        <f t="shared" si="54"/>
        <v>40.54</v>
      </c>
      <c r="AD312" s="21"/>
    </row>
    <row r="313" spans="1:30">
      <c r="A313" s="57">
        <v>311</v>
      </c>
      <c r="B313" s="8" t="s">
        <v>1216</v>
      </c>
      <c r="C313" s="102" t="s">
        <v>1217</v>
      </c>
      <c r="D313" s="8" t="s">
        <v>35</v>
      </c>
      <c r="E313" s="3" t="s">
        <v>37</v>
      </c>
      <c r="F313" s="3" t="s">
        <v>700</v>
      </c>
      <c r="G313" s="19" t="s">
        <v>38</v>
      </c>
      <c r="H313" s="19" t="s">
        <v>39</v>
      </c>
      <c r="I313" s="3"/>
      <c r="J313" s="20">
        <v>0</v>
      </c>
      <c r="K313" s="3"/>
      <c r="L313" s="20">
        <v>100</v>
      </c>
      <c r="M313" s="20">
        <v>18</v>
      </c>
      <c r="N313" s="3" t="s">
        <v>65</v>
      </c>
      <c r="P313" s="3">
        <v>18</v>
      </c>
      <c r="R313" s="21">
        <f t="shared" si="45"/>
        <v>19.08</v>
      </c>
      <c r="S313" s="21">
        <f t="shared" si="46"/>
        <v>119.08</v>
      </c>
      <c r="T313" s="21">
        <f t="shared" si="47"/>
        <v>126.2248</v>
      </c>
      <c r="U313" s="21">
        <f t="shared" si="48"/>
        <v>7.1448</v>
      </c>
      <c r="V313" s="21">
        <f t="shared" si="49"/>
        <v>119.08</v>
      </c>
      <c r="W313" s="57">
        <f t="shared" si="50"/>
        <v>0</v>
      </c>
      <c r="X313" s="21">
        <f t="shared" si="51"/>
        <v>126.2248</v>
      </c>
      <c r="Y313" s="21">
        <f t="shared" si="52"/>
        <v>18</v>
      </c>
      <c r="Z313" s="3">
        <v>20</v>
      </c>
      <c r="AA313" s="21">
        <f t="shared" si="53"/>
        <v>81.08</v>
      </c>
      <c r="AB313" s="21">
        <f t="shared" si="55"/>
        <v>40.54</v>
      </c>
      <c r="AC313" s="21">
        <f t="shared" si="54"/>
        <v>40.54</v>
      </c>
      <c r="AD313" s="21"/>
    </row>
    <row r="314" spans="1:30">
      <c r="A314" s="57">
        <v>312</v>
      </c>
      <c r="B314" s="8" t="s">
        <v>1604</v>
      </c>
      <c r="C314" s="102" t="s">
        <v>1498</v>
      </c>
      <c r="D314" s="8" t="s">
        <v>35</v>
      </c>
      <c r="E314" s="3" t="s">
        <v>37</v>
      </c>
      <c r="F314" s="3" t="s">
        <v>700</v>
      </c>
      <c r="G314" s="19" t="s">
        <v>38</v>
      </c>
      <c r="H314" s="19" t="s">
        <v>39</v>
      </c>
      <c r="I314" s="3"/>
      <c r="J314" s="20">
        <v>0</v>
      </c>
      <c r="K314" s="3"/>
      <c r="L314" s="20">
        <v>100</v>
      </c>
      <c r="M314" s="20">
        <v>15</v>
      </c>
      <c r="N314" s="3" t="s">
        <v>65</v>
      </c>
      <c r="P314" s="3">
        <v>15</v>
      </c>
      <c r="R314" s="21">
        <f t="shared" si="45"/>
        <v>15.9</v>
      </c>
      <c r="S314" s="21">
        <f t="shared" si="46"/>
        <v>115.9</v>
      </c>
      <c r="T314" s="21">
        <f t="shared" si="47"/>
        <v>122.854</v>
      </c>
      <c r="U314" s="21">
        <f t="shared" si="48"/>
        <v>6.954</v>
      </c>
      <c r="V314" s="21">
        <f t="shared" si="49"/>
        <v>115.9</v>
      </c>
      <c r="W314" s="57">
        <f t="shared" si="50"/>
        <v>0</v>
      </c>
      <c r="X314" s="21">
        <f t="shared" si="51"/>
        <v>122.854</v>
      </c>
      <c r="Y314" s="21">
        <f t="shared" si="52"/>
        <v>15</v>
      </c>
      <c r="Z314" s="3">
        <v>20</v>
      </c>
      <c r="AA314" s="21">
        <f t="shared" si="53"/>
        <v>80.9</v>
      </c>
      <c r="AB314" s="21">
        <f t="shared" si="55"/>
        <v>40.45</v>
      </c>
      <c r="AC314" s="21">
        <f t="shared" si="54"/>
        <v>40.45</v>
      </c>
      <c r="AD314" s="21"/>
    </row>
    <row r="315" spans="1:30">
      <c r="A315" s="57">
        <v>313</v>
      </c>
      <c r="B315" s="8" t="s">
        <v>1497</v>
      </c>
      <c r="C315" s="102" t="s">
        <v>1498</v>
      </c>
      <c r="D315" s="8" t="s">
        <v>35</v>
      </c>
      <c r="E315" s="3" t="s">
        <v>37</v>
      </c>
      <c r="F315" s="3" t="s">
        <v>700</v>
      </c>
      <c r="G315" s="19" t="s">
        <v>38</v>
      </c>
      <c r="H315" s="19" t="s">
        <v>39</v>
      </c>
      <c r="I315" s="3"/>
      <c r="J315" s="20">
        <v>0</v>
      </c>
      <c r="K315" s="3"/>
      <c r="L315" s="20">
        <v>100</v>
      </c>
      <c r="M315" s="20">
        <v>15</v>
      </c>
      <c r="N315" s="3" t="s">
        <v>65</v>
      </c>
      <c r="P315" s="3">
        <v>15</v>
      </c>
      <c r="R315" s="21">
        <f t="shared" si="45"/>
        <v>15.9</v>
      </c>
      <c r="S315" s="21">
        <f t="shared" si="46"/>
        <v>115.9</v>
      </c>
      <c r="T315" s="21">
        <f t="shared" si="47"/>
        <v>122.854</v>
      </c>
      <c r="U315" s="21">
        <f t="shared" si="48"/>
        <v>6.954</v>
      </c>
      <c r="V315" s="21">
        <f t="shared" si="49"/>
        <v>115.9</v>
      </c>
      <c r="W315" s="57">
        <f t="shared" si="50"/>
        <v>0</v>
      </c>
      <c r="X315" s="21">
        <f t="shared" si="51"/>
        <v>122.854</v>
      </c>
      <c r="Y315" s="21">
        <f t="shared" si="52"/>
        <v>15</v>
      </c>
      <c r="Z315" s="3">
        <v>20</v>
      </c>
      <c r="AA315" s="21">
        <f t="shared" si="53"/>
        <v>80.9</v>
      </c>
      <c r="AB315" s="21">
        <f t="shared" si="55"/>
        <v>40.45</v>
      </c>
      <c r="AC315" s="21">
        <f t="shared" si="54"/>
        <v>40.45</v>
      </c>
      <c r="AD315" s="21"/>
    </row>
    <row r="316" spans="1:30">
      <c r="A316" s="57">
        <v>314</v>
      </c>
      <c r="B316" s="8" t="s">
        <v>1214</v>
      </c>
      <c r="C316" s="102" t="s">
        <v>1215</v>
      </c>
      <c r="D316" s="8" t="s">
        <v>35</v>
      </c>
      <c r="E316" s="3" t="s">
        <v>37</v>
      </c>
      <c r="F316" s="3" t="s">
        <v>700</v>
      </c>
      <c r="G316" s="19" t="s">
        <v>38</v>
      </c>
      <c r="H316" s="19" t="s">
        <v>39</v>
      </c>
      <c r="I316" s="3"/>
      <c r="J316" s="20">
        <v>0</v>
      </c>
      <c r="K316" s="3"/>
      <c r="L316" s="20">
        <v>100</v>
      </c>
      <c r="M316" s="20">
        <v>15</v>
      </c>
      <c r="N316" s="3" t="s">
        <v>65</v>
      </c>
      <c r="P316" s="3">
        <v>15</v>
      </c>
      <c r="R316" s="21">
        <f t="shared" si="45"/>
        <v>15.9</v>
      </c>
      <c r="S316" s="21">
        <f t="shared" si="46"/>
        <v>115.9</v>
      </c>
      <c r="T316" s="21">
        <f t="shared" si="47"/>
        <v>122.854</v>
      </c>
      <c r="U316" s="21">
        <f t="shared" si="48"/>
        <v>6.954</v>
      </c>
      <c r="V316" s="21">
        <f t="shared" si="49"/>
        <v>115.9</v>
      </c>
      <c r="W316" s="57">
        <f t="shared" si="50"/>
        <v>0</v>
      </c>
      <c r="X316" s="21">
        <f t="shared" si="51"/>
        <v>122.854</v>
      </c>
      <c r="Y316" s="21">
        <f t="shared" si="52"/>
        <v>15</v>
      </c>
      <c r="Z316" s="3">
        <v>20</v>
      </c>
      <c r="AA316" s="21">
        <f t="shared" si="53"/>
        <v>80.9</v>
      </c>
      <c r="AB316" s="21">
        <f t="shared" si="55"/>
        <v>40.45</v>
      </c>
      <c r="AC316" s="21">
        <f t="shared" si="54"/>
        <v>40.45</v>
      </c>
      <c r="AD316" s="21"/>
    </row>
    <row r="317" spans="1:30">
      <c r="A317" s="57">
        <v>315</v>
      </c>
      <c r="B317" s="8" t="s">
        <v>309</v>
      </c>
      <c r="C317" s="102" t="s">
        <v>310</v>
      </c>
      <c r="D317" s="8" t="s">
        <v>35</v>
      </c>
      <c r="E317" s="3" t="s">
        <v>37</v>
      </c>
      <c r="F317" s="3" t="s">
        <v>196</v>
      </c>
      <c r="G317" s="19" t="s">
        <v>38</v>
      </c>
      <c r="H317" s="19" t="s">
        <v>39</v>
      </c>
      <c r="I317" s="3"/>
      <c r="J317" s="20">
        <v>0</v>
      </c>
      <c r="K317" s="3"/>
      <c r="L317" s="20">
        <v>0</v>
      </c>
      <c r="M317" s="20">
        <v>18</v>
      </c>
      <c r="N317" s="3" t="s">
        <v>65</v>
      </c>
      <c r="P317" s="20">
        <v>18</v>
      </c>
      <c r="R317" s="21">
        <f t="shared" si="45"/>
        <v>19.08</v>
      </c>
      <c r="S317" s="21">
        <f t="shared" si="46"/>
        <v>19.08</v>
      </c>
      <c r="T317" s="21">
        <f t="shared" si="47"/>
        <v>20.2248</v>
      </c>
      <c r="U317" s="21">
        <f t="shared" si="48"/>
        <v>1.1448</v>
      </c>
      <c r="V317" s="21">
        <f t="shared" si="49"/>
        <v>19.08</v>
      </c>
      <c r="W317" s="57">
        <f t="shared" si="50"/>
        <v>0</v>
      </c>
      <c r="X317" s="21">
        <f t="shared" si="51"/>
        <v>20.2248</v>
      </c>
      <c r="Y317" s="21">
        <f t="shared" si="52"/>
        <v>18</v>
      </c>
      <c r="Z317" s="3">
        <v>0</v>
      </c>
      <c r="AA317" s="21">
        <f t="shared" si="53"/>
        <v>1.08</v>
      </c>
      <c r="AB317" s="21">
        <f t="shared" si="55"/>
        <v>0.540000000000001</v>
      </c>
      <c r="AC317" s="21">
        <f t="shared" si="54"/>
        <v>0.540000000000001</v>
      </c>
      <c r="AD317" s="21"/>
    </row>
    <row r="318" spans="1:30">
      <c r="A318" s="57">
        <v>316</v>
      </c>
      <c r="B318" s="8" t="s">
        <v>648</v>
      </c>
      <c r="C318" s="102" t="s">
        <v>649</v>
      </c>
      <c r="D318" s="8" t="s">
        <v>35</v>
      </c>
      <c r="E318" s="3" t="s">
        <v>37</v>
      </c>
      <c r="F318" s="3" t="s">
        <v>196</v>
      </c>
      <c r="G318" s="19" t="s">
        <v>38</v>
      </c>
      <c r="H318" s="19" t="s">
        <v>39</v>
      </c>
      <c r="I318" s="3"/>
      <c r="J318" s="20">
        <v>0</v>
      </c>
      <c r="K318" s="3"/>
      <c r="L318" s="20">
        <v>0</v>
      </c>
      <c r="M318" s="20">
        <v>18</v>
      </c>
      <c r="N318" s="3" t="s">
        <v>65</v>
      </c>
      <c r="P318" s="20">
        <v>18</v>
      </c>
      <c r="R318" s="21">
        <f t="shared" si="45"/>
        <v>19.08</v>
      </c>
      <c r="S318" s="21">
        <f t="shared" si="46"/>
        <v>19.08</v>
      </c>
      <c r="T318" s="21">
        <f t="shared" si="47"/>
        <v>20.2248</v>
      </c>
      <c r="U318" s="21">
        <f t="shared" si="48"/>
        <v>1.1448</v>
      </c>
      <c r="V318" s="21">
        <f t="shared" si="49"/>
        <v>19.08</v>
      </c>
      <c r="W318" s="57">
        <f t="shared" si="50"/>
        <v>0</v>
      </c>
      <c r="X318" s="21">
        <f t="shared" si="51"/>
        <v>20.2248</v>
      </c>
      <c r="Y318" s="21">
        <f t="shared" si="52"/>
        <v>18</v>
      </c>
      <c r="Z318" s="3">
        <v>0</v>
      </c>
      <c r="AA318" s="21">
        <f t="shared" si="53"/>
        <v>1.08</v>
      </c>
      <c r="AB318" s="21">
        <f t="shared" si="55"/>
        <v>0.540000000000001</v>
      </c>
      <c r="AC318" s="21">
        <f t="shared" si="54"/>
        <v>0.540000000000001</v>
      </c>
      <c r="AD318" s="21"/>
    </row>
    <row r="319" spans="1:30">
      <c r="A319" s="57">
        <v>317</v>
      </c>
      <c r="B319" s="8" t="s">
        <v>1662</v>
      </c>
      <c r="C319" s="102" t="s">
        <v>1663</v>
      </c>
      <c r="D319" s="8" t="s">
        <v>35</v>
      </c>
      <c r="E319" s="3" t="s">
        <v>37</v>
      </c>
      <c r="F319" s="3" t="s">
        <v>196</v>
      </c>
      <c r="G319" s="19" t="s">
        <v>38</v>
      </c>
      <c r="H319" s="19" t="s">
        <v>39</v>
      </c>
      <c r="I319" s="3"/>
      <c r="J319" s="20">
        <v>0</v>
      </c>
      <c r="K319" s="3"/>
      <c r="L319" s="20">
        <v>0</v>
      </c>
      <c r="M319" s="20">
        <v>18</v>
      </c>
      <c r="N319" s="3" t="s">
        <v>65</v>
      </c>
      <c r="P319" s="20">
        <v>18</v>
      </c>
      <c r="R319" s="21">
        <f t="shared" si="45"/>
        <v>19.08</v>
      </c>
      <c r="S319" s="21">
        <f t="shared" si="46"/>
        <v>19.08</v>
      </c>
      <c r="T319" s="21">
        <f t="shared" si="47"/>
        <v>20.2248</v>
      </c>
      <c r="U319" s="21">
        <f t="shared" si="48"/>
        <v>1.1448</v>
      </c>
      <c r="V319" s="21">
        <f t="shared" si="49"/>
        <v>19.08</v>
      </c>
      <c r="W319" s="57">
        <f t="shared" si="50"/>
        <v>0</v>
      </c>
      <c r="X319" s="21">
        <f t="shared" si="51"/>
        <v>20.2248</v>
      </c>
      <c r="Y319" s="21">
        <f t="shared" si="52"/>
        <v>18</v>
      </c>
      <c r="Z319" s="3">
        <v>0</v>
      </c>
      <c r="AA319" s="21">
        <f t="shared" si="53"/>
        <v>1.08</v>
      </c>
      <c r="AB319" s="21">
        <f t="shared" si="55"/>
        <v>0.540000000000001</v>
      </c>
      <c r="AC319" s="21">
        <f t="shared" si="54"/>
        <v>0.540000000000001</v>
      </c>
      <c r="AD319" s="21"/>
    </row>
    <row r="320" spans="1:30">
      <c r="A320" s="57">
        <v>318</v>
      </c>
      <c r="B320" s="8" t="s">
        <v>2174</v>
      </c>
      <c r="C320" s="102" t="s">
        <v>396</v>
      </c>
      <c r="D320" s="8" t="s">
        <v>35</v>
      </c>
      <c r="E320" s="3" t="s">
        <v>37</v>
      </c>
      <c r="F320" s="3" t="s">
        <v>196</v>
      </c>
      <c r="G320" s="19" t="s">
        <v>38</v>
      </c>
      <c r="H320" s="19" t="s">
        <v>39</v>
      </c>
      <c r="I320" s="3"/>
      <c r="J320" s="20">
        <v>0</v>
      </c>
      <c r="K320" s="3"/>
      <c r="L320" s="20">
        <v>0</v>
      </c>
      <c r="M320" s="20">
        <v>18</v>
      </c>
      <c r="N320" s="3" t="s">
        <v>65</v>
      </c>
      <c r="P320" s="20">
        <v>18</v>
      </c>
      <c r="R320" s="21">
        <f t="shared" si="45"/>
        <v>19.08</v>
      </c>
      <c r="S320" s="21">
        <f t="shared" si="46"/>
        <v>19.08</v>
      </c>
      <c r="T320" s="21">
        <f t="shared" si="47"/>
        <v>20.2248</v>
      </c>
      <c r="U320" s="21">
        <f t="shared" si="48"/>
        <v>1.1448</v>
      </c>
      <c r="V320" s="21">
        <f t="shared" si="49"/>
        <v>19.08</v>
      </c>
      <c r="W320" s="57">
        <f t="shared" si="50"/>
        <v>0</v>
      </c>
      <c r="X320" s="21">
        <f t="shared" si="51"/>
        <v>20.2248</v>
      </c>
      <c r="Y320" s="21">
        <f t="shared" si="52"/>
        <v>18</v>
      </c>
      <c r="Z320" s="3">
        <v>0</v>
      </c>
      <c r="AA320" s="21">
        <f t="shared" si="53"/>
        <v>1.08</v>
      </c>
      <c r="AB320" s="21">
        <f t="shared" si="55"/>
        <v>0.540000000000001</v>
      </c>
      <c r="AC320" s="21">
        <f t="shared" si="54"/>
        <v>0.540000000000001</v>
      </c>
      <c r="AD320" s="21"/>
    </row>
    <row r="321" spans="1:30">
      <c r="A321" s="57">
        <v>319</v>
      </c>
      <c r="B321" s="8" t="s">
        <v>317</v>
      </c>
      <c r="C321" s="102" t="s">
        <v>318</v>
      </c>
      <c r="D321" s="8" t="s">
        <v>35</v>
      </c>
      <c r="E321" s="3" t="s">
        <v>37</v>
      </c>
      <c r="F321" s="3" t="s">
        <v>196</v>
      </c>
      <c r="G321" s="19" t="s">
        <v>38</v>
      </c>
      <c r="H321" s="19" t="s">
        <v>39</v>
      </c>
      <c r="I321" s="3"/>
      <c r="J321" s="20">
        <v>0</v>
      </c>
      <c r="K321" s="3"/>
      <c r="L321" s="20">
        <v>0</v>
      </c>
      <c r="M321" s="20">
        <v>18</v>
      </c>
      <c r="N321" s="3" t="s">
        <v>65</v>
      </c>
      <c r="P321" s="20">
        <v>18</v>
      </c>
      <c r="R321" s="21">
        <f t="shared" si="45"/>
        <v>19.08</v>
      </c>
      <c r="S321" s="21">
        <f t="shared" si="46"/>
        <v>19.08</v>
      </c>
      <c r="T321" s="21">
        <f t="shared" si="47"/>
        <v>20.2248</v>
      </c>
      <c r="U321" s="21">
        <f t="shared" si="48"/>
        <v>1.1448</v>
      </c>
      <c r="V321" s="21">
        <f t="shared" si="49"/>
        <v>19.08</v>
      </c>
      <c r="W321" s="57">
        <f t="shared" si="50"/>
        <v>0</v>
      </c>
      <c r="X321" s="21">
        <f t="shared" si="51"/>
        <v>20.2248</v>
      </c>
      <c r="Y321" s="21">
        <f t="shared" si="52"/>
        <v>18</v>
      </c>
      <c r="Z321" s="3">
        <v>0</v>
      </c>
      <c r="AA321" s="21">
        <f t="shared" si="53"/>
        <v>1.08</v>
      </c>
      <c r="AB321" s="21">
        <f t="shared" si="55"/>
        <v>0.540000000000001</v>
      </c>
      <c r="AC321" s="21">
        <f t="shared" si="54"/>
        <v>0.540000000000001</v>
      </c>
      <c r="AD321" s="21"/>
    </row>
    <row r="322" spans="1:30">
      <c r="A322" s="57">
        <v>320</v>
      </c>
      <c r="B322" s="8" t="s">
        <v>459</v>
      </c>
      <c r="C322" s="102" t="s">
        <v>460</v>
      </c>
      <c r="D322" s="8" t="s">
        <v>35</v>
      </c>
      <c r="E322" s="3" t="s">
        <v>37</v>
      </c>
      <c r="F322" s="3" t="s">
        <v>196</v>
      </c>
      <c r="G322" s="19" t="s">
        <v>38</v>
      </c>
      <c r="H322" s="19" t="s">
        <v>39</v>
      </c>
      <c r="I322" s="3"/>
      <c r="J322" s="20">
        <v>0</v>
      </c>
      <c r="K322" s="3"/>
      <c r="L322" s="20">
        <v>0</v>
      </c>
      <c r="M322" s="20">
        <v>18</v>
      </c>
      <c r="N322" s="3" t="s">
        <v>65</v>
      </c>
      <c r="P322" s="20">
        <v>18</v>
      </c>
      <c r="R322" s="21">
        <f t="shared" si="45"/>
        <v>19.08</v>
      </c>
      <c r="S322" s="21">
        <f t="shared" si="46"/>
        <v>19.08</v>
      </c>
      <c r="T322" s="21">
        <f t="shared" si="47"/>
        <v>20.2248</v>
      </c>
      <c r="U322" s="21">
        <f t="shared" si="48"/>
        <v>1.1448</v>
      </c>
      <c r="V322" s="21">
        <f t="shared" si="49"/>
        <v>19.08</v>
      </c>
      <c r="W322" s="57">
        <f t="shared" si="50"/>
        <v>0</v>
      </c>
      <c r="X322" s="21">
        <f t="shared" si="51"/>
        <v>20.2248</v>
      </c>
      <c r="Y322" s="21">
        <f t="shared" si="52"/>
        <v>18</v>
      </c>
      <c r="Z322" s="3">
        <v>0</v>
      </c>
      <c r="AA322" s="21">
        <f t="shared" si="53"/>
        <v>1.08</v>
      </c>
      <c r="AB322" s="21">
        <f t="shared" si="55"/>
        <v>0.540000000000001</v>
      </c>
      <c r="AC322" s="21">
        <f t="shared" si="54"/>
        <v>0.540000000000001</v>
      </c>
      <c r="AD322" s="21"/>
    </row>
    <row r="323" spans="1:30">
      <c r="A323" s="57">
        <v>321</v>
      </c>
      <c r="B323" s="8" t="s">
        <v>405</v>
      </c>
      <c r="C323" s="102" t="s">
        <v>406</v>
      </c>
      <c r="D323" s="8" t="s">
        <v>35</v>
      </c>
      <c r="E323" s="3" t="s">
        <v>37</v>
      </c>
      <c r="F323" s="3" t="s">
        <v>196</v>
      </c>
      <c r="G323" s="19" t="s">
        <v>38</v>
      </c>
      <c r="H323" s="19" t="s">
        <v>39</v>
      </c>
      <c r="I323" s="3"/>
      <c r="J323" s="20">
        <v>0</v>
      </c>
      <c r="K323" s="3"/>
      <c r="L323" s="20">
        <v>0</v>
      </c>
      <c r="M323" s="20">
        <v>18</v>
      </c>
      <c r="N323" s="3" t="s">
        <v>65</v>
      </c>
      <c r="P323" s="20">
        <v>18</v>
      </c>
      <c r="R323" s="21">
        <f t="shared" ref="R323:R337" si="56">M323*1.06</f>
        <v>19.08</v>
      </c>
      <c r="S323" s="21">
        <f t="shared" ref="S323:S337" si="57">J323+L323+R323</f>
        <v>19.08</v>
      </c>
      <c r="T323" s="21">
        <f t="shared" ref="T323:T337" si="58">J323+(L323+R323)*1.06</f>
        <v>20.2248</v>
      </c>
      <c r="U323" s="21">
        <f t="shared" ref="U323:U337" si="59">(R323+L323)*0.06</f>
        <v>1.1448</v>
      </c>
      <c r="V323" s="21">
        <f t="shared" ref="V323:V337" si="60">T323-U323</f>
        <v>19.08</v>
      </c>
      <c r="W323" s="57">
        <f t="shared" ref="W323:W337" si="61">J323</f>
        <v>0</v>
      </c>
      <c r="X323" s="21">
        <f t="shared" ref="X323:X337" si="62">(R323+L323)*1.06</f>
        <v>20.2248</v>
      </c>
      <c r="Y323" s="21">
        <f t="shared" ref="Y323:Y337" si="63">P323</f>
        <v>18</v>
      </c>
      <c r="Z323" s="3">
        <v>0</v>
      </c>
      <c r="AA323" s="21">
        <f t="shared" ref="AA323:AA337" si="64">(L323+R323)-Y323-Z323</f>
        <v>1.08</v>
      </c>
      <c r="AB323" s="21">
        <f t="shared" si="55"/>
        <v>0.540000000000001</v>
      </c>
      <c r="AC323" s="21">
        <f t="shared" ref="AC323:AC337" si="65">AA323/2</f>
        <v>0.540000000000001</v>
      </c>
      <c r="AD323" s="21"/>
    </row>
    <row r="324" spans="1:30">
      <c r="A324" s="57">
        <v>322</v>
      </c>
      <c r="B324" s="8" t="s">
        <v>883</v>
      </c>
      <c r="C324" s="102" t="s">
        <v>884</v>
      </c>
      <c r="D324" s="8" t="s">
        <v>35</v>
      </c>
      <c r="E324" s="3" t="s">
        <v>37</v>
      </c>
      <c r="F324" s="3" t="s">
        <v>196</v>
      </c>
      <c r="G324" s="19" t="s">
        <v>38</v>
      </c>
      <c r="H324" s="19" t="s">
        <v>39</v>
      </c>
      <c r="I324" s="3"/>
      <c r="J324" s="20">
        <v>0</v>
      </c>
      <c r="K324" s="3"/>
      <c r="L324" s="20">
        <v>0</v>
      </c>
      <c r="M324" s="20">
        <v>1300</v>
      </c>
      <c r="N324" s="3" t="s">
        <v>1447</v>
      </c>
      <c r="P324" s="3">
        <v>900</v>
      </c>
      <c r="R324" s="21">
        <f t="shared" si="56"/>
        <v>1378</v>
      </c>
      <c r="S324" s="21">
        <f t="shared" si="57"/>
        <v>1378</v>
      </c>
      <c r="T324" s="21">
        <f t="shared" si="58"/>
        <v>1460.68</v>
      </c>
      <c r="U324" s="21">
        <f t="shared" si="59"/>
        <v>82.68</v>
      </c>
      <c r="V324" s="21">
        <f t="shared" si="60"/>
        <v>1378</v>
      </c>
      <c r="W324" s="57">
        <f t="shared" si="61"/>
        <v>0</v>
      </c>
      <c r="X324" s="21">
        <f t="shared" si="62"/>
        <v>1460.68</v>
      </c>
      <c r="Y324" s="21">
        <f t="shared" si="63"/>
        <v>900</v>
      </c>
      <c r="Z324" s="3">
        <v>0</v>
      </c>
      <c r="AA324" s="21">
        <f t="shared" si="64"/>
        <v>478</v>
      </c>
      <c r="AB324" s="21">
        <f t="shared" si="55"/>
        <v>239</v>
      </c>
      <c r="AC324" s="21">
        <f t="shared" si="65"/>
        <v>239</v>
      </c>
      <c r="AD324" s="21"/>
    </row>
    <row r="325" spans="1:30">
      <c r="A325" s="57">
        <v>323</v>
      </c>
      <c r="B325" s="8" t="s">
        <v>1334</v>
      </c>
      <c r="C325" s="102" t="s">
        <v>1335</v>
      </c>
      <c r="D325" s="8" t="s">
        <v>35</v>
      </c>
      <c r="E325" s="3" t="s">
        <v>37</v>
      </c>
      <c r="F325" s="3" t="s">
        <v>113</v>
      </c>
      <c r="G325" s="19" t="s">
        <v>38</v>
      </c>
      <c r="H325" s="19" t="s">
        <v>39</v>
      </c>
      <c r="I325" s="3"/>
      <c r="J325" s="20">
        <v>0</v>
      </c>
      <c r="K325" s="3"/>
      <c r="L325" s="20">
        <v>0</v>
      </c>
      <c r="M325" s="20">
        <v>17.5</v>
      </c>
      <c r="N325" s="3" t="s">
        <v>2175</v>
      </c>
      <c r="P325" s="20">
        <v>17.5</v>
      </c>
      <c r="R325" s="21">
        <f t="shared" si="56"/>
        <v>18.55</v>
      </c>
      <c r="S325" s="21">
        <f t="shared" si="57"/>
        <v>18.55</v>
      </c>
      <c r="T325" s="21">
        <f t="shared" si="58"/>
        <v>19.663</v>
      </c>
      <c r="U325" s="21">
        <f t="shared" si="59"/>
        <v>1.113</v>
      </c>
      <c r="V325" s="21">
        <f t="shared" si="60"/>
        <v>18.55</v>
      </c>
      <c r="W325" s="57">
        <f t="shared" si="61"/>
        <v>0</v>
      </c>
      <c r="X325" s="21">
        <f t="shared" si="62"/>
        <v>19.663</v>
      </c>
      <c r="Y325" s="21">
        <f t="shared" si="63"/>
        <v>17.5</v>
      </c>
      <c r="Z325" s="3">
        <v>0</v>
      </c>
      <c r="AA325" s="21">
        <f t="shared" si="64"/>
        <v>1.05</v>
      </c>
      <c r="AB325" s="21">
        <f t="shared" si="55"/>
        <v>0.525</v>
      </c>
      <c r="AC325" s="21">
        <f t="shared" si="65"/>
        <v>0.525</v>
      </c>
      <c r="AD325" s="21"/>
    </row>
    <row r="326" spans="1:30">
      <c r="A326" s="57">
        <v>324</v>
      </c>
      <c r="B326" s="8" t="s">
        <v>1331</v>
      </c>
      <c r="C326" s="102" t="s">
        <v>1332</v>
      </c>
      <c r="D326" s="8" t="s">
        <v>35</v>
      </c>
      <c r="E326" s="3" t="s">
        <v>37</v>
      </c>
      <c r="F326" s="3" t="s">
        <v>113</v>
      </c>
      <c r="G326" s="19" t="s">
        <v>38</v>
      </c>
      <c r="H326" s="19" t="s">
        <v>39</v>
      </c>
      <c r="I326" s="3"/>
      <c r="J326" s="20">
        <v>0</v>
      </c>
      <c r="K326" s="3"/>
      <c r="L326" s="20">
        <v>0</v>
      </c>
      <c r="M326" s="20">
        <v>22</v>
      </c>
      <c r="N326" s="3" t="s">
        <v>2176</v>
      </c>
      <c r="P326" s="20">
        <v>22</v>
      </c>
      <c r="R326" s="21">
        <f t="shared" si="56"/>
        <v>23.32</v>
      </c>
      <c r="S326" s="21">
        <f t="shared" si="57"/>
        <v>23.32</v>
      </c>
      <c r="T326" s="21">
        <f t="shared" si="58"/>
        <v>24.7192</v>
      </c>
      <c r="U326" s="21">
        <f t="shared" si="59"/>
        <v>1.3992</v>
      </c>
      <c r="V326" s="21">
        <f t="shared" si="60"/>
        <v>23.32</v>
      </c>
      <c r="W326" s="57">
        <f t="shared" si="61"/>
        <v>0</v>
      </c>
      <c r="X326" s="21">
        <f t="shared" si="62"/>
        <v>24.7192</v>
      </c>
      <c r="Y326" s="21">
        <f t="shared" si="63"/>
        <v>22</v>
      </c>
      <c r="Z326" s="3">
        <v>0</v>
      </c>
      <c r="AA326" s="21">
        <f t="shared" si="64"/>
        <v>1.32</v>
      </c>
      <c r="AB326" s="21">
        <f t="shared" si="55"/>
        <v>0.66</v>
      </c>
      <c r="AC326" s="21">
        <f t="shared" si="65"/>
        <v>0.66</v>
      </c>
      <c r="AD326" s="21"/>
    </row>
    <row r="327" spans="1:30">
      <c r="A327" s="57">
        <v>325</v>
      </c>
      <c r="B327" s="8" t="s">
        <v>1010</v>
      </c>
      <c r="C327" s="102" t="s">
        <v>1326</v>
      </c>
      <c r="D327" s="8" t="s">
        <v>35</v>
      </c>
      <c r="E327" s="3" t="s">
        <v>37</v>
      </c>
      <c r="F327" s="3" t="s">
        <v>113</v>
      </c>
      <c r="G327" s="19" t="s">
        <v>38</v>
      </c>
      <c r="H327" s="19" t="s">
        <v>39</v>
      </c>
      <c r="I327" s="3"/>
      <c r="J327" s="20">
        <v>0</v>
      </c>
      <c r="K327" s="3"/>
      <c r="L327" s="20">
        <v>0</v>
      </c>
      <c r="M327" s="20">
        <v>35.5</v>
      </c>
      <c r="N327" s="3" t="s">
        <v>2177</v>
      </c>
      <c r="P327" s="20">
        <v>35.5</v>
      </c>
      <c r="R327" s="21">
        <f t="shared" si="56"/>
        <v>37.63</v>
      </c>
      <c r="S327" s="21">
        <f t="shared" si="57"/>
        <v>37.63</v>
      </c>
      <c r="T327" s="21">
        <f t="shared" si="58"/>
        <v>39.8878</v>
      </c>
      <c r="U327" s="21">
        <f t="shared" si="59"/>
        <v>2.2578</v>
      </c>
      <c r="V327" s="21">
        <f t="shared" si="60"/>
        <v>37.63</v>
      </c>
      <c r="W327" s="57">
        <f t="shared" si="61"/>
        <v>0</v>
      </c>
      <c r="X327" s="21">
        <f t="shared" si="62"/>
        <v>39.8878</v>
      </c>
      <c r="Y327" s="21">
        <f t="shared" si="63"/>
        <v>35.5</v>
      </c>
      <c r="Z327" s="3">
        <v>0</v>
      </c>
      <c r="AA327" s="21">
        <f t="shared" si="64"/>
        <v>2.13</v>
      </c>
      <c r="AB327" s="21">
        <f t="shared" si="55"/>
        <v>1.065</v>
      </c>
      <c r="AC327" s="21">
        <f t="shared" si="65"/>
        <v>1.065</v>
      </c>
      <c r="AD327" s="21"/>
    </row>
    <row r="328" spans="1:30">
      <c r="A328" s="57">
        <v>326</v>
      </c>
      <c r="B328" s="8" t="s">
        <v>1562</v>
      </c>
      <c r="C328" s="102" t="s">
        <v>1563</v>
      </c>
      <c r="D328" s="8" t="s">
        <v>35</v>
      </c>
      <c r="E328" s="3" t="s">
        <v>37</v>
      </c>
      <c r="F328" s="3" t="s">
        <v>113</v>
      </c>
      <c r="G328" s="19" t="s">
        <v>38</v>
      </c>
      <c r="H328" s="19" t="s">
        <v>39</v>
      </c>
      <c r="I328" s="3"/>
      <c r="J328" s="20">
        <v>0</v>
      </c>
      <c r="K328" s="3"/>
      <c r="L328" s="20">
        <v>0</v>
      </c>
      <c r="M328" s="20">
        <v>20.5</v>
      </c>
      <c r="N328" s="3" t="s">
        <v>2178</v>
      </c>
      <c r="P328" s="20">
        <v>20.5</v>
      </c>
      <c r="R328" s="21">
        <f t="shared" si="56"/>
        <v>21.73</v>
      </c>
      <c r="S328" s="21">
        <f t="shared" si="57"/>
        <v>21.73</v>
      </c>
      <c r="T328" s="21">
        <f t="shared" si="58"/>
        <v>23.0338</v>
      </c>
      <c r="U328" s="21">
        <f t="shared" si="59"/>
        <v>1.3038</v>
      </c>
      <c r="V328" s="21">
        <f t="shared" si="60"/>
        <v>21.73</v>
      </c>
      <c r="W328" s="57">
        <f t="shared" si="61"/>
        <v>0</v>
      </c>
      <c r="X328" s="21">
        <f t="shared" si="62"/>
        <v>23.0338</v>
      </c>
      <c r="Y328" s="21">
        <f t="shared" si="63"/>
        <v>20.5</v>
      </c>
      <c r="Z328" s="3">
        <v>0</v>
      </c>
      <c r="AA328" s="21">
        <f t="shared" si="64"/>
        <v>1.23</v>
      </c>
      <c r="AB328" s="21">
        <f t="shared" si="55"/>
        <v>0.615</v>
      </c>
      <c r="AC328" s="21">
        <f t="shared" si="65"/>
        <v>0.615</v>
      </c>
      <c r="AD328" s="21"/>
    </row>
    <row r="329" spans="1:30">
      <c r="A329" s="57">
        <v>327</v>
      </c>
      <c r="B329" s="8" t="s">
        <v>1388</v>
      </c>
      <c r="C329" s="102" t="s">
        <v>1578</v>
      </c>
      <c r="D329" s="8" t="s">
        <v>35</v>
      </c>
      <c r="E329" s="3" t="s">
        <v>37</v>
      </c>
      <c r="F329" s="3" t="s">
        <v>82</v>
      </c>
      <c r="G329" s="19" t="s">
        <v>38</v>
      </c>
      <c r="H329" s="19" t="s">
        <v>39</v>
      </c>
      <c r="I329" s="3"/>
      <c r="J329" s="20">
        <v>0</v>
      </c>
      <c r="K329" s="3"/>
      <c r="L329" s="20">
        <v>0</v>
      </c>
      <c r="M329" s="20">
        <v>35.5</v>
      </c>
      <c r="N329" s="3" t="s">
        <v>2179</v>
      </c>
      <c r="P329" s="3">
        <v>35.5</v>
      </c>
      <c r="R329" s="21">
        <f t="shared" si="56"/>
        <v>37.63</v>
      </c>
      <c r="S329" s="21">
        <f t="shared" si="57"/>
        <v>37.63</v>
      </c>
      <c r="T329" s="21">
        <f t="shared" si="58"/>
        <v>39.8878</v>
      </c>
      <c r="U329" s="21">
        <f t="shared" si="59"/>
        <v>2.2578</v>
      </c>
      <c r="V329" s="21">
        <f t="shared" si="60"/>
        <v>37.63</v>
      </c>
      <c r="W329" s="57">
        <f t="shared" si="61"/>
        <v>0</v>
      </c>
      <c r="X329" s="21">
        <f t="shared" si="62"/>
        <v>39.8878</v>
      </c>
      <c r="Y329" s="21">
        <f t="shared" si="63"/>
        <v>35.5</v>
      </c>
      <c r="Z329" s="3">
        <v>0</v>
      </c>
      <c r="AA329" s="21">
        <f t="shared" si="64"/>
        <v>2.13</v>
      </c>
      <c r="AB329" s="21">
        <f t="shared" si="55"/>
        <v>1.065</v>
      </c>
      <c r="AC329" s="21">
        <f t="shared" si="65"/>
        <v>1.065</v>
      </c>
      <c r="AD329" s="21"/>
    </row>
    <row r="330" spans="1:30">
      <c r="A330" s="57">
        <v>328</v>
      </c>
      <c r="B330" s="8" t="s">
        <v>1470</v>
      </c>
      <c r="C330" s="102" t="s">
        <v>1471</v>
      </c>
      <c r="D330" s="8" t="s">
        <v>35</v>
      </c>
      <c r="E330" s="3" t="s">
        <v>37</v>
      </c>
      <c r="F330" s="3" t="s">
        <v>82</v>
      </c>
      <c r="G330" s="19" t="s">
        <v>38</v>
      </c>
      <c r="H330" s="19" t="s">
        <v>39</v>
      </c>
      <c r="I330" s="3"/>
      <c r="J330" s="20">
        <v>0</v>
      </c>
      <c r="K330" s="3"/>
      <c r="L330" s="20">
        <v>0</v>
      </c>
      <c r="M330" s="20">
        <v>35.5</v>
      </c>
      <c r="N330" s="3" t="s">
        <v>2179</v>
      </c>
      <c r="P330" s="3">
        <v>35.5</v>
      </c>
      <c r="R330" s="21">
        <f t="shared" si="56"/>
        <v>37.63</v>
      </c>
      <c r="S330" s="21">
        <f t="shared" si="57"/>
        <v>37.63</v>
      </c>
      <c r="T330" s="21">
        <f t="shared" si="58"/>
        <v>39.8878</v>
      </c>
      <c r="U330" s="21">
        <f t="shared" si="59"/>
        <v>2.2578</v>
      </c>
      <c r="V330" s="21">
        <f t="shared" si="60"/>
        <v>37.63</v>
      </c>
      <c r="W330" s="57">
        <f t="shared" si="61"/>
        <v>0</v>
      </c>
      <c r="X330" s="21">
        <f t="shared" si="62"/>
        <v>39.8878</v>
      </c>
      <c r="Y330" s="21">
        <f t="shared" si="63"/>
        <v>35.5</v>
      </c>
      <c r="Z330" s="3">
        <v>0</v>
      </c>
      <c r="AA330" s="21">
        <f t="shared" si="64"/>
        <v>2.13</v>
      </c>
      <c r="AB330" s="21">
        <f t="shared" si="55"/>
        <v>1.065</v>
      </c>
      <c r="AC330" s="21">
        <f t="shared" si="65"/>
        <v>1.065</v>
      </c>
      <c r="AD330" s="21"/>
    </row>
    <row r="331" spans="1:30">
      <c r="A331" s="57">
        <v>329</v>
      </c>
      <c r="B331" s="8" t="s">
        <v>1571</v>
      </c>
      <c r="C331" s="102" t="s">
        <v>1572</v>
      </c>
      <c r="D331" s="8" t="s">
        <v>35</v>
      </c>
      <c r="E331" s="3" t="s">
        <v>37</v>
      </c>
      <c r="F331" s="3" t="s">
        <v>82</v>
      </c>
      <c r="G331" s="19" t="s">
        <v>38</v>
      </c>
      <c r="H331" s="19" t="s">
        <v>39</v>
      </c>
      <c r="I331" s="3"/>
      <c r="J331" s="20">
        <v>0</v>
      </c>
      <c r="K331" s="3"/>
      <c r="L331" s="20">
        <v>0</v>
      </c>
      <c r="M331" s="20">
        <v>19</v>
      </c>
      <c r="N331" s="3" t="s">
        <v>2179</v>
      </c>
      <c r="P331" s="3">
        <v>19</v>
      </c>
      <c r="R331" s="21">
        <f t="shared" si="56"/>
        <v>20.14</v>
      </c>
      <c r="S331" s="21">
        <f t="shared" si="57"/>
        <v>20.14</v>
      </c>
      <c r="T331" s="21">
        <f t="shared" si="58"/>
        <v>21.3484</v>
      </c>
      <c r="U331" s="21">
        <f t="shared" si="59"/>
        <v>1.2084</v>
      </c>
      <c r="V331" s="21">
        <f t="shared" si="60"/>
        <v>20.14</v>
      </c>
      <c r="W331" s="57">
        <f t="shared" si="61"/>
        <v>0</v>
      </c>
      <c r="X331" s="21">
        <f t="shared" si="62"/>
        <v>21.3484</v>
      </c>
      <c r="Y331" s="21">
        <f t="shared" si="63"/>
        <v>19</v>
      </c>
      <c r="Z331" s="3">
        <v>0</v>
      </c>
      <c r="AA331" s="21">
        <f t="shared" si="64"/>
        <v>1.14</v>
      </c>
      <c r="AB331" s="21">
        <f t="shared" si="55"/>
        <v>0.57</v>
      </c>
      <c r="AC331" s="21">
        <f t="shared" si="65"/>
        <v>0.57</v>
      </c>
      <c r="AD331" s="21"/>
    </row>
    <row r="332" spans="1:30">
      <c r="A332" s="57">
        <v>330</v>
      </c>
      <c r="B332" s="8" t="s">
        <v>2180</v>
      </c>
      <c r="C332" s="102" t="s">
        <v>2181</v>
      </c>
      <c r="D332" s="8" t="s">
        <v>35</v>
      </c>
      <c r="E332" s="3" t="s">
        <v>37</v>
      </c>
      <c r="F332" s="3" t="s">
        <v>82</v>
      </c>
      <c r="G332" s="19" t="s">
        <v>38</v>
      </c>
      <c r="H332" s="19" t="s">
        <v>39</v>
      </c>
      <c r="I332" s="3"/>
      <c r="J332" s="20">
        <v>0</v>
      </c>
      <c r="K332" s="3"/>
      <c r="L332" s="20">
        <v>0</v>
      </c>
      <c r="M332" s="20">
        <v>18</v>
      </c>
      <c r="N332" s="3" t="s">
        <v>2182</v>
      </c>
      <c r="P332" s="3">
        <v>18</v>
      </c>
      <c r="R332" s="21">
        <f t="shared" si="56"/>
        <v>19.08</v>
      </c>
      <c r="S332" s="21">
        <f t="shared" si="57"/>
        <v>19.08</v>
      </c>
      <c r="T332" s="21">
        <f t="shared" si="58"/>
        <v>20.2248</v>
      </c>
      <c r="U332" s="21">
        <f t="shared" si="59"/>
        <v>1.1448</v>
      </c>
      <c r="V332" s="21">
        <f t="shared" si="60"/>
        <v>19.08</v>
      </c>
      <c r="W332" s="57">
        <f t="shared" si="61"/>
        <v>0</v>
      </c>
      <c r="X332" s="21">
        <f t="shared" si="62"/>
        <v>20.2248</v>
      </c>
      <c r="Y332" s="21">
        <f t="shared" si="63"/>
        <v>18</v>
      </c>
      <c r="Z332" s="3">
        <v>0</v>
      </c>
      <c r="AA332" s="21">
        <f t="shared" si="64"/>
        <v>1.08</v>
      </c>
      <c r="AB332" s="21">
        <f t="shared" si="55"/>
        <v>0.540000000000001</v>
      </c>
      <c r="AC332" s="21">
        <f t="shared" si="65"/>
        <v>0.540000000000001</v>
      </c>
      <c r="AD332" s="21"/>
    </row>
    <row r="333" spans="1:30">
      <c r="A333" s="57">
        <v>331</v>
      </c>
      <c r="B333" s="8" t="s">
        <v>111</v>
      </c>
      <c r="C333" s="102" t="s">
        <v>2183</v>
      </c>
      <c r="D333" s="8" t="s">
        <v>35</v>
      </c>
      <c r="E333" s="3" t="s">
        <v>37</v>
      </c>
      <c r="F333" s="3" t="s">
        <v>113</v>
      </c>
      <c r="G333" s="19" t="s">
        <v>38</v>
      </c>
      <c r="H333" s="19" t="s">
        <v>39</v>
      </c>
      <c r="I333" s="3"/>
      <c r="J333" s="20">
        <v>589</v>
      </c>
      <c r="K333" s="3"/>
      <c r="L333" s="20">
        <v>300</v>
      </c>
      <c r="M333" s="20">
        <v>595</v>
      </c>
      <c r="N333" s="57" t="s">
        <v>2184</v>
      </c>
      <c r="P333" s="20">
        <v>510</v>
      </c>
      <c r="R333" s="21">
        <f t="shared" si="56"/>
        <v>630.7</v>
      </c>
      <c r="S333" s="21">
        <f t="shared" si="57"/>
        <v>1519.7</v>
      </c>
      <c r="T333" s="21">
        <f t="shared" si="58"/>
        <v>1575.542</v>
      </c>
      <c r="U333" s="21">
        <f t="shared" si="59"/>
        <v>55.842</v>
      </c>
      <c r="V333" s="21">
        <f t="shared" si="60"/>
        <v>1519.7</v>
      </c>
      <c r="W333" s="57">
        <f t="shared" si="61"/>
        <v>589</v>
      </c>
      <c r="X333" s="21">
        <f t="shared" si="62"/>
        <v>986.542</v>
      </c>
      <c r="Y333" s="21">
        <f t="shared" si="63"/>
        <v>510</v>
      </c>
      <c r="Z333" s="3">
        <v>0</v>
      </c>
      <c r="AA333" s="21">
        <f t="shared" si="64"/>
        <v>420.7</v>
      </c>
      <c r="AB333" s="21">
        <f t="shared" si="55"/>
        <v>210.35</v>
      </c>
      <c r="AC333" s="21">
        <f t="shared" si="65"/>
        <v>210.35</v>
      </c>
      <c r="AD333" s="21"/>
    </row>
    <row r="334" spans="1:30">
      <c r="A334" s="57">
        <v>332</v>
      </c>
      <c r="B334" s="8" t="s">
        <v>1741</v>
      </c>
      <c r="C334" s="102" t="s">
        <v>1742</v>
      </c>
      <c r="D334" s="8" t="s">
        <v>35</v>
      </c>
      <c r="E334" s="3" t="s">
        <v>37</v>
      </c>
      <c r="F334" s="3" t="s">
        <v>1534</v>
      </c>
      <c r="G334" s="19" t="s">
        <v>38</v>
      </c>
      <c r="H334" s="19" t="s">
        <v>39</v>
      </c>
      <c r="I334" s="3"/>
      <c r="J334" s="41">
        <v>0</v>
      </c>
      <c r="K334" s="3"/>
      <c r="L334" s="20">
        <v>0</v>
      </c>
      <c r="M334" s="20">
        <v>15</v>
      </c>
      <c r="N334" s="57" t="s">
        <v>2185</v>
      </c>
      <c r="P334" s="3">
        <v>10</v>
      </c>
      <c r="R334" s="21">
        <f t="shared" si="56"/>
        <v>15.9</v>
      </c>
      <c r="S334" s="21">
        <f t="shared" si="57"/>
        <v>15.9</v>
      </c>
      <c r="T334" s="21">
        <f t="shared" si="58"/>
        <v>16.854</v>
      </c>
      <c r="U334" s="21">
        <f t="shared" si="59"/>
        <v>0.954</v>
      </c>
      <c r="V334" s="21">
        <f t="shared" si="60"/>
        <v>15.9</v>
      </c>
      <c r="W334" s="57">
        <f t="shared" si="61"/>
        <v>0</v>
      </c>
      <c r="X334" s="21">
        <f t="shared" si="62"/>
        <v>16.854</v>
      </c>
      <c r="Y334" s="21">
        <f t="shared" si="63"/>
        <v>10</v>
      </c>
      <c r="Z334" s="3">
        <v>0</v>
      </c>
      <c r="AA334" s="21">
        <f t="shared" si="64"/>
        <v>5.9</v>
      </c>
      <c r="AB334" s="21">
        <f t="shared" si="55"/>
        <v>2.95</v>
      </c>
      <c r="AC334" s="21">
        <f t="shared" si="65"/>
        <v>2.95</v>
      </c>
      <c r="AD334" s="21"/>
    </row>
    <row r="335" spans="1:30">
      <c r="A335" s="57">
        <v>333</v>
      </c>
      <c r="B335" s="8" t="s">
        <v>1026</v>
      </c>
      <c r="C335" s="102" t="s">
        <v>1027</v>
      </c>
      <c r="D335" s="8" t="s">
        <v>35</v>
      </c>
      <c r="E335" s="3" t="s">
        <v>37</v>
      </c>
      <c r="F335" s="3" t="s">
        <v>36</v>
      </c>
      <c r="G335" s="19" t="s">
        <v>38</v>
      </c>
      <c r="H335" s="19" t="s">
        <v>39</v>
      </c>
      <c r="I335" s="3"/>
      <c r="J335" s="20">
        <v>0</v>
      </c>
      <c r="K335" s="3"/>
      <c r="L335" s="20">
        <v>0</v>
      </c>
      <c r="M335" s="20">
        <v>15</v>
      </c>
      <c r="N335" s="57" t="s">
        <v>2185</v>
      </c>
      <c r="P335" s="3">
        <v>10</v>
      </c>
      <c r="R335" s="21">
        <f t="shared" si="56"/>
        <v>15.9</v>
      </c>
      <c r="S335" s="21">
        <f t="shared" si="57"/>
        <v>15.9</v>
      </c>
      <c r="T335" s="21">
        <f t="shared" si="58"/>
        <v>16.854</v>
      </c>
      <c r="U335" s="21">
        <f t="shared" si="59"/>
        <v>0.954</v>
      </c>
      <c r="V335" s="21">
        <f t="shared" si="60"/>
        <v>15.9</v>
      </c>
      <c r="W335" s="57">
        <f t="shared" si="61"/>
        <v>0</v>
      </c>
      <c r="X335" s="21">
        <f t="shared" si="62"/>
        <v>16.854</v>
      </c>
      <c r="Y335" s="21">
        <f t="shared" si="63"/>
        <v>10</v>
      </c>
      <c r="Z335" s="3">
        <v>0</v>
      </c>
      <c r="AA335" s="21">
        <f t="shared" si="64"/>
        <v>5.9</v>
      </c>
      <c r="AB335" s="21">
        <f t="shared" si="55"/>
        <v>2.95</v>
      </c>
      <c r="AC335" s="21">
        <f t="shared" si="65"/>
        <v>2.95</v>
      </c>
      <c r="AD335" s="21"/>
    </row>
    <row r="336" spans="1:30">
      <c r="A336" s="57">
        <v>334</v>
      </c>
      <c r="B336" s="8" t="s">
        <v>1136</v>
      </c>
      <c r="C336" s="102" t="s">
        <v>1137</v>
      </c>
      <c r="D336" s="8" t="s">
        <v>35</v>
      </c>
      <c r="E336" s="3" t="s">
        <v>37</v>
      </c>
      <c r="F336" s="3" t="s">
        <v>36</v>
      </c>
      <c r="G336" s="19" t="s">
        <v>38</v>
      </c>
      <c r="H336" s="19" t="s">
        <v>39</v>
      </c>
      <c r="I336" s="3"/>
      <c r="J336" s="20">
        <v>0</v>
      </c>
      <c r="K336" s="3"/>
      <c r="L336" s="20">
        <v>0</v>
      </c>
      <c r="M336" s="20">
        <v>15</v>
      </c>
      <c r="N336" s="57" t="s">
        <v>2185</v>
      </c>
      <c r="P336" s="3">
        <v>10</v>
      </c>
      <c r="R336" s="21">
        <f t="shared" si="56"/>
        <v>15.9</v>
      </c>
      <c r="S336" s="21">
        <f t="shared" si="57"/>
        <v>15.9</v>
      </c>
      <c r="T336" s="21">
        <f t="shared" si="58"/>
        <v>16.854</v>
      </c>
      <c r="U336" s="21">
        <f t="shared" si="59"/>
        <v>0.954</v>
      </c>
      <c r="V336" s="21">
        <f t="shared" si="60"/>
        <v>15.9</v>
      </c>
      <c r="W336" s="57">
        <f t="shared" si="61"/>
        <v>0</v>
      </c>
      <c r="X336" s="21">
        <f t="shared" si="62"/>
        <v>16.854</v>
      </c>
      <c r="Y336" s="21">
        <f t="shared" si="63"/>
        <v>10</v>
      </c>
      <c r="Z336" s="3">
        <v>0</v>
      </c>
      <c r="AA336" s="21">
        <f t="shared" si="64"/>
        <v>5.9</v>
      </c>
      <c r="AB336" s="21">
        <f t="shared" si="55"/>
        <v>2.95</v>
      </c>
      <c r="AC336" s="21">
        <f t="shared" si="65"/>
        <v>2.95</v>
      </c>
      <c r="AD336" s="21"/>
    </row>
    <row r="337" ht="19" customHeight="1" spans="1:30">
      <c r="A337" s="57">
        <v>335</v>
      </c>
      <c r="B337" s="8" t="s">
        <v>2186</v>
      </c>
      <c r="C337" s="102" t="s">
        <v>2048</v>
      </c>
      <c r="D337" s="8" t="s">
        <v>35</v>
      </c>
      <c r="E337" s="3" t="s">
        <v>37</v>
      </c>
      <c r="F337" s="3" t="s">
        <v>2049</v>
      </c>
      <c r="G337" s="19" t="s">
        <v>38</v>
      </c>
      <c r="H337" s="19" t="s">
        <v>39</v>
      </c>
      <c r="I337" s="3"/>
      <c r="J337" s="20">
        <v>592</v>
      </c>
      <c r="K337" s="3"/>
      <c r="L337" s="20">
        <v>0</v>
      </c>
      <c r="M337" s="20">
        <v>267</v>
      </c>
      <c r="N337" s="3" t="s">
        <v>2187</v>
      </c>
      <c r="P337" s="20">
        <v>267</v>
      </c>
      <c r="R337" s="21">
        <f t="shared" si="56"/>
        <v>283.02</v>
      </c>
      <c r="S337" s="21">
        <f t="shared" si="57"/>
        <v>875.02</v>
      </c>
      <c r="T337" s="21">
        <f t="shared" si="58"/>
        <v>892.0012</v>
      </c>
      <c r="U337" s="21">
        <f t="shared" si="59"/>
        <v>16.9812</v>
      </c>
      <c r="V337" s="21">
        <f t="shared" si="60"/>
        <v>875.02</v>
      </c>
      <c r="W337" s="57">
        <f t="shared" si="61"/>
        <v>592</v>
      </c>
      <c r="X337" s="21">
        <f t="shared" si="62"/>
        <v>300.0012</v>
      </c>
      <c r="Y337" s="21">
        <f t="shared" si="63"/>
        <v>267</v>
      </c>
      <c r="Z337" s="3">
        <v>0</v>
      </c>
      <c r="AA337" s="21">
        <f t="shared" si="64"/>
        <v>16.02</v>
      </c>
      <c r="AB337" s="21">
        <f t="shared" si="55"/>
        <v>8.01000000000002</v>
      </c>
      <c r="AC337" s="21">
        <f t="shared" si="65"/>
        <v>8.01000000000002</v>
      </c>
      <c r="AD337" s="21"/>
    </row>
    <row r="338" spans="1:30">
      <c r="A338" s="94" t="s">
        <v>145</v>
      </c>
      <c r="B338" s="94"/>
      <c r="C338" s="2"/>
      <c r="D338" s="2"/>
      <c r="E338" s="2"/>
      <c r="F338" s="2"/>
      <c r="G338" s="2"/>
      <c r="H338" s="2"/>
      <c r="I338" s="2"/>
      <c r="J338" s="55">
        <f>SUM(J3:J337)</f>
        <v>135772.085</v>
      </c>
      <c r="K338" s="2"/>
      <c r="L338" s="55">
        <f>SUM(L3:L337)</f>
        <v>64188</v>
      </c>
      <c r="M338" s="55">
        <f>SUM(M3:M337)</f>
        <v>158081.76</v>
      </c>
      <c r="N338" s="2"/>
      <c r="O338" s="2"/>
      <c r="P338" s="2">
        <f>SUM(P3:P337)</f>
        <v>144641.76</v>
      </c>
      <c r="Q338" s="2"/>
      <c r="R338" s="2">
        <f t="shared" ref="R338:AC338" si="66">SUM(R3:R337)</f>
        <v>167566.665599999</v>
      </c>
      <c r="S338" s="2">
        <f t="shared" si="66"/>
        <v>367526.7506</v>
      </c>
      <c r="T338" s="2">
        <f t="shared" si="66"/>
        <v>381432.030536</v>
      </c>
      <c r="U338" s="2">
        <f t="shared" si="66"/>
        <v>13905.279936</v>
      </c>
      <c r="V338" s="2">
        <f t="shared" si="66"/>
        <v>367526.7506</v>
      </c>
      <c r="W338" s="2">
        <f t="shared" si="66"/>
        <v>135772.085</v>
      </c>
      <c r="X338" s="2">
        <f t="shared" si="66"/>
        <v>245659.945536</v>
      </c>
      <c r="Y338" s="2">
        <f t="shared" si="66"/>
        <v>144641.76</v>
      </c>
      <c r="Z338" s="121">
        <f t="shared" si="66"/>
        <v>12120.905</v>
      </c>
      <c r="AA338" s="2">
        <f t="shared" si="66"/>
        <v>74992.0006000001</v>
      </c>
      <c r="AB338" s="121">
        <f t="shared" si="66"/>
        <v>37389.0003000001</v>
      </c>
      <c r="AC338" s="2">
        <f t="shared" si="66"/>
        <v>37496.0003000001</v>
      </c>
      <c r="AD338" s="2"/>
    </row>
    <row r="339" spans="1:30">
      <c r="A339" s="57"/>
      <c r="B339" s="8"/>
      <c r="D339" s="8"/>
      <c r="E339" s="3"/>
      <c r="F339" s="3"/>
      <c r="G339" s="19"/>
      <c r="H339" s="19"/>
      <c r="I339" s="3"/>
      <c r="J339" s="20"/>
      <c r="K339" s="3"/>
      <c r="L339" s="20"/>
      <c r="M339" s="20"/>
      <c r="N339" s="57"/>
      <c r="P339" s="20"/>
      <c r="R339" s="21"/>
      <c r="S339" s="21"/>
      <c r="T339" s="21"/>
      <c r="U339" s="21"/>
      <c r="V339" s="21"/>
      <c r="W339" s="57"/>
      <c r="X339" s="21"/>
      <c r="Y339" s="21"/>
      <c r="Z339" s="57"/>
      <c r="AA339" s="21"/>
      <c r="AB339" s="21"/>
      <c r="AC339" s="21"/>
      <c r="AD339" s="21"/>
    </row>
    <row r="340" spans="1:30">
      <c r="A340" s="57"/>
      <c r="B340" s="8"/>
      <c r="D340" s="8"/>
      <c r="E340" s="3"/>
      <c r="F340" s="3"/>
      <c r="G340" s="19"/>
      <c r="H340" s="19"/>
      <c r="I340" s="3"/>
      <c r="J340" s="20"/>
      <c r="K340" s="3"/>
      <c r="L340" s="20"/>
      <c r="M340" s="20"/>
      <c r="N340" s="57"/>
      <c r="P340" s="20"/>
      <c r="R340" s="21"/>
      <c r="S340" s="21"/>
      <c r="T340" s="21"/>
      <c r="U340" s="21"/>
      <c r="V340" s="21"/>
      <c r="W340" s="57"/>
      <c r="X340" s="21"/>
      <c r="Y340" s="21"/>
      <c r="Z340" s="57"/>
      <c r="AA340" s="21"/>
      <c r="AB340" s="21"/>
      <c r="AC340" s="21"/>
      <c r="AD340" s="21"/>
    </row>
    <row r="341" spans="1:30">
      <c r="A341" s="57"/>
      <c r="B341" s="8"/>
      <c r="D341" s="8"/>
      <c r="E341" s="3"/>
      <c r="F341" s="3"/>
      <c r="G341" s="19"/>
      <c r="H341" s="19"/>
      <c r="I341" s="3"/>
      <c r="J341" s="20"/>
      <c r="K341" s="3"/>
      <c r="L341" s="20"/>
      <c r="M341" s="20"/>
      <c r="N341" s="57"/>
      <c r="P341" s="20"/>
      <c r="R341" s="21"/>
      <c r="S341" s="21"/>
      <c r="T341" s="21"/>
      <c r="U341" s="21"/>
      <c r="V341" s="21"/>
      <c r="W341" s="57"/>
      <c r="X341" s="21"/>
      <c r="Y341" s="21"/>
      <c r="Z341" s="57"/>
      <c r="AA341" s="21"/>
      <c r="AB341" s="21"/>
      <c r="AC341" s="21"/>
      <c r="AD341" s="21"/>
    </row>
    <row r="342" spans="1:30">
      <c r="A342" s="57"/>
      <c r="B342" s="8"/>
      <c r="D342" s="8"/>
      <c r="E342" s="3"/>
      <c r="F342" s="3"/>
      <c r="G342" s="19"/>
      <c r="H342" s="19"/>
      <c r="I342" s="3"/>
      <c r="J342" s="20"/>
      <c r="K342" s="3"/>
      <c r="L342" s="20"/>
      <c r="M342" s="20"/>
      <c r="N342" s="57"/>
      <c r="P342" s="20"/>
      <c r="R342" s="21"/>
      <c r="S342" s="21"/>
      <c r="T342" s="21"/>
      <c r="U342" s="21"/>
      <c r="V342" s="21"/>
      <c r="W342" s="57"/>
      <c r="X342" s="21"/>
      <c r="Y342" s="21"/>
      <c r="Z342" s="57"/>
      <c r="AA342" s="21"/>
      <c r="AB342" s="21"/>
      <c r="AC342" s="21"/>
      <c r="AD342" s="21"/>
    </row>
    <row r="343" spans="1:30">
      <c r="A343" s="57"/>
      <c r="B343" s="8"/>
      <c r="D343" s="8"/>
      <c r="E343" s="3"/>
      <c r="F343" s="3"/>
      <c r="G343" s="19"/>
      <c r="H343" s="19"/>
      <c r="I343" s="3"/>
      <c r="J343" s="20"/>
      <c r="K343" s="3"/>
      <c r="L343" s="20"/>
      <c r="M343" s="20"/>
      <c r="N343" s="57"/>
      <c r="P343" s="20"/>
      <c r="R343" s="21"/>
      <c r="S343" s="21"/>
      <c r="T343" s="21"/>
      <c r="U343" s="21"/>
      <c r="V343" s="21"/>
      <c r="W343" s="57"/>
      <c r="X343" s="21"/>
      <c r="Y343" s="21"/>
      <c r="Z343" s="57"/>
      <c r="AA343" s="21"/>
      <c r="AB343" s="21"/>
      <c r="AC343" s="21"/>
      <c r="AD343" s="21"/>
    </row>
    <row r="344" spans="1:30">
      <c r="A344" s="57"/>
      <c r="B344" s="8"/>
      <c r="D344" s="8"/>
      <c r="E344" s="3"/>
      <c r="F344" s="3"/>
      <c r="G344" s="19"/>
      <c r="H344" s="19"/>
      <c r="I344" s="3"/>
      <c r="J344" s="20"/>
      <c r="K344" s="3"/>
      <c r="L344" s="20"/>
      <c r="M344" s="20"/>
      <c r="N344" s="57"/>
      <c r="P344" s="20"/>
      <c r="R344" s="21"/>
      <c r="S344" s="21"/>
      <c r="T344" s="21"/>
      <c r="U344" s="21"/>
      <c r="V344" s="21"/>
      <c r="W344" s="57"/>
      <c r="X344" s="21"/>
      <c r="Y344" s="21"/>
      <c r="Z344" s="57"/>
      <c r="AA344" s="21"/>
      <c r="AB344" s="21"/>
      <c r="AC344" s="21"/>
      <c r="AD344" s="21"/>
    </row>
    <row r="345" spans="1:30">
      <c r="A345" s="57"/>
      <c r="B345" s="8"/>
      <c r="D345" s="8"/>
      <c r="E345" s="3"/>
      <c r="F345" s="3"/>
      <c r="G345" s="19"/>
      <c r="H345" s="19"/>
      <c r="I345" s="3"/>
      <c r="J345" s="20"/>
      <c r="K345" s="3"/>
      <c r="L345" s="20"/>
      <c r="M345" s="20"/>
      <c r="N345" s="57"/>
      <c r="P345" s="20"/>
      <c r="R345" s="21"/>
      <c r="S345" s="21"/>
      <c r="T345" s="21"/>
      <c r="U345" s="21"/>
      <c r="V345" s="21"/>
      <c r="W345" s="57"/>
      <c r="X345" s="21"/>
      <c r="Y345" s="21"/>
      <c r="Z345" s="57"/>
      <c r="AA345" s="21"/>
      <c r="AB345" s="21"/>
      <c r="AC345" s="21"/>
      <c r="AD345" s="21"/>
    </row>
    <row r="346" spans="1:30">
      <c r="A346" s="57"/>
      <c r="B346" s="8"/>
      <c r="D346" s="8"/>
      <c r="E346" s="3"/>
      <c r="F346" s="3"/>
      <c r="G346" s="19"/>
      <c r="H346" s="19"/>
      <c r="I346" s="3"/>
      <c r="J346" s="20"/>
      <c r="K346" s="3"/>
      <c r="L346" s="20"/>
      <c r="M346" s="20"/>
      <c r="N346" s="57"/>
      <c r="P346" s="20"/>
      <c r="R346" s="21"/>
      <c r="S346" s="21"/>
      <c r="T346" s="21"/>
      <c r="U346" s="21"/>
      <c r="V346" s="21"/>
      <c r="W346" s="57"/>
      <c r="X346" s="21"/>
      <c r="Y346" s="21"/>
      <c r="Z346" s="57"/>
      <c r="AA346" s="21"/>
      <c r="AB346" s="21"/>
      <c r="AC346" s="21"/>
      <c r="AD346" s="21"/>
    </row>
    <row r="347" spans="1:30">
      <c r="A347" s="57"/>
      <c r="B347" s="8"/>
      <c r="D347" s="8"/>
      <c r="E347" s="3"/>
      <c r="F347" s="3"/>
      <c r="G347" s="19"/>
      <c r="H347" s="19"/>
      <c r="I347" s="3"/>
      <c r="J347" s="20"/>
      <c r="K347" s="3"/>
      <c r="L347" s="20"/>
      <c r="M347" s="20"/>
      <c r="N347" s="57"/>
      <c r="P347" s="20"/>
      <c r="R347" s="21"/>
      <c r="S347" s="21"/>
      <c r="T347" s="21"/>
      <c r="U347" s="21"/>
      <c r="V347" s="21"/>
      <c r="W347" s="57"/>
      <c r="X347" s="21"/>
      <c r="Y347" s="21"/>
      <c r="Z347" s="57"/>
      <c r="AA347" s="21"/>
      <c r="AB347" s="21"/>
      <c r="AC347" s="21"/>
      <c r="AD347" s="21"/>
    </row>
    <row r="348" spans="1:30">
      <c r="A348" s="57"/>
      <c r="B348" s="8"/>
      <c r="D348" s="8"/>
      <c r="E348" s="3"/>
      <c r="F348" s="3"/>
      <c r="G348" s="19"/>
      <c r="H348" s="19"/>
      <c r="I348" s="3"/>
      <c r="J348" s="20"/>
      <c r="K348" s="3"/>
      <c r="L348" s="20"/>
      <c r="M348" s="20"/>
      <c r="N348" s="57"/>
      <c r="P348" s="20"/>
      <c r="R348" s="21"/>
      <c r="S348" s="21"/>
      <c r="T348" s="21"/>
      <c r="U348" s="21"/>
      <c r="V348" s="21"/>
      <c r="W348" s="57"/>
      <c r="X348" s="21"/>
      <c r="Y348" s="21"/>
      <c r="Z348" s="57"/>
      <c r="AA348" s="21"/>
      <c r="AB348" s="21"/>
      <c r="AC348" s="21"/>
      <c r="AD348" s="21"/>
    </row>
    <row r="349" spans="1:30">
      <c r="A349" s="57"/>
      <c r="B349" s="8"/>
      <c r="D349" s="8"/>
      <c r="E349" s="3"/>
      <c r="F349" s="3"/>
      <c r="G349" s="19"/>
      <c r="H349" s="19"/>
      <c r="I349" s="3"/>
      <c r="J349" s="20"/>
      <c r="K349" s="3"/>
      <c r="L349" s="20"/>
      <c r="M349" s="20"/>
      <c r="N349" s="57"/>
      <c r="P349" s="20"/>
      <c r="R349" s="21"/>
      <c r="S349" s="21"/>
      <c r="T349" s="21"/>
      <c r="U349" s="21"/>
      <c r="V349" s="21"/>
      <c r="W349" s="57"/>
      <c r="X349" s="21"/>
      <c r="Y349" s="21"/>
      <c r="Z349" s="57"/>
      <c r="AA349" s="21"/>
      <c r="AB349" s="21"/>
      <c r="AC349" s="21"/>
      <c r="AD349" s="21"/>
    </row>
    <row r="350" spans="1:30">
      <c r="A350" s="57"/>
      <c r="B350" s="8"/>
      <c r="D350" s="8"/>
      <c r="E350" s="3"/>
      <c r="F350" s="3"/>
      <c r="G350" s="19"/>
      <c r="H350" s="19"/>
      <c r="I350" s="3"/>
      <c r="J350" s="20"/>
      <c r="K350" s="3"/>
      <c r="L350" s="20"/>
      <c r="M350" s="20"/>
      <c r="N350" s="57"/>
      <c r="P350" s="20"/>
      <c r="R350" s="21"/>
      <c r="S350" s="21"/>
      <c r="T350" s="21"/>
      <c r="U350" s="21"/>
      <c r="V350" s="21"/>
      <c r="W350" s="57"/>
      <c r="X350" s="21"/>
      <c r="Y350" s="21"/>
      <c r="Z350" s="57"/>
      <c r="AA350" s="21"/>
      <c r="AB350" s="21"/>
      <c r="AC350" s="21"/>
      <c r="AD350" s="21"/>
    </row>
    <row r="351" spans="1:30">
      <c r="A351" s="57"/>
      <c r="B351" s="8"/>
      <c r="D351" s="8"/>
      <c r="E351" s="3"/>
      <c r="F351" s="3"/>
      <c r="G351" s="19"/>
      <c r="H351" s="19"/>
      <c r="I351" s="3"/>
      <c r="J351" s="20"/>
      <c r="K351" s="3"/>
      <c r="L351" s="20"/>
      <c r="M351" s="20"/>
      <c r="N351" s="57"/>
      <c r="P351" s="20"/>
      <c r="R351" s="21"/>
      <c r="S351" s="21"/>
      <c r="T351" s="21"/>
      <c r="U351" s="21"/>
      <c r="V351" s="21"/>
      <c r="W351" s="57"/>
      <c r="X351" s="21"/>
      <c r="Y351" s="21"/>
      <c r="Z351" s="57"/>
      <c r="AA351" s="21"/>
      <c r="AB351" s="21"/>
      <c r="AC351" s="21"/>
      <c r="AD351" s="21"/>
    </row>
    <row r="352" spans="1:30">
      <c r="A352" s="57"/>
      <c r="B352" s="8"/>
      <c r="D352" s="8"/>
      <c r="E352" s="3"/>
      <c r="F352" s="3"/>
      <c r="G352" s="19"/>
      <c r="H352" s="19"/>
      <c r="I352" s="3"/>
      <c r="J352" s="20"/>
      <c r="K352" s="3"/>
      <c r="L352" s="20"/>
      <c r="M352" s="20"/>
      <c r="N352" s="57"/>
      <c r="P352" s="20"/>
      <c r="R352" s="21"/>
      <c r="S352" s="21"/>
      <c r="T352" s="21"/>
      <c r="U352" s="21"/>
      <c r="V352" s="21"/>
      <c r="W352" s="57"/>
      <c r="X352" s="21"/>
      <c r="Y352" s="21"/>
      <c r="Z352" s="57"/>
      <c r="AA352" s="21"/>
      <c r="AB352" s="21"/>
      <c r="AC352" s="21"/>
      <c r="AD352" s="21"/>
    </row>
    <row r="353" spans="1:30">
      <c r="A353" s="57"/>
      <c r="B353" s="8"/>
      <c r="D353" s="8"/>
      <c r="E353" s="3"/>
      <c r="F353" s="3"/>
      <c r="G353" s="19"/>
      <c r="H353" s="19"/>
      <c r="I353" s="3"/>
      <c r="J353" s="20"/>
      <c r="K353" s="3"/>
      <c r="L353" s="20"/>
      <c r="M353" s="20"/>
      <c r="N353" s="57"/>
      <c r="P353" s="20"/>
      <c r="R353" s="21"/>
      <c r="S353" s="21"/>
      <c r="T353" s="21"/>
      <c r="U353" s="21"/>
      <c r="V353" s="21"/>
      <c r="W353" s="57"/>
      <c r="X353" s="21"/>
      <c r="Y353" s="21"/>
      <c r="Z353" s="57"/>
      <c r="AA353" s="21"/>
      <c r="AB353" s="21"/>
      <c r="AC353" s="21"/>
      <c r="AD353" s="21"/>
    </row>
    <row r="354" spans="1:30">
      <c r="A354" s="57"/>
      <c r="B354" s="8"/>
      <c r="D354" s="8"/>
      <c r="E354" s="3"/>
      <c r="F354" s="3"/>
      <c r="G354" s="19"/>
      <c r="H354" s="19"/>
      <c r="I354" s="3"/>
      <c r="J354" s="20"/>
      <c r="K354" s="3"/>
      <c r="L354" s="20"/>
      <c r="M354" s="20"/>
      <c r="N354" s="57"/>
      <c r="P354" s="20"/>
      <c r="R354" s="21"/>
      <c r="S354" s="21"/>
      <c r="T354" s="21"/>
      <c r="U354" s="21"/>
      <c r="V354" s="21"/>
      <c r="W354" s="57"/>
      <c r="X354" s="21"/>
      <c r="Y354" s="21"/>
      <c r="Z354" s="57"/>
      <c r="AA354" s="21"/>
      <c r="AB354" s="21"/>
      <c r="AC354" s="21"/>
      <c r="AD354" s="21"/>
    </row>
    <row r="355" spans="1:30">
      <c r="A355" s="57"/>
      <c r="B355" s="8"/>
      <c r="D355" s="8"/>
      <c r="E355" s="3"/>
      <c r="F355" s="3"/>
      <c r="G355" s="19"/>
      <c r="H355" s="19"/>
      <c r="I355" s="3"/>
      <c r="J355" s="20"/>
      <c r="K355" s="3"/>
      <c r="L355" s="20"/>
      <c r="M355" s="20"/>
      <c r="N355" s="57"/>
      <c r="P355" s="20"/>
      <c r="R355" s="21"/>
      <c r="S355" s="21"/>
      <c r="T355" s="21"/>
      <c r="U355" s="21"/>
      <c r="V355" s="21"/>
      <c r="W355" s="57"/>
      <c r="X355" s="21"/>
      <c r="Y355" s="21"/>
      <c r="Z355" s="57"/>
      <c r="AA355" s="21"/>
      <c r="AB355" s="21"/>
      <c r="AC355" s="21"/>
      <c r="AD355" s="21"/>
    </row>
    <row r="356" spans="1:30">
      <c r="A356" s="57"/>
      <c r="B356" s="8"/>
      <c r="D356" s="8"/>
      <c r="E356" s="3"/>
      <c r="F356" s="3"/>
      <c r="G356" s="19"/>
      <c r="H356" s="19"/>
      <c r="I356" s="3"/>
      <c r="J356" s="20"/>
      <c r="K356" s="3"/>
      <c r="L356" s="20"/>
      <c r="M356" s="20"/>
      <c r="N356" s="57"/>
      <c r="P356" s="20"/>
      <c r="R356" s="21"/>
      <c r="S356" s="21"/>
      <c r="T356" s="21"/>
      <c r="U356" s="21"/>
      <c r="V356" s="21"/>
      <c r="W356" s="57"/>
      <c r="X356" s="21"/>
      <c r="Y356" s="21"/>
      <c r="Z356" s="57"/>
      <c r="AA356" s="21"/>
      <c r="AB356" s="21"/>
      <c r="AC356" s="21"/>
      <c r="AD356" s="21"/>
    </row>
    <row r="357" spans="1:30">
      <c r="A357" s="57"/>
      <c r="B357" s="8"/>
      <c r="D357" s="8"/>
      <c r="E357" s="3"/>
      <c r="F357" s="3"/>
      <c r="G357" s="19"/>
      <c r="H357" s="19"/>
      <c r="I357" s="3"/>
      <c r="J357" s="20"/>
      <c r="K357" s="3"/>
      <c r="L357" s="20"/>
      <c r="M357" s="20"/>
      <c r="N357" s="57"/>
      <c r="P357" s="20"/>
      <c r="R357" s="21"/>
      <c r="S357" s="21"/>
      <c r="T357" s="21"/>
      <c r="U357" s="21"/>
      <c r="V357" s="21"/>
      <c r="W357" s="57"/>
      <c r="X357" s="21"/>
      <c r="Y357" s="21"/>
      <c r="Z357" s="57"/>
      <c r="AA357" s="21"/>
      <c r="AB357" s="21"/>
      <c r="AC357" s="21"/>
      <c r="AD357" s="21"/>
    </row>
    <row r="358" spans="1:30">
      <c r="A358" s="57"/>
      <c r="B358" s="8"/>
      <c r="D358" s="8"/>
      <c r="E358" s="3"/>
      <c r="F358" s="3"/>
      <c r="G358" s="19"/>
      <c r="H358" s="19"/>
      <c r="I358" s="3"/>
      <c r="J358" s="20"/>
      <c r="K358" s="3"/>
      <c r="L358" s="20"/>
      <c r="M358" s="20"/>
      <c r="N358" s="57"/>
      <c r="P358" s="20"/>
      <c r="R358" s="21"/>
      <c r="S358" s="21"/>
      <c r="T358" s="21"/>
      <c r="U358" s="21"/>
      <c r="V358" s="21"/>
      <c r="W358" s="57"/>
      <c r="X358" s="21"/>
      <c r="Y358" s="21"/>
      <c r="Z358" s="57"/>
      <c r="AA358" s="21"/>
      <c r="AB358" s="21"/>
      <c r="AC358" s="21"/>
      <c r="AD358" s="21"/>
    </row>
    <row r="359" spans="1:30">
      <c r="A359" s="57"/>
      <c r="B359" s="8"/>
      <c r="D359" s="8"/>
      <c r="E359" s="3"/>
      <c r="F359" s="3"/>
      <c r="G359" s="19"/>
      <c r="H359" s="19"/>
      <c r="I359" s="3"/>
      <c r="J359" s="20"/>
      <c r="K359" s="3"/>
      <c r="L359" s="20"/>
      <c r="M359" s="20"/>
      <c r="N359" s="57"/>
      <c r="P359" s="20"/>
      <c r="R359" s="21"/>
      <c r="S359" s="21"/>
      <c r="T359" s="21"/>
      <c r="U359" s="21"/>
      <c r="V359" s="21"/>
      <c r="W359" s="57"/>
      <c r="X359" s="21"/>
      <c r="Y359" s="21"/>
      <c r="Z359" s="57"/>
      <c r="AA359" s="21"/>
      <c r="AB359" s="21"/>
      <c r="AC359" s="21"/>
      <c r="AD359" s="21"/>
    </row>
    <row r="360" spans="1:30">
      <c r="A360" s="57"/>
      <c r="B360" s="8"/>
      <c r="D360" s="8"/>
      <c r="E360" s="3"/>
      <c r="F360" s="3"/>
      <c r="G360" s="19"/>
      <c r="H360" s="19"/>
      <c r="I360" s="3"/>
      <c r="J360" s="20"/>
      <c r="K360" s="3"/>
      <c r="L360" s="20"/>
      <c r="M360" s="20"/>
      <c r="N360" s="57"/>
      <c r="P360" s="20"/>
      <c r="R360" s="21"/>
      <c r="S360" s="21"/>
      <c r="T360" s="21"/>
      <c r="U360" s="21"/>
      <c r="V360" s="21"/>
      <c r="W360" s="57"/>
      <c r="X360" s="21"/>
      <c r="Y360" s="21"/>
      <c r="Z360" s="57"/>
      <c r="AA360" s="21"/>
      <c r="AB360" s="21"/>
      <c r="AC360" s="21"/>
      <c r="AD360" s="21"/>
    </row>
    <row r="361" spans="1:30">
      <c r="A361" s="57"/>
      <c r="B361" s="8"/>
      <c r="D361" s="8"/>
      <c r="E361" s="3"/>
      <c r="F361" s="3"/>
      <c r="G361" s="19"/>
      <c r="H361" s="19"/>
      <c r="I361" s="3"/>
      <c r="J361" s="20"/>
      <c r="K361" s="3"/>
      <c r="L361" s="20"/>
      <c r="M361" s="20"/>
      <c r="N361" s="57"/>
      <c r="P361" s="20"/>
      <c r="R361" s="21"/>
      <c r="S361" s="21"/>
      <c r="T361" s="21"/>
      <c r="U361" s="21"/>
      <c r="V361" s="21"/>
      <c r="W361" s="57"/>
      <c r="X361" s="21"/>
      <c r="Y361" s="21"/>
      <c r="Z361" s="57"/>
      <c r="AA361" s="21"/>
      <c r="AB361" s="21"/>
      <c r="AC361" s="21"/>
      <c r="AD361" s="21"/>
    </row>
    <row r="362" spans="1:30">
      <c r="A362" s="57"/>
      <c r="B362" s="8"/>
      <c r="D362" s="8"/>
      <c r="E362" s="3"/>
      <c r="F362" s="3"/>
      <c r="G362" s="19"/>
      <c r="H362" s="19"/>
      <c r="I362" s="3"/>
      <c r="J362" s="20"/>
      <c r="K362" s="3"/>
      <c r="L362" s="20"/>
      <c r="M362" s="20"/>
      <c r="N362" s="57"/>
      <c r="P362" s="20"/>
      <c r="R362" s="21"/>
      <c r="S362" s="21"/>
      <c r="T362" s="21"/>
      <c r="U362" s="21"/>
      <c r="V362" s="21"/>
      <c r="W362" s="57"/>
      <c r="X362" s="21"/>
      <c r="Y362" s="21"/>
      <c r="Z362" s="57"/>
      <c r="AA362" s="21"/>
      <c r="AB362" s="21"/>
      <c r="AC362" s="21"/>
      <c r="AD362" s="21"/>
    </row>
    <row r="363" spans="1:30">
      <c r="A363" s="57"/>
      <c r="B363" s="8"/>
      <c r="D363" s="8"/>
      <c r="E363" s="3"/>
      <c r="F363" s="3"/>
      <c r="G363" s="19"/>
      <c r="H363" s="19"/>
      <c r="I363" s="3"/>
      <c r="J363" s="20"/>
      <c r="K363" s="3"/>
      <c r="L363" s="20"/>
      <c r="M363" s="20"/>
      <c r="N363" s="57"/>
      <c r="P363" s="20"/>
      <c r="R363" s="21"/>
      <c r="S363" s="21"/>
      <c r="T363" s="21"/>
      <c r="U363" s="21"/>
      <c r="V363" s="21"/>
      <c r="W363" s="57"/>
      <c r="X363" s="21"/>
      <c r="Y363" s="21"/>
      <c r="Z363" s="57"/>
      <c r="AA363" s="21"/>
      <c r="AB363" s="21"/>
      <c r="AC363" s="21"/>
      <c r="AD363" s="21"/>
    </row>
    <row r="364" spans="1:30">
      <c r="A364" s="57"/>
      <c r="B364" s="8"/>
      <c r="D364" s="8"/>
      <c r="E364" s="3"/>
      <c r="F364" s="3"/>
      <c r="G364" s="19"/>
      <c r="H364" s="19"/>
      <c r="I364" s="3"/>
      <c r="J364" s="20"/>
      <c r="K364" s="3"/>
      <c r="L364" s="20"/>
      <c r="M364" s="20"/>
      <c r="N364" s="57"/>
      <c r="P364" s="20"/>
      <c r="R364" s="21"/>
      <c r="S364" s="21"/>
      <c r="T364" s="21"/>
      <c r="U364" s="21"/>
      <c r="V364" s="21"/>
      <c r="W364" s="57"/>
      <c r="X364" s="21"/>
      <c r="Y364" s="21"/>
      <c r="Z364" s="57"/>
      <c r="AA364" s="21"/>
      <c r="AB364" s="21"/>
      <c r="AC364" s="21"/>
      <c r="AD364" s="21"/>
    </row>
    <row r="365" spans="1:30">
      <c r="A365" s="57"/>
      <c r="B365" s="8"/>
      <c r="D365" s="8"/>
      <c r="E365" s="3"/>
      <c r="F365" s="3"/>
      <c r="G365" s="19"/>
      <c r="H365" s="19"/>
      <c r="I365" s="3"/>
      <c r="J365" s="20"/>
      <c r="K365" s="3"/>
      <c r="L365" s="20"/>
      <c r="M365" s="20"/>
      <c r="N365" s="57"/>
      <c r="P365" s="20"/>
      <c r="R365" s="21"/>
      <c r="S365" s="21"/>
      <c r="T365" s="21"/>
      <c r="U365" s="21"/>
      <c r="V365" s="21"/>
      <c r="W365" s="57"/>
      <c r="X365" s="21"/>
      <c r="Y365" s="21"/>
      <c r="Z365" s="57"/>
      <c r="AA365" s="21"/>
      <c r="AB365" s="21"/>
      <c r="AC365" s="21"/>
      <c r="AD365" s="21"/>
    </row>
    <row r="366" spans="1:30">
      <c r="A366" s="57"/>
      <c r="B366" s="8"/>
      <c r="D366" s="8"/>
      <c r="E366" s="3"/>
      <c r="F366" s="3"/>
      <c r="G366" s="19"/>
      <c r="H366" s="19"/>
      <c r="I366" s="3"/>
      <c r="J366" s="20"/>
      <c r="K366" s="3"/>
      <c r="L366" s="20"/>
      <c r="M366" s="20"/>
      <c r="N366" s="57"/>
      <c r="P366" s="20"/>
      <c r="R366" s="21"/>
      <c r="S366" s="21"/>
      <c r="T366" s="21"/>
      <c r="U366" s="21"/>
      <c r="V366" s="21"/>
      <c r="W366" s="57"/>
      <c r="X366" s="21"/>
      <c r="Y366" s="21"/>
      <c r="Z366" s="57"/>
      <c r="AA366" s="21"/>
      <c r="AB366" s="21"/>
      <c r="AC366" s="21"/>
      <c r="AD366" s="21"/>
    </row>
    <row r="367" spans="1:30">
      <c r="A367" s="57"/>
      <c r="B367" s="8"/>
      <c r="D367" s="8"/>
      <c r="E367" s="3"/>
      <c r="F367" s="3"/>
      <c r="G367" s="19"/>
      <c r="H367" s="19"/>
      <c r="I367" s="3"/>
      <c r="J367" s="20"/>
      <c r="K367" s="3"/>
      <c r="L367" s="20"/>
      <c r="M367" s="20"/>
      <c r="N367" s="57"/>
      <c r="P367" s="20"/>
      <c r="R367" s="21"/>
      <c r="S367" s="21"/>
      <c r="T367" s="21"/>
      <c r="U367" s="21"/>
      <c r="V367" s="21"/>
      <c r="W367" s="57"/>
      <c r="X367" s="21"/>
      <c r="Y367" s="21"/>
      <c r="Z367" s="57"/>
      <c r="AA367" s="21"/>
      <c r="AB367" s="21"/>
      <c r="AC367" s="21"/>
      <c r="AD367" s="21"/>
    </row>
    <row r="368" spans="1:30">
      <c r="A368" s="57"/>
      <c r="B368" s="8"/>
      <c r="D368" s="8"/>
      <c r="E368" s="3"/>
      <c r="F368" s="3"/>
      <c r="G368" s="19"/>
      <c r="H368" s="19"/>
      <c r="I368" s="3"/>
      <c r="J368" s="20"/>
      <c r="K368" s="3"/>
      <c r="L368" s="20"/>
      <c r="M368" s="20"/>
      <c r="N368" s="57"/>
      <c r="P368" s="20"/>
      <c r="R368" s="21"/>
      <c r="S368" s="21"/>
      <c r="T368" s="21"/>
      <c r="U368" s="21"/>
      <c r="V368" s="21"/>
      <c r="W368" s="57"/>
      <c r="X368" s="21"/>
      <c r="Y368" s="21"/>
      <c r="Z368" s="57"/>
      <c r="AA368" s="21"/>
      <c r="AB368" s="21"/>
      <c r="AC368" s="21"/>
      <c r="AD368" s="21"/>
    </row>
    <row r="369" spans="1:30">
      <c r="A369" s="57"/>
      <c r="B369" s="8"/>
      <c r="D369" s="8"/>
      <c r="E369" s="3"/>
      <c r="F369" s="3"/>
      <c r="G369" s="19"/>
      <c r="H369" s="19"/>
      <c r="I369" s="3"/>
      <c r="J369" s="20"/>
      <c r="K369" s="3"/>
      <c r="L369" s="20"/>
      <c r="M369" s="20"/>
      <c r="N369" s="57"/>
      <c r="P369" s="20"/>
      <c r="R369" s="21"/>
      <c r="S369" s="21"/>
      <c r="T369" s="21"/>
      <c r="U369" s="21"/>
      <c r="V369" s="21"/>
      <c r="W369" s="57"/>
      <c r="X369" s="21"/>
      <c r="Y369" s="21"/>
      <c r="Z369" s="57"/>
      <c r="AA369" s="21"/>
      <c r="AB369" s="21"/>
      <c r="AC369" s="21"/>
      <c r="AD369" s="21"/>
    </row>
    <row r="370" spans="1:30">
      <c r="A370" s="57"/>
      <c r="B370" s="8"/>
      <c r="D370" s="8"/>
      <c r="E370" s="3"/>
      <c r="F370" s="3"/>
      <c r="G370" s="19"/>
      <c r="H370" s="19"/>
      <c r="I370" s="3"/>
      <c r="J370" s="20"/>
      <c r="K370" s="3"/>
      <c r="L370" s="20"/>
      <c r="M370" s="20"/>
      <c r="N370" s="57"/>
      <c r="P370" s="20"/>
      <c r="R370" s="21"/>
      <c r="S370" s="21"/>
      <c r="T370" s="21"/>
      <c r="U370" s="21"/>
      <c r="V370" s="21"/>
      <c r="W370" s="57"/>
      <c r="X370" s="21"/>
      <c r="Y370" s="21"/>
      <c r="Z370" s="57"/>
      <c r="AA370" s="21"/>
      <c r="AB370" s="21"/>
      <c r="AC370" s="21"/>
      <c r="AD370" s="21"/>
    </row>
    <row r="371" spans="1:30">
      <c r="A371" s="57"/>
      <c r="B371" s="8"/>
      <c r="D371" s="8"/>
      <c r="E371" s="3"/>
      <c r="F371" s="3"/>
      <c r="G371" s="19"/>
      <c r="H371" s="19"/>
      <c r="I371" s="3"/>
      <c r="J371" s="20"/>
      <c r="K371" s="3"/>
      <c r="L371" s="20"/>
      <c r="M371" s="20"/>
      <c r="N371" s="57"/>
      <c r="P371" s="20"/>
      <c r="R371" s="21"/>
      <c r="S371" s="21"/>
      <c r="T371" s="21"/>
      <c r="U371" s="21"/>
      <c r="V371" s="21"/>
      <c r="W371" s="57"/>
      <c r="X371" s="21"/>
      <c r="Y371" s="21"/>
      <c r="Z371" s="57"/>
      <c r="AA371" s="21"/>
      <c r="AB371" s="21"/>
      <c r="AC371" s="21"/>
      <c r="AD371" s="21"/>
    </row>
    <row r="372" spans="1:30">
      <c r="A372" s="57"/>
      <c r="B372" s="8"/>
      <c r="D372" s="8"/>
      <c r="E372" s="3"/>
      <c r="F372" s="3"/>
      <c r="G372" s="19"/>
      <c r="H372" s="19"/>
      <c r="I372" s="3"/>
      <c r="J372" s="20"/>
      <c r="K372" s="3"/>
      <c r="L372" s="20"/>
      <c r="M372" s="20"/>
      <c r="N372" s="57"/>
      <c r="P372" s="20"/>
      <c r="R372" s="21"/>
      <c r="S372" s="21"/>
      <c r="T372" s="21"/>
      <c r="U372" s="21"/>
      <c r="V372" s="21"/>
      <c r="W372" s="57"/>
      <c r="X372" s="21"/>
      <c r="Y372" s="21"/>
      <c r="Z372" s="57"/>
      <c r="AA372" s="21"/>
      <c r="AB372" s="21"/>
      <c r="AC372" s="21"/>
      <c r="AD372" s="21"/>
    </row>
    <row r="373" spans="1:30">
      <c r="A373" s="57"/>
      <c r="B373" s="8"/>
      <c r="D373" s="8"/>
      <c r="E373" s="3"/>
      <c r="F373" s="3"/>
      <c r="G373" s="19"/>
      <c r="H373" s="19"/>
      <c r="I373" s="3"/>
      <c r="J373" s="20"/>
      <c r="K373" s="3"/>
      <c r="L373" s="20"/>
      <c r="M373" s="20"/>
      <c r="N373" s="57"/>
      <c r="P373" s="20"/>
      <c r="R373" s="21"/>
      <c r="S373" s="21"/>
      <c r="T373" s="21"/>
      <c r="U373" s="21"/>
      <c r="V373" s="21"/>
      <c r="W373" s="57"/>
      <c r="X373" s="21"/>
      <c r="Y373" s="21"/>
      <c r="Z373" s="57"/>
      <c r="AA373" s="21"/>
      <c r="AB373" s="21"/>
      <c r="AC373" s="21"/>
      <c r="AD373" s="21"/>
    </row>
    <row r="374" spans="1:30">
      <c r="A374" s="57"/>
      <c r="B374" s="8"/>
      <c r="D374" s="8"/>
      <c r="E374" s="3"/>
      <c r="F374" s="3"/>
      <c r="G374" s="19"/>
      <c r="H374" s="19"/>
      <c r="I374" s="3"/>
      <c r="J374" s="20"/>
      <c r="K374" s="3"/>
      <c r="L374" s="20"/>
      <c r="M374" s="20"/>
      <c r="N374" s="57"/>
      <c r="P374" s="20"/>
      <c r="R374" s="21"/>
      <c r="S374" s="21"/>
      <c r="T374" s="21"/>
      <c r="U374" s="21"/>
      <c r="V374" s="21"/>
      <c r="W374" s="57"/>
      <c r="X374" s="21"/>
      <c r="Y374" s="21"/>
      <c r="Z374" s="57"/>
      <c r="AA374" s="21"/>
      <c r="AB374" s="21"/>
      <c r="AC374" s="21"/>
      <c r="AD374" s="21"/>
    </row>
    <row r="375" spans="1:30">
      <c r="A375" s="57"/>
      <c r="B375" s="8"/>
      <c r="D375" s="8"/>
      <c r="E375" s="3"/>
      <c r="F375" s="3"/>
      <c r="G375" s="19"/>
      <c r="H375" s="19"/>
      <c r="I375" s="3"/>
      <c r="J375" s="20"/>
      <c r="K375" s="3"/>
      <c r="L375" s="20"/>
      <c r="M375" s="20"/>
      <c r="N375" s="57"/>
      <c r="P375" s="20"/>
      <c r="R375" s="21"/>
      <c r="S375" s="21"/>
      <c r="T375" s="21"/>
      <c r="U375" s="21"/>
      <c r="V375" s="21"/>
      <c r="W375" s="57"/>
      <c r="X375" s="21"/>
      <c r="Y375" s="21"/>
      <c r="Z375" s="57"/>
      <c r="AA375" s="21"/>
      <c r="AB375" s="21"/>
      <c r="AC375" s="21"/>
      <c r="AD375" s="21"/>
    </row>
    <row r="376" spans="1:30">
      <c r="A376" s="57"/>
      <c r="B376" s="8"/>
      <c r="D376" s="8"/>
      <c r="E376" s="3"/>
      <c r="F376" s="3"/>
      <c r="G376" s="19"/>
      <c r="H376" s="19"/>
      <c r="I376" s="3"/>
      <c r="J376" s="20"/>
      <c r="K376" s="3"/>
      <c r="L376" s="20"/>
      <c r="M376" s="20"/>
      <c r="N376" s="57"/>
      <c r="P376" s="20"/>
      <c r="R376" s="21"/>
      <c r="S376" s="21"/>
      <c r="T376" s="21"/>
      <c r="U376" s="21"/>
      <c r="V376" s="21"/>
      <c r="W376" s="57"/>
      <c r="X376" s="21"/>
      <c r="Y376" s="21"/>
      <c r="Z376" s="57"/>
      <c r="AA376" s="21"/>
      <c r="AB376" s="21"/>
      <c r="AC376" s="21"/>
      <c r="AD376" s="21"/>
    </row>
    <row r="377" spans="1:30">
      <c r="A377" s="57"/>
      <c r="B377" s="8"/>
      <c r="D377" s="8"/>
      <c r="E377" s="3"/>
      <c r="F377" s="3"/>
      <c r="G377" s="19"/>
      <c r="H377" s="19"/>
      <c r="I377" s="3"/>
      <c r="J377" s="20"/>
      <c r="K377" s="3"/>
      <c r="L377" s="20"/>
      <c r="M377" s="20"/>
      <c r="N377" s="57"/>
      <c r="P377" s="20"/>
      <c r="R377" s="21"/>
      <c r="S377" s="21"/>
      <c r="T377" s="21"/>
      <c r="U377" s="21"/>
      <c r="V377" s="21"/>
      <c r="W377" s="57"/>
      <c r="X377" s="21"/>
      <c r="Y377" s="21"/>
      <c r="Z377" s="57"/>
      <c r="AA377" s="21"/>
      <c r="AB377" s="21"/>
      <c r="AC377" s="21"/>
      <c r="AD377" s="21"/>
    </row>
    <row r="378" spans="1:30">
      <c r="A378" s="57"/>
      <c r="B378" s="8"/>
      <c r="D378" s="8"/>
      <c r="E378" s="3"/>
      <c r="F378" s="3"/>
      <c r="G378" s="19"/>
      <c r="H378" s="19"/>
      <c r="I378" s="3"/>
      <c r="J378" s="20"/>
      <c r="K378" s="3"/>
      <c r="L378" s="20"/>
      <c r="M378" s="20"/>
      <c r="N378" s="57"/>
      <c r="P378" s="20"/>
      <c r="R378" s="21"/>
      <c r="S378" s="21"/>
      <c r="T378" s="21"/>
      <c r="U378" s="21"/>
      <c r="V378" s="21"/>
      <c r="W378" s="57"/>
      <c r="X378" s="21"/>
      <c r="Y378" s="21"/>
      <c r="Z378" s="57"/>
      <c r="AA378" s="21"/>
      <c r="AB378" s="21"/>
      <c r="AC378" s="21"/>
      <c r="AD378" s="21"/>
    </row>
    <row r="379" spans="1:30">
      <c r="A379" s="57"/>
      <c r="B379" s="8"/>
      <c r="D379" s="8"/>
      <c r="E379" s="3"/>
      <c r="F379" s="3"/>
      <c r="G379" s="19"/>
      <c r="H379" s="19"/>
      <c r="I379" s="3"/>
      <c r="J379" s="20"/>
      <c r="K379" s="3"/>
      <c r="L379" s="20"/>
      <c r="M379" s="20"/>
      <c r="N379" s="57"/>
      <c r="P379" s="20"/>
      <c r="R379" s="21"/>
      <c r="S379" s="21"/>
      <c r="T379" s="21"/>
      <c r="U379" s="21"/>
      <c r="V379" s="21"/>
      <c r="W379" s="57"/>
      <c r="X379" s="21"/>
      <c r="Y379" s="21"/>
      <c r="Z379" s="57"/>
      <c r="AA379" s="21"/>
      <c r="AB379" s="21"/>
      <c r="AC379" s="21"/>
      <c r="AD379" s="21"/>
    </row>
    <row r="380" spans="1:30">
      <c r="A380" s="57"/>
      <c r="B380" s="8"/>
      <c r="D380" s="8"/>
      <c r="E380" s="3"/>
      <c r="F380" s="3"/>
      <c r="G380" s="19"/>
      <c r="H380" s="19"/>
      <c r="I380" s="3"/>
      <c r="J380" s="20"/>
      <c r="K380" s="3"/>
      <c r="L380" s="20"/>
      <c r="M380" s="20"/>
      <c r="N380" s="57"/>
      <c r="P380" s="20"/>
      <c r="R380" s="21"/>
      <c r="S380" s="21"/>
      <c r="T380" s="21"/>
      <c r="U380" s="21"/>
      <c r="V380" s="21"/>
      <c r="W380" s="57"/>
      <c r="X380" s="21"/>
      <c r="Y380" s="21"/>
      <c r="Z380" s="57"/>
      <c r="AA380" s="21"/>
      <c r="AB380" s="21"/>
      <c r="AC380" s="21"/>
      <c r="AD380" s="21"/>
    </row>
    <row r="381" spans="1:30">
      <c r="A381" s="57"/>
      <c r="B381" s="8"/>
      <c r="D381" s="8"/>
      <c r="E381" s="3"/>
      <c r="F381" s="3"/>
      <c r="G381" s="19"/>
      <c r="H381" s="19"/>
      <c r="I381" s="3"/>
      <c r="J381" s="20"/>
      <c r="K381" s="3"/>
      <c r="L381" s="20"/>
      <c r="M381" s="20"/>
      <c r="N381" s="57"/>
      <c r="P381" s="20"/>
      <c r="R381" s="21"/>
      <c r="S381" s="21"/>
      <c r="T381" s="21"/>
      <c r="U381" s="21"/>
      <c r="V381" s="21"/>
      <c r="W381" s="57"/>
      <c r="X381" s="21"/>
      <c r="Y381" s="21"/>
      <c r="Z381" s="57"/>
      <c r="AA381" s="21"/>
      <c r="AB381" s="21"/>
      <c r="AC381" s="21"/>
      <c r="AD381" s="21"/>
    </row>
    <row r="382" spans="1:30">
      <c r="A382" s="57"/>
      <c r="B382" s="8"/>
      <c r="D382" s="8"/>
      <c r="E382" s="3"/>
      <c r="F382" s="3"/>
      <c r="G382" s="19"/>
      <c r="H382" s="19"/>
      <c r="I382" s="3"/>
      <c r="J382" s="20"/>
      <c r="K382" s="3"/>
      <c r="L382" s="20"/>
      <c r="M382" s="20"/>
      <c r="N382" s="57"/>
      <c r="P382" s="20"/>
      <c r="R382" s="21"/>
      <c r="S382" s="21"/>
      <c r="T382" s="21"/>
      <c r="U382" s="21"/>
      <c r="V382" s="21"/>
      <c r="W382" s="57"/>
      <c r="X382" s="21"/>
      <c r="Y382" s="21"/>
      <c r="Z382" s="57"/>
      <c r="AA382" s="21"/>
      <c r="AB382" s="21"/>
      <c r="AC382" s="21"/>
      <c r="AD382" s="21"/>
    </row>
    <row r="383" spans="1:30">
      <c r="A383" s="57"/>
      <c r="B383" s="8"/>
      <c r="D383" s="8"/>
      <c r="E383" s="3"/>
      <c r="F383" s="3"/>
      <c r="G383" s="19"/>
      <c r="H383" s="19"/>
      <c r="I383" s="3"/>
      <c r="J383" s="20"/>
      <c r="K383" s="3"/>
      <c r="L383" s="20"/>
      <c r="M383" s="20"/>
      <c r="N383" s="57"/>
      <c r="P383" s="20"/>
      <c r="R383" s="21"/>
      <c r="S383" s="21"/>
      <c r="T383" s="21"/>
      <c r="U383" s="21"/>
      <c r="V383" s="21"/>
      <c r="W383" s="57"/>
      <c r="X383" s="21"/>
      <c r="Y383" s="21"/>
      <c r="Z383" s="57"/>
      <c r="AA383" s="21"/>
      <c r="AB383" s="21"/>
      <c r="AC383" s="21"/>
      <c r="AD383" s="21"/>
    </row>
    <row r="384" spans="1:30">
      <c r="A384" s="57"/>
      <c r="B384" s="8"/>
      <c r="D384" s="8"/>
      <c r="E384" s="3"/>
      <c r="F384" s="3"/>
      <c r="G384" s="19"/>
      <c r="H384" s="19"/>
      <c r="I384" s="3"/>
      <c r="J384" s="20"/>
      <c r="K384" s="3"/>
      <c r="L384" s="20"/>
      <c r="M384" s="20"/>
      <c r="N384" s="57"/>
      <c r="P384" s="20"/>
      <c r="R384" s="21"/>
      <c r="S384" s="21"/>
      <c r="T384" s="21"/>
      <c r="U384" s="21"/>
      <c r="V384" s="21"/>
      <c r="W384" s="57"/>
      <c r="X384" s="21"/>
      <c r="Y384" s="21"/>
      <c r="Z384" s="57"/>
      <c r="AA384" s="21"/>
      <c r="AB384" s="21"/>
      <c r="AC384" s="21"/>
      <c r="AD384" s="21"/>
    </row>
    <row r="385" spans="1:30">
      <c r="A385" s="57"/>
      <c r="B385" s="8"/>
      <c r="D385" s="8"/>
      <c r="E385" s="3"/>
      <c r="F385" s="3"/>
      <c r="G385" s="19"/>
      <c r="H385" s="19"/>
      <c r="I385" s="3"/>
      <c r="J385" s="20"/>
      <c r="K385" s="3"/>
      <c r="L385" s="20"/>
      <c r="M385" s="20"/>
      <c r="N385" s="57"/>
      <c r="P385" s="20"/>
      <c r="R385" s="21"/>
      <c r="S385" s="21"/>
      <c r="T385" s="21"/>
      <c r="U385" s="21"/>
      <c r="V385" s="21"/>
      <c r="W385" s="57"/>
      <c r="X385" s="21"/>
      <c r="Y385" s="21"/>
      <c r="Z385" s="57"/>
      <c r="AA385" s="21"/>
      <c r="AB385" s="21"/>
      <c r="AC385" s="21"/>
      <c r="AD385" s="21"/>
    </row>
    <row r="386" spans="1:30">
      <c r="A386" s="57"/>
      <c r="B386" s="8"/>
      <c r="D386" s="8"/>
      <c r="E386" s="3"/>
      <c r="F386" s="3"/>
      <c r="G386" s="19"/>
      <c r="H386" s="19"/>
      <c r="I386" s="3"/>
      <c r="J386" s="20"/>
      <c r="K386" s="3"/>
      <c r="L386" s="20"/>
      <c r="M386" s="20"/>
      <c r="N386" s="57"/>
      <c r="P386" s="20"/>
      <c r="R386" s="21"/>
      <c r="S386" s="21"/>
      <c r="T386" s="21"/>
      <c r="U386" s="21"/>
      <c r="V386" s="21"/>
      <c r="W386" s="57"/>
      <c r="X386" s="21"/>
      <c r="Y386" s="21"/>
      <c r="Z386" s="57"/>
      <c r="AA386" s="21"/>
      <c r="AB386" s="21"/>
      <c r="AC386" s="21"/>
      <c r="AD386" s="21"/>
    </row>
    <row r="387" spans="1:30">
      <c r="A387" s="57"/>
      <c r="B387" s="8"/>
      <c r="D387" s="8"/>
      <c r="E387" s="3"/>
      <c r="F387" s="3"/>
      <c r="G387" s="19"/>
      <c r="H387" s="19"/>
      <c r="I387" s="3"/>
      <c r="J387" s="20"/>
      <c r="K387" s="3"/>
      <c r="L387" s="20"/>
      <c r="M387" s="20"/>
      <c r="N387" s="57"/>
      <c r="P387" s="20"/>
      <c r="R387" s="21"/>
      <c r="S387" s="21"/>
      <c r="T387" s="21"/>
      <c r="U387" s="21"/>
      <c r="V387" s="21"/>
      <c r="W387" s="57"/>
      <c r="X387" s="21"/>
      <c r="Y387" s="21"/>
      <c r="Z387" s="57"/>
      <c r="AA387" s="21"/>
      <c r="AB387" s="21"/>
      <c r="AC387" s="21"/>
      <c r="AD387" s="21"/>
    </row>
    <row r="388" spans="1:30">
      <c r="A388" s="57"/>
      <c r="B388" s="8"/>
      <c r="D388" s="8"/>
      <c r="E388" s="3"/>
      <c r="F388" s="3"/>
      <c r="G388" s="19"/>
      <c r="H388" s="19"/>
      <c r="I388" s="3"/>
      <c r="J388" s="20"/>
      <c r="K388" s="3"/>
      <c r="L388" s="20"/>
      <c r="M388" s="20"/>
      <c r="N388" s="57"/>
      <c r="P388" s="20"/>
      <c r="R388" s="21"/>
      <c r="S388" s="21"/>
      <c r="T388" s="21"/>
      <c r="U388" s="21"/>
      <c r="V388" s="21"/>
      <c r="W388" s="57"/>
      <c r="X388" s="21"/>
      <c r="Y388" s="21"/>
      <c r="Z388" s="57"/>
      <c r="AA388" s="21"/>
      <c r="AB388" s="21"/>
      <c r="AC388" s="21"/>
      <c r="AD388" s="21"/>
    </row>
    <row r="389" spans="1:30">
      <c r="A389" s="57"/>
      <c r="B389" s="8"/>
      <c r="D389" s="8"/>
      <c r="E389" s="3"/>
      <c r="F389" s="3"/>
      <c r="G389" s="19"/>
      <c r="H389" s="19"/>
      <c r="I389" s="3"/>
      <c r="J389" s="20"/>
      <c r="K389" s="3"/>
      <c r="L389" s="20"/>
      <c r="M389" s="20"/>
      <c r="N389" s="57"/>
      <c r="P389" s="20"/>
      <c r="R389" s="21"/>
      <c r="S389" s="21"/>
      <c r="T389" s="21"/>
      <c r="U389" s="21"/>
      <c r="V389" s="21"/>
      <c r="W389" s="57"/>
      <c r="X389" s="21"/>
      <c r="Y389" s="21"/>
      <c r="Z389" s="57"/>
      <c r="AA389" s="21"/>
      <c r="AB389" s="21"/>
      <c r="AC389" s="21"/>
      <c r="AD389" s="21"/>
    </row>
    <row r="390" spans="1:30">
      <c r="A390" s="57"/>
      <c r="B390" s="8"/>
      <c r="D390" s="8"/>
      <c r="E390" s="3"/>
      <c r="F390" s="3"/>
      <c r="G390" s="19"/>
      <c r="H390" s="19"/>
      <c r="I390" s="3"/>
      <c r="J390" s="20"/>
      <c r="K390" s="3"/>
      <c r="L390" s="20"/>
      <c r="M390" s="20"/>
      <c r="N390" s="57"/>
      <c r="P390" s="20"/>
      <c r="R390" s="21"/>
      <c r="S390" s="21"/>
      <c r="T390" s="21"/>
      <c r="U390" s="21"/>
      <c r="V390" s="21"/>
      <c r="W390" s="57"/>
      <c r="X390" s="21"/>
      <c r="Y390" s="21"/>
      <c r="Z390" s="57"/>
      <c r="AA390" s="21"/>
      <c r="AB390" s="21"/>
      <c r="AC390" s="21"/>
      <c r="AD390" s="21"/>
    </row>
    <row r="391" spans="1:30">
      <c r="A391" s="57"/>
      <c r="B391" s="8"/>
      <c r="D391" s="8"/>
      <c r="E391" s="3"/>
      <c r="F391" s="3"/>
      <c r="G391" s="19"/>
      <c r="H391" s="19"/>
      <c r="I391" s="3"/>
      <c r="J391" s="20"/>
      <c r="K391" s="3"/>
      <c r="L391" s="20"/>
      <c r="M391" s="20"/>
      <c r="N391" s="57"/>
      <c r="P391" s="20"/>
      <c r="R391" s="21"/>
      <c r="S391" s="21"/>
      <c r="T391" s="21"/>
      <c r="U391" s="21"/>
      <c r="V391" s="21"/>
      <c r="W391" s="57"/>
      <c r="X391" s="21"/>
      <c r="Y391" s="21"/>
      <c r="Z391" s="57"/>
      <c r="AA391" s="21"/>
      <c r="AB391" s="21"/>
      <c r="AC391" s="21"/>
      <c r="AD391" s="21"/>
    </row>
    <row r="392" spans="1:30">
      <c r="A392" s="57"/>
      <c r="B392" s="8"/>
      <c r="D392" s="8"/>
      <c r="E392" s="3"/>
      <c r="F392" s="3"/>
      <c r="G392" s="19"/>
      <c r="H392" s="19"/>
      <c r="I392" s="3"/>
      <c r="J392" s="20"/>
      <c r="K392" s="3"/>
      <c r="L392" s="20"/>
      <c r="M392" s="20"/>
      <c r="N392" s="57"/>
      <c r="P392" s="20"/>
      <c r="R392" s="21"/>
      <c r="S392" s="21"/>
      <c r="T392" s="21"/>
      <c r="U392" s="21"/>
      <c r="V392" s="21"/>
      <c r="W392" s="57"/>
      <c r="X392" s="21"/>
      <c r="Y392" s="21"/>
      <c r="Z392" s="57"/>
      <c r="AA392" s="21"/>
      <c r="AB392" s="21"/>
      <c r="AC392" s="21"/>
      <c r="AD392" s="21"/>
    </row>
    <row r="393" spans="1:30">
      <c r="A393" s="57"/>
      <c r="B393" s="8"/>
      <c r="D393" s="8"/>
      <c r="E393" s="3"/>
      <c r="F393" s="3"/>
      <c r="G393" s="19"/>
      <c r="H393" s="19"/>
      <c r="I393" s="3"/>
      <c r="J393" s="20"/>
      <c r="K393" s="3"/>
      <c r="L393" s="20"/>
      <c r="M393" s="20"/>
      <c r="N393" s="57"/>
      <c r="P393" s="20"/>
      <c r="R393" s="21"/>
      <c r="S393" s="21"/>
      <c r="T393" s="21"/>
      <c r="U393" s="21"/>
      <c r="V393" s="21"/>
      <c r="W393" s="57"/>
      <c r="X393" s="21"/>
      <c r="Y393" s="21"/>
      <c r="Z393" s="57"/>
      <c r="AA393" s="21"/>
      <c r="AB393" s="21"/>
      <c r="AC393" s="21"/>
      <c r="AD393" s="21"/>
    </row>
    <row r="394" spans="1:30">
      <c r="A394" s="57"/>
      <c r="B394" s="8"/>
      <c r="D394" s="8"/>
      <c r="E394" s="3"/>
      <c r="F394" s="3"/>
      <c r="G394" s="19"/>
      <c r="H394" s="19"/>
      <c r="I394" s="3"/>
      <c r="J394" s="20"/>
      <c r="K394" s="3"/>
      <c r="L394" s="20"/>
      <c r="M394" s="20"/>
      <c r="N394" s="57"/>
      <c r="P394" s="20"/>
      <c r="R394" s="21"/>
      <c r="S394" s="21"/>
      <c r="T394" s="21"/>
      <c r="U394" s="21"/>
      <c r="V394" s="21"/>
      <c r="W394" s="57"/>
      <c r="X394" s="21"/>
      <c r="Y394" s="21"/>
      <c r="Z394" s="57"/>
      <c r="AA394" s="21"/>
      <c r="AB394" s="21"/>
      <c r="AC394" s="21"/>
      <c r="AD394" s="21"/>
    </row>
    <row r="395" spans="1:30">
      <c r="A395" s="57"/>
      <c r="B395" s="8"/>
      <c r="D395" s="8"/>
      <c r="E395" s="3"/>
      <c r="F395" s="3"/>
      <c r="G395" s="19"/>
      <c r="H395" s="19"/>
      <c r="I395" s="3"/>
      <c r="J395" s="20"/>
      <c r="K395" s="3"/>
      <c r="L395" s="20"/>
      <c r="M395" s="20"/>
      <c r="N395" s="57"/>
      <c r="P395" s="20"/>
      <c r="R395" s="21"/>
      <c r="S395" s="21"/>
      <c r="T395" s="21"/>
      <c r="U395" s="21"/>
      <c r="V395" s="21"/>
      <c r="W395" s="57"/>
      <c r="X395" s="21"/>
      <c r="Y395" s="21"/>
      <c r="Z395" s="57"/>
      <c r="AA395" s="21"/>
      <c r="AB395" s="21"/>
      <c r="AC395" s="21"/>
      <c r="AD395" s="21"/>
    </row>
    <row r="396" spans="1:30">
      <c r="A396" s="57"/>
      <c r="B396" s="8"/>
      <c r="D396" s="8"/>
      <c r="E396" s="3"/>
      <c r="F396" s="3"/>
      <c r="G396" s="19"/>
      <c r="H396" s="19"/>
      <c r="I396" s="3"/>
      <c r="J396" s="20"/>
      <c r="K396" s="3"/>
      <c r="L396" s="20"/>
      <c r="M396" s="20"/>
      <c r="N396" s="57"/>
      <c r="P396" s="20"/>
      <c r="R396" s="21"/>
      <c r="S396" s="21"/>
      <c r="T396" s="21"/>
      <c r="U396" s="21"/>
      <c r="V396" s="21"/>
      <c r="W396" s="57"/>
      <c r="X396" s="21"/>
      <c r="Y396" s="21"/>
      <c r="Z396" s="57"/>
      <c r="AA396" s="21"/>
      <c r="AB396" s="21"/>
      <c r="AC396" s="21"/>
      <c r="AD396" s="21"/>
    </row>
    <row r="397" spans="1:30">
      <c r="A397" s="57"/>
      <c r="B397" s="8"/>
      <c r="D397" s="8"/>
      <c r="E397" s="3"/>
      <c r="F397" s="3"/>
      <c r="G397" s="19"/>
      <c r="H397" s="19"/>
      <c r="I397" s="3"/>
      <c r="J397" s="20"/>
      <c r="K397" s="3"/>
      <c r="L397" s="20"/>
      <c r="M397" s="20"/>
      <c r="N397" s="57"/>
      <c r="P397" s="20"/>
      <c r="R397" s="21"/>
      <c r="S397" s="21"/>
      <c r="T397" s="21"/>
      <c r="U397" s="21"/>
      <c r="V397" s="21"/>
      <c r="W397" s="57"/>
      <c r="X397" s="21"/>
      <c r="Y397" s="21"/>
      <c r="Z397" s="57"/>
      <c r="AA397" s="21"/>
      <c r="AB397" s="21"/>
      <c r="AC397" s="21"/>
      <c r="AD397" s="21"/>
    </row>
    <row r="398" spans="1:30">
      <c r="A398" s="57"/>
      <c r="B398" s="8"/>
      <c r="D398" s="8"/>
      <c r="E398" s="3"/>
      <c r="F398" s="3"/>
      <c r="G398" s="19"/>
      <c r="H398" s="19"/>
      <c r="I398" s="3"/>
      <c r="J398" s="20"/>
      <c r="K398" s="3"/>
      <c r="L398" s="20"/>
      <c r="M398" s="20"/>
      <c r="N398" s="57"/>
      <c r="P398" s="20"/>
      <c r="R398" s="21"/>
      <c r="S398" s="21"/>
      <c r="T398" s="21"/>
      <c r="U398" s="21"/>
      <c r="V398" s="21"/>
      <c r="W398" s="57"/>
      <c r="X398" s="21"/>
      <c r="Y398" s="21"/>
      <c r="Z398" s="57"/>
      <c r="AA398" s="21"/>
      <c r="AB398" s="21"/>
      <c r="AC398" s="21"/>
      <c r="AD398" s="21"/>
    </row>
    <row r="399" spans="1:30">
      <c r="A399" s="57"/>
      <c r="B399" s="8"/>
      <c r="D399" s="8"/>
      <c r="E399" s="3"/>
      <c r="F399" s="3"/>
      <c r="G399" s="19"/>
      <c r="H399" s="19"/>
      <c r="I399" s="3"/>
      <c r="J399" s="20"/>
      <c r="K399" s="3"/>
      <c r="L399" s="20"/>
      <c r="M399" s="20"/>
      <c r="N399" s="57"/>
      <c r="P399" s="20"/>
      <c r="R399" s="21"/>
      <c r="S399" s="21"/>
      <c r="T399" s="21"/>
      <c r="U399" s="21"/>
      <c r="V399" s="21"/>
      <c r="W399" s="57"/>
      <c r="X399" s="21"/>
      <c r="Y399" s="21"/>
      <c r="Z399" s="57"/>
      <c r="AA399" s="21"/>
      <c r="AB399" s="21"/>
      <c r="AC399" s="21"/>
      <c r="AD399" s="21"/>
    </row>
    <row r="400" spans="1:30">
      <c r="A400" s="57"/>
      <c r="B400" s="8"/>
      <c r="D400" s="8"/>
      <c r="E400" s="3"/>
      <c r="F400" s="3"/>
      <c r="G400" s="19"/>
      <c r="H400" s="19"/>
      <c r="I400" s="3"/>
      <c r="J400" s="20"/>
      <c r="K400" s="3"/>
      <c r="L400" s="20"/>
      <c r="M400" s="20"/>
      <c r="N400" s="57"/>
      <c r="P400" s="20"/>
      <c r="R400" s="21"/>
      <c r="S400" s="21"/>
      <c r="T400" s="21"/>
      <c r="U400" s="21"/>
      <c r="V400" s="21"/>
      <c r="W400" s="57"/>
      <c r="X400" s="21"/>
      <c r="Y400" s="21"/>
      <c r="Z400" s="57"/>
      <c r="AA400" s="21"/>
      <c r="AB400" s="21"/>
      <c r="AC400" s="21"/>
      <c r="AD400" s="21"/>
    </row>
    <row r="401" spans="1:30">
      <c r="A401" s="57"/>
      <c r="B401" s="8"/>
      <c r="D401" s="8"/>
      <c r="E401" s="3"/>
      <c r="F401" s="3"/>
      <c r="G401" s="19"/>
      <c r="H401" s="19"/>
      <c r="I401" s="3"/>
      <c r="J401" s="20"/>
      <c r="K401" s="3"/>
      <c r="L401" s="20"/>
      <c r="M401" s="20"/>
      <c r="N401" s="57"/>
      <c r="P401" s="20"/>
      <c r="R401" s="21"/>
      <c r="S401" s="21"/>
      <c r="T401" s="21"/>
      <c r="U401" s="21"/>
      <c r="V401" s="21"/>
      <c r="W401" s="57"/>
      <c r="X401" s="21"/>
      <c r="Y401" s="21"/>
      <c r="Z401" s="57"/>
      <c r="AA401" s="21"/>
      <c r="AB401" s="21"/>
      <c r="AC401" s="21"/>
      <c r="AD401" s="21"/>
    </row>
    <row r="402" spans="1:30">
      <c r="A402" s="57"/>
      <c r="B402" s="8"/>
      <c r="D402" s="8"/>
      <c r="E402" s="3"/>
      <c r="F402" s="3"/>
      <c r="G402" s="19"/>
      <c r="H402" s="19"/>
      <c r="I402" s="3"/>
      <c r="J402" s="20"/>
      <c r="K402" s="3"/>
      <c r="L402" s="20"/>
      <c r="M402" s="20"/>
      <c r="N402" s="57"/>
      <c r="P402" s="20"/>
      <c r="R402" s="21"/>
      <c r="S402" s="21"/>
      <c r="T402" s="21"/>
      <c r="U402" s="21"/>
      <c r="V402" s="21"/>
      <c r="W402" s="57"/>
      <c r="X402" s="21"/>
      <c r="Y402" s="21"/>
      <c r="Z402" s="57"/>
      <c r="AA402" s="21"/>
      <c r="AB402" s="21"/>
      <c r="AC402" s="21"/>
      <c r="AD402" s="21"/>
    </row>
    <row r="403" spans="1:30">
      <c r="A403" s="57"/>
      <c r="B403" s="8"/>
      <c r="D403" s="8"/>
      <c r="E403" s="3"/>
      <c r="F403" s="3"/>
      <c r="G403" s="19"/>
      <c r="H403" s="19"/>
      <c r="I403" s="3"/>
      <c r="J403" s="20"/>
      <c r="K403" s="3"/>
      <c r="L403" s="20"/>
      <c r="M403" s="20"/>
      <c r="N403" s="57"/>
      <c r="P403" s="20"/>
      <c r="R403" s="21"/>
      <c r="S403" s="21"/>
      <c r="T403" s="21"/>
      <c r="U403" s="21"/>
      <c r="V403" s="21"/>
      <c r="W403" s="57"/>
      <c r="X403" s="21"/>
      <c r="Y403" s="21"/>
      <c r="Z403" s="57"/>
      <c r="AA403" s="21"/>
      <c r="AB403" s="21"/>
      <c r="AC403" s="21"/>
      <c r="AD403" s="21"/>
    </row>
    <row r="404" spans="1:30">
      <c r="A404" s="57"/>
      <c r="B404" s="8"/>
      <c r="D404" s="8"/>
      <c r="E404" s="3"/>
      <c r="F404" s="3"/>
      <c r="G404" s="19"/>
      <c r="H404" s="19"/>
      <c r="I404" s="3"/>
      <c r="J404" s="20"/>
      <c r="K404" s="3"/>
      <c r="L404" s="20"/>
      <c r="M404" s="20"/>
      <c r="N404" s="57"/>
      <c r="P404" s="20"/>
      <c r="R404" s="21"/>
      <c r="S404" s="21"/>
      <c r="T404" s="21"/>
      <c r="U404" s="21"/>
      <c r="V404" s="21"/>
      <c r="W404" s="57"/>
      <c r="X404" s="21"/>
      <c r="Y404" s="21"/>
      <c r="Z404" s="57"/>
      <c r="AA404" s="21"/>
      <c r="AB404" s="21"/>
      <c r="AC404" s="21"/>
      <c r="AD404" s="21"/>
    </row>
    <row r="405" spans="1:30">
      <c r="A405" s="57"/>
      <c r="B405" s="8"/>
      <c r="D405" s="8"/>
      <c r="E405" s="3"/>
      <c r="F405" s="3"/>
      <c r="G405" s="19"/>
      <c r="H405" s="19"/>
      <c r="I405" s="3"/>
      <c r="J405" s="20"/>
      <c r="K405" s="3"/>
      <c r="L405" s="20"/>
      <c r="M405" s="20"/>
      <c r="N405" s="57"/>
      <c r="P405" s="20"/>
      <c r="R405" s="21"/>
      <c r="S405" s="21"/>
      <c r="T405" s="21"/>
      <c r="U405" s="21"/>
      <c r="V405" s="21"/>
      <c r="W405" s="57"/>
      <c r="X405" s="21"/>
      <c r="Y405" s="21"/>
      <c r="Z405" s="57"/>
      <c r="AA405" s="21"/>
      <c r="AB405" s="21"/>
      <c r="AC405" s="21"/>
      <c r="AD405" s="21"/>
    </row>
    <row r="406" spans="1:30">
      <c r="A406" s="57"/>
      <c r="B406" s="8"/>
      <c r="D406" s="8"/>
      <c r="E406" s="3"/>
      <c r="F406" s="3"/>
      <c r="G406" s="19"/>
      <c r="H406" s="19"/>
      <c r="I406" s="3"/>
      <c r="J406" s="20"/>
      <c r="K406" s="3"/>
      <c r="L406" s="20"/>
      <c r="M406" s="20"/>
      <c r="N406" s="57"/>
      <c r="P406" s="20"/>
      <c r="R406" s="21"/>
      <c r="S406" s="21"/>
      <c r="T406" s="21"/>
      <c r="U406" s="21"/>
      <c r="V406" s="21"/>
      <c r="W406" s="57"/>
      <c r="X406" s="21"/>
      <c r="Y406" s="21"/>
      <c r="Z406" s="57"/>
      <c r="AA406" s="21"/>
      <c r="AB406" s="21"/>
      <c r="AC406" s="21"/>
      <c r="AD406" s="21"/>
    </row>
    <row r="407" spans="1:30">
      <c r="A407" s="57"/>
      <c r="B407" s="8"/>
      <c r="D407" s="8"/>
      <c r="E407" s="3"/>
      <c r="F407" s="3"/>
      <c r="G407" s="19"/>
      <c r="H407" s="19"/>
      <c r="I407" s="3"/>
      <c r="J407" s="20"/>
      <c r="K407" s="3"/>
      <c r="L407" s="20"/>
      <c r="M407" s="20"/>
      <c r="N407" s="57"/>
      <c r="P407" s="20"/>
      <c r="R407" s="21"/>
      <c r="S407" s="21"/>
      <c r="T407" s="21"/>
      <c r="U407" s="21"/>
      <c r="V407" s="21"/>
      <c r="W407" s="57"/>
      <c r="X407" s="21"/>
      <c r="Y407" s="21"/>
      <c r="Z407" s="57"/>
      <c r="AA407" s="21"/>
      <c r="AB407" s="21"/>
      <c r="AC407" s="21"/>
      <c r="AD407" s="21"/>
    </row>
    <row r="408" spans="1:30">
      <c r="A408" s="57"/>
      <c r="B408" s="8"/>
      <c r="D408" s="8"/>
      <c r="E408" s="3"/>
      <c r="F408" s="3"/>
      <c r="G408" s="19"/>
      <c r="H408" s="19"/>
      <c r="I408" s="3"/>
      <c r="J408" s="20"/>
      <c r="K408" s="3"/>
      <c r="L408" s="20"/>
      <c r="M408" s="20"/>
      <c r="N408" s="57"/>
      <c r="P408" s="20"/>
      <c r="R408" s="21"/>
      <c r="S408" s="21"/>
      <c r="T408" s="21"/>
      <c r="U408" s="21"/>
      <c r="V408" s="21"/>
      <c r="W408" s="57"/>
      <c r="X408" s="21"/>
      <c r="Y408" s="21"/>
      <c r="Z408" s="57"/>
      <c r="AA408" s="21"/>
      <c r="AB408" s="21"/>
      <c r="AC408" s="21"/>
      <c r="AD408" s="21"/>
    </row>
    <row r="409" spans="1:30">
      <c r="A409" s="57"/>
      <c r="B409" s="8"/>
      <c r="D409" s="8"/>
      <c r="E409" s="3"/>
      <c r="F409" s="3"/>
      <c r="G409" s="19"/>
      <c r="H409" s="19"/>
      <c r="I409" s="3"/>
      <c r="J409" s="20"/>
      <c r="K409" s="3"/>
      <c r="L409" s="20"/>
      <c r="M409" s="20"/>
      <c r="N409" s="57"/>
      <c r="P409" s="20"/>
      <c r="R409" s="21"/>
      <c r="S409" s="21"/>
      <c r="T409" s="21"/>
      <c r="U409" s="21"/>
      <c r="V409" s="21"/>
      <c r="W409" s="57"/>
      <c r="X409" s="21"/>
      <c r="Y409" s="21"/>
      <c r="Z409" s="57"/>
      <c r="AA409" s="21"/>
      <c r="AB409" s="21"/>
      <c r="AC409" s="21"/>
      <c r="AD409" s="21"/>
    </row>
    <row r="410" spans="1:30">
      <c r="A410" s="57"/>
      <c r="B410" s="8"/>
      <c r="D410" s="8"/>
      <c r="E410" s="3"/>
      <c r="F410" s="3"/>
      <c r="G410" s="19"/>
      <c r="H410" s="19"/>
      <c r="I410" s="3"/>
      <c r="J410" s="20"/>
      <c r="K410" s="3"/>
      <c r="L410" s="20"/>
      <c r="M410" s="20"/>
      <c r="N410" s="57"/>
      <c r="P410" s="20"/>
      <c r="R410" s="21"/>
      <c r="S410" s="21"/>
      <c r="T410" s="21"/>
      <c r="U410" s="21"/>
      <c r="V410" s="21"/>
      <c r="W410" s="57"/>
      <c r="X410" s="21"/>
      <c r="Y410" s="21"/>
      <c r="Z410" s="57"/>
      <c r="AA410" s="21"/>
      <c r="AB410" s="21"/>
      <c r="AC410" s="21"/>
      <c r="AD410" s="21"/>
    </row>
    <row r="411" spans="1:30">
      <c r="A411" s="57"/>
      <c r="B411" s="8"/>
      <c r="D411" s="8"/>
      <c r="E411" s="3"/>
      <c r="F411" s="3"/>
      <c r="G411" s="19"/>
      <c r="H411" s="19"/>
      <c r="I411" s="3"/>
      <c r="J411" s="20"/>
      <c r="K411" s="3"/>
      <c r="L411" s="20"/>
      <c r="M411" s="20"/>
      <c r="N411" s="57"/>
      <c r="P411" s="20"/>
      <c r="R411" s="21"/>
      <c r="S411" s="21"/>
      <c r="T411" s="21"/>
      <c r="U411" s="21"/>
      <c r="V411" s="21"/>
      <c r="W411" s="57"/>
      <c r="X411" s="21"/>
      <c r="Y411" s="21"/>
      <c r="Z411" s="57"/>
      <c r="AA411" s="21"/>
      <c r="AB411" s="21"/>
      <c r="AC411" s="21"/>
      <c r="AD411" s="21"/>
    </row>
    <row r="412" spans="1:30">
      <c r="A412" s="57"/>
      <c r="B412" s="8"/>
      <c r="D412" s="8"/>
      <c r="E412" s="3"/>
      <c r="F412" s="3"/>
      <c r="G412" s="19"/>
      <c r="H412" s="19"/>
      <c r="I412" s="3"/>
      <c r="J412" s="20"/>
      <c r="K412" s="3"/>
      <c r="L412" s="20"/>
      <c r="M412" s="20"/>
      <c r="N412" s="57"/>
      <c r="P412" s="20"/>
      <c r="R412" s="21"/>
      <c r="S412" s="21"/>
      <c r="T412" s="21"/>
      <c r="U412" s="21"/>
      <c r="V412" s="21"/>
      <c r="W412" s="57"/>
      <c r="X412" s="21"/>
      <c r="Y412" s="21"/>
      <c r="Z412" s="57"/>
      <c r="AA412" s="21"/>
      <c r="AB412" s="21"/>
      <c r="AC412" s="21"/>
      <c r="AD412" s="21"/>
    </row>
    <row r="413" spans="1:30">
      <c r="A413" s="57"/>
      <c r="B413" s="8"/>
      <c r="D413" s="8"/>
      <c r="E413" s="3"/>
      <c r="F413" s="3"/>
      <c r="G413" s="19"/>
      <c r="H413" s="19"/>
      <c r="I413" s="3"/>
      <c r="J413" s="20"/>
      <c r="K413" s="3"/>
      <c r="L413" s="20"/>
      <c r="M413" s="20"/>
      <c r="N413" s="57"/>
      <c r="P413" s="20"/>
      <c r="R413" s="21"/>
      <c r="S413" s="21"/>
      <c r="T413" s="21"/>
      <c r="U413" s="21"/>
      <c r="V413" s="21"/>
      <c r="W413" s="57"/>
      <c r="X413" s="21"/>
      <c r="Y413" s="21"/>
      <c r="Z413" s="57"/>
      <c r="AA413" s="21"/>
      <c r="AB413" s="21"/>
      <c r="AC413" s="21"/>
      <c r="AD413" s="21"/>
    </row>
    <row r="414" spans="1:30">
      <c r="A414" s="57"/>
      <c r="B414" s="8"/>
      <c r="D414" s="8"/>
      <c r="E414" s="3"/>
      <c r="F414" s="3"/>
      <c r="G414" s="19"/>
      <c r="H414" s="19"/>
      <c r="I414" s="3"/>
      <c r="J414" s="20"/>
      <c r="K414" s="3"/>
      <c r="L414" s="20"/>
      <c r="M414" s="20"/>
      <c r="N414" s="57"/>
      <c r="P414" s="20"/>
      <c r="R414" s="21"/>
      <c r="S414" s="21"/>
      <c r="T414" s="21"/>
      <c r="U414" s="21"/>
      <c r="V414" s="21"/>
      <c r="W414" s="57"/>
      <c r="X414" s="21"/>
      <c r="Y414" s="21"/>
      <c r="Z414" s="57"/>
      <c r="AA414" s="21"/>
      <c r="AB414" s="21"/>
      <c r="AC414" s="21"/>
      <c r="AD414" s="21"/>
    </row>
    <row r="415" spans="1:30">
      <c r="A415" s="57"/>
      <c r="B415" s="8"/>
      <c r="D415" s="8"/>
      <c r="E415" s="3"/>
      <c r="F415" s="3"/>
      <c r="G415" s="19"/>
      <c r="H415" s="19"/>
      <c r="I415" s="3"/>
      <c r="J415" s="20"/>
      <c r="K415" s="3"/>
      <c r="L415" s="20"/>
      <c r="M415" s="20"/>
      <c r="N415" s="57"/>
      <c r="P415" s="20"/>
      <c r="R415" s="21"/>
      <c r="S415" s="21"/>
      <c r="T415" s="21"/>
      <c r="U415" s="21"/>
      <c r="V415" s="21"/>
      <c r="W415" s="57"/>
      <c r="X415" s="21"/>
      <c r="Y415" s="21"/>
      <c r="Z415" s="57"/>
      <c r="AA415" s="21"/>
      <c r="AB415" s="21"/>
      <c r="AC415" s="21"/>
      <c r="AD415" s="21"/>
    </row>
    <row r="416" spans="1:30">
      <c r="A416" s="57"/>
      <c r="B416" s="8"/>
      <c r="D416" s="8"/>
      <c r="E416" s="3"/>
      <c r="F416" s="3"/>
      <c r="G416" s="19"/>
      <c r="H416" s="19"/>
      <c r="I416" s="3"/>
      <c r="J416" s="20"/>
      <c r="K416" s="3"/>
      <c r="L416" s="20"/>
      <c r="M416" s="20"/>
      <c r="N416" s="57"/>
      <c r="P416" s="20"/>
      <c r="R416" s="21"/>
      <c r="S416" s="21"/>
      <c r="T416" s="21"/>
      <c r="U416" s="21"/>
      <c r="V416" s="21"/>
      <c r="W416" s="57"/>
      <c r="X416" s="21"/>
      <c r="Y416" s="21"/>
      <c r="Z416" s="57"/>
      <c r="AA416" s="21"/>
      <c r="AB416" s="21"/>
      <c r="AC416" s="21"/>
      <c r="AD416" s="21"/>
    </row>
    <row r="417" spans="1:30">
      <c r="A417" s="57"/>
      <c r="B417" s="8"/>
      <c r="D417" s="8"/>
      <c r="E417" s="3"/>
      <c r="F417" s="3"/>
      <c r="G417" s="19"/>
      <c r="H417" s="19"/>
      <c r="I417" s="3"/>
      <c r="J417" s="20"/>
      <c r="K417" s="3"/>
      <c r="L417" s="20"/>
      <c r="M417" s="20"/>
      <c r="N417" s="57"/>
      <c r="P417" s="20"/>
      <c r="R417" s="21"/>
      <c r="S417" s="21"/>
      <c r="T417" s="21"/>
      <c r="U417" s="21"/>
      <c r="V417" s="21"/>
      <c r="W417" s="57"/>
      <c r="X417" s="21"/>
      <c r="Y417" s="21"/>
      <c r="Z417" s="57"/>
      <c r="AA417" s="21"/>
      <c r="AB417" s="21"/>
      <c r="AC417" s="21"/>
      <c r="AD417" s="21"/>
    </row>
    <row r="418" spans="1:30">
      <c r="A418" s="57"/>
      <c r="B418" s="8"/>
      <c r="D418" s="8"/>
      <c r="E418" s="3"/>
      <c r="F418" s="3"/>
      <c r="G418" s="19"/>
      <c r="H418" s="19"/>
      <c r="I418" s="3"/>
      <c r="J418" s="20"/>
      <c r="K418" s="3"/>
      <c r="L418" s="20"/>
      <c r="M418" s="20"/>
      <c r="N418" s="57"/>
      <c r="P418" s="20"/>
      <c r="R418" s="21"/>
      <c r="S418" s="21"/>
      <c r="T418" s="21"/>
      <c r="U418" s="21"/>
      <c r="V418" s="21"/>
      <c r="W418" s="57"/>
      <c r="X418" s="21"/>
      <c r="Y418" s="21"/>
      <c r="Z418" s="57"/>
      <c r="AA418" s="21"/>
      <c r="AB418" s="21"/>
      <c r="AC418" s="21"/>
      <c r="AD418" s="21"/>
    </row>
    <row r="419" spans="1:30">
      <c r="A419" s="57"/>
      <c r="B419" s="8"/>
      <c r="D419" s="8"/>
      <c r="E419" s="3"/>
      <c r="F419" s="3"/>
      <c r="G419" s="19"/>
      <c r="H419" s="19"/>
      <c r="I419" s="3"/>
      <c r="J419" s="20"/>
      <c r="K419" s="3"/>
      <c r="L419" s="20"/>
      <c r="M419" s="20"/>
      <c r="N419" s="57"/>
      <c r="P419" s="20"/>
      <c r="R419" s="21"/>
      <c r="S419" s="21"/>
      <c r="T419" s="21"/>
      <c r="U419" s="21"/>
      <c r="V419" s="21"/>
      <c r="W419" s="57"/>
      <c r="X419" s="21"/>
      <c r="Y419" s="21"/>
      <c r="Z419" s="57"/>
      <c r="AA419" s="21"/>
      <c r="AB419" s="21"/>
      <c r="AC419" s="21"/>
      <c r="AD419" s="21"/>
    </row>
    <row r="420" spans="1:30">
      <c r="A420" s="57"/>
      <c r="B420" s="8"/>
      <c r="D420" s="8"/>
      <c r="E420" s="3"/>
      <c r="F420" s="3"/>
      <c r="G420" s="19"/>
      <c r="H420" s="19"/>
      <c r="I420" s="3"/>
      <c r="J420" s="20"/>
      <c r="K420" s="3"/>
      <c r="L420" s="20"/>
      <c r="M420" s="20"/>
      <c r="N420" s="57"/>
      <c r="P420" s="20"/>
      <c r="R420" s="21"/>
      <c r="S420" s="21"/>
      <c r="T420" s="21"/>
      <c r="U420" s="21"/>
      <c r="V420" s="21"/>
      <c r="W420" s="57"/>
      <c r="X420" s="21"/>
      <c r="Y420" s="21"/>
      <c r="Z420" s="57"/>
      <c r="AA420" s="21"/>
      <c r="AB420" s="21"/>
      <c r="AC420" s="21"/>
      <c r="AD420" s="21"/>
    </row>
    <row r="421" spans="1:30">
      <c r="A421" s="57"/>
      <c r="B421" s="8"/>
      <c r="D421" s="8"/>
      <c r="E421" s="3"/>
      <c r="F421" s="3"/>
      <c r="G421" s="19"/>
      <c r="H421" s="19"/>
      <c r="I421" s="3"/>
      <c r="J421" s="20"/>
      <c r="K421" s="3"/>
      <c r="L421" s="20"/>
      <c r="M421" s="20"/>
      <c r="N421" s="57"/>
      <c r="P421" s="20"/>
      <c r="R421" s="21"/>
      <c r="S421" s="21"/>
      <c r="T421" s="21"/>
      <c r="U421" s="21"/>
      <c r="V421" s="21"/>
      <c r="W421" s="57"/>
      <c r="X421" s="21"/>
      <c r="Y421" s="21"/>
      <c r="Z421" s="57"/>
      <c r="AA421" s="21"/>
      <c r="AB421" s="21"/>
      <c r="AC421" s="21"/>
      <c r="AD421" s="21"/>
    </row>
    <row r="422" spans="1:30">
      <c r="A422" s="57"/>
      <c r="B422" s="8"/>
      <c r="D422" s="8"/>
      <c r="E422" s="3"/>
      <c r="F422" s="3"/>
      <c r="G422" s="19"/>
      <c r="H422" s="19"/>
      <c r="I422" s="3"/>
      <c r="J422" s="20"/>
      <c r="K422" s="3"/>
      <c r="L422" s="20"/>
      <c r="M422" s="20"/>
      <c r="N422" s="57"/>
      <c r="P422" s="20"/>
      <c r="R422" s="21"/>
      <c r="S422" s="21"/>
      <c r="T422" s="21"/>
      <c r="U422" s="21"/>
      <c r="V422" s="21"/>
      <c r="W422" s="57"/>
      <c r="X422" s="21"/>
      <c r="Y422" s="21"/>
      <c r="Z422" s="57"/>
      <c r="AA422" s="21"/>
      <c r="AB422" s="21"/>
      <c r="AC422" s="21"/>
      <c r="AD422" s="21"/>
    </row>
    <row r="423" spans="1:30">
      <c r="A423" s="57"/>
      <c r="B423" s="8"/>
      <c r="D423" s="8"/>
      <c r="E423" s="3"/>
      <c r="F423" s="3"/>
      <c r="G423" s="19"/>
      <c r="H423" s="19"/>
      <c r="I423" s="3"/>
      <c r="J423" s="20"/>
      <c r="K423" s="3"/>
      <c r="L423" s="20"/>
      <c r="M423" s="20"/>
      <c r="N423" s="57"/>
      <c r="P423" s="20"/>
      <c r="R423" s="21"/>
      <c r="S423" s="21"/>
      <c r="T423" s="21"/>
      <c r="U423" s="21"/>
      <c r="V423" s="21"/>
      <c r="W423" s="57"/>
      <c r="X423" s="21"/>
      <c r="Y423" s="21"/>
      <c r="Z423" s="57"/>
      <c r="AA423" s="21"/>
      <c r="AB423" s="21"/>
      <c r="AC423" s="21"/>
      <c r="AD423" s="21"/>
    </row>
    <row r="424" spans="1:30">
      <c r="A424" s="57"/>
      <c r="B424" s="8"/>
      <c r="D424" s="8"/>
      <c r="E424" s="3"/>
      <c r="F424" s="3"/>
      <c r="G424" s="19"/>
      <c r="H424" s="19"/>
      <c r="I424" s="3"/>
      <c r="J424" s="20"/>
      <c r="K424" s="3"/>
      <c r="L424" s="20"/>
      <c r="M424" s="20"/>
      <c r="N424" s="57"/>
      <c r="P424" s="20"/>
      <c r="R424" s="21"/>
      <c r="S424" s="21"/>
      <c r="T424" s="21"/>
      <c r="U424" s="21"/>
      <c r="V424" s="21"/>
      <c r="W424" s="57"/>
      <c r="X424" s="21"/>
      <c r="Y424" s="21"/>
      <c r="Z424" s="57"/>
      <c r="AA424" s="21"/>
      <c r="AB424" s="21"/>
      <c r="AC424" s="21"/>
      <c r="AD424" s="21"/>
    </row>
    <row r="425" spans="1:30">
      <c r="A425" s="57"/>
      <c r="B425" s="8"/>
      <c r="D425" s="8"/>
      <c r="E425" s="3"/>
      <c r="F425" s="3"/>
      <c r="G425" s="19"/>
      <c r="H425" s="19"/>
      <c r="I425" s="3"/>
      <c r="J425" s="20"/>
      <c r="K425" s="3"/>
      <c r="L425" s="20"/>
      <c r="M425" s="20"/>
      <c r="N425" s="57"/>
      <c r="P425" s="20"/>
      <c r="R425" s="21"/>
      <c r="S425" s="21"/>
      <c r="T425" s="21"/>
      <c r="U425" s="21"/>
      <c r="V425" s="21"/>
      <c r="W425" s="57"/>
      <c r="X425" s="21"/>
      <c r="Y425" s="21"/>
      <c r="Z425" s="57"/>
      <c r="AA425" s="21"/>
      <c r="AB425" s="21"/>
      <c r="AC425" s="21"/>
      <c r="AD425" s="21"/>
    </row>
    <row r="426" spans="1:30">
      <c r="A426" s="57"/>
      <c r="B426" s="8"/>
      <c r="D426" s="8"/>
      <c r="E426" s="3"/>
      <c r="F426" s="3"/>
      <c r="G426" s="19"/>
      <c r="H426" s="19"/>
      <c r="I426" s="3"/>
      <c r="J426" s="20"/>
      <c r="K426" s="3"/>
      <c r="L426" s="20"/>
      <c r="M426" s="20"/>
      <c r="N426" s="57"/>
      <c r="P426" s="20"/>
      <c r="R426" s="21"/>
      <c r="S426" s="21"/>
      <c r="T426" s="21"/>
      <c r="U426" s="21"/>
      <c r="V426" s="21"/>
      <c r="W426" s="57"/>
      <c r="X426" s="21"/>
      <c r="Y426" s="21"/>
      <c r="Z426" s="57"/>
      <c r="AA426" s="21"/>
      <c r="AB426" s="21"/>
      <c r="AC426" s="21"/>
      <c r="AD426" s="21"/>
    </row>
    <row r="427" spans="1:30">
      <c r="A427" s="57"/>
      <c r="B427" s="8"/>
      <c r="D427" s="8"/>
      <c r="E427" s="3"/>
      <c r="F427" s="3"/>
      <c r="G427" s="19"/>
      <c r="H427" s="19"/>
      <c r="I427" s="3"/>
      <c r="J427" s="20"/>
      <c r="K427" s="3"/>
      <c r="L427" s="20"/>
      <c r="M427" s="20"/>
      <c r="N427" s="57"/>
      <c r="P427" s="20"/>
      <c r="R427" s="21"/>
      <c r="S427" s="21"/>
      <c r="T427" s="21"/>
      <c r="U427" s="21"/>
      <c r="V427" s="21"/>
      <c r="W427" s="57"/>
      <c r="X427" s="21"/>
      <c r="Y427" s="21"/>
      <c r="Z427" s="57"/>
      <c r="AA427" s="21"/>
      <c r="AB427" s="21"/>
      <c r="AC427" s="21"/>
      <c r="AD427" s="21"/>
    </row>
    <row r="428" spans="1:30">
      <c r="A428" s="57"/>
      <c r="B428" s="8"/>
      <c r="D428" s="8"/>
      <c r="E428" s="3"/>
      <c r="F428" s="3"/>
      <c r="G428" s="19"/>
      <c r="H428" s="19"/>
      <c r="I428" s="3"/>
      <c r="J428" s="20"/>
      <c r="K428" s="3"/>
      <c r="L428" s="20"/>
      <c r="M428" s="20"/>
      <c r="N428" s="57"/>
      <c r="P428" s="20"/>
      <c r="R428" s="21"/>
      <c r="S428" s="21"/>
      <c r="T428" s="21"/>
      <c r="U428" s="21"/>
      <c r="V428" s="21"/>
      <c r="W428" s="57"/>
      <c r="X428" s="21"/>
      <c r="Y428" s="21"/>
      <c r="Z428" s="57"/>
      <c r="AA428" s="21"/>
      <c r="AB428" s="21"/>
      <c r="AC428" s="21"/>
      <c r="AD428" s="21"/>
    </row>
    <row r="429" spans="1:30">
      <c r="A429" s="57"/>
      <c r="B429" s="8"/>
      <c r="D429" s="8"/>
      <c r="E429" s="3"/>
      <c r="F429" s="3"/>
      <c r="G429" s="19"/>
      <c r="H429" s="19"/>
      <c r="I429" s="3"/>
      <c r="J429" s="20"/>
      <c r="K429" s="3"/>
      <c r="L429" s="20"/>
      <c r="M429" s="20"/>
      <c r="N429" s="57"/>
      <c r="P429" s="20"/>
      <c r="R429" s="21"/>
      <c r="S429" s="21"/>
      <c r="T429" s="21"/>
      <c r="U429" s="21"/>
      <c r="V429" s="21"/>
      <c r="W429" s="57"/>
      <c r="X429" s="21"/>
      <c r="Y429" s="21"/>
      <c r="Z429" s="57"/>
      <c r="AA429" s="21"/>
      <c r="AB429" s="21"/>
      <c r="AC429" s="21"/>
      <c r="AD429" s="21"/>
    </row>
    <row r="430" spans="1:30">
      <c r="A430" s="57"/>
      <c r="B430" s="8"/>
      <c r="D430" s="8"/>
      <c r="E430" s="3"/>
      <c r="F430" s="3"/>
      <c r="G430" s="19"/>
      <c r="H430" s="19"/>
      <c r="I430" s="3"/>
      <c r="J430" s="20"/>
      <c r="K430" s="3"/>
      <c r="L430" s="20"/>
      <c r="M430" s="20"/>
      <c r="N430" s="57"/>
      <c r="P430" s="20"/>
      <c r="R430" s="21"/>
      <c r="S430" s="21"/>
      <c r="T430" s="21"/>
      <c r="U430" s="21"/>
      <c r="V430" s="21"/>
      <c r="W430" s="57"/>
      <c r="X430" s="21"/>
      <c r="Y430" s="21"/>
      <c r="Z430" s="57"/>
      <c r="AA430" s="21"/>
      <c r="AB430" s="21"/>
      <c r="AC430" s="21"/>
      <c r="AD430" s="21"/>
    </row>
    <row r="431" spans="1:30">
      <c r="A431" s="57"/>
      <c r="B431" s="8"/>
      <c r="D431" s="8"/>
      <c r="E431" s="3"/>
      <c r="F431" s="3"/>
      <c r="G431" s="19"/>
      <c r="H431" s="19"/>
      <c r="I431" s="3"/>
      <c r="J431" s="20"/>
      <c r="K431" s="3"/>
      <c r="L431" s="20"/>
      <c r="M431" s="20"/>
      <c r="N431" s="57"/>
      <c r="P431" s="20"/>
      <c r="R431" s="21"/>
      <c r="S431" s="21"/>
      <c r="T431" s="21"/>
      <c r="U431" s="21"/>
      <c r="V431" s="21"/>
      <c r="W431" s="57"/>
      <c r="X431" s="21"/>
      <c r="Y431" s="21"/>
      <c r="Z431" s="57"/>
      <c r="AA431" s="21"/>
      <c r="AB431" s="21"/>
      <c r="AC431" s="21"/>
      <c r="AD431" s="21"/>
    </row>
    <row r="432" spans="1:30">
      <c r="A432" s="57"/>
      <c r="B432" s="8"/>
      <c r="D432" s="8"/>
      <c r="E432" s="3"/>
      <c r="F432" s="3"/>
      <c r="G432" s="19"/>
      <c r="H432" s="19"/>
      <c r="I432" s="3"/>
      <c r="J432" s="20"/>
      <c r="K432" s="3"/>
      <c r="L432" s="20"/>
      <c r="M432" s="20"/>
      <c r="N432" s="57"/>
      <c r="P432" s="20"/>
      <c r="R432" s="21"/>
      <c r="S432" s="21"/>
      <c r="T432" s="21"/>
      <c r="U432" s="21"/>
      <c r="V432" s="21"/>
      <c r="W432" s="57"/>
      <c r="X432" s="21"/>
      <c r="Y432" s="21"/>
      <c r="Z432" s="57"/>
      <c r="AA432" s="21"/>
      <c r="AB432" s="21"/>
      <c r="AC432" s="21"/>
      <c r="AD432" s="21"/>
    </row>
    <row r="433" spans="1:30">
      <c r="A433" s="57"/>
      <c r="B433" s="8"/>
      <c r="D433" s="8"/>
      <c r="E433" s="3"/>
      <c r="F433" s="3"/>
      <c r="G433" s="19"/>
      <c r="H433" s="19"/>
      <c r="I433" s="3"/>
      <c r="J433" s="20"/>
      <c r="K433" s="3"/>
      <c r="L433" s="20"/>
      <c r="M433" s="20"/>
      <c r="N433" s="57"/>
      <c r="P433" s="20"/>
      <c r="R433" s="21"/>
      <c r="S433" s="21"/>
      <c r="T433" s="21"/>
      <c r="U433" s="21"/>
      <c r="V433" s="21"/>
      <c r="W433" s="57"/>
      <c r="X433" s="21"/>
      <c r="Y433" s="21"/>
      <c r="Z433" s="57"/>
      <c r="AA433" s="21"/>
      <c r="AB433" s="21"/>
      <c r="AC433" s="21"/>
      <c r="AD433" s="21"/>
    </row>
    <row r="434" spans="1:30">
      <c r="A434" s="57"/>
      <c r="B434" s="8"/>
      <c r="D434" s="8"/>
      <c r="E434" s="3"/>
      <c r="F434" s="3"/>
      <c r="G434" s="19"/>
      <c r="H434" s="19"/>
      <c r="I434" s="3"/>
      <c r="J434" s="20"/>
      <c r="K434" s="3"/>
      <c r="L434" s="20"/>
      <c r="M434" s="20"/>
      <c r="N434" s="57"/>
      <c r="P434" s="20"/>
      <c r="R434" s="21"/>
      <c r="S434" s="21"/>
      <c r="T434" s="21"/>
      <c r="U434" s="21"/>
      <c r="V434" s="21"/>
      <c r="W434" s="57"/>
      <c r="X434" s="21"/>
      <c r="Y434" s="21"/>
      <c r="Z434" s="57"/>
      <c r="AA434" s="21"/>
      <c r="AB434" s="21"/>
      <c r="AC434" s="21"/>
      <c r="AD434" s="21"/>
    </row>
    <row r="435" spans="1:30">
      <c r="A435" s="57"/>
      <c r="B435" s="8"/>
      <c r="D435" s="8"/>
      <c r="E435" s="3"/>
      <c r="F435" s="3"/>
      <c r="G435" s="19"/>
      <c r="H435" s="19"/>
      <c r="I435" s="3"/>
      <c r="J435" s="20"/>
      <c r="K435" s="3"/>
      <c r="L435" s="20"/>
      <c r="M435" s="20"/>
      <c r="N435" s="57"/>
      <c r="P435" s="20"/>
      <c r="R435" s="21"/>
      <c r="S435" s="21"/>
      <c r="T435" s="21"/>
      <c r="U435" s="21"/>
      <c r="V435" s="21"/>
      <c r="W435" s="57"/>
      <c r="X435" s="21"/>
      <c r="Y435" s="21"/>
      <c r="Z435" s="57"/>
      <c r="AA435" s="21"/>
      <c r="AB435" s="21"/>
      <c r="AC435" s="21"/>
      <c r="AD435" s="21"/>
    </row>
    <row r="436" spans="1:30">
      <c r="A436" s="57"/>
      <c r="B436" s="8"/>
      <c r="D436" s="8"/>
      <c r="E436" s="3"/>
      <c r="F436" s="3"/>
      <c r="G436" s="19"/>
      <c r="H436" s="19"/>
      <c r="I436" s="3"/>
      <c r="J436" s="20"/>
      <c r="K436" s="3"/>
      <c r="L436" s="20"/>
      <c r="M436" s="20"/>
      <c r="N436" s="57"/>
      <c r="P436" s="20"/>
      <c r="R436" s="21"/>
      <c r="S436" s="21"/>
      <c r="T436" s="21"/>
      <c r="U436" s="21"/>
      <c r="V436" s="21"/>
      <c r="W436" s="57"/>
      <c r="X436" s="21"/>
      <c r="Y436" s="21"/>
      <c r="Z436" s="57"/>
      <c r="AA436" s="21"/>
      <c r="AB436" s="21"/>
      <c r="AC436" s="21"/>
      <c r="AD436" s="21"/>
    </row>
    <row r="437" spans="1:30">
      <c r="A437" s="57"/>
      <c r="B437" s="8"/>
      <c r="D437" s="8"/>
      <c r="E437" s="3"/>
      <c r="F437" s="3"/>
      <c r="G437" s="19"/>
      <c r="H437" s="19"/>
      <c r="I437" s="3"/>
      <c r="J437" s="20"/>
      <c r="K437" s="3"/>
      <c r="L437" s="20"/>
      <c r="M437" s="20"/>
      <c r="N437" s="57"/>
      <c r="P437" s="20"/>
      <c r="R437" s="21"/>
      <c r="S437" s="21"/>
      <c r="T437" s="21"/>
      <c r="U437" s="21"/>
      <c r="V437" s="21"/>
      <c r="W437" s="57"/>
      <c r="X437" s="21"/>
      <c r="Y437" s="21"/>
      <c r="Z437" s="57"/>
      <c r="AA437" s="21"/>
      <c r="AB437" s="21"/>
      <c r="AC437" s="21"/>
      <c r="AD437" s="21"/>
    </row>
    <row r="438" spans="1:30">
      <c r="A438" s="57"/>
      <c r="B438" s="8"/>
      <c r="D438" s="8"/>
      <c r="E438" s="3"/>
      <c r="F438" s="3"/>
      <c r="G438" s="19"/>
      <c r="H438" s="19"/>
      <c r="I438" s="3"/>
      <c r="J438" s="20"/>
      <c r="K438" s="3"/>
      <c r="L438" s="20"/>
      <c r="M438" s="20"/>
      <c r="N438" s="57"/>
      <c r="P438" s="20"/>
      <c r="R438" s="21"/>
      <c r="S438" s="21"/>
      <c r="T438" s="21"/>
      <c r="U438" s="21"/>
      <c r="V438" s="21"/>
      <c r="W438" s="57"/>
      <c r="X438" s="21"/>
      <c r="Y438" s="21"/>
      <c r="Z438" s="57"/>
      <c r="AA438" s="21"/>
      <c r="AB438" s="21"/>
      <c r="AC438" s="21"/>
      <c r="AD438" s="21"/>
    </row>
    <row r="439" spans="1:30">
      <c r="A439" s="57"/>
      <c r="B439" s="8"/>
      <c r="D439" s="8"/>
      <c r="E439" s="3"/>
      <c r="F439" s="3"/>
      <c r="G439" s="19"/>
      <c r="H439" s="19"/>
      <c r="I439" s="3"/>
      <c r="J439" s="20"/>
      <c r="K439" s="3"/>
      <c r="L439" s="20"/>
      <c r="M439" s="20"/>
      <c r="N439" s="57"/>
      <c r="P439" s="20"/>
      <c r="R439" s="21"/>
      <c r="S439" s="21"/>
      <c r="T439" s="21"/>
      <c r="U439" s="21"/>
      <c r="V439" s="21"/>
      <c r="W439" s="57"/>
      <c r="X439" s="21"/>
      <c r="Y439" s="21"/>
      <c r="Z439" s="57"/>
      <c r="AA439" s="21"/>
      <c r="AB439" s="21"/>
      <c r="AC439" s="21"/>
      <c r="AD439" s="21"/>
    </row>
    <row r="440" spans="1:30">
      <c r="A440" s="57"/>
      <c r="B440" s="8"/>
      <c r="D440" s="8"/>
      <c r="E440" s="3"/>
      <c r="F440" s="3"/>
      <c r="G440" s="19"/>
      <c r="H440" s="19"/>
      <c r="I440" s="3"/>
      <c r="J440" s="20"/>
      <c r="K440" s="3"/>
      <c r="L440" s="20"/>
      <c r="M440" s="20"/>
      <c r="N440" s="57"/>
      <c r="P440" s="20"/>
      <c r="R440" s="21"/>
      <c r="S440" s="21"/>
      <c r="T440" s="21"/>
      <c r="U440" s="21"/>
      <c r="V440" s="21"/>
      <c r="W440" s="57"/>
      <c r="X440" s="21"/>
      <c r="Y440" s="21"/>
      <c r="Z440" s="57"/>
      <c r="AA440" s="21"/>
      <c r="AB440" s="21"/>
      <c r="AC440" s="21"/>
      <c r="AD440" s="21"/>
    </row>
    <row r="441" spans="1:30">
      <c r="A441" s="57"/>
      <c r="B441" s="8"/>
      <c r="D441" s="8"/>
      <c r="E441" s="3"/>
      <c r="F441" s="3"/>
      <c r="G441" s="19"/>
      <c r="H441" s="19"/>
      <c r="I441" s="3"/>
      <c r="J441" s="20"/>
      <c r="K441" s="3"/>
      <c r="L441" s="20"/>
      <c r="M441" s="20"/>
      <c r="N441" s="57"/>
      <c r="P441" s="20"/>
      <c r="R441" s="21"/>
      <c r="S441" s="21"/>
      <c r="T441" s="21"/>
      <c r="U441" s="21"/>
      <c r="V441" s="21"/>
      <c r="W441" s="57"/>
      <c r="X441" s="21"/>
      <c r="Y441" s="21"/>
      <c r="Z441" s="57"/>
      <c r="AA441" s="21"/>
      <c r="AB441" s="21"/>
      <c r="AC441" s="21"/>
      <c r="AD441" s="21"/>
    </row>
    <row r="442" spans="1:30">
      <c r="A442" s="57"/>
      <c r="B442" s="8"/>
      <c r="D442" s="8"/>
      <c r="E442" s="3"/>
      <c r="F442" s="3"/>
      <c r="G442" s="19"/>
      <c r="H442" s="19"/>
      <c r="I442" s="3"/>
      <c r="J442" s="20"/>
      <c r="K442" s="3"/>
      <c r="L442" s="20"/>
      <c r="M442" s="20"/>
      <c r="N442" s="57"/>
      <c r="P442" s="20"/>
      <c r="R442" s="21"/>
      <c r="S442" s="21"/>
      <c r="T442" s="21"/>
      <c r="U442" s="21"/>
      <c r="V442" s="21"/>
      <c r="W442" s="57"/>
      <c r="X442" s="21"/>
      <c r="Y442" s="21"/>
      <c r="Z442" s="57"/>
      <c r="AA442" s="21"/>
      <c r="AB442" s="21"/>
      <c r="AC442" s="21"/>
      <c r="AD442" s="21"/>
    </row>
    <row r="443" spans="1:30">
      <c r="A443" s="57"/>
      <c r="B443" s="8"/>
      <c r="D443" s="8"/>
      <c r="E443" s="3"/>
      <c r="F443" s="3"/>
      <c r="G443" s="19"/>
      <c r="H443" s="19"/>
      <c r="I443" s="3"/>
      <c r="J443" s="20"/>
      <c r="K443" s="3"/>
      <c r="L443" s="20"/>
      <c r="M443" s="20"/>
      <c r="N443" s="57"/>
      <c r="P443" s="20"/>
      <c r="R443" s="21"/>
      <c r="S443" s="21"/>
      <c r="T443" s="21"/>
      <c r="U443" s="21"/>
      <c r="V443" s="21"/>
      <c r="W443" s="57"/>
      <c r="X443" s="21"/>
      <c r="Y443" s="21"/>
      <c r="Z443" s="57"/>
      <c r="AA443" s="21"/>
      <c r="AB443" s="21"/>
      <c r="AC443" s="21"/>
      <c r="AD443" s="21"/>
    </row>
    <row r="444" spans="1:30">
      <c r="A444" s="57"/>
      <c r="B444" s="8"/>
      <c r="D444" s="8"/>
      <c r="E444" s="3"/>
      <c r="F444" s="3"/>
      <c r="G444" s="19"/>
      <c r="H444" s="19"/>
      <c r="I444" s="3"/>
      <c r="J444" s="20"/>
      <c r="K444" s="3"/>
      <c r="L444" s="20"/>
      <c r="M444" s="20"/>
      <c r="N444" s="57"/>
      <c r="P444" s="20"/>
      <c r="R444" s="21"/>
      <c r="S444" s="21"/>
      <c r="T444" s="21"/>
      <c r="U444" s="21"/>
      <c r="V444" s="21"/>
      <c r="W444" s="57"/>
      <c r="X444" s="21"/>
      <c r="Y444" s="21"/>
      <c r="Z444" s="57"/>
      <c r="AA444" s="21"/>
      <c r="AB444" s="21"/>
      <c r="AC444" s="21"/>
      <c r="AD444" s="21"/>
    </row>
    <row r="445" spans="1:30">
      <c r="A445" s="57"/>
      <c r="B445" s="8"/>
      <c r="D445" s="8"/>
      <c r="E445" s="3"/>
      <c r="F445" s="3"/>
      <c r="G445" s="19"/>
      <c r="H445" s="19"/>
      <c r="I445" s="3"/>
      <c r="J445" s="20"/>
      <c r="K445" s="3"/>
      <c r="L445" s="20"/>
      <c r="M445" s="20"/>
      <c r="N445" s="57"/>
      <c r="P445" s="20"/>
      <c r="R445" s="21"/>
      <c r="S445" s="21"/>
      <c r="T445" s="21"/>
      <c r="U445" s="21"/>
      <c r="V445" s="21"/>
      <c r="W445" s="57"/>
      <c r="X445" s="21"/>
      <c r="Y445" s="21"/>
      <c r="Z445" s="57"/>
      <c r="AA445" s="21"/>
      <c r="AB445" s="21"/>
      <c r="AC445" s="21"/>
      <c r="AD445" s="21"/>
    </row>
    <row r="446" spans="1:30">
      <c r="A446" s="57"/>
      <c r="B446" s="8"/>
      <c r="D446" s="8"/>
      <c r="E446" s="3"/>
      <c r="F446" s="3"/>
      <c r="G446" s="19"/>
      <c r="H446" s="19"/>
      <c r="I446" s="3"/>
      <c r="J446" s="20"/>
      <c r="K446" s="3"/>
      <c r="L446" s="20"/>
      <c r="M446" s="20"/>
      <c r="N446" s="57"/>
      <c r="P446" s="20"/>
      <c r="R446" s="21"/>
      <c r="S446" s="21"/>
      <c r="T446" s="21"/>
      <c r="U446" s="21"/>
      <c r="V446" s="21"/>
      <c r="W446" s="57"/>
      <c r="X446" s="21"/>
      <c r="Y446" s="21"/>
      <c r="Z446" s="57"/>
      <c r="AA446" s="21"/>
      <c r="AB446" s="21"/>
      <c r="AC446" s="21"/>
      <c r="AD446" s="21"/>
    </row>
    <row r="447" spans="1:30">
      <c r="A447" s="57"/>
      <c r="B447" s="8"/>
      <c r="D447" s="8"/>
      <c r="E447" s="3"/>
      <c r="F447" s="3"/>
      <c r="G447" s="19"/>
      <c r="H447" s="19"/>
      <c r="I447" s="3"/>
      <c r="J447" s="20"/>
      <c r="K447" s="3"/>
      <c r="L447" s="20"/>
      <c r="M447" s="20"/>
      <c r="N447" s="57"/>
      <c r="P447" s="20"/>
      <c r="R447" s="21"/>
      <c r="S447" s="21"/>
      <c r="T447" s="21"/>
      <c r="U447" s="21"/>
      <c r="V447" s="21"/>
      <c r="W447" s="57"/>
      <c r="X447" s="21"/>
      <c r="Y447" s="21"/>
      <c r="Z447" s="57"/>
      <c r="AA447" s="21"/>
      <c r="AB447" s="21"/>
      <c r="AC447" s="21"/>
      <c r="AD447" s="21"/>
    </row>
    <row r="448" spans="1:30">
      <c r="A448" s="57"/>
      <c r="B448" s="8"/>
      <c r="D448" s="8"/>
      <c r="E448" s="3"/>
      <c r="F448" s="3"/>
      <c r="G448" s="19"/>
      <c r="H448" s="19"/>
      <c r="I448" s="3"/>
      <c r="J448" s="20"/>
      <c r="K448" s="3"/>
      <c r="L448" s="20"/>
      <c r="M448" s="20"/>
      <c r="N448" s="57"/>
      <c r="P448" s="20"/>
      <c r="R448" s="21"/>
      <c r="S448" s="21"/>
      <c r="T448" s="21"/>
      <c r="U448" s="21"/>
      <c r="V448" s="21"/>
      <c r="W448" s="57"/>
      <c r="X448" s="21"/>
      <c r="Y448" s="21"/>
      <c r="Z448" s="57"/>
      <c r="AA448" s="21"/>
      <c r="AB448" s="21"/>
      <c r="AC448" s="21"/>
      <c r="AD448" s="21"/>
    </row>
    <row r="449" spans="1:30">
      <c r="A449" s="57"/>
      <c r="B449" s="8"/>
      <c r="D449" s="8"/>
      <c r="E449" s="3"/>
      <c r="F449" s="3"/>
      <c r="G449" s="19"/>
      <c r="H449" s="19"/>
      <c r="I449" s="3"/>
      <c r="J449" s="20"/>
      <c r="K449" s="3"/>
      <c r="L449" s="20"/>
      <c r="M449" s="20"/>
      <c r="N449" s="57"/>
      <c r="P449" s="20"/>
      <c r="R449" s="21"/>
      <c r="S449" s="21"/>
      <c r="T449" s="21"/>
      <c r="U449" s="21"/>
      <c r="V449" s="21"/>
      <c r="W449" s="57"/>
      <c r="X449" s="21"/>
      <c r="Y449" s="21"/>
      <c r="Z449" s="57"/>
      <c r="AA449" s="21"/>
      <c r="AB449" s="21"/>
      <c r="AC449" s="21"/>
      <c r="AD449" s="21"/>
    </row>
    <row r="450" spans="1:30">
      <c r="A450" s="57"/>
      <c r="B450" s="8"/>
      <c r="D450" s="8"/>
      <c r="E450" s="3"/>
      <c r="F450" s="3"/>
      <c r="G450" s="19"/>
      <c r="H450" s="19"/>
      <c r="I450" s="3"/>
      <c r="J450" s="20"/>
      <c r="K450" s="3"/>
      <c r="L450" s="20"/>
      <c r="M450" s="20"/>
      <c r="N450" s="57"/>
      <c r="P450" s="20"/>
      <c r="R450" s="21"/>
      <c r="S450" s="21"/>
      <c r="T450" s="21"/>
      <c r="U450" s="21"/>
      <c r="V450" s="21"/>
      <c r="W450" s="57"/>
      <c r="X450" s="21"/>
      <c r="Y450" s="21"/>
      <c r="Z450" s="57"/>
      <c r="AA450" s="21"/>
      <c r="AB450" s="21"/>
      <c r="AC450" s="21"/>
      <c r="AD450" s="21"/>
    </row>
    <row r="451" spans="1:30">
      <c r="A451" s="57"/>
      <c r="B451" s="8"/>
      <c r="D451" s="8"/>
      <c r="E451" s="3"/>
      <c r="F451" s="3"/>
      <c r="G451" s="19"/>
      <c r="H451" s="19"/>
      <c r="I451" s="3"/>
      <c r="J451" s="20"/>
      <c r="K451" s="3"/>
      <c r="L451" s="20"/>
      <c r="M451" s="20"/>
      <c r="N451" s="57"/>
      <c r="P451" s="20"/>
      <c r="R451" s="21"/>
      <c r="S451" s="21"/>
      <c r="T451" s="21"/>
      <c r="U451" s="21"/>
      <c r="V451" s="21"/>
      <c r="W451" s="57"/>
      <c r="X451" s="21"/>
      <c r="Y451" s="21"/>
      <c r="Z451" s="57"/>
      <c r="AA451" s="21"/>
      <c r="AB451" s="21"/>
      <c r="AC451" s="21"/>
      <c r="AD451" s="21"/>
    </row>
    <row r="452" spans="1:30">
      <c r="A452" s="57"/>
      <c r="B452" s="8"/>
      <c r="D452" s="8"/>
      <c r="E452" s="3"/>
      <c r="F452" s="3"/>
      <c r="G452" s="19"/>
      <c r="H452" s="19"/>
      <c r="I452" s="3"/>
      <c r="J452" s="20"/>
      <c r="K452" s="3"/>
      <c r="L452" s="20"/>
      <c r="M452" s="20"/>
      <c r="N452" s="57"/>
      <c r="P452" s="20"/>
      <c r="R452" s="21"/>
      <c r="S452" s="21"/>
      <c r="T452" s="21"/>
      <c r="U452" s="21"/>
      <c r="V452" s="21"/>
      <c r="W452" s="57"/>
      <c r="X452" s="21"/>
      <c r="Y452" s="21"/>
      <c r="Z452" s="57"/>
      <c r="AA452" s="21"/>
      <c r="AB452" s="21"/>
      <c r="AC452" s="21"/>
      <c r="AD452" s="21"/>
    </row>
    <row r="453" spans="1:30">
      <c r="A453" s="57"/>
      <c r="B453" s="8"/>
      <c r="D453" s="8"/>
      <c r="E453" s="3"/>
      <c r="F453" s="3"/>
      <c r="G453" s="19"/>
      <c r="H453" s="19"/>
      <c r="I453" s="3"/>
      <c r="J453" s="20"/>
      <c r="K453" s="3"/>
      <c r="L453" s="20"/>
      <c r="M453" s="20"/>
      <c r="N453" s="57"/>
      <c r="P453" s="20"/>
      <c r="R453" s="21"/>
      <c r="S453" s="21"/>
      <c r="T453" s="21"/>
      <c r="U453" s="21"/>
      <c r="V453" s="21"/>
      <c r="W453" s="57"/>
      <c r="X453" s="21"/>
      <c r="Y453" s="21"/>
      <c r="Z453" s="57"/>
      <c r="AA453" s="21"/>
      <c r="AB453" s="21"/>
      <c r="AC453" s="21"/>
      <c r="AD453" s="21"/>
    </row>
    <row r="454" spans="1:30">
      <c r="A454" s="57"/>
      <c r="B454" s="8"/>
      <c r="D454" s="8"/>
      <c r="E454" s="3"/>
      <c r="F454" s="3"/>
      <c r="G454" s="19"/>
      <c r="H454" s="19"/>
      <c r="I454" s="3"/>
      <c r="J454" s="20"/>
      <c r="K454" s="3"/>
      <c r="L454" s="20"/>
      <c r="M454" s="20"/>
      <c r="N454" s="57"/>
      <c r="P454" s="20"/>
      <c r="R454" s="21"/>
      <c r="S454" s="21"/>
      <c r="T454" s="21"/>
      <c r="U454" s="21"/>
      <c r="V454" s="21"/>
      <c r="W454" s="57"/>
      <c r="X454" s="21"/>
      <c r="Y454" s="21"/>
      <c r="Z454" s="57"/>
      <c r="AA454" s="21"/>
      <c r="AB454" s="21"/>
      <c r="AC454" s="21"/>
      <c r="AD454" s="21"/>
    </row>
    <row r="455" spans="1:30">
      <c r="A455" s="57"/>
      <c r="B455" s="8"/>
      <c r="D455" s="8"/>
      <c r="E455" s="3"/>
      <c r="F455" s="3"/>
      <c r="G455" s="19"/>
      <c r="H455" s="19"/>
      <c r="I455" s="3"/>
      <c r="J455" s="20"/>
      <c r="K455" s="3"/>
      <c r="L455" s="20"/>
      <c r="M455" s="20"/>
      <c r="N455" s="57"/>
      <c r="P455" s="20"/>
      <c r="R455" s="21"/>
      <c r="S455" s="21"/>
      <c r="T455" s="21"/>
      <c r="U455" s="21"/>
      <c r="V455" s="21"/>
      <c r="W455" s="57"/>
      <c r="X455" s="21"/>
      <c r="Y455" s="21"/>
      <c r="Z455" s="57"/>
      <c r="AA455" s="21"/>
      <c r="AB455" s="21"/>
      <c r="AC455" s="21"/>
      <c r="AD455" s="21"/>
    </row>
    <row r="456" spans="1:30">
      <c r="A456" s="57"/>
      <c r="B456" s="8"/>
      <c r="D456" s="8"/>
      <c r="E456" s="3"/>
      <c r="F456" s="3"/>
      <c r="G456" s="19"/>
      <c r="H456" s="19"/>
      <c r="I456" s="3"/>
      <c r="J456" s="20"/>
      <c r="K456" s="3"/>
      <c r="L456" s="20"/>
      <c r="M456" s="20"/>
      <c r="N456" s="57"/>
      <c r="P456" s="20"/>
      <c r="R456" s="21"/>
      <c r="S456" s="21"/>
      <c r="T456" s="21"/>
      <c r="U456" s="21"/>
      <c r="V456" s="21"/>
      <c r="W456" s="57"/>
      <c r="X456" s="21"/>
      <c r="Y456" s="21"/>
      <c r="Z456" s="57"/>
      <c r="AA456" s="21"/>
      <c r="AB456" s="21"/>
      <c r="AC456" s="21"/>
      <c r="AD456" s="21"/>
    </row>
    <row r="457" spans="1:30">
      <c r="A457" s="57"/>
      <c r="B457" s="8"/>
      <c r="D457" s="8"/>
      <c r="E457" s="3"/>
      <c r="F457" s="3"/>
      <c r="G457" s="19"/>
      <c r="H457" s="19"/>
      <c r="I457" s="3"/>
      <c r="J457" s="20"/>
      <c r="K457" s="3"/>
      <c r="L457" s="20"/>
      <c r="M457" s="20"/>
      <c r="N457" s="57"/>
      <c r="P457" s="20"/>
      <c r="R457" s="21"/>
      <c r="S457" s="21"/>
      <c r="T457" s="21"/>
      <c r="U457" s="21"/>
      <c r="V457" s="21"/>
      <c r="W457" s="57"/>
      <c r="X457" s="21"/>
      <c r="Y457" s="21"/>
      <c r="Z457" s="57"/>
      <c r="AA457" s="21"/>
      <c r="AB457" s="21"/>
      <c r="AC457" s="21"/>
      <c r="AD457" s="21"/>
    </row>
    <row r="458" spans="1:30">
      <c r="A458" s="57"/>
      <c r="B458" s="8"/>
      <c r="D458" s="8"/>
      <c r="E458" s="3"/>
      <c r="F458" s="3"/>
      <c r="G458" s="19"/>
      <c r="H458" s="19"/>
      <c r="I458" s="3"/>
      <c r="J458" s="20"/>
      <c r="K458" s="3"/>
      <c r="L458" s="20"/>
      <c r="M458" s="20"/>
      <c r="N458" s="57"/>
      <c r="P458" s="20"/>
      <c r="R458" s="21"/>
      <c r="S458" s="21"/>
      <c r="T458" s="21"/>
      <c r="U458" s="21"/>
      <c r="V458" s="21"/>
      <c r="W458" s="57"/>
      <c r="X458" s="21"/>
      <c r="Y458" s="21"/>
      <c r="Z458" s="57"/>
      <c r="AA458" s="21"/>
      <c r="AB458" s="21"/>
      <c r="AC458" s="21"/>
      <c r="AD458" s="21"/>
    </row>
    <row r="459" spans="1:30">
      <c r="A459" s="57"/>
      <c r="B459" s="8"/>
      <c r="D459" s="8"/>
      <c r="E459" s="3"/>
      <c r="F459" s="3"/>
      <c r="G459" s="19"/>
      <c r="H459" s="19"/>
      <c r="I459" s="3"/>
      <c r="J459" s="20"/>
      <c r="K459" s="3"/>
      <c r="L459" s="20"/>
      <c r="M459" s="20"/>
      <c r="N459" s="57"/>
      <c r="P459" s="20"/>
      <c r="R459" s="21"/>
      <c r="S459" s="21"/>
      <c r="T459" s="21"/>
      <c r="U459" s="21"/>
      <c r="V459" s="21"/>
      <c r="W459" s="57"/>
      <c r="X459" s="21"/>
      <c r="Y459" s="21"/>
      <c r="Z459" s="57"/>
      <c r="AA459" s="21"/>
      <c r="AB459" s="21"/>
      <c r="AC459" s="21"/>
      <c r="AD459" s="21"/>
    </row>
    <row r="460" spans="1:30">
      <c r="A460" s="57"/>
      <c r="B460" s="8"/>
      <c r="D460" s="8"/>
      <c r="E460" s="3"/>
      <c r="F460" s="3"/>
      <c r="G460" s="19"/>
      <c r="H460" s="19"/>
      <c r="I460" s="3"/>
      <c r="J460" s="20"/>
      <c r="K460" s="3"/>
      <c r="L460" s="20"/>
      <c r="M460" s="20"/>
      <c r="N460" s="57"/>
      <c r="P460" s="20"/>
      <c r="R460" s="21"/>
      <c r="S460" s="21"/>
      <c r="T460" s="21"/>
      <c r="U460" s="21"/>
      <c r="V460" s="21"/>
      <c r="W460" s="57"/>
      <c r="X460" s="21"/>
      <c r="Y460" s="21"/>
      <c r="Z460" s="57"/>
      <c r="AA460" s="21"/>
      <c r="AB460" s="21"/>
      <c r="AC460" s="21"/>
      <c r="AD460" s="21"/>
    </row>
    <row r="461" spans="1:30">
      <c r="A461" s="57"/>
      <c r="B461" s="8"/>
      <c r="D461" s="8"/>
      <c r="E461" s="3"/>
      <c r="F461" s="3"/>
      <c r="G461" s="19"/>
      <c r="H461" s="19"/>
      <c r="I461" s="3"/>
      <c r="J461" s="20"/>
      <c r="K461" s="3"/>
      <c r="L461" s="20"/>
      <c r="M461" s="20"/>
      <c r="N461" s="57"/>
      <c r="P461" s="20"/>
      <c r="R461" s="21"/>
      <c r="S461" s="21"/>
      <c r="T461" s="21"/>
      <c r="U461" s="21"/>
      <c r="V461" s="21"/>
      <c r="W461" s="57"/>
      <c r="X461" s="21"/>
      <c r="Y461" s="21"/>
      <c r="Z461" s="57"/>
      <c r="AA461" s="21"/>
      <c r="AB461" s="21"/>
      <c r="AC461" s="21"/>
      <c r="AD461" s="21"/>
    </row>
    <row r="462" spans="1:30">
      <c r="A462" s="57"/>
      <c r="B462" s="8"/>
      <c r="D462" s="8"/>
      <c r="E462" s="3"/>
      <c r="F462" s="3"/>
      <c r="G462" s="19"/>
      <c r="H462" s="19"/>
      <c r="I462" s="3"/>
      <c r="J462" s="20"/>
      <c r="K462" s="3"/>
      <c r="L462" s="20"/>
      <c r="M462" s="20"/>
      <c r="N462" s="57"/>
      <c r="P462" s="20"/>
      <c r="R462" s="21"/>
      <c r="S462" s="21"/>
      <c r="T462" s="21"/>
      <c r="U462" s="21"/>
      <c r="V462" s="21"/>
      <c r="W462" s="57"/>
      <c r="X462" s="21"/>
      <c r="Y462" s="21"/>
      <c r="Z462" s="57"/>
      <c r="AA462" s="21"/>
      <c r="AB462" s="21"/>
      <c r="AC462" s="21"/>
      <c r="AD462" s="21"/>
    </row>
    <row r="463" spans="1:30">
      <c r="A463" s="57"/>
      <c r="B463" s="8"/>
      <c r="D463" s="8"/>
      <c r="E463" s="3"/>
      <c r="F463" s="3"/>
      <c r="G463" s="19"/>
      <c r="H463" s="19"/>
      <c r="I463" s="3"/>
      <c r="J463" s="20"/>
      <c r="K463" s="3"/>
      <c r="L463" s="20"/>
      <c r="M463" s="20"/>
      <c r="N463" s="57"/>
      <c r="P463" s="20"/>
      <c r="R463" s="21"/>
      <c r="S463" s="21"/>
      <c r="T463" s="21"/>
      <c r="U463" s="21"/>
      <c r="V463" s="21"/>
      <c r="W463" s="57"/>
      <c r="X463" s="21"/>
      <c r="Y463" s="21"/>
      <c r="Z463" s="57"/>
      <c r="AA463" s="21"/>
      <c r="AB463" s="21"/>
      <c r="AC463" s="21"/>
      <c r="AD463" s="21"/>
    </row>
    <row r="464" spans="1:30">
      <c r="A464" s="57"/>
      <c r="B464" s="8"/>
      <c r="D464" s="8"/>
      <c r="E464" s="3"/>
      <c r="F464" s="3"/>
      <c r="G464" s="19"/>
      <c r="H464" s="19"/>
      <c r="I464" s="3"/>
      <c r="J464" s="20"/>
      <c r="K464" s="3"/>
      <c r="L464" s="20"/>
      <c r="M464" s="20"/>
      <c r="N464" s="57"/>
      <c r="P464" s="20"/>
      <c r="R464" s="21"/>
      <c r="S464" s="21"/>
      <c r="T464" s="21"/>
      <c r="U464" s="21"/>
      <c r="V464" s="21"/>
      <c r="W464" s="57"/>
      <c r="X464" s="21"/>
      <c r="Y464" s="21"/>
      <c r="Z464" s="57"/>
      <c r="AA464" s="21"/>
      <c r="AB464" s="21"/>
      <c r="AC464" s="21"/>
      <c r="AD464" s="21"/>
    </row>
    <row r="465" spans="1:30">
      <c r="A465" s="57"/>
      <c r="B465" s="8"/>
      <c r="D465" s="8"/>
      <c r="E465" s="3"/>
      <c r="F465" s="3"/>
      <c r="G465" s="19"/>
      <c r="H465" s="19"/>
      <c r="I465" s="3"/>
      <c r="J465" s="20"/>
      <c r="K465" s="3"/>
      <c r="L465" s="20"/>
      <c r="M465" s="20"/>
      <c r="N465" s="57"/>
      <c r="P465" s="20"/>
      <c r="R465" s="21"/>
      <c r="S465" s="21"/>
      <c r="T465" s="21"/>
      <c r="U465" s="21"/>
      <c r="V465" s="21"/>
      <c r="W465" s="57"/>
      <c r="X465" s="21"/>
      <c r="Y465" s="21"/>
      <c r="Z465" s="57"/>
      <c r="AA465" s="21"/>
      <c r="AB465" s="21"/>
      <c r="AC465" s="21"/>
      <c r="AD465" s="21"/>
    </row>
    <row r="466" spans="1:30">
      <c r="A466" s="57"/>
      <c r="B466" s="8"/>
      <c r="D466" s="8"/>
      <c r="E466" s="3"/>
      <c r="F466" s="3"/>
      <c r="G466" s="19"/>
      <c r="H466" s="19"/>
      <c r="I466" s="3"/>
      <c r="J466" s="20"/>
      <c r="K466" s="3"/>
      <c r="L466" s="20"/>
      <c r="M466" s="20"/>
      <c r="N466" s="57"/>
      <c r="P466" s="20"/>
      <c r="R466" s="21"/>
      <c r="S466" s="21"/>
      <c r="T466" s="21"/>
      <c r="U466" s="21"/>
      <c r="V466" s="21"/>
      <c r="W466" s="57"/>
      <c r="X466" s="21"/>
      <c r="Y466" s="21"/>
      <c r="Z466" s="57"/>
      <c r="AA466" s="21"/>
      <c r="AB466" s="21"/>
      <c r="AC466" s="21"/>
      <c r="AD466" s="21"/>
    </row>
    <row r="467" spans="1:30">
      <c r="A467" s="57"/>
      <c r="B467" s="8"/>
      <c r="D467" s="8"/>
      <c r="E467" s="3"/>
      <c r="F467" s="3"/>
      <c r="G467" s="19"/>
      <c r="H467" s="19"/>
      <c r="I467" s="3"/>
      <c r="J467" s="20"/>
      <c r="K467" s="3"/>
      <c r="L467" s="20"/>
      <c r="M467" s="20"/>
      <c r="N467" s="57"/>
      <c r="P467" s="20"/>
      <c r="R467" s="21"/>
      <c r="S467" s="21"/>
      <c r="T467" s="21"/>
      <c r="U467" s="21"/>
      <c r="V467" s="21"/>
      <c r="W467" s="57"/>
      <c r="X467" s="21"/>
      <c r="Y467" s="21"/>
      <c r="Z467" s="57"/>
      <c r="AA467" s="21"/>
      <c r="AB467" s="21"/>
      <c r="AC467" s="21"/>
      <c r="AD467" s="21"/>
    </row>
    <row r="468" spans="1:30">
      <c r="A468" s="57"/>
      <c r="B468" s="8"/>
      <c r="D468" s="8"/>
      <c r="E468" s="3"/>
      <c r="F468" s="3"/>
      <c r="G468" s="19"/>
      <c r="H468" s="19"/>
      <c r="I468" s="3"/>
      <c r="J468" s="20"/>
      <c r="K468" s="3"/>
      <c r="L468" s="20"/>
      <c r="M468" s="20"/>
      <c r="N468" s="57"/>
      <c r="P468" s="20"/>
      <c r="R468" s="21"/>
      <c r="S468" s="21"/>
      <c r="T468" s="21"/>
      <c r="U468" s="21"/>
      <c r="V468" s="21"/>
      <c r="W468" s="57"/>
      <c r="X468" s="21"/>
      <c r="Y468" s="21"/>
      <c r="Z468" s="57"/>
      <c r="AA468" s="21"/>
      <c r="AB468" s="21"/>
      <c r="AC468" s="21"/>
      <c r="AD468" s="21"/>
    </row>
    <row r="469" spans="1:30">
      <c r="A469" s="57"/>
      <c r="B469" s="8"/>
      <c r="D469" s="8"/>
      <c r="E469" s="3"/>
      <c r="F469" s="3"/>
      <c r="G469" s="19"/>
      <c r="H469" s="19"/>
      <c r="I469" s="3"/>
      <c r="J469" s="20"/>
      <c r="K469" s="3"/>
      <c r="L469" s="20"/>
      <c r="M469" s="20"/>
      <c r="N469" s="57"/>
      <c r="P469" s="20"/>
      <c r="R469" s="21"/>
      <c r="S469" s="21"/>
      <c r="T469" s="21"/>
      <c r="U469" s="21"/>
      <c r="V469" s="21"/>
      <c r="W469" s="57"/>
      <c r="X469" s="21"/>
      <c r="Y469" s="21"/>
      <c r="Z469" s="57"/>
      <c r="AA469" s="21"/>
      <c r="AB469" s="21"/>
      <c r="AC469" s="21"/>
      <c r="AD469" s="21"/>
    </row>
    <row r="470" spans="1:30">
      <c r="A470" s="57"/>
      <c r="B470" s="8"/>
      <c r="D470" s="8"/>
      <c r="E470" s="3"/>
      <c r="F470" s="3"/>
      <c r="G470" s="19"/>
      <c r="H470" s="19"/>
      <c r="I470" s="3"/>
      <c r="J470" s="20"/>
      <c r="K470" s="3"/>
      <c r="L470" s="20"/>
      <c r="M470" s="20"/>
      <c r="N470" s="57"/>
      <c r="P470" s="20"/>
      <c r="R470" s="21"/>
      <c r="S470" s="21"/>
      <c r="T470" s="21"/>
      <c r="U470" s="21"/>
      <c r="V470" s="21"/>
      <c r="W470" s="57"/>
      <c r="X470" s="21"/>
      <c r="Y470" s="21"/>
      <c r="Z470" s="57"/>
      <c r="AA470" s="21"/>
      <c r="AB470" s="21"/>
      <c r="AC470" s="21"/>
      <c r="AD470" s="21"/>
    </row>
    <row r="471" spans="1:30">
      <c r="A471" s="57"/>
      <c r="B471" s="8"/>
      <c r="D471" s="8"/>
      <c r="E471" s="3"/>
      <c r="F471" s="3"/>
      <c r="G471" s="19"/>
      <c r="H471" s="19"/>
      <c r="I471" s="3"/>
      <c r="J471" s="20"/>
      <c r="K471" s="3"/>
      <c r="L471" s="20"/>
      <c r="M471" s="20"/>
      <c r="N471" s="57"/>
      <c r="P471" s="20"/>
      <c r="R471" s="21"/>
      <c r="S471" s="21"/>
      <c r="T471" s="21"/>
      <c r="U471" s="21"/>
      <c r="V471" s="21"/>
      <c r="W471" s="57"/>
      <c r="X471" s="21"/>
      <c r="Y471" s="21"/>
      <c r="Z471" s="57"/>
      <c r="AA471" s="21"/>
      <c r="AB471" s="21"/>
      <c r="AC471" s="21"/>
      <c r="AD471" s="21"/>
    </row>
    <row r="472" spans="1:30">
      <c r="A472" s="57"/>
      <c r="B472" s="8"/>
      <c r="D472" s="8"/>
      <c r="E472" s="3"/>
      <c r="F472" s="3"/>
      <c r="G472" s="19"/>
      <c r="H472" s="19"/>
      <c r="I472" s="3"/>
      <c r="J472" s="20"/>
      <c r="K472" s="3"/>
      <c r="L472" s="20"/>
      <c r="M472" s="20"/>
      <c r="N472" s="57"/>
      <c r="P472" s="20"/>
      <c r="R472" s="21"/>
      <c r="S472" s="21"/>
      <c r="T472" s="21"/>
      <c r="U472" s="21"/>
      <c r="V472" s="21"/>
      <c r="W472" s="57"/>
      <c r="X472" s="21"/>
      <c r="Y472" s="21"/>
      <c r="Z472" s="57"/>
      <c r="AA472" s="21"/>
      <c r="AB472" s="21"/>
      <c r="AC472" s="21"/>
      <c r="AD472" s="21"/>
    </row>
    <row r="473" spans="1:30">
      <c r="A473" s="57"/>
      <c r="B473" s="8"/>
      <c r="D473" s="8"/>
      <c r="E473" s="3"/>
      <c r="F473" s="3"/>
      <c r="G473" s="19"/>
      <c r="H473" s="19"/>
      <c r="I473" s="3"/>
      <c r="J473" s="20"/>
      <c r="K473" s="3"/>
      <c r="L473" s="20"/>
      <c r="M473" s="20"/>
      <c r="N473" s="57"/>
      <c r="P473" s="20"/>
      <c r="R473" s="21"/>
      <c r="S473" s="21"/>
      <c r="T473" s="21"/>
      <c r="U473" s="21"/>
      <c r="V473" s="21"/>
      <c r="W473" s="57"/>
      <c r="X473" s="21"/>
      <c r="Y473" s="21"/>
      <c r="Z473" s="57"/>
      <c r="AA473" s="21"/>
      <c r="AB473" s="21"/>
      <c r="AC473" s="21"/>
      <c r="AD473" s="21"/>
    </row>
    <row r="474" spans="1:30">
      <c r="A474" s="57"/>
      <c r="B474" s="8"/>
      <c r="D474" s="8"/>
      <c r="E474" s="3"/>
      <c r="F474" s="3"/>
      <c r="G474" s="19"/>
      <c r="H474" s="19"/>
      <c r="I474" s="3"/>
      <c r="J474" s="20"/>
      <c r="K474" s="3"/>
      <c r="L474" s="20"/>
      <c r="M474" s="20"/>
      <c r="N474" s="57"/>
      <c r="P474" s="20"/>
      <c r="R474" s="21"/>
      <c r="S474" s="21"/>
      <c r="T474" s="21"/>
      <c r="U474" s="21"/>
      <c r="V474" s="21"/>
      <c r="W474" s="57"/>
      <c r="X474" s="21"/>
      <c r="Y474" s="21"/>
      <c r="Z474" s="57"/>
      <c r="AA474" s="21"/>
      <c r="AB474" s="21"/>
      <c r="AC474" s="21"/>
      <c r="AD474" s="21"/>
    </row>
    <row r="475" spans="1:30">
      <c r="A475" s="57"/>
      <c r="B475" s="8"/>
      <c r="D475" s="8"/>
      <c r="E475" s="3"/>
      <c r="F475" s="3"/>
      <c r="G475" s="19"/>
      <c r="H475" s="19"/>
      <c r="I475" s="3"/>
      <c r="J475" s="20"/>
      <c r="K475" s="3"/>
      <c r="L475" s="20"/>
      <c r="M475" s="20"/>
      <c r="N475" s="57"/>
      <c r="P475" s="20"/>
      <c r="R475" s="21"/>
      <c r="S475" s="21"/>
      <c r="T475" s="21"/>
      <c r="U475" s="21"/>
      <c r="V475" s="21"/>
      <c r="W475" s="57"/>
      <c r="X475" s="21"/>
      <c r="Y475" s="21"/>
      <c r="Z475" s="57"/>
      <c r="AA475" s="21"/>
      <c r="AB475" s="21"/>
      <c r="AC475" s="21"/>
      <c r="AD475" s="21"/>
    </row>
    <row r="476" spans="1:30">
      <c r="A476" s="57"/>
      <c r="B476" s="8"/>
      <c r="D476" s="8"/>
      <c r="E476" s="3"/>
      <c r="F476" s="3"/>
      <c r="G476" s="19"/>
      <c r="H476" s="19"/>
      <c r="I476" s="3"/>
      <c r="J476" s="20"/>
      <c r="K476" s="3"/>
      <c r="L476" s="20"/>
      <c r="M476" s="20"/>
      <c r="N476" s="57"/>
      <c r="P476" s="20"/>
      <c r="R476" s="21"/>
      <c r="S476" s="21"/>
      <c r="T476" s="21"/>
      <c r="U476" s="21"/>
      <c r="V476" s="21"/>
      <c r="W476" s="57"/>
      <c r="X476" s="21"/>
      <c r="Y476" s="21"/>
      <c r="Z476" s="57"/>
      <c r="AA476" s="21"/>
      <c r="AB476" s="21"/>
      <c r="AC476" s="21"/>
      <c r="AD476" s="21"/>
    </row>
    <row r="477" spans="1:30">
      <c r="A477" s="57"/>
      <c r="B477" s="8"/>
      <c r="D477" s="8"/>
      <c r="E477" s="3"/>
      <c r="F477" s="3"/>
      <c r="G477" s="19"/>
      <c r="H477" s="19"/>
      <c r="I477" s="3"/>
      <c r="J477" s="20"/>
      <c r="K477" s="3"/>
      <c r="L477" s="20"/>
      <c r="M477" s="20"/>
      <c r="N477" s="57"/>
      <c r="P477" s="20"/>
      <c r="R477" s="21"/>
      <c r="S477" s="21"/>
      <c r="T477" s="21"/>
      <c r="U477" s="21"/>
      <c r="V477" s="21"/>
      <c r="W477" s="57"/>
      <c r="X477" s="21"/>
      <c r="Y477" s="21"/>
      <c r="Z477" s="57"/>
      <c r="AA477" s="21"/>
      <c r="AB477" s="21"/>
      <c r="AC477" s="21"/>
      <c r="AD477" s="21"/>
    </row>
    <row r="478" spans="1:30">
      <c r="A478" s="57"/>
      <c r="B478" s="8"/>
      <c r="D478" s="8"/>
      <c r="E478" s="3"/>
      <c r="F478" s="3"/>
      <c r="G478" s="19"/>
      <c r="H478" s="19"/>
      <c r="I478" s="3"/>
      <c r="J478" s="20"/>
      <c r="K478" s="3"/>
      <c r="L478" s="20"/>
      <c r="M478" s="20"/>
      <c r="N478" s="57"/>
      <c r="P478" s="20"/>
      <c r="R478" s="21"/>
      <c r="S478" s="21"/>
      <c r="T478" s="21"/>
      <c r="U478" s="21"/>
      <c r="V478" s="21"/>
      <c r="W478" s="57"/>
      <c r="X478" s="21"/>
      <c r="Y478" s="21"/>
      <c r="Z478" s="57"/>
      <c r="AA478" s="21"/>
      <c r="AB478" s="21"/>
      <c r="AC478" s="21"/>
      <c r="AD478" s="21"/>
    </row>
    <row r="479" spans="1:30">
      <c r="A479" s="57"/>
      <c r="B479" s="8"/>
      <c r="D479" s="8"/>
      <c r="E479" s="3"/>
      <c r="F479" s="3"/>
      <c r="G479" s="19"/>
      <c r="H479" s="19"/>
      <c r="I479" s="3"/>
      <c r="J479" s="20"/>
      <c r="K479" s="3"/>
      <c r="L479" s="20"/>
      <c r="M479" s="20"/>
      <c r="N479" s="57"/>
      <c r="P479" s="20"/>
      <c r="R479" s="21"/>
      <c r="S479" s="21"/>
      <c r="T479" s="21"/>
      <c r="U479" s="21"/>
      <c r="V479" s="21"/>
      <c r="W479" s="57"/>
      <c r="X479" s="21"/>
      <c r="Y479" s="21"/>
      <c r="Z479" s="57"/>
      <c r="AA479" s="21"/>
      <c r="AB479" s="21"/>
      <c r="AC479" s="21"/>
      <c r="AD479" s="21"/>
    </row>
    <row r="480" spans="1:30">
      <c r="A480" s="57"/>
      <c r="B480" s="8"/>
      <c r="D480" s="8"/>
      <c r="E480" s="3"/>
      <c r="F480" s="3"/>
      <c r="G480" s="19"/>
      <c r="H480" s="19"/>
      <c r="I480" s="3"/>
      <c r="J480" s="20"/>
      <c r="K480" s="3"/>
      <c r="L480" s="20"/>
      <c r="M480" s="20"/>
      <c r="N480" s="57"/>
      <c r="P480" s="20"/>
      <c r="R480" s="21"/>
      <c r="S480" s="21"/>
      <c r="T480" s="21"/>
      <c r="U480" s="21"/>
      <c r="V480" s="21"/>
      <c r="W480" s="57"/>
      <c r="X480" s="21"/>
      <c r="Y480" s="21"/>
      <c r="Z480" s="57"/>
      <c r="AA480" s="21"/>
      <c r="AB480" s="21"/>
      <c r="AC480" s="21"/>
      <c r="AD480" s="21"/>
    </row>
    <row r="481" spans="1:30">
      <c r="A481" s="57"/>
      <c r="B481" s="8"/>
      <c r="D481" s="8"/>
      <c r="E481" s="3"/>
      <c r="F481" s="3"/>
      <c r="G481" s="19"/>
      <c r="H481" s="19"/>
      <c r="I481" s="3"/>
      <c r="J481" s="20"/>
      <c r="K481" s="3"/>
      <c r="L481" s="20"/>
      <c r="M481" s="20"/>
      <c r="N481" s="57"/>
      <c r="P481" s="20"/>
      <c r="R481" s="21"/>
      <c r="S481" s="21"/>
      <c r="T481" s="21"/>
      <c r="U481" s="21"/>
      <c r="V481" s="21"/>
      <c r="W481" s="57"/>
      <c r="X481" s="21"/>
      <c r="Y481" s="21"/>
      <c r="Z481" s="57"/>
      <c r="AA481" s="21"/>
      <c r="AB481" s="21"/>
      <c r="AC481" s="21"/>
      <c r="AD481" s="21"/>
    </row>
    <row r="482" spans="1:30">
      <c r="A482" s="57"/>
      <c r="B482" s="8"/>
      <c r="D482" s="8"/>
      <c r="E482" s="3"/>
      <c r="F482" s="3"/>
      <c r="G482" s="19"/>
      <c r="H482" s="19"/>
      <c r="I482" s="3"/>
      <c r="J482" s="20"/>
      <c r="K482" s="3"/>
      <c r="L482" s="20"/>
      <c r="M482" s="20"/>
      <c r="N482" s="57"/>
      <c r="P482" s="20"/>
      <c r="R482" s="21"/>
      <c r="S482" s="21"/>
      <c r="T482" s="21"/>
      <c r="U482" s="21"/>
      <c r="V482" s="21"/>
      <c r="W482" s="57"/>
      <c r="X482" s="21"/>
      <c r="Y482" s="21"/>
      <c r="Z482" s="57"/>
      <c r="AA482" s="21"/>
      <c r="AB482" s="21"/>
      <c r="AC482" s="21"/>
      <c r="AD482" s="21"/>
    </row>
    <row r="483" spans="1:30">
      <c r="A483" s="57"/>
      <c r="B483" s="8"/>
      <c r="D483" s="8"/>
      <c r="E483" s="3"/>
      <c r="F483" s="3"/>
      <c r="G483" s="19"/>
      <c r="H483" s="19"/>
      <c r="I483" s="3"/>
      <c r="J483" s="20"/>
      <c r="K483" s="3"/>
      <c r="L483" s="20"/>
      <c r="M483" s="20"/>
      <c r="N483" s="57"/>
      <c r="P483" s="20"/>
      <c r="R483" s="21"/>
      <c r="S483" s="21"/>
      <c r="T483" s="21"/>
      <c r="U483" s="21"/>
      <c r="V483" s="21"/>
      <c r="W483" s="57"/>
      <c r="X483" s="21"/>
      <c r="Y483" s="21"/>
      <c r="Z483" s="57"/>
      <c r="AA483" s="21"/>
      <c r="AB483" s="21"/>
      <c r="AC483" s="21"/>
      <c r="AD483" s="21"/>
    </row>
    <row r="484" spans="1:30">
      <c r="A484" s="57"/>
      <c r="B484" s="8"/>
      <c r="D484" s="8"/>
      <c r="E484" s="3"/>
      <c r="F484" s="3"/>
      <c r="G484" s="19"/>
      <c r="H484" s="19"/>
      <c r="I484" s="3"/>
      <c r="J484" s="20"/>
      <c r="K484" s="3"/>
      <c r="L484" s="20"/>
      <c r="M484" s="20"/>
      <c r="N484" s="57"/>
      <c r="P484" s="20"/>
      <c r="R484" s="21"/>
      <c r="S484" s="21"/>
      <c r="T484" s="21"/>
      <c r="U484" s="21"/>
      <c r="V484" s="21"/>
      <c r="W484" s="57"/>
      <c r="X484" s="21"/>
      <c r="Y484" s="21"/>
      <c r="Z484" s="57"/>
      <c r="AA484" s="21"/>
      <c r="AB484" s="21"/>
      <c r="AC484" s="21"/>
      <c r="AD484" s="21"/>
    </row>
    <row r="485" spans="1:30">
      <c r="A485" s="57"/>
      <c r="B485" s="8"/>
      <c r="D485" s="8"/>
      <c r="E485" s="3"/>
      <c r="F485" s="3"/>
      <c r="G485" s="19"/>
      <c r="H485" s="19"/>
      <c r="I485" s="3"/>
      <c r="J485" s="20"/>
      <c r="K485" s="3"/>
      <c r="L485" s="20"/>
      <c r="M485" s="20"/>
      <c r="N485" s="57"/>
      <c r="P485" s="20"/>
      <c r="R485" s="21"/>
      <c r="S485" s="21"/>
      <c r="T485" s="21"/>
      <c r="U485" s="21"/>
      <c r="V485" s="21"/>
      <c r="W485" s="57"/>
      <c r="X485" s="21"/>
      <c r="Y485" s="21"/>
      <c r="Z485" s="57"/>
      <c r="AA485" s="21"/>
      <c r="AB485" s="21"/>
      <c r="AC485" s="21"/>
      <c r="AD485" s="21"/>
    </row>
    <row r="486" spans="1:30">
      <c r="A486" s="57"/>
      <c r="B486" s="8"/>
      <c r="D486" s="8"/>
      <c r="E486" s="3"/>
      <c r="F486" s="3"/>
      <c r="G486" s="19"/>
      <c r="H486" s="19"/>
      <c r="I486" s="3"/>
      <c r="J486" s="20"/>
      <c r="K486" s="3"/>
      <c r="L486" s="20"/>
      <c r="M486" s="20"/>
      <c r="N486" s="57"/>
      <c r="P486" s="20"/>
      <c r="R486" s="21"/>
      <c r="S486" s="21"/>
      <c r="T486" s="21"/>
      <c r="U486" s="21"/>
      <c r="V486" s="21"/>
      <c r="W486" s="57"/>
      <c r="X486" s="21"/>
      <c r="Y486" s="21"/>
      <c r="Z486" s="57"/>
      <c r="AA486" s="21"/>
      <c r="AB486" s="21"/>
      <c r="AC486" s="21"/>
      <c r="AD486" s="21"/>
    </row>
    <row r="487" spans="1:30">
      <c r="A487" s="57"/>
      <c r="B487" s="8"/>
      <c r="D487" s="8"/>
      <c r="E487" s="3"/>
      <c r="F487" s="3"/>
      <c r="G487" s="19"/>
      <c r="H487" s="19"/>
      <c r="I487" s="3"/>
      <c r="J487" s="20"/>
      <c r="K487" s="3"/>
      <c r="L487" s="20"/>
      <c r="M487" s="20"/>
      <c r="N487" s="57"/>
      <c r="P487" s="20"/>
      <c r="R487" s="21"/>
      <c r="S487" s="21"/>
      <c r="T487" s="21"/>
      <c r="U487" s="21"/>
      <c r="V487" s="21"/>
      <c r="W487" s="57"/>
      <c r="X487" s="21"/>
      <c r="Y487" s="21"/>
      <c r="Z487" s="57"/>
      <c r="AA487" s="21"/>
      <c r="AB487" s="21"/>
      <c r="AC487" s="21"/>
      <c r="AD487" s="21"/>
    </row>
    <row r="488" spans="1:30">
      <c r="A488" s="57"/>
      <c r="B488" s="8"/>
      <c r="D488" s="8"/>
      <c r="E488" s="3"/>
      <c r="F488" s="3"/>
      <c r="G488" s="19"/>
      <c r="H488" s="19"/>
      <c r="I488" s="3"/>
      <c r="J488" s="20"/>
      <c r="K488" s="3"/>
      <c r="L488" s="20"/>
      <c r="M488" s="20"/>
      <c r="N488" s="57"/>
      <c r="P488" s="20"/>
      <c r="R488" s="21"/>
      <c r="S488" s="21"/>
      <c r="T488" s="21"/>
      <c r="U488" s="21"/>
      <c r="V488" s="21"/>
      <c r="W488" s="57"/>
      <c r="X488" s="21"/>
      <c r="Y488" s="21"/>
      <c r="Z488" s="57"/>
      <c r="AA488" s="21"/>
      <c r="AB488" s="21"/>
      <c r="AC488" s="21"/>
      <c r="AD488" s="21"/>
    </row>
    <row r="489" spans="1:30">
      <c r="A489" s="57"/>
      <c r="B489" s="8"/>
      <c r="D489" s="8"/>
      <c r="E489" s="3"/>
      <c r="F489" s="3"/>
      <c r="G489" s="19"/>
      <c r="H489" s="19"/>
      <c r="I489" s="3"/>
      <c r="J489" s="20"/>
      <c r="K489" s="3"/>
      <c r="L489" s="20"/>
      <c r="M489" s="20"/>
      <c r="N489" s="57"/>
      <c r="P489" s="20"/>
      <c r="R489" s="21"/>
      <c r="S489" s="21"/>
      <c r="T489" s="21"/>
      <c r="U489" s="21"/>
      <c r="V489" s="21"/>
      <c r="W489" s="57"/>
      <c r="X489" s="21"/>
      <c r="Y489" s="21"/>
      <c r="Z489" s="57"/>
      <c r="AA489" s="21"/>
      <c r="AB489" s="21"/>
      <c r="AC489" s="21"/>
      <c r="AD489" s="21"/>
    </row>
    <row r="490" spans="1:30">
      <c r="A490" s="57"/>
      <c r="B490" s="8"/>
      <c r="D490" s="8"/>
      <c r="E490" s="3"/>
      <c r="F490" s="3"/>
      <c r="G490" s="19"/>
      <c r="H490" s="19"/>
      <c r="I490" s="3"/>
      <c r="J490" s="20"/>
      <c r="K490" s="3"/>
      <c r="L490" s="20"/>
      <c r="M490" s="20"/>
      <c r="N490" s="57"/>
      <c r="P490" s="20"/>
      <c r="R490" s="21"/>
      <c r="S490" s="21"/>
      <c r="T490" s="21"/>
      <c r="U490" s="21"/>
      <c r="V490" s="21"/>
      <c r="W490" s="57"/>
      <c r="X490" s="21"/>
      <c r="Y490" s="21"/>
      <c r="Z490" s="57"/>
      <c r="AA490" s="21"/>
      <c r="AB490" s="21"/>
      <c r="AC490" s="21"/>
      <c r="AD490" s="21"/>
    </row>
    <row r="491" spans="1:30">
      <c r="A491" s="57"/>
      <c r="B491" s="8"/>
      <c r="D491" s="8"/>
      <c r="E491" s="3"/>
      <c r="F491" s="3"/>
      <c r="G491" s="19"/>
      <c r="H491" s="19"/>
      <c r="I491" s="3"/>
      <c r="J491" s="20"/>
      <c r="K491" s="3"/>
      <c r="L491" s="20"/>
      <c r="M491" s="20"/>
      <c r="N491" s="57"/>
      <c r="P491" s="20"/>
      <c r="R491" s="21"/>
      <c r="S491" s="21"/>
      <c r="T491" s="21"/>
      <c r="U491" s="21"/>
      <c r="V491" s="21"/>
      <c r="W491" s="57"/>
      <c r="X491" s="21"/>
      <c r="Y491" s="21"/>
      <c r="Z491" s="57"/>
      <c r="AA491" s="21"/>
      <c r="AB491" s="21"/>
      <c r="AC491" s="21"/>
      <c r="AD491" s="21"/>
    </row>
    <row r="492" spans="1:30">
      <c r="A492" s="57"/>
      <c r="B492" s="8"/>
      <c r="D492" s="8"/>
      <c r="E492" s="3"/>
      <c r="F492" s="3"/>
      <c r="G492" s="19"/>
      <c r="H492" s="19"/>
      <c r="I492" s="3"/>
      <c r="J492" s="20"/>
      <c r="K492" s="3"/>
      <c r="L492" s="20"/>
      <c r="M492" s="20"/>
      <c r="N492" s="57"/>
      <c r="P492" s="20"/>
      <c r="R492" s="21"/>
      <c r="S492" s="21"/>
      <c r="T492" s="21"/>
      <c r="U492" s="21"/>
      <c r="V492" s="21"/>
      <c r="W492" s="57"/>
      <c r="X492" s="21"/>
      <c r="Y492" s="21"/>
      <c r="Z492" s="57"/>
      <c r="AA492" s="21"/>
      <c r="AB492" s="21"/>
      <c r="AC492" s="21"/>
      <c r="AD492" s="21"/>
    </row>
    <row r="493" spans="1:30">
      <c r="A493" s="57"/>
      <c r="B493" s="8"/>
      <c r="D493" s="8"/>
      <c r="E493" s="3"/>
      <c r="F493" s="3"/>
      <c r="G493" s="19"/>
      <c r="H493" s="19"/>
      <c r="I493" s="3"/>
      <c r="J493" s="20"/>
      <c r="K493" s="3"/>
      <c r="L493" s="20"/>
      <c r="M493" s="20"/>
      <c r="N493" s="57"/>
      <c r="P493" s="20"/>
      <c r="R493" s="21"/>
      <c r="S493" s="21"/>
      <c r="T493" s="21"/>
      <c r="U493" s="21"/>
      <c r="V493" s="21"/>
      <c r="W493" s="57"/>
      <c r="X493" s="21"/>
      <c r="Y493" s="21"/>
      <c r="Z493" s="57"/>
      <c r="AA493" s="21"/>
      <c r="AB493" s="21"/>
      <c r="AC493" s="21"/>
      <c r="AD493" s="21"/>
    </row>
    <row r="494" spans="1:30">
      <c r="A494" s="57"/>
      <c r="B494" s="8"/>
      <c r="D494" s="8"/>
      <c r="E494" s="3"/>
      <c r="F494" s="3"/>
      <c r="G494" s="19"/>
      <c r="H494" s="19"/>
      <c r="I494" s="3"/>
      <c r="J494" s="20"/>
      <c r="K494" s="3"/>
      <c r="L494" s="20"/>
      <c r="M494" s="20"/>
      <c r="N494" s="57"/>
      <c r="P494" s="20"/>
      <c r="R494" s="21"/>
      <c r="S494" s="21"/>
      <c r="T494" s="21"/>
      <c r="U494" s="21"/>
      <c r="V494" s="21"/>
      <c r="W494" s="57"/>
      <c r="X494" s="21"/>
      <c r="Y494" s="21"/>
      <c r="Z494" s="57"/>
      <c r="AA494" s="21"/>
      <c r="AB494" s="21"/>
      <c r="AC494" s="21"/>
      <c r="AD494" s="21"/>
    </row>
    <row r="495" spans="1:30">
      <c r="A495" s="57"/>
      <c r="B495" s="8"/>
      <c r="D495" s="8"/>
      <c r="E495" s="3"/>
      <c r="F495" s="3"/>
      <c r="G495" s="19"/>
      <c r="H495" s="19"/>
      <c r="I495" s="3"/>
      <c r="J495" s="20"/>
      <c r="K495" s="3"/>
      <c r="L495" s="20"/>
      <c r="M495" s="20"/>
      <c r="N495" s="57"/>
      <c r="P495" s="20"/>
      <c r="R495" s="21"/>
      <c r="S495" s="21"/>
      <c r="T495" s="21"/>
      <c r="U495" s="21"/>
      <c r="V495" s="21"/>
      <c r="W495" s="57"/>
      <c r="X495" s="21"/>
      <c r="Y495" s="21"/>
      <c r="Z495" s="57"/>
      <c r="AA495" s="21"/>
      <c r="AB495" s="21"/>
      <c r="AC495" s="21"/>
      <c r="AD495" s="21"/>
    </row>
    <row r="496" spans="1:30">
      <c r="A496" s="57"/>
      <c r="B496" s="8"/>
      <c r="D496" s="8"/>
      <c r="E496" s="3"/>
      <c r="F496" s="3"/>
      <c r="G496" s="19"/>
      <c r="H496" s="19"/>
      <c r="I496" s="3"/>
      <c r="J496" s="20"/>
      <c r="K496" s="3"/>
      <c r="L496" s="20"/>
      <c r="M496" s="20"/>
      <c r="N496" s="57"/>
      <c r="P496" s="20"/>
      <c r="R496" s="21"/>
      <c r="S496" s="21"/>
      <c r="T496" s="21"/>
      <c r="U496" s="21"/>
      <c r="V496" s="21"/>
      <c r="W496" s="57"/>
      <c r="X496" s="21"/>
      <c r="Y496" s="21"/>
      <c r="Z496" s="57"/>
      <c r="AA496" s="21"/>
      <c r="AB496" s="21"/>
      <c r="AC496" s="21"/>
      <c r="AD496" s="21"/>
    </row>
    <row r="497" spans="1:30">
      <c r="A497" s="57"/>
      <c r="B497" s="8"/>
      <c r="D497" s="8"/>
      <c r="E497" s="3"/>
      <c r="F497" s="3"/>
      <c r="G497" s="19"/>
      <c r="H497" s="19"/>
      <c r="I497" s="3"/>
      <c r="J497" s="20"/>
      <c r="K497" s="3"/>
      <c r="L497" s="20"/>
      <c r="M497" s="20"/>
      <c r="N497" s="57"/>
      <c r="P497" s="20"/>
      <c r="R497" s="21"/>
      <c r="S497" s="21"/>
      <c r="T497" s="21"/>
      <c r="U497" s="21"/>
      <c r="V497" s="21"/>
      <c r="W497" s="57"/>
      <c r="X497" s="21"/>
      <c r="Y497" s="21"/>
      <c r="Z497" s="57"/>
      <c r="AA497" s="21"/>
      <c r="AB497" s="21"/>
      <c r="AC497" s="21"/>
      <c r="AD497" s="21"/>
    </row>
    <row r="498" spans="1:30">
      <c r="A498" s="57"/>
      <c r="B498" s="8"/>
      <c r="D498" s="8"/>
      <c r="E498" s="3"/>
      <c r="F498" s="3"/>
      <c r="G498" s="19"/>
      <c r="H498" s="19"/>
      <c r="I498" s="3"/>
      <c r="J498" s="20"/>
      <c r="K498" s="3"/>
      <c r="L498" s="20"/>
      <c r="M498" s="20"/>
      <c r="N498" s="57"/>
      <c r="P498" s="20"/>
      <c r="R498" s="21"/>
      <c r="S498" s="21"/>
      <c r="T498" s="21"/>
      <c r="U498" s="21"/>
      <c r="V498" s="21"/>
      <c r="W498" s="57"/>
      <c r="X498" s="21"/>
      <c r="Y498" s="21"/>
      <c r="Z498" s="57"/>
      <c r="AA498" s="21"/>
      <c r="AB498" s="21"/>
      <c r="AC498" s="21"/>
      <c r="AD498" s="21"/>
    </row>
    <row r="499" spans="1:30">
      <c r="A499" s="57"/>
      <c r="B499" s="8"/>
      <c r="D499" s="8"/>
      <c r="E499" s="3"/>
      <c r="F499" s="3"/>
      <c r="G499" s="19"/>
      <c r="H499" s="19"/>
      <c r="I499" s="3"/>
      <c r="J499" s="20"/>
      <c r="K499" s="3"/>
      <c r="L499" s="20"/>
      <c r="M499" s="20"/>
      <c r="N499" s="57"/>
      <c r="P499" s="20"/>
      <c r="R499" s="21"/>
      <c r="S499" s="21"/>
      <c r="T499" s="21"/>
      <c r="U499" s="21"/>
      <c r="V499" s="21"/>
      <c r="W499" s="57"/>
      <c r="X499" s="21"/>
      <c r="Y499" s="21"/>
      <c r="Z499" s="57"/>
      <c r="AA499" s="21"/>
      <c r="AB499" s="21"/>
      <c r="AC499" s="21"/>
      <c r="AD499" s="21"/>
    </row>
    <row r="500" spans="1:30">
      <c r="A500" s="57"/>
      <c r="B500" s="8"/>
      <c r="D500" s="8"/>
      <c r="E500" s="3"/>
      <c r="F500" s="3"/>
      <c r="G500" s="19"/>
      <c r="H500" s="19"/>
      <c r="I500" s="3"/>
      <c r="J500" s="20"/>
      <c r="K500" s="3"/>
      <c r="L500" s="20"/>
      <c r="M500" s="20"/>
      <c r="N500" s="57"/>
      <c r="P500" s="20"/>
      <c r="R500" s="21"/>
      <c r="S500" s="21"/>
      <c r="T500" s="21"/>
      <c r="U500" s="21"/>
      <c r="V500" s="21"/>
      <c r="W500" s="57"/>
      <c r="X500" s="21"/>
      <c r="Y500" s="21"/>
      <c r="Z500" s="57"/>
      <c r="AA500" s="21"/>
      <c r="AB500" s="21"/>
      <c r="AC500" s="21"/>
      <c r="AD500" s="21"/>
    </row>
    <row r="501" spans="1:30">
      <c r="A501" s="57"/>
      <c r="B501" s="8"/>
      <c r="D501" s="8"/>
      <c r="E501" s="3"/>
      <c r="F501" s="3"/>
      <c r="G501" s="19"/>
      <c r="H501" s="19"/>
      <c r="I501" s="3"/>
      <c r="J501" s="20"/>
      <c r="K501" s="3"/>
      <c r="L501" s="20"/>
      <c r="M501" s="20"/>
      <c r="N501" s="57"/>
      <c r="P501" s="20"/>
      <c r="R501" s="21"/>
      <c r="S501" s="21"/>
      <c r="T501" s="21"/>
      <c r="U501" s="21"/>
      <c r="V501" s="21"/>
      <c r="W501" s="57"/>
      <c r="X501" s="21"/>
      <c r="Y501" s="21"/>
      <c r="Z501" s="57"/>
      <c r="AA501" s="21"/>
      <c r="AB501" s="21"/>
      <c r="AC501" s="21"/>
      <c r="AD501" s="21"/>
    </row>
    <row r="502" spans="1:30">
      <c r="A502" s="57"/>
      <c r="B502" s="8"/>
      <c r="D502" s="8"/>
      <c r="E502" s="3"/>
      <c r="F502" s="3"/>
      <c r="G502" s="19"/>
      <c r="H502" s="19"/>
      <c r="I502" s="3"/>
      <c r="J502" s="20"/>
      <c r="K502" s="3"/>
      <c r="L502" s="20"/>
      <c r="M502" s="20"/>
      <c r="N502" s="57"/>
      <c r="P502" s="20"/>
      <c r="R502" s="21"/>
      <c r="S502" s="21"/>
      <c r="T502" s="21"/>
      <c r="U502" s="21"/>
      <c r="V502" s="21"/>
      <c r="W502" s="57"/>
      <c r="X502" s="21"/>
      <c r="Y502" s="21"/>
      <c r="Z502" s="57"/>
      <c r="AA502" s="21"/>
      <c r="AB502" s="21"/>
      <c r="AC502" s="21"/>
      <c r="AD502" s="21"/>
    </row>
    <row r="503" spans="1:30">
      <c r="A503" s="57"/>
      <c r="B503" s="8"/>
      <c r="D503" s="8"/>
      <c r="E503" s="3"/>
      <c r="F503" s="3"/>
      <c r="G503" s="19"/>
      <c r="H503" s="19"/>
      <c r="I503" s="3"/>
      <c r="J503" s="20"/>
      <c r="K503" s="3"/>
      <c r="L503" s="20"/>
      <c r="M503" s="20"/>
      <c r="N503" s="57"/>
      <c r="P503" s="20"/>
      <c r="R503" s="21"/>
      <c r="S503" s="21"/>
      <c r="T503" s="21"/>
      <c r="U503" s="21"/>
      <c r="V503" s="21"/>
      <c r="W503" s="57"/>
      <c r="X503" s="21"/>
      <c r="Y503" s="21"/>
      <c r="Z503" s="57"/>
      <c r="AA503" s="21"/>
      <c r="AB503" s="21"/>
      <c r="AC503" s="21"/>
      <c r="AD503" s="21"/>
    </row>
    <row r="504" spans="1:30">
      <c r="A504" s="57"/>
      <c r="B504" s="8"/>
      <c r="D504" s="8"/>
      <c r="E504" s="3"/>
      <c r="F504" s="3"/>
      <c r="G504" s="19"/>
      <c r="H504" s="19"/>
      <c r="I504" s="3"/>
      <c r="J504" s="20"/>
      <c r="K504" s="3"/>
      <c r="L504" s="20"/>
      <c r="M504" s="20"/>
      <c r="N504" s="57"/>
      <c r="P504" s="20"/>
      <c r="R504" s="21"/>
      <c r="S504" s="21"/>
      <c r="T504" s="21"/>
      <c r="U504" s="21"/>
      <c r="V504" s="21"/>
      <c r="W504" s="57"/>
      <c r="X504" s="21"/>
      <c r="Y504" s="21"/>
      <c r="Z504" s="57"/>
      <c r="AA504" s="21"/>
      <c r="AB504" s="21"/>
      <c r="AC504" s="21"/>
      <c r="AD504" s="21"/>
    </row>
    <row r="505" spans="1:30">
      <c r="A505" s="57"/>
      <c r="B505" s="8"/>
      <c r="D505" s="8"/>
      <c r="E505" s="3"/>
      <c r="F505" s="3"/>
      <c r="G505" s="19"/>
      <c r="H505" s="19"/>
      <c r="I505" s="3"/>
      <c r="J505" s="20"/>
      <c r="K505" s="3"/>
      <c r="L505" s="20"/>
      <c r="M505" s="20"/>
      <c r="N505" s="57"/>
      <c r="P505" s="20"/>
      <c r="R505" s="21"/>
      <c r="S505" s="21"/>
      <c r="T505" s="21"/>
      <c r="U505" s="21"/>
      <c r="V505" s="21"/>
      <c r="W505" s="57"/>
      <c r="X505" s="21"/>
      <c r="Y505" s="21"/>
      <c r="Z505" s="57"/>
      <c r="AA505" s="21"/>
      <c r="AB505" s="21"/>
      <c r="AC505" s="21"/>
      <c r="AD505" s="21"/>
    </row>
    <row r="506" spans="1:30">
      <c r="A506" s="57"/>
      <c r="B506" s="8"/>
      <c r="D506" s="8"/>
      <c r="E506" s="3"/>
      <c r="F506" s="3"/>
      <c r="G506" s="19"/>
      <c r="H506" s="19"/>
      <c r="I506" s="3"/>
      <c r="J506" s="20"/>
      <c r="K506" s="3"/>
      <c r="L506" s="20"/>
      <c r="M506" s="20"/>
      <c r="N506" s="57"/>
      <c r="P506" s="20"/>
      <c r="R506" s="21"/>
      <c r="S506" s="21"/>
      <c r="T506" s="21"/>
      <c r="U506" s="21"/>
      <c r="V506" s="21"/>
      <c r="W506" s="57"/>
      <c r="X506" s="21"/>
      <c r="Y506" s="21"/>
      <c r="Z506" s="57"/>
      <c r="AA506" s="21"/>
      <c r="AB506" s="21"/>
      <c r="AC506" s="21"/>
      <c r="AD506" s="21"/>
    </row>
    <row r="507" spans="1:30">
      <c r="A507" s="57"/>
      <c r="B507" s="8"/>
      <c r="D507" s="8"/>
      <c r="E507" s="3"/>
      <c r="F507" s="3"/>
      <c r="G507" s="19"/>
      <c r="H507" s="19"/>
      <c r="I507" s="3"/>
      <c r="J507" s="20"/>
      <c r="K507" s="3"/>
      <c r="L507" s="20"/>
      <c r="M507" s="20"/>
      <c r="N507" s="57"/>
      <c r="P507" s="20"/>
      <c r="R507" s="21"/>
      <c r="S507" s="21"/>
      <c r="T507" s="21"/>
      <c r="U507" s="21"/>
      <c r="V507" s="21"/>
      <c r="W507" s="57"/>
      <c r="X507" s="21"/>
      <c r="Y507" s="21"/>
      <c r="Z507" s="57"/>
      <c r="AA507" s="21"/>
      <c r="AB507" s="21"/>
      <c r="AC507" s="21"/>
      <c r="AD507" s="21"/>
    </row>
    <row r="508" spans="1:30">
      <c r="A508" s="57"/>
      <c r="B508" s="8"/>
      <c r="D508" s="8"/>
      <c r="E508" s="3"/>
      <c r="F508" s="3"/>
      <c r="G508" s="19"/>
      <c r="H508" s="19"/>
      <c r="I508" s="3"/>
      <c r="J508" s="20"/>
      <c r="K508" s="3"/>
      <c r="L508" s="20"/>
      <c r="M508" s="20"/>
      <c r="N508" s="57"/>
      <c r="P508" s="20"/>
      <c r="R508" s="21"/>
      <c r="S508" s="21"/>
      <c r="T508" s="21"/>
      <c r="U508" s="21"/>
      <c r="V508" s="21"/>
      <c r="W508" s="57"/>
      <c r="X508" s="21"/>
      <c r="Y508" s="21"/>
      <c r="Z508" s="57"/>
      <c r="AA508" s="21"/>
      <c r="AB508" s="21"/>
      <c r="AC508" s="21"/>
      <c r="AD508" s="21"/>
    </row>
    <row r="509" spans="1:30">
      <c r="A509" s="57"/>
      <c r="B509" s="8"/>
      <c r="D509" s="8"/>
      <c r="E509" s="3"/>
      <c r="F509" s="3"/>
      <c r="G509" s="19"/>
      <c r="H509" s="19"/>
      <c r="I509" s="3"/>
      <c r="J509" s="20"/>
      <c r="K509" s="3"/>
      <c r="L509" s="20"/>
      <c r="M509" s="20"/>
      <c r="N509" s="57"/>
      <c r="P509" s="20"/>
      <c r="R509" s="21"/>
      <c r="S509" s="21"/>
      <c r="T509" s="21"/>
      <c r="U509" s="21"/>
      <c r="V509" s="21"/>
      <c r="W509" s="57"/>
      <c r="X509" s="21"/>
      <c r="Y509" s="21"/>
      <c r="Z509" s="57"/>
      <c r="AA509" s="21"/>
      <c r="AB509" s="21"/>
      <c r="AC509" s="21"/>
      <c r="AD509" s="21"/>
    </row>
    <row r="510" spans="1:30">
      <c r="A510" s="57"/>
      <c r="B510" s="8"/>
      <c r="D510" s="8"/>
      <c r="E510" s="3"/>
      <c r="F510" s="3"/>
      <c r="G510" s="19"/>
      <c r="H510" s="19"/>
      <c r="I510" s="3"/>
      <c r="J510" s="20"/>
      <c r="K510" s="3"/>
      <c r="L510" s="20"/>
      <c r="M510" s="20"/>
      <c r="N510" s="57"/>
      <c r="P510" s="20"/>
      <c r="R510" s="21"/>
      <c r="S510" s="21"/>
      <c r="T510" s="21"/>
      <c r="U510" s="21"/>
      <c r="V510" s="21"/>
      <c r="W510" s="57"/>
      <c r="X510" s="21"/>
      <c r="Y510" s="21"/>
      <c r="Z510" s="57"/>
      <c r="AA510" s="21"/>
      <c r="AB510" s="21"/>
      <c r="AC510" s="21"/>
      <c r="AD510" s="21"/>
    </row>
    <row r="511" spans="1:30">
      <c r="A511" s="57"/>
      <c r="B511" s="8"/>
      <c r="D511" s="8"/>
      <c r="E511" s="3"/>
      <c r="F511" s="3"/>
      <c r="G511" s="19"/>
      <c r="H511" s="19"/>
      <c r="I511" s="3"/>
      <c r="J511" s="20"/>
      <c r="K511" s="3"/>
      <c r="L511" s="20"/>
      <c r="M511" s="20"/>
      <c r="N511" s="57"/>
      <c r="P511" s="20"/>
      <c r="R511" s="21"/>
      <c r="S511" s="21"/>
      <c r="T511" s="21"/>
      <c r="U511" s="21"/>
      <c r="V511" s="21"/>
      <c r="W511" s="57"/>
      <c r="X511" s="21"/>
      <c r="Y511" s="21"/>
      <c r="Z511" s="57"/>
      <c r="AA511" s="21"/>
      <c r="AB511" s="21"/>
      <c r="AC511" s="21"/>
      <c r="AD511" s="21"/>
    </row>
    <row r="512" spans="1:30">
      <c r="A512" s="57"/>
      <c r="B512" s="8"/>
      <c r="D512" s="8"/>
      <c r="E512" s="3"/>
      <c r="F512" s="3"/>
      <c r="G512" s="19"/>
      <c r="H512" s="19"/>
      <c r="I512" s="3"/>
      <c r="J512" s="20"/>
      <c r="K512" s="3"/>
      <c r="L512" s="20"/>
      <c r="M512" s="20"/>
      <c r="N512" s="57"/>
      <c r="P512" s="20"/>
      <c r="R512" s="21"/>
      <c r="S512" s="21"/>
      <c r="T512" s="21"/>
      <c r="U512" s="21"/>
      <c r="V512" s="21"/>
      <c r="W512" s="57"/>
      <c r="X512" s="21"/>
      <c r="Y512" s="21"/>
      <c r="Z512" s="57"/>
      <c r="AA512" s="21"/>
      <c r="AB512" s="21"/>
      <c r="AC512" s="21"/>
      <c r="AD512" s="21"/>
    </row>
    <row r="513" spans="1:30">
      <c r="A513" s="57"/>
      <c r="B513" s="8"/>
      <c r="D513" s="8"/>
      <c r="E513" s="3"/>
      <c r="F513" s="3"/>
      <c r="G513" s="19"/>
      <c r="H513" s="19"/>
      <c r="I513" s="3"/>
      <c r="J513" s="20"/>
      <c r="K513" s="3"/>
      <c r="L513" s="20"/>
      <c r="M513" s="20"/>
      <c r="N513" s="57"/>
      <c r="P513" s="20"/>
      <c r="R513" s="21"/>
      <c r="S513" s="21"/>
      <c r="T513" s="21"/>
      <c r="U513" s="21"/>
      <c r="V513" s="21"/>
      <c r="W513" s="57"/>
      <c r="X513" s="21"/>
      <c r="Y513" s="21"/>
      <c r="Z513" s="57"/>
      <c r="AA513" s="21"/>
      <c r="AB513" s="21"/>
      <c r="AC513" s="21"/>
      <c r="AD513" s="21"/>
    </row>
    <row r="514" spans="1:30">
      <c r="A514" s="57"/>
      <c r="B514" s="8"/>
      <c r="D514" s="8"/>
      <c r="E514" s="3"/>
      <c r="F514" s="3"/>
      <c r="G514" s="19"/>
      <c r="H514" s="19"/>
      <c r="I514" s="3"/>
      <c r="J514" s="20"/>
      <c r="K514" s="3"/>
      <c r="L514" s="20"/>
      <c r="M514" s="20"/>
      <c r="N514" s="57"/>
      <c r="P514" s="20"/>
      <c r="R514" s="21"/>
      <c r="S514" s="21"/>
      <c r="T514" s="21"/>
      <c r="U514" s="21"/>
      <c r="V514" s="21"/>
      <c r="W514" s="57"/>
      <c r="X514" s="21"/>
      <c r="Y514" s="21"/>
      <c r="Z514" s="57"/>
      <c r="AA514" s="21"/>
      <c r="AB514" s="21"/>
      <c r="AC514" s="21"/>
      <c r="AD514" s="21"/>
    </row>
    <row r="515" spans="1:30">
      <c r="A515" s="57"/>
      <c r="B515" s="8"/>
      <c r="D515" s="8"/>
      <c r="E515" s="3"/>
      <c r="F515" s="3"/>
      <c r="G515" s="19"/>
      <c r="H515" s="19"/>
      <c r="I515" s="3"/>
      <c r="J515" s="20"/>
      <c r="K515" s="3"/>
      <c r="L515" s="20"/>
      <c r="M515" s="20"/>
      <c r="N515" s="57"/>
      <c r="P515" s="20"/>
      <c r="R515" s="21"/>
      <c r="S515" s="21"/>
      <c r="T515" s="21"/>
      <c r="U515" s="21"/>
      <c r="V515" s="21"/>
      <c r="W515" s="57"/>
      <c r="X515" s="21"/>
      <c r="Y515" s="21"/>
      <c r="Z515" s="57"/>
      <c r="AA515" s="21"/>
      <c r="AB515" s="21"/>
      <c r="AC515" s="21"/>
      <c r="AD515" s="21"/>
    </row>
    <row r="516" spans="1:30">
      <c r="A516" s="57"/>
      <c r="B516" s="8"/>
      <c r="D516" s="8"/>
      <c r="E516" s="3"/>
      <c r="F516" s="3"/>
      <c r="G516" s="19"/>
      <c r="H516" s="19"/>
      <c r="I516" s="3"/>
      <c r="J516" s="20"/>
      <c r="K516" s="3"/>
      <c r="L516" s="20"/>
      <c r="M516" s="20"/>
      <c r="N516" s="57"/>
      <c r="P516" s="20"/>
      <c r="R516" s="21"/>
      <c r="S516" s="21"/>
      <c r="T516" s="21"/>
      <c r="U516" s="21"/>
      <c r="V516" s="21"/>
      <c r="W516" s="57"/>
      <c r="X516" s="21"/>
      <c r="Y516" s="21"/>
      <c r="Z516" s="57"/>
      <c r="AA516" s="21"/>
      <c r="AB516" s="21"/>
      <c r="AC516" s="21"/>
      <c r="AD516" s="21"/>
    </row>
    <row r="517" spans="1:30">
      <c r="A517" s="57"/>
      <c r="B517" s="8"/>
      <c r="D517" s="8"/>
      <c r="E517" s="3"/>
      <c r="F517" s="3"/>
      <c r="G517" s="19"/>
      <c r="H517" s="19"/>
      <c r="I517" s="3"/>
      <c r="J517" s="20"/>
      <c r="K517" s="3"/>
      <c r="L517" s="20"/>
      <c r="M517" s="20"/>
      <c r="N517" s="57"/>
      <c r="P517" s="20"/>
      <c r="R517" s="21"/>
      <c r="S517" s="21"/>
      <c r="T517" s="21"/>
      <c r="U517" s="21"/>
      <c r="V517" s="21"/>
      <c r="W517" s="57"/>
      <c r="X517" s="21"/>
      <c r="Y517" s="21"/>
      <c r="Z517" s="57"/>
      <c r="AA517" s="21"/>
      <c r="AB517" s="21"/>
      <c r="AC517" s="21"/>
      <c r="AD517" s="21"/>
    </row>
    <row r="518" spans="1:30">
      <c r="A518" s="57"/>
      <c r="B518" s="8"/>
      <c r="D518" s="8"/>
      <c r="E518" s="3"/>
      <c r="F518" s="3"/>
      <c r="G518" s="19"/>
      <c r="H518" s="19"/>
      <c r="I518" s="3"/>
      <c r="J518" s="20"/>
      <c r="K518" s="3"/>
      <c r="L518" s="20"/>
      <c r="M518" s="20"/>
      <c r="N518" s="57"/>
      <c r="P518" s="20"/>
      <c r="R518" s="21"/>
      <c r="S518" s="21"/>
      <c r="T518" s="21"/>
      <c r="U518" s="21"/>
      <c r="V518" s="21"/>
      <c r="W518" s="57"/>
      <c r="X518" s="21"/>
      <c r="Y518" s="21"/>
      <c r="Z518" s="57"/>
      <c r="AA518" s="21"/>
      <c r="AB518" s="21"/>
      <c r="AC518" s="21"/>
      <c r="AD518" s="21"/>
    </row>
    <row r="519" spans="1:30">
      <c r="A519" s="57"/>
      <c r="B519" s="8"/>
      <c r="D519" s="8"/>
      <c r="E519" s="3"/>
      <c r="F519" s="3"/>
      <c r="G519" s="19"/>
      <c r="H519" s="19"/>
      <c r="I519" s="3"/>
      <c r="J519" s="20"/>
      <c r="K519" s="3"/>
      <c r="L519" s="20"/>
      <c r="M519" s="20"/>
      <c r="N519" s="57"/>
      <c r="P519" s="20"/>
      <c r="R519" s="21"/>
      <c r="S519" s="21"/>
      <c r="T519" s="21"/>
      <c r="U519" s="21"/>
      <c r="V519" s="21"/>
      <c r="W519" s="57"/>
      <c r="X519" s="21"/>
      <c r="Y519" s="21"/>
      <c r="Z519" s="57"/>
      <c r="AA519" s="21"/>
      <c r="AB519" s="21"/>
      <c r="AC519" s="21"/>
      <c r="AD519" s="21"/>
    </row>
    <row r="520" spans="1:30">
      <c r="A520" s="57"/>
      <c r="B520" s="8"/>
      <c r="D520" s="8"/>
      <c r="E520" s="3"/>
      <c r="F520" s="3"/>
      <c r="G520" s="19"/>
      <c r="H520" s="19"/>
      <c r="I520" s="3"/>
      <c r="J520" s="20"/>
      <c r="K520" s="3"/>
      <c r="L520" s="20"/>
      <c r="M520" s="20"/>
      <c r="N520" s="57"/>
      <c r="P520" s="20"/>
      <c r="R520" s="21"/>
      <c r="S520" s="21"/>
      <c r="T520" s="21"/>
      <c r="U520" s="21"/>
      <c r="V520" s="21"/>
      <c r="W520" s="57"/>
      <c r="X520" s="21"/>
      <c r="Y520" s="21"/>
      <c r="Z520" s="57"/>
      <c r="AA520" s="21"/>
      <c r="AB520" s="21"/>
      <c r="AC520" s="21"/>
      <c r="AD520" s="21"/>
    </row>
    <row r="521" spans="1:30">
      <c r="A521" s="57"/>
      <c r="B521" s="8"/>
      <c r="D521" s="8"/>
      <c r="E521" s="3"/>
      <c r="F521" s="3"/>
      <c r="G521" s="19"/>
      <c r="H521" s="19"/>
      <c r="I521" s="3"/>
      <c r="J521" s="20"/>
      <c r="K521" s="3"/>
      <c r="L521" s="20"/>
      <c r="M521" s="20"/>
      <c r="N521" s="57"/>
      <c r="P521" s="20"/>
      <c r="R521" s="21"/>
      <c r="S521" s="21"/>
      <c r="T521" s="21"/>
      <c r="U521" s="21"/>
      <c r="V521" s="21"/>
      <c r="W521" s="57"/>
      <c r="X521" s="21"/>
      <c r="Y521" s="21"/>
      <c r="Z521" s="57"/>
      <c r="AA521" s="21"/>
      <c r="AB521" s="21"/>
      <c r="AC521" s="21"/>
      <c r="AD521" s="21"/>
    </row>
    <row r="522" spans="1:30">
      <c r="A522" s="57"/>
      <c r="B522" s="8"/>
      <c r="D522" s="8"/>
      <c r="E522" s="3"/>
      <c r="F522" s="3"/>
      <c r="G522" s="19"/>
      <c r="H522" s="19"/>
      <c r="I522" s="3"/>
      <c r="J522" s="20"/>
      <c r="K522" s="3"/>
      <c r="L522" s="20"/>
      <c r="M522" s="20"/>
      <c r="N522" s="57"/>
      <c r="P522" s="20"/>
      <c r="R522" s="21"/>
      <c r="S522" s="21"/>
      <c r="T522" s="21"/>
      <c r="U522" s="21"/>
      <c r="V522" s="21"/>
      <c r="W522" s="57"/>
      <c r="X522" s="21"/>
      <c r="Y522" s="21"/>
      <c r="Z522" s="57"/>
      <c r="AA522" s="21"/>
      <c r="AB522" s="21"/>
      <c r="AC522" s="21"/>
      <c r="AD522" s="21"/>
    </row>
    <row r="523" spans="1:30">
      <c r="A523" s="57"/>
      <c r="B523" s="8"/>
      <c r="D523" s="8"/>
      <c r="E523" s="3"/>
      <c r="F523" s="3"/>
      <c r="G523" s="19"/>
      <c r="H523" s="19"/>
      <c r="I523" s="3"/>
      <c r="J523" s="20"/>
      <c r="K523" s="3"/>
      <c r="L523" s="20"/>
      <c r="M523" s="20"/>
      <c r="N523" s="57"/>
      <c r="P523" s="20"/>
      <c r="R523" s="21"/>
      <c r="S523" s="21"/>
      <c r="T523" s="21"/>
      <c r="U523" s="21"/>
      <c r="V523" s="21"/>
      <c r="W523" s="57"/>
      <c r="X523" s="21"/>
      <c r="Y523" s="21"/>
      <c r="Z523" s="57"/>
      <c r="AA523" s="21"/>
      <c r="AB523" s="21"/>
      <c r="AC523" s="21"/>
      <c r="AD523" s="21"/>
    </row>
    <row r="524" spans="1:30">
      <c r="A524" s="57"/>
      <c r="B524" s="8"/>
      <c r="D524" s="8"/>
      <c r="E524" s="3"/>
      <c r="F524" s="3"/>
      <c r="G524" s="19"/>
      <c r="H524" s="19"/>
      <c r="I524" s="3"/>
      <c r="J524" s="20"/>
      <c r="K524" s="3"/>
      <c r="L524" s="20"/>
      <c r="M524" s="20"/>
      <c r="N524" s="57"/>
      <c r="P524" s="20"/>
      <c r="R524" s="21"/>
      <c r="S524" s="21"/>
      <c r="T524" s="21"/>
      <c r="U524" s="21"/>
      <c r="V524" s="21"/>
      <c r="W524" s="57"/>
      <c r="X524" s="21"/>
      <c r="Y524" s="21"/>
      <c r="Z524" s="57"/>
      <c r="AA524" s="21"/>
      <c r="AB524" s="21"/>
      <c r="AC524" s="21"/>
      <c r="AD524" s="21"/>
    </row>
    <row r="525" spans="1:30">
      <c r="A525" s="57"/>
      <c r="B525" s="8"/>
      <c r="D525" s="8"/>
      <c r="E525" s="3"/>
      <c r="F525" s="3"/>
      <c r="G525" s="19"/>
      <c r="H525" s="19"/>
      <c r="I525" s="3"/>
      <c r="J525" s="20"/>
      <c r="K525" s="3"/>
      <c r="L525" s="20"/>
      <c r="M525" s="20"/>
      <c r="N525" s="57"/>
      <c r="P525" s="20"/>
      <c r="R525" s="21"/>
      <c r="S525" s="21"/>
      <c r="T525" s="21"/>
      <c r="U525" s="21"/>
      <c r="V525" s="21"/>
      <c r="W525" s="57"/>
      <c r="X525" s="21"/>
      <c r="Y525" s="21"/>
      <c r="Z525" s="57"/>
      <c r="AA525" s="21"/>
      <c r="AB525" s="21"/>
      <c r="AC525" s="21"/>
      <c r="AD525" s="21"/>
    </row>
    <row r="526" spans="1:30">
      <c r="A526" s="57"/>
      <c r="B526" s="8"/>
      <c r="D526" s="8"/>
      <c r="E526" s="3"/>
      <c r="F526" s="3"/>
      <c r="G526" s="19"/>
      <c r="H526" s="19"/>
      <c r="I526" s="3"/>
      <c r="J526" s="20"/>
      <c r="K526" s="3"/>
      <c r="L526" s="20"/>
      <c r="M526" s="20"/>
      <c r="N526" s="57"/>
      <c r="P526" s="20"/>
      <c r="R526" s="21"/>
      <c r="S526" s="21"/>
      <c r="T526" s="21"/>
      <c r="U526" s="21"/>
      <c r="V526" s="21"/>
      <c r="W526" s="57"/>
      <c r="X526" s="21"/>
      <c r="Y526" s="21"/>
      <c r="Z526" s="57"/>
      <c r="AA526" s="21"/>
      <c r="AB526" s="21"/>
      <c r="AC526" s="21"/>
      <c r="AD526" s="21"/>
    </row>
    <row r="527" spans="1:30">
      <c r="A527" s="57"/>
      <c r="B527" s="8"/>
      <c r="D527" s="8"/>
      <c r="E527" s="3"/>
      <c r="F527" s="3"/>
      <c r="G527" s="19"/>
      <c r="H527" s="19"/>
      <c r="I527" s="3"/>
      <c r="J527" s="20"/>
      <c r="K527" s="3"/>
      <c r="L527" s="20"/>
      <c r="M527" s="20"/>
      <c r="N527" s="57"/>
      <c r="P527" s="20"/>
      <c r="R527" s="21"/>
      <c r="S527" s="21"/>
      <c r="T527" s="21"/>
      <c r="U527" s="21"/>
      <c r="V527" s="21"/>
      <c r="W527" s="57"/>
      <c r="X527" s="21"/>
      <c r="Y527" s="21"/>
      <c r="Z527" s="57"/>
      <c r="AA527" s="21"/>
      <c r="AB527" s="21"/>
      <c r="AC527" s="21"/>
      <c r="AD527" s="21"/>
    </row>
    <row r="528" spans="1:30">
      <c r="A528" s="57"/>
      <c r="B528" s="8"/>
      <c r="D528" s="8"/>
      <c r="E528" s="3"/>
      <c r="F528" s="3"/>
      <c r="G528" s="19"/>
      <c r="H528" s="19"/>
      <c r="I528" s="3"/>
      <c r="J528" s="20"/>
      <c r="K528" s="3"/>
      <c r="L528" s="20"/>
      <c r="M528" s="20"/>
      <c r="N528" s="57"/>
      <c r="P528" s="20"/>
      <c r="R528" s="21"/>
      <c r="S528" s="21"/>
      <c r="T528" s="21"/>
      <c r="U528" s="21"/>
      <c r="V528" s="21"/>
      <c r="W528" s="57"/>
      <c r="X528" s="21"/>
      <c r="Y528" s="21"/>
      <c r="Z528" s="57"/>
      <c r="AA528" s="21"/>
      <c r="AB528" s="21"/>
      <c r="AC528" s="21"/>
      <c r="AD528" s="21"/>
    </row>
    <row r="529" spans="1:30">
      <c r="A529" s="57"/>
      <c r="B529" s="8"/>
      <c r="D529" s="8"/>
      <c r="E529" s="3"/>
      <c r="F529" s="3"/>
      <c r="G529" s="19"/>
      <c r="H529" s="19"/>
      <c r="I529" s="3"/>
      <c r="J529" s="20"/>
      <c r="K529" s="3"/>
      <c r="L529" s="20"/>
      <c r="M529" s="20"/>
      <c r="N529" s="57"/>
      <c r="P529" s="20"/>
      <c r="R529" s="21"/>
      <c r="S529" s="21"/>
      <c r="T529" s="21"/>
      <c r="U529" s="21"/>
      <c r="V529" s="21"/>
      <c r="W529" s="57"/>
      <c r="X529" s="21"/>
      <c r="Y529" s="21"/>
      <c r="Z529" s="57"/>
      <c r="AA529" s="21"/>
      <c r="AB529" s="21"/>
      <c r="AC529" s="21"/>
      <c r="AD529" s="21"/>
    </row>
    <row r="530" spans="1:30">
      <c r="A530" s="57"/>
      <c r="B530" s="8"/>
      <c r="D530" s="8"/>
      <c r="E530" s="3"/>
      <c r="F530" s="3"/>
      <c r="G530" s="19"/>
      <c r="H530" s="19"/>
      <c r="I530" s="3"/>
      <c r="J530" s="20"/>
      <c r="K530" s="3"/>
      <c r="L530" s="20"/>
      <c r="M530" s="20"/>
      <c r="N530" s="57"/>
      <c r="P530" s="20"/>
      <c r="R530" s="21"/>
      <c r="S530" s="21"/>
      <c r="T530" s="21"/>
      <c r="U530" s="21"/>
      <c r="V530" s="21"/>
      <c r="W530" s="57"/>
      <c r="X530" s="21"/>
      <c r="Y530" s="21"/>
      <c r="Z530" s="57"/>
      <c r="AA530" s="21"/>
      <c r="AB530" s="21"/>
      <c r="AC530" s="21"/>
      <c r="AD530" s="21"/>
    </row>
    <row r="531" spans="1:30">
      <c r="A531" s="57"/>
      <c r="B531" s="8"/>
      <c r="D531" s="8"/>
      <c r="E531" s="3"/>
      <c r="F531" s="3"/>
      <c r="G531" s="19"/>
      <c r="H531" s="19"/>
      <c r="I531" s="3"/>
      <c r="J531" s="20"/>
      <c r="K531" s="3"/>
      <c r="L531" s="20"/>
      <c r="M531" s="20"/>
      <c r="N531" s="57"/>
      <c r="P531" s="20"/>
      <c r="R531" s="21"/>
      <c r="S531" s="21"/>
      <c r="T531" s="21"/>
      <c r="U531" s="21"/>
      <c r="V531" s="21"/>
      <c r="W531" s="57"/>
      <c r="X531" s="21"/>
      <c r="Y531" s="21"/>
      <c r="Z531" s="57"/>
      <c r="AA531" s="21"/>
      <c r="AB531" s="21"/>
      <c r="AC531" s="21"/>
      <c r="AD531" s="21"/>
    </row>
    <row r="532" spans="1:30">
      <c r="A532" s="57"/>
      <c r="B532" s="8"/>
      <c r="D532" s="8"/>
      <c r="E532" s="3"/>
      <c r="F532" s="3"/>
      <c r="G532" s="19"/>
      <c r="H532" s="19"/>
      <c r="I532" s="3"/>
      <c r="J532" s="20"/>
      <c r="K532" s="3"/>
      <c r="L532" s="20"/>
      <c r="M532" s="20"/>
      <c r="N532" s="57"/>
      <c r="P532" s="20"/>
      <c r="R532" s="21"/>
      <c r="S532" s="21"/>
      <c r="T532" s="21"/>
      <c r="U532" s="21"/>
      <c r="V532" s="21"/>
      <c r="W532" s="57"/>
      <c r="X532" s="21"/>
      <c r="Y532" s="21"/>
      <c r="Z532" s="57"/>
      <c r="AA532" s="21"/>
      <c r="AB532" s="21"/>
      <c r="AC532" s="21"/>
      <c r="AD532" s="21"/>
    </row>
    <row r="533" spans="1:30">
      <c r="A533" s="57"/>
      <c r="B533" s="8"/>
      <c r="D533" s="8"/>
      <c r="E533" s="3"/>
      <c r="F533" s="3"/>
      <c r="G533" s="19"/>
      <c r="H533" s="19"/>
      <c r="I533" s="3"/>
      <c r="J533" s="20"/>
      <c r="K533" s="3"/>
      <c r="L533" s="20"/>
      <c r="M533" s="20"/>
      <c r="N533" s="57"/>
      <c r="P533" s="20"/>
      <c r="R533" s="21"/>
      <c r="S533" s="21"/>
      <c r="T533" s="21"/>
      <c r="U533" s="21"/>
      <c r="V533" s="21"/>
      <c r="W533" s="57"/>
      <c r="X533" s="21"/>
      <c r="Y533" s="21"/>
      <c r="Z533" s="57"/>
      <c r="AA533" s="21"/>
      <c r="AB533" s="21"/>
      <c r="AC533" s="21"/>
      <c r="AD533" s="21"/>
    </row>
    <row r="534" spans="1:30">
      <c r="A534" s="57"/>
      <c r="B534" s="8"/>
      <c r="D534" s="8"/>
      <c r="E534" s="3"/>
      <c r="F534" s="3"/>
      <c r="G534" s="19"/>
      <c r="H534" s="19"/>
      <c r="I534" s="3"/>
      <c r="J534" s="20"/>
      <c r="K534" s="3"/>
      <c r="L534" s="20"/>
      <c r="M534" s="20"/>
      <c r="N534" s="57"/>
      <c r="P534" s="20"/>
      <c r="R534" s="21"/>
      <c r="S534" s="21"/>
      <c r="T534" s="21"/>
      <c r="U534" s="21"/>
      <c r="V534" s="21"/>
      <c r="W534" s="57"/>
      <c r="X534" s="21"/>
      <c r="Y534" s="21"/>
      <c r="Z534" s="57"/>
      <c r="AA534" s="21"/>
      <c r="AB534" s="21"/>
      <c r="AC534" s="21"/>
      <c r="AD534" s="21"/>
    </row>
    <row r="535" spans="1:30">
      <c r="A535" s="57"/>
      <c r="B535" s="8"/>
      <c r="D535" s="8"/>
      <c r="E535" s="3"/>
      <c r="F535" s="3"/>
      <c r="G535" s="19"/>
      <c r="H535" s="19"/>
      <c r="I535" s="3"/>
      <c r="J535" s="20"/>
      <c r="K535" s="3"/>
      <c r="L535" s="20"/>
      <c r="M535" s="20"/>
      <c r="N535" s="57"/>
      <c r="P535" s="20"/>
      <c r="R535" s="21"/>
      <c r="S535" s="21"/>
      <c r="T535" s="21"/>
      <c r="U535" s="21"/>
      <c r="V535" s="21"/>
      <c r="W535" s="57"/>
      <c r="X535" s="21"/>
      <c r="Y535" s="21"/>
      <c r="Z535" s="57"/>
      <c r="AA535" s="21"/>
      <c r="AB535" s="21"/>
      <c r="AC535" s="21"/>
      <c r="AD535" s="21"/>
    </row>
    <row r="536" spans="1:30">
      <c r="A536" s="57"/>
      <c r="B536" s="8"/>
      <c r="D536" s="8"/>
      <c r="E536" s="3"/>
      <c r="F536" s="3"/>
      <c r="G536" s="19"/>
      <c r="H536" s="19"/>
      <c r="I536" s="3"/>
      <c r="J536" s="20"/>
      <c r="K536" s="3"/>
      <c r="L536" s="20"/>
      <c r="M536" s="20"/>
      <c r="N536" s="57"/>
      <c r="P536" s="20"/>
      <c r="R536" s="21"/>
      <c r="S536" s="21"/>
      <c r="T536" s="21"/>
      <c r="U536" s="21"/>
      <c r="V536" s="21"/>
      <c r="W536" s="57"/>
      <c r="X536" s="21"/>
      <c r="Y536" s="21"/>
      <c r="Z536" s="57"/>
      <c r="AA536" s="21"/>
      <c r="AB536" s="21"/>
      <c r="AC536" s="21"/>
      <c r="AD536" s="21"/>
    </row>
  </sheetData>
  <mergeCells count="2">
    <mergeCell ref="Y1:Z1"/>
    <mergeCell ref="A338:H338"/>
  </mergeCells>
  <dataValidations count="2">
    <dataValidation type="list" allowBlank="1" showErrorMessage="1" sqref="G3:G337 G339:G536">
      <formula1>"商务,旅游,包签,转移签,翻译,照片,落地签"</formula1>
    </dataValidation>
    <dataValidation type="list" allowBlank="1" showErrorMessage="1" sqref="H3:H337 H339:H536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D291"/>
  <sheetViews>
    <sheetView workbookViewId="0">
      <pane ySplit="3" topLeftCell="A4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16" customWidth="1"/>
    <col min="3" max="3" width="25" customWidth="1"/>
    <col min="4" max="4" width="9" customWidth="1"/>
    <col min="5" max="5" width="12" customWidth="1"/>
    <col min="6" max="6" width="13" customWidth="1"/>
    <col min="7" max="7" width="12" customWidth="1"/>
    <col min="8" max="8" width="13" customWidth="1"/>
    <col min="9" max="9" width="19" customWidth="1"/>
    <col min="10" max="10" width="23" customWidth="1"/>
    <col min="11" max="11" width="26" customWidth="1"/>
    <col min="12" max="13" width="19" customWidth="1"/>
    <col min="14" max="14" width="39" customWidth="1"/>
    <col min="15" max="15" width="26" customWidth="1"/>
    <col min="16" max="16" width="25" customWidth="1"/>
    <col min="17" max="17" width="21" customWidth="1"/>
    <col min="18" max="18" width="17" customWidth="1"/>
    <col min="19" max="19" width="24" customWidth="1"/>
    <col min="20" max="20" width="33" customWidth="1"/>
    <col min="21" max="21" width="30" customWidth="1"/>
    <col min="22" max="26" width="24" customWidth="1"/>
    <col min="27" max="27" width="25" customWidth="1"/>
    <col min="28" max="30" width="24" customWidth="1"/>
  </cols>
  <sheetData>
    <row r="1" spans="1:29">
      <c r="A1" s="2"/>
      <c r="B1" s="2"/>
      <c r="C1" s="2"/>
      <c r="D1" s="2"/>
      <c r="E1" s="2"/>
      <c r="F1" s="2"/>
      <c r="G1" s="2"/>
      <c r="H1" s="2"/>
      <c r="I1" s="105"/>
      <c r="J1" s="13"/>
      <c r="K1" s="56"/>
      <c r="L1" s="96"/>
      <c r="M1" s="106"/>
      <c r="N1" s="15"/>
      <c r="O1" s="15"/>
      <c r="P1" s="55"/>
      <c r="Q1" s="15"/>
      <c r="R1" s="109"/>
      <c r="S1" s="110"/>
      <c r="T1" s="111"/>
      <c r="U1" s="112"/>
      <c r="V1" s="113"/>
      <c r="W1" s="55"/>
      <c r="X1" s="72"/>
      <c r="Y1" s="72" t="s">
        <v>0</v>
      </c>
      <c r="Z1" s="72"/>
      <c r="AA1" s="72" t="s">
        <v>1</v>
      </c>
      <c r="AB1" s="72" t="s">
        <v>2</v>
      </c>
      <c r="AC1" s="72" t="s">
        <v>3</v>
      </c>
    </row>
    <row r="2" ht="37.8" spans="1:29">
      <c r="A2" s="2" t="s">
        <v>4</v>
      </c>
      <c r="B2" s="2" t="s">
        <v>5</v>
      </c>
      <c r="C2" s="2" t="s">
        <v>6</v>
      </c>
      <c r="D2" s="2" t="s">
        <v>7</v>
      </c>
      <c r="E2" s="2" t="s">
        <v>9</v>
      </c>
      <c r="F2" s="2" t="s">
        <v>2188</v>
      </c>
      <c r="G2" s="2" t="s">
        <v>11</v>
      </c>
      <c r="H2" s="2" t="s">
        <v>12</v>
      </c>
      <c r="I2" s="118" t="s">
        <v>13</v>
      </c>
      <c r="J2" s="13" t="s">
        <v>13</v>
      </c>
      <c r="K2" s="56" t="s">
        <v>15</v>
      </c>
      <c r="L2" s="96" t="s">
        <v>16</v>
      </c>
      <c r="M2" s="106" t="s">
        <v>17</v>
      </c>
      <c r="N2" s="15" t="s">
        <v>18</v>
      </c>
      <c r="O2" s="15" t="s">
        <v>19</v>
      </c>
      <c r="P2" s="55" t="s">
        <v>20</v>
      </c>
      <c r="Q2" s="15" t="s">
        <v>21</v>
      </c>
      <c r="R2" s="109" t="s">
        <v>22</v>
      </c>
      <c r="S2" s="110" t="s">
        <v>23</v>
      </c>
      <c r="T2" s="111" t="s">
        <v>24</v>
      </c>
      <c r="U2" s="112" t="s">
        <v>25</v>
      </c>
      <c r="V2" s="113" t="s">
        <v>26</v>
      </c>
      <c r="W2" s="55" t="s">
        <v>27</v>
      </c>
      <c r="X2" s="55" t="s">
        <v>28</v>
      </c>
      <c r="Y2" s="55" t="s">
        <v>29</v>
      </c>
      <c r="Z2" s="55" t="s">
        <v>30</v>
      </c>
      <c r="AA2" s="114" t="s">
        <v>31</v>
      </c>
      <c r="AB2" s="55" t="s">
        <v>32</v>
      </c>
      <c r="AC2" s="55" t="s">
        <v>32</v>
      </c>
    </row>
    <row r="3" ht="29" customHeight="1" spans="1:29">
      <c r="A3" s="57">
        <v>1</v>
      </c>
      <c r="B3" s="8" t="s">
        <v>493</v>
      </c>
      <c r="C3" s="8" t="s">
        <v>2189</v>
      </c>
      <c r="D3" s="3" t="s">
        <v>35</v>
      </c>
      <c r="E3" s="3" t="s">
        <v>37</v>
      </c>
      <c r="F3" s="3" t="s">
        <v>82</v>
      </c>
      <c r="G3" s="3" t="s">
        <v>38</v>
      </c>
      <c r="H3" s="3" t="s">
        <v>39</v>
      </c>
      <c r="I3" s="20">
        <v>594</v>
      </c>
      <c r="J3" s="19"/>
      <c r="K3" s="3"/>
      <c r="L3" s="20">
        <v>400</v>
      </c>
      <c r="M3" s="20">
        <v>685</v>
      </c>
      <c r="N3" s="3" t="s">
        <v>2190</v>
      </c>
      <c r="P3" s="20">
        <v>685</v>
      </c>
      <c r="R3" s="21">
        <f t="shared" ref="R3:R66" si="0">M3*1.06</f>
        <v>726.1</v>
      </c>
      <c r="S3" s="21">
        <f t="shared" ref="S3:S66" si="1">I3+L3+R3</f>
        <v>1720.1</v>
      </c>
      <c r="T3" s="21">
        <f t="shared" ref="T3:T66" si="2">I3+(L3+R3)*1.06</f>
        <v>1787.666</v>
      </c>
      <c r="U3" s="21">
        <f t="shared" ref="U3:U43" si="3">(R3+L3)*0.06</f>
        <v>67.566</v>
      </c>
      <c r="V3" s="21">
        <f t="shared" ref="V3:V66" si="4">T3-U3</f>
        <v>1720.1</v>
      </c>
      <c r="W3" s="57">
        <f t="shared" ref="W3:W66" si="5">I3</f>
        <v>594</v>
      </c>
      <c r="X3" s="21">
        <f t="shared" ref="X3:X42" si="6">(R3+L3)*1.06</f>
        <v>1193.666</v>
      </c>
      <c r="Y3" s="21">
        <f t="shared" ref="Y3:Y66" si="7">P3</f>
        <v>685</v>
      </c>
      <c r="Z3" s="3">
        <v>60</v>
      </c>
      <c r="AA3" s="21">
        <f t="shared" ref="AA3:AA66" si="8">(L3+R3)-Y3-Z3</f>
        <v>381.1</v>
      </c>
      <c r="AB3" s="21">
        <f t="shared" ref="AB3:AB66" si="9">AA3/2</f>
        <v>190.55</v>
      </c>
      <c r="AC3" s="21">
        <f t="shared" ref="AC3:AC66" si="10">AA3/2</f>
        <v>190.55</v>
      </c>
    </row>
    <row r="4" spans="1:30">
      <c r="A4" s="57">
        <v>2</v>
      </c>
      <c r="B4" s="8" t="s">
        <v>2191</v>
      </c>
      <c r="C4" s="8" t="s">
        <v>2192</v>
      </c>
      <c r="D4" s="3" t="s">
        <v>35</v>
      </c>
      <c r="E4" s="3" t="s">
        <v>37</v>
      </c>
      <c r="F4" s="3" t="s">
        <v>1534</v>
      </c>
      <c r="G4" s="3" t="s">
        <v>38</v>
      </c>
      <c r="H4" s="3" t="s">
        <v>39</v>
      </c>
      <c r="I4" s="20">
        <v>920</v>
      </c>
      <c r="J4" s="19"/>
      <c r="L4" s="20">
        <v>400</v>
      </c>
      <c r="M4" s="20">
        <v>538</v>
      </c>
      <c r="N4" s="3" t="s">
        <v>2193</v>
      </c>
      <c r="P4" s="20">
        <v>458</v>
      </c>
      <c r="Q4" s="68"/>
      <c r="R4" s="20">
        <f t="shared" si="0"/>
        <v>570.28</v>
      </c>
      <c r="S4" s="20">
        <f t="shared" si="1"/>
        <v>1890.28</v>
      </c>
      <c r="T4" s="21">
        <f t="shared" si="2"/>
        <v>1948.4968</v>
      </c>
      <c r="U4" s="21">
        <f t="shared" si="3"/>
        <v>58.2168</v>
      </c>
      <c r="V4" s="21">
        <f t="shared" si="4"/>
        <v>1890.28</v>
      </c>
      <c r="W4" s="21">
        <f t="shared" si="5"/>
        <v>920</v>
      </c>
      <c r="X4" s="21">
        <f t="shared" si="6"/>
        <v>1028.4968</v>
      </c>
      <c r="Y4" s="21">
        <f t="shared" si="7"/>
        <v>458</v>
      </c>
      <c r="Z4" s="20">
        <v>60</v>
      </c>
      <c r="AA4" s="21">
        <f t="shared" si="8"/>
        <v>452.28</v>
      </c>
      <c r="AB4" s="21">
        <f t="shared" si="9"/>
        <v>226.14</v>
      </c>
      <c r="AC4" s="21">
        <f t="shared" si="10"/>
        <v>226.14</v>
      </c>
      <c r="AD4" s="68"/>
    </row>
    <row r="5" spans="1:30">
      <c r="A5" s="57">
        <v>3</v>
      </c>
      <c r="B5" s="8" t="s">
        <v>2194</v>
      </c>
      <c r="C5" s="8" t="s">
        <v>2195</v>
      </c>
      <c r="D5" s="3" t="s">
        <v>35</v>
      </c>
      <c r="E5" s="3" t="s">
        <v>37</v>
      </c>
      <c r="F5" s="3" t="s">
        <v>1947</v>
      </c>
      <c r="G5" s="3" t="s">
        <v>38</v>
      </c>
      <c r="H5" s="3" t="s">
        <v>39</v>
      </c>
      <c r="I5" s="3">
        <v>233.39</v>
      </c>
      <c r="J5" s="19"/>
      <c r="K5" s="3"/>
      <c r="L5" s="20">
        <v>100</v>
      </c>
      <c r="M5" s="20">
        <v>0</v>
      </c>
      <c r="N5" s="3"/>
      <c r="P5" s="20">
        <v>0</v>
      </c>
      <c r="R5" s="21">
        <f t="shared" si="0"/>
        <v>0</v>
      </c>
      <c r="S5" s="21">
        <f t="shared" si="1"/>
        <v>333.39</v>
      </c>
      <c r="T5" s="21">
        <f t="shared" si="2"/>
        <v>339.39</v>
      </c>
      <c r="U5" s="21">
        <f t="shared" si="3"/>
        <v>6</v>
      </c>
      <c r="V5" s="21">
        <f t="shared" si="4"/>
        <v>333.39</v>
      </c>
      <c r="W5" s="57">
        <f t="shared" si="5"/>
        <v>233.39</v>
      </c>
      <c r="X5" s="21">
        <f t="shared" si="6"/>
        <v>106</v>
      </c>
      <c r="Y5" s="21">
        <f t="shared" si="7"/>
        <v>0</v>
      </c>
      <c r="Z5" s="20">
        <v>20</v>
      </c>
      <c r="AA5" s="21">
        <f t="shared" si="8"/>
        <v>80</v>
      </c>
      <c r="AB5" s="21">
        <f t="shared" si="9"/>
        <v>40</v>
      </c>
      <c r="AC5" s="21">
        <f t="shared" si="10"/>
        <v>40</v>
      </c>
      <c r="AD5" s="21"/>
    </row>
    <row r="6" spans="1:30">
      <c r="A6" s="57">
        <v>4</v>
      </c>
      <c r="B6" s="8" t="s">
        <v>2196</v>
      </c>
      <c r="C6" s="8" t="s">
        <v>2197</v>
      </c>
      <c r="D6" s="3" t="s">
        <v>35</v>
      </c>
      <c r="E6" s="3" t="s">
        <v>37</v>
      </c>
      <c r="F6" s="3" t="s">
        <v>1947</v>
      </c>
      <c r="G6" s="3" t="s">
        <v>38</v>
      </c>
      <c r="H6" s="3" t="s">
        <v>39</v>
      </c>
      <c r="I6" s="3">
        <v>233.39</v>
      </c>
      <c r="J6" s="19"/>
      <c r="K6" s="3"/>
      <c r="L6" s="20">
        <v>100</v>
      </c>
      <c r="M6" s="20">
        <v>0</v>
      </c>
      <c r="N6" s="3"/>
      <c r="P6" s="20">
        <v>0</v>
      </c>
      <c r="R6" s="21">
        <f t="shared" si="0"/>
        <v>0</v>
      </c>
      <c r="S6" s="21">
        <f t="shared" si="1"/>
        <v>333.39</v>
      </c>
      <c r="T6" s="21">
        <f t="shared" si="2"/>
        <v>339.39</v>
      </c>
      <c r="U6" s="21">
        <f t="shared" si="3"/>
        <v>6</v>
      </c>
      <c r="V6" s="21">
        <f t="shared" si="4"/>
        <v>333.39</v>
      </c>
      <c r="W6" s="57">
        <f t="shared" si="5"/>
        <v>233.39</v>
      </c>
      <c r="X6" s="21">
        <f t="shared" si="6"/>
        <v>106</v>
      </c>
      <c r="Y6" s="21">
        <f t="shared" si="7"/>
        <v>0</v>
      </c>
      <c r="Z6" s="20">
        <v>20</v>
      </c>
      <c r="AA6" s="21">
        <f t="shared" si="8"/>
        <v>80</v>
      </c>
      <c r="AB6" s="21">
        <f t="shared" si="9"/>
        <v>40</v>
      </c>
      <c r="AC6" s="21">
        <f t="shared" si="10"/>
        <v>40</v>
      </c>
      <c r="AD6" s="21"/>
    </row>
    <row r="7" spans="1:30">
      <c r="A7" s="57">
        <v>5</v>
      </c>
      <c r="B7" s="8" t="s">
        <v>2198</v>
      </c>
      <c r="C7" s="8" t="s">
        <v>2199</v>
      </c>
      <c r="D7" s="3" t="s">
        <v>35</v>
      </c>
      <c r="E7" s="3" t="s">
        <v>37</v>
      </c>
      <c r="F7" s="3" t="s">
        <v>1947</v>
      </c>
      <c r="G7" s="3" t="s">
        <v>38</v>
      </c>
      <c r="H7" s="3" t="s">
        <v>39</v>
      </c>
      <c r="I7" s="63">
        <v>231.67</v>
      </c>
      <c r="J7" s="84"/>
      <c r="K7" s="3"/>
      <c r="L7" s="20">
        <v>100</v>
      </c>
      <c r="M7" s="20">
        <v>0</v>
      </c>
      <c r="N7" s="3"/>
      <c r="P7" s="20">
        <v>0</v>
      </c>
      <c r="R7" s="21">
        <f t="shared" si="0"/>
        <v>0</v>
      </c>
      <c r="S7" s="21">
        <f t="shared" si="1"/>
        <v>331.67</v>
      </c>
      <c r="T7" s="21">
        <f t="shared" si="2"/>
        <v>337.67</v>
      </c>
      <c r="U7" s="21">
        <f t="shared" si="3"/>
        <v>6</v>
      </c>
      <c r="V7" s="21">
        <f t="shared" si="4"/>
        <v>331.67</v>
      </c>
      <c r="W7" s="57">
        <f t="shared" si="5"/>
        <v>231.67</v>
      </c>
      <c r="X7" s="21">
        <f t="shared" si="6"/>
        <v>106</v>
      </c>
      <c r="Y7" s="21">
        <f t="shared" si="7"/>
        <v>0</v>
      </c>
      <c r="Z7" s="20">
        <v>20</v>
      </c>
      <c r="AA7" s="21">
        <f t="shared" si="8"/>
        <v>80</v>
      </c>
      <c r="AB7" s="21">
        <f t="shared" si="9"/>
        <v>40</v>
      </c>
      <c r="AC7" s="21">
        <f t="shared" si="10"/>
        <v>40</v>
      </c>
      <c r="AD7" s="21"/>
    </row>
    <row r="8" spans="1:30">
      <c r="A8" s="57">
        <v>6</v>
      </c>
      <c r="B8" s="8" t="s">
        <v>2200</v>
      </c>
      <c r="C8" s="8" t="s">
        <v>2201</v>
      </c>
      <c r="D8" s="3" t="s">
        <v>35</v>
      </c>
      <c r="E8" s="3" t="s">
        <v>37</v>
      </c>
      <c r="F8" s="3" t="s">
        <v>1947</v>
      </c>
      <c r="G8" s="3" t="s">
        <v>38</v>
      </c>
      <c r="H8" s="3" t="s">
        <v>39</v>
      </c>
      <c r="I8" s="3">
        <v>231.67</v>
      </c>
      <c r="J8" s="19"/>
      <c r="K8" s="3"/>
      <c r="L8" s="20">
        <v>100</v>
      </c>
      <c r="M8" s="20">
        <v>0</v>
      </c>
      <c r="N8" s="3"/>
      <c r="P8" s="20">
        <v>0</v>
      </c>
      <c r="R8" s="21">
        <f t="shared" si="0"/>
        <v>0</v>
      </c>
      <c r="S8" s="21">
        <f t="shared" si="1"/>
        <v>331.67</v>
      </c>
      <c r="T8" s="21">
        <f t="shared" si="2"/>
        <v>337.67</v>
      </c>
      <c r="U8" s="21">
        <f t="shared" si="3"/>
        <v>6</v>
      </c>
      <c r="V8" s="21">
        <f t="shared" si="4"/>
        <v>331.67</v>
      </c>
      <c r="W8" s="57">
        <f t="shared" si="5"/>
        <v>231.67</v>
      </c>
      <c r="X8" s="21">
        <f t="shared" si="6"/>
        <v>106</v>
      </c>
      <c r="Y8" s="21">
        <f t="shared" si="7"/>
        <v>0</v>
      </c>
      <c r="Z8" s="20">
        <v>20</v>
      </c>
      <c r="AA8" s="21">
        <f t="shared" si="8"/>
        <v>80</v>
      </c>
      <c r="AB8" s="21">
        <f t="shared" si="9"/>
        <v>40</v>
      </c>
      <c r="AC8" s="21">
        <f t="shared" si="10"/>
        <v>40</v>
      </c>
      <c r="AD8" s="21"/>
    </row>
    <row r="9" spans="1:30">
      <c r="A9" s="57">
        <v>7</v>
      </c>
      <c r="B9" s="8" t="s">
        <v>2202</v>
      </c>
      <c r="C9" s="8" t="s">
        <v>2203</v>
      </c>
      <c r="D9" s="3" t="s">
        <v>35</v>
      </c>
      <c r="E9" s="3" t="s">
        <v>37</v>
      </c>
      <c r="F9" s="3" t="s">
        <v>1947</v>
      </c>
      <c r="G9" s="3" t="s">
        <v>38</v>
      </c>
      <c r="H9" s="3" t="s">
        <v>39</v>
      </c>
      <c r="I9" s="3">
        <v>231.67</v>
      </c>
      <c r="J9" s="19"/>
      <c r="K9" s="3"/>
      <c r="L9" s="20">
        <v>100</v>
      </c>
      <c r="M9" s="20">
        <v>0</v>
      </c>
      <c r="N9" s="3"/>
      <c r="P9" s="20">
        <v>0</v>
      </c>
      <c r="R9" s="21">
        <f t="shared" si="0"/>
        <v>0</v>
      </c>
      <c r="S9" s="21">
        <f t="shared" si="1"/>
        <v>331.67</v>
      </c>
      <c r="T9" s="21">
        <f t="shared" si="2"/>
        <v>337.67</v>
      </c>
      <c r="U9" s="21">
        <f t="shared" si="3"/>
        <v>6</v>
      </c>
      <c r="V9" s="21">
        <f t="shared" si="4"/>
        <v>331.67</v>
      </c>
      <c r="W9" s="57">
        <f t="shared" si="5"/>
        <v>231.67</v>
      </c>
      <c r="X9" s="21">
        <f t="shared" si="6"/>
        <v>106</v>
      </c>
      <c r="Y9" s="21">
        <f t="shared" si="7"/>
        <v>0</v>
      </c>
      <c r="Z9" s="20">
        <v>20</v>
      </c>
      <c r="AA9" s="21">
        <f t="shared" si="8"/>
        <v>80</v>
      </c>
      <c r="AB9" s="21">
        <f t="shared" si="9"/>
        <v>40</v>
      </c>
      <c r="AC9" s="21">
        <f t="shared" si="10"/>
        <v>40</v>
      </c>
      <c r="AD9" s="21"/>
    </row>
    <row r="10" spans="1:30">
      <c r="A10" s="57">
        <v>8</v>
      </c>
      <c r="B10" s="8" t="s">
        <v>2204</v>
      </c>
      <c r="C10" s="8" t="s">
        <v>2205</v>
      </c>
      <c r="D10" s="3" t="s">
        <v>35</v>
      </c>
      <c r="E10" s="3" t="s">
        <v>37</v>
      </c>
      <c r="F10" s="3" t="s">
        <v>1947</v>
      </c>
      <c r="G10" s="3" t="s">
        <v>38</v>
      </c>
      <c r="H10" s="3" t="s">
        <v>39</v>
      </c>
      <c r="I10" s="3">
        <v>231.67</v>
      </c>
      <c r="J10" s="19"/>
      <c r="K10" s="3"/>
      <c r="L10" s="20">
        <v>100</v>
      </c>
      <c r="M10" s="20">
        <v>0</v>
      </c>
      <c r="N10" s="3"/>
      <c r="P10" s="20">
        <v>0</v>
      </c>
      <c r="R10" s="21">
        <f t="shared" si="0"/>
        <v>0</v>
      </c>
      <c r="S10" s="21">
        <f t="shared" si="1"/>
        <v>331.67</v>
      </c>
      <c r="T10" s="21">
        <f t="shared" si="2"/>
        <v>337.67</v>
      </c>
      <c r="U10" s="21">
        <f t="shared" si="3"/>
        <v>6</v>
      </c>
      <c r="V10" s="21">
        <f t="shared" si="4"/>
        <v>331.67</v>
      </c>
      <c r="W10" s="57">
        <f t="shared" si="5"/>
        <v>231.67</v>
      </c>
      <c r="X10" s="21">
        <f t="shared" si="6"/>
        <v>106</v>
      </c>
      <c r="Y10" s="21">
        <f t="shared" si="7"/>
        <v>0</v>
      </c>
      <c r="Z10" s="20">
        <v>20</v>
      </c>
      <c r="AA10" s="21">
        <f t="shared" si="8"/>
        <v>80</v>
      </c>
      <c r="AB10" s="21">
        <f t="shared" si="9"/>
        <v>40</v>
      </c>
      <c r="AC10" s="21">
        <f t="shared" si="10"/>
        <v>40</v>
      </c>
      <c r="AD10" s="21"/>
    </row>
    <row r="11" spans="1:30">
      <c r="A11" s="57">
        <v>9</v>
      </c>
      <c r="B11" s="8" t="s">
        <v>2206</v>
      </c>
      <c r="C11" s="8" t="s">
        <v>2207</v>
      </c>
      <c r="D11" s="3" t="s">
        <v>35</v>
      </c>
      <c r="E11" s="3" t="s">
        <v>37</v>
      </c>
      <c r="F11" s="3" t="s">
        <v>1947</v>
      </c>
      <c r="G11" s="3" t="s">
        <v>38</v>
      </c>
      <c r="H11" s="3" t="s">
        <v>39</v>
      </c>
      <c r="I11" s="3">
        <v>231.67</v>
      </c>
      <c r="J11" s="19"/>
      <c r="K11" s="3"/>
      <c r="L11" s="20">
        <v>100</v>
      </c>
      <c r="M11" s="20">
        <v>0</v>
      </c>
      <c r="N11" s="3"/>
      <c r="P11" s="20">
        <v>0</v>
      </c>
      <c r="R11" s="21">
        <f t="shared" si="0"/>
        <v>0</v>
      </c>
      <c r="S11" s="21">
        <f t="shared" si="1"/>
        <v>331.67</v>
      </c>
      <c r="T11" s="21">
        <f t="shared" si="2"/>
        <v>337.67</v>
      </c>
      <c r="U11" s="21">
        <f t="shared" si="3"/>
        <v>6</v>
      </c>
      <c r="V11" s="21">
        <f t="shared" si="4"/>
        <v>331.67</v>
      </c>
      <c r="W11" s="57">
        <f t="shared" si="5"/>
        <v>231.67</v>
      </c>
      <c r="X11" s="21">
        <f t="shared" si="6"/>
        <v>106</v>
      </c>
      <c r="Y11" s="21">
        <f t="shared" si="7"/>
        <v>0</v>
      </c>
      <c r="Z11" s="20">
        <v>20</v>
      </c>
      <c r="AA11" s="21">
        <f t="shared" si="8"/>
        <v>80</v>
      </c>
      <c r="AB11" s="21">
        <f t="shared" si="9"/>
        <v>40</v>
      </c>
      <c r="AC11" s="21">
        <f t="shared" si="10"/>
        <v>40</v>
      </c>
      <c r="AD11" s="21"/>
    </row>
    <row r="12" spans="1:30">
      <c r="A12" s="57">
        <v>10</v>
      </c>
      <c r="B12" s="74" t="s">
        <v>2208</v>
      </c>
      <c r="C12" s="8" t="s">
        <v>2209</v>
      </c>
      <c r="D12" s="3" t="s">
        <v>35</v>
      </c>
      <c r="E12" s="3" t="s">
        <v>37</v>
      </c>
      <c r="F12" s="3" t="s">
        <v>1947</v>
      </c>
      <c r="G12" s="3" t="s">
        <v>38</v>
      </c>
      <c r="H12" s="3" t="s">
        <v>39</v>
      </c>
      <c r="I12" s="3">
        <v>231.94</v>
      </c>
      <c r="J12" s="19"/>
      <c r="K12" s="3"/>
      <c r="L12" s="20">
        <v>100</v>
      </c>
      <c r="M12" s="20">
        <v>0</v>
      </c>
      <c r="N12" s="3"/>
      <c r="P12" s="20">
        <v>0</v>
      </c>
      <c r="R12" s="21">
        <f t="shared" si="0"/>
        <v>0</v>
      </c>
      <c r="S12" s="21">
        <f t="shared" si="1"/>
        <v>331.94</v>
      </c>
      <c r="T12" s="21">
        <f t="shared" si="2"/>
        <v>337.94</v>
      </c>
      <c r="U12" s="21">
        <f t="shared" si="3"/>
        <v>6</v>
      </c>
      <c r="V12" s="21">
        <f t="shared" si="4"/>
        <v>331.94</v>
      </c>
      <c r="W12" s="57">
        <f t="shared" si="5"/>
        <v>231.94</v>
      </c>
      <c r="X12" s="21">
        <f t="shared" si="6"/>
        <v>106</v>
      </c>
      <c r="Y12" s="21">
        <f t="shared" si="7"/>
        <v>0</v>
      </c>
      <c r="Z12" s="20">
        <v>20</v>
      </c>
      <c r="AA12" s="21">
        <f t="shared" si="8"/>
        <v>80</v>
      </c>
      <c r="AB12" s="21">
        <f t="shared" si="9"/>
        <v>40</v>
      </c>
      <c r="AC12" s="21">
        <f t="shared" si="10"/>
        <v>40</v>
      </c>
      <c r="AD12" s="21"/>
    </row>
    <row r="13" spans="1:30">
      <c r="A13" s="57">
        <v>11</v>
      </c>
      <c r="B13" s="8" t="s">
        <v>2210</v>
      </c>
      <c r="C13" s="8" t="s">
        <v>2211</v>
      </c>
      <c r="D13" s="3" t="s">
        <v>35</v>
      </c>
      <c r="E13" s="3" t="s">
        <v>37</v>
      </c>
      <c r="F13" s="3" t="s">
        <v>1947</v>
      </c>
      <c r="G13" s="3" t="s">
        <v>38</v>
      </c>
      <c r="H13" s="3" t="s">
        <v>39</v>
      </c>
      <c r="I13" s="3">
        <v>231.94</v>
      </c>
      <c r="J13" s="19"/>
      <c r="K13" s="3"/>
      <c r="L13" s="20">
        <v>100</v>
      </c>
      <c r="M13" s="20">
        <v>0</v>
      </c>
      <c r="N13" s="3"/>
      <c r="P13" s="20">
        <v>0</v>
      </c>
      <c r="R13" s="21">
        <f t="shared" si="0"/>
        <v>0</v>
      </c>
      <c r="S13" s="21">
        <f t="shared" si="1"/>
        <v>331.94</v>
      </c>
      <c r="T13" s="21">
        <f t="shared" si="2"/>
        <v>337.94</v>
      </c>
      <c r="U13" s="21">
        <f t="shared" si="3"/>
        <v>6</v>
      </c>
      <c r="V13" s="21">
        <f t="shared" si="4"/>
        <v>331.94</v>
      </c>
      <c r="W13" s="57">
        <f t="shared" si="5"/>
        <v>231.94</v>
      </c>
      <c r="X13" s="21">
        <f t="shared" si="6"/>
        <v>106</v>
      </c>
      <c r="Y13" s="21">
        <f t="shared" si="7"/>
        <v>0</v>
      </c>
      <c r="Z13" s="20">
        <v>20</v>
      </c>
      <c r="AA13" s="21">
        <f t="shared" si="8"/>
        <v>80</v>
      </c>
      <c r="AB13" s="21">
        <f t="shared" si="9"/>
        <v>40</v>
      </c>
      <c r="AC13" s="21">
        <f t="shared" si="10"/>
        <v>40</v>
      </c>
      <c r="AD13" s="21"/>
    </row>
    <row r="14" spans="1:30">
      <c r="A14" s="57">
        <v>12</v>
      </c>
      <c r="B14" s="8" t="s">
        <v>2212</v>
      </c>
      <c r="C14" s="8" t="s">
        <v>2213</v>
      </c>
      <c r="D14" s="3" t="s">
        <v>35</v>
      </c>
      <c r="E14" s="3" t="s">
        <v>37</v>
      </c>
      <c r="F14" s="3" t="s">
        <v>1947</v>
      </c>
      <c r="G14" s="3" t="s">
        <v>38</v>
      </c>
      <c r="H14" s="3" t="s">
        <v>39</v>
      </c>
      <c r="I14" s="3">
        <v>231.94</v>
      </c>
      <c r="J14" s="19"/>
      <c r="K14" s="3"/>
      <c r="L14" s="20">
        <v>100</v>
      </c>
      <c r="M14" s="20">
        <v>0</v>
      </c>
      <c r="N14" s="3"/>
      <c r="P14" s="20">
        <v>0</v>
      </c>
      <c r="R14" s="21">
        <f t="shared" si="0"/>
        <v>0</v>
      </c>
      <c r="S14" s="21">
        <f t="shared" si="1"/>
        <v>331.94</v>
      </c>
      <c r="T14" s="21">
        <f t="shared" si="2"/>
        <v>337.94</v>
      </c>
      <c r="U14" s="21">
        <f t="shared" si="3"/>
        <v>6</v>
      </c>
      <c r="V14" s="21">
        <f t="shared" si="4"/>
        <v>331.94</v>
      </c>
      <c r="W14" s="57">
        <f t="shared" si="5"/>
        <v>231.94</v>
      </c>
      <c r="X14" s="21">
        <f t="shared" si="6"/>
        <v>106</v>
      </c>
      <c r="Y14" s="21">
        <f t="shared" si="7"/>
        <v>0</v>
      </c>
      <c r="Z14" s="20">
        <v>20</v>
      </c>
      <c r="AA14" s="21">
        <f t="shared" si="8"/>
        <v>80</v>
      </c>
      <c r="AB14" s="21">
        <f t="shared" si="9"/>
        <v>40</v>
      </c>
      <c r="AC14" s="21">
        <f t="shared" si="10"/>
        <v>40</v>
      </c>
      <c r="AD14" s="21"/>
    </row>
    <row r="15" spans="1:30">
      <c r="A15" s="57">
        <v>13</v>
      </c>
      <c r="B15" s="8" t="s">
        <v>2214</v>
      </c>
      <c r="C15" s="8" t="s">
        <v>2215</v>
      </c>
      <c r="D15" s="3" t="s">
        <v>35</v>
      </c>
      <c r="E15" s="3" t="s">
        <v>37</v>
      </c>
      <c r="F15" s="3" t="s">
        <v>1947</v>
      </c>
      <c r="G15" s="3" t="s">
        <v>38</v>
      </c>
      <c r="H15" s="3" t="s">
        <v>39</v>
      </c>
      <c r="I15" s="3">
        <v>231.67</v>
      </c>
      <c r="J15" s="19"/>
      <c r="K15" s="3"/>
      <c r="L15" s="20">
        <v>100</v>
      </c>
      <c r="M15" s="20">
        <v>0</v>
      </c>
      <c r="N15" s="3"/>
      <c r="P15" s="20">
        <v>0</v>
      </c>
      <c r="R15" s="21">
        <f t="shared" si="0"/>
        <v>0</v>
      </c>
      <c r="S15" s="21">
        <f t="shared" si="1"/>
        <v>331.67</v>
      </c>
      <c r="T15" s="21">
        <f t="shared" si="2"/>
        <v>337.67</v>
      </c>
      <c r="U15" s="21">
        <f t="shared" si="3"/>
        <v>6</v>
      </c>
      <c r="V15" s="21">
        <f t="shared" si="4"/>
        <v>331.67</v>
      </c>
      <c r="W15" s="57">
        <f t="shared" si="5"/>
        <v>231.67</v>
      </c>
      <c r="X15" s="21">
        <f t="shared" si="6"/>
        <v>106</v>
      </c>
      <c r="Y15" s="21">
        <f t="shared" si="7"/>
        <v>0</v>
      </c>
      <c r="Z15" s="20">
        <v>20</v>
      </c>
      <c r="AA15" s="21">
        <f t="shared" si="8"/>
        <v>80</v>
      </c>
      <c r="AB15" s="21">
        <f t="shared" si="9"/>
        <v>40</v>
      </c>
      <c r="AC15" s="21">
        <f t="shared" si="10"/>
        <v>40</v>
      </c>
      <c r="AD15" s="21"/>
    </row>
    <row r="16" spans="1:30">
      <c r="A16" s="57">
        <v>14</v>
      </c>
      <c r="B16" s="8" t="s">
        <v>2216</v>
      </c>
      <c r="C16" s="8" t="s">
        <v>2217</v>
      </c>
      <c r="D16" s="3" t="s">
        <v>35</v>
      </c>
      <c r="E16" s="3" t="s">
        <v>37</v>
      </c>
      <c r="F16" s="3" t="s">
        <v>1947</v>
      </c>
      <c r="G16" s="3" t="s">
        <v>38</v>
      </c>
      <c r="H16" s="3" t="s">
        <v>39</v>
      </c>
      <c r="I16" s="3">
        <v>231.67</v>
      </c>
      <c r="J16" s="19"/>
      <c r="K16" s="3"/>
      <c r="L16" s="20">
        <v>100</v>
      </c>
      <c r="M16" s="20">
        <v>0</v>
      </c>
      <c r="N16" s="3"/>
      <c r="P16" s="20">
        <v>0</v>
      </c>
      <c r="R16" s="21">
        <f t="shared" si="0"/>
        <v>0</v>
      </c>
      <c r="S16" s="21">
        <f t="shared" si="1"/>
        <v>331.67</v>
      </c>
      <c r="T16" s="21">
        <f t="shared" si="2"/>
        <v>337.67</v>
      </c>
      <c r="U16" s="21">
        <f t="shared" si="3"/>
        <v>6</v>
      </c>
      <c r="V16" s="21">
        <f t="shared" si="4"/>
        <v>331.67</v>
      </c>
      <c r="W16" s="57">
        <f t="shared" si="5"/>
        <v>231.67</v>
      </c>
      <c r="X16" s="21">
        <f t="shared" si="6"/>
        <v>106</v>
      </c>
      <c r="Y16" s="21">
        <f t="shared" si="7"/>
        <v>0</v>
      </c>
      <c r="Z16" s="20">
        <v>20</v>
      </c>
      <c r="AA16" s="21">
        <f t="shared" si="8"/>
        <v>80</v>
      </c>
      <c r="AB16" s="21">
        <f t="shared" si="9"/>
        <v>40</v>
      </c>
      <c r="AC16" s="21">
        <f t="shared" si="10"/>
        <v>40</v>
      </c>
      <c r="AD16" s="21"/>
    </row>
    <row r="17" spans="1:30">
      <c r="A17" s="57">
        <v>15</v>
      </c>
      <c r="B17" s="8" t="s">
        <v>2218</v>
      </c>
      <c r="C17" s="8" t="s">
        <v>2219</v>
      </c>
      <c r="D17" s="3" t="s">
        <v>35</v>
      </c>
      <c r="E17" s="3" t="s">
        <v>37</v>
      </c>
      <c r="F17" s="3" t="s">
        <v>1947</v>
      </c>
      <c r="G17" s="3" t="s">
        <v>38</v>
      </c>
      <c r="H17" s="3" t="s">
        <v>39</v>
      </c>
      <c r="I17" s="3">
        <v>231.67</v>
      </c>
      <c r="J17" s="19"/>
      <c r="K17" s="3"/>
      <c r="L17" s="20">
        <v>100</v>
      </c>
      <c r="M17" s="20">
        <v>0</v>
      </c>
      <c r="N17" s="3"/>
      <c r="P17" s="20">
        <v>0</v>
      </c>
      <c r="R17" s="21">
        <f t="shared" si="0"/>
        <v>0</v>
      </c>
      <c r="S17" s="21">
        <f t="shared" si="1"/>
        <v>331.67</v>
      </c>
      <c r="T17" s="21">
        <f t="shared" si="2"/>
        <v>337.67</v>
      </c>
      <c r="U17" s="21">
        <f t="shared" si="3"/>
        <v>6</v>
      </c>
      <c r="V17" s="21">
        <f t="shared" si="4"/>
        <v>331.67</v>
      </c>
      <c r="W17" s="57">
        <f t="shared" si="5"/>
        <v>231.67</v>
      </c>
      <c r="X17" s="21">
        <f t="shared" si="6"/>
        <v>106</v>
      </c>
      <c r="Y17" s="21">
        <f t="shared" si="7"/>
        <v>0</v>
      </c>
      <c r="Z17" s="20">
        <v>20</v>
      </c>
      <c r="AA17" s="21">
        <f t="shared" si="8"/>
        <v>80</v>
      </c>
      <c r="AB17" s="21">
        <f t="shared" si="9"/>
        <v>40</v>
      </c>
      <c r="AC17" s="21">
        <f t="shared" si="10"/>
        <v>40</v>
      </c>
      <c r="AD17" s="21"/>
    </row>
    <row r="18" spans="1:30">
      <c r="A18" s="57">
        <v>17</v>
      </c>
      <c r="B18" s="8" t="s">
        <v>2220</v>
      </c>
      <c r="C18" s="8" t="s">
        <v>1971</v>
      </c>
      <c r="D18" s="3" t="s">
        <v>35</v>
      </c>
      <c r="E18" s="3" t="s">
        <v>37</v>
      </c>
      <c r="F18" s="3" t="s">
        <v>1947</v>
      </c>
      <c r="G18" s="3" t="s">
        <v>38</v>
      </c>
      <c r="H18" s="3" t="s">
        <v>39</v>
      </c>
      <c r="I18" s="3">
        <v>231.94</v>
      </c>
      <c r="J18" s="19"/>
      <c r="K18" s="3"/>
      <c r="L18" s="20">
        <v>100</v>
      </c>
      <c r="M18" s="20">
        <v>0</v>
      </c>
      <c r="N18" s="3"/>
      <c r="P18" s="20">
        <v>0</v>
      </c>
      <c r="R18" s="21">
        <f t="shared" si="0"/>
        <v>0</v>
      </c>
      <c r="S18" s="21">
        <f t="shared" si="1"/>
        <v>331.94</v>
      </c>
      <c r="T18" s="21">
        <f t="shared" si="2"/>
        <v>337.94</v>
      </c>
      <c r="U18" s="21">
        <f t="shared" si="3"/>
        <v>6</v>
      </c>
      <c r="V18" s="21">
        <f t="shared" si="4"/>
        <v>331.94</v>
      </c>
      <c r="W18" s="57">
        <f t="shared" si="5"/>
        <v>231.94</v>
      </c>
      <c r="X18" s="21">
        <f t="shared" si="6"/>
        <v>106</v>
      </c>
      <c r="Y18" s="21">
        <f t="shared" si="7"/>
        <v>0</v>
      </c>
      <c r="Z18" s="20">
        <v>20</v>
      </c>
      <c r="AA18" s="21">
        <f t="shared" si="8"/>
        <v>80</v>
      </c>
      <c r="AB18" s="21">
        <f t="shared" si="9"/>
        <v>40</v>
      </c>
      <c r="AC18" s="21">
        <f t="shared" si="10"/>
        <v>40</v>
      </c>
      <c r="AD18" s="21"/>
    </row>
    <row r="19" spans="1:30">
      <c r="A19" s="57">
        <v>18</v>
      </c>
      <c r="B19" s="8" t="s">
        <v>2221</v>
      </c>
      <c r="C19" s="8" t="s">
        <v>2222</v>
      </c>
      <c r="D19" s="3" t="s">
        <v>35</v>
      </c>
      <c r="E19" s="3" t="s">
        <v>37</v>
      </c>
      <c r="F19" s="3" t="s">
        <v>1947</v>
      </c>
      <c r="G19" s="3" t="s">
        <v>38</v>
      </c>
      <c r="H19" s="3" t="s">
        <v>39</v>
      </c>
      <c r="I19" s="3">
        <v>233.02</v>
      </c>
      <c r="J19" s="19"/>
      <c r="K19" s="3"/>
      <c r="L19" s="20">
        <v>100</v>
      </c>
      <c r="M19" s="20">
        <v>0</v>
      </c>
      <c r="N19" s="3"/>
      <c r="P19" s="20">
        <v>0</v>
      </c>
      <c r="R19" s="21">
        <f t="shared" si="0"/>
        <v>0</v>
      </c>
      <c r="S19" s="21">
        <f t="shared" si="1"/>
        <v>333.02</v>
      </c>
      <c r="T19" s="21">
        <f t="shared" si="2"/>
        <v>339.02</v>
      </c>
      <c r="U19" s="21">
        <f t="shared" si="3"/>
        <v>6</v>
      </c>
      <c r="V19" s="21">
        <f t="shared" si="4"/>
        <v>333.02</v>
      </c>
      <c r="W19" s="57">
        <f t="shared" si="5"/>
        <v>233.02</v>
      </c>
      <c r="X19" s="21">
        <f t="shared" si="6"/>
        <v>106</v>
      </c>
      <c r="Y19" s="21">
        <f t="shared" si="7"/>
        <v>0</v>
      </c>
      <c r="Z19" s="20">
        <v>20</v>
      </c>
      <c r="AA19" s="21">
        <f t="shared" si="8"/>
        <v>80</v>
      </c>
      <c r="AB19" s="21">
        <f t="shared" si="9"/>
        <v>40</v>
      </c>
      <c r="AC19" s="21">
        <f t="shared" si="10"/>
        <v>40</v>
      </c>
      <c r="AD19" s="21"/>
    </row>
    <row r="20" spans="1:30">
      <c r="A20" s="57">
        <v>19</v>
      </c>
      <c r="B20" s="8" t="s">
        <v>2223</v>
      </c>
      <c r="C20" s="8" t="s">
        <v>2224</v>
      </c>
      <c r="D20" s="3" t="s">
        <v>35</v>
      </c>
      <c r="E20" s="3" t="s">
        <v>37</v>
      </c>
      <c r="F20" s="3" t="s">
        <v>1947</v>
      </c>
      <c r="G20" s="3" t="s">
        <v>38</v>
      </c>
      <c r="H20" s="3" t="s">
        <v>39</v>
      </c>
      <c r="I20" s="3">
        <v>233.02</v>
      </c>
      <c r="J20" s="19"/>
      <c r="K20" s="3"/>
      <c r="L20" s="20">
        <v>100</v>
      </c>
      <c r="M20" s="20">
        <v>0</v>
      </c>
      <c r="N20" s="3"/>
      <c r="P20" s="20">
        <v>0</v>
      </c>
      <c r="R20" s="21">
        <f t="shared" si="0"/>
        <v>0</v>
      </c>
      <c r="S20" s="21">
        <f t="shared" si="1"/>
        <v>333.02</v>
      </c>
      <c r="T20" s="21">
        <f t="shared" si="2"/>
        <v>339.02</v>
      </c>
      <c r="U20" s="21">
        <f t="shared" si="3"/>
        <v>6</v>
      </c>
      <c r="V20" s="21">
        <f t="shared" si="4"/>
        <v>333.02</v>
      </c>
      <c r="W20" s="57">
        <f t="shared" si="5"/>
        <v>233.02</v>
      </c>
      <c r="X20" s="21">
        <f t="shared" si="6"/>
        <v>106</v>
      </c>
      <c r="Y20" s="21">
        <f t="shared" si="7"/>
        <v>0</v>
      </c>
      <c r="Z20" s="20">
        <v>20</v>
      </c>
      <c r="AA20" s="21">
        <f t="shared" si="8"/>
        <v>80</v>
      </c>
      <c r="AB20" s="21">
        <f t="shared" si="9"/>
        <v>40</v>
      </c>
      <c r="AC20" s="21">
        <f t="shared" si="10"/>
        <v>40</v>
      </c>
      <c r="AD20" s="21"/>
    </row>
    <row r="21" spans="1:30">
      <c r="A21" s="57">
        <v>20</v>
      </c>
      <c r="B21" s="8" t="s">
        <v>2225</v>
      </c>
      <c r="C21" s="8" t="s">
        <v>2226</v>
      </c>
      <c r="D21" s="3" t="s">
        <v>35</v>
      </c>
      <c r="E21" s="3" t="s">
        <v>37</v>
      </c>
      <c r="F21" s="3" t="s">
        <v>1947</v>
      </c>
      <c r="G21" s="3" t="s">
        <v>38</v>
      </c>
      <c r="H21" s="3" t="s">
        <v>39</v>
      </c>
      <c r="I21" s="20">
        <v>233.3</v>
      </c>
      <c r="J21" s="19"/>
      <c r="K21" s="3"/>
      <c r="L21" s="20">
        <v>100</v>
      </c>
      <c r="M21" s="20">
        <v>0</v>
      </c>
      <c r="N21" s="3"/>
      <c r="P21" s="20">
        <v>0</v>
      </c>
      <c r="R21" s="21">
        <f t="shared" si="0"/>
        <v>0</v>
      </c>
      <c r="S21" s="21">
        <f t="shared" si="1"/>
        <v>333.3</v>
      </c>
      <c r="T21" s="21">
        <f t="shared" si="2"/>
        <v>339.3</v>
      </c>
      <c r="U21" s="21">
        <f t="shared" si="3"/>
        <v>6</v>
      </c>
      <c r="V21" s="21">
        <f t="shared" si="4"/>
        <v>333.3</v>
      </c>
      <c r="W21" s="57">
        <f t="shared" si="5"/>
        <v>233.3</v>
      </c>
      <c r="X21" s="21">
        <f t="shared" si="6"/>
        <v>106</v>
      </c>
      <c r="Y21" s="21">
        <f t="shared" si="7"/>
        <v>0</v>
      </c>
      <c r="Z21" s="20">
        <v>20</v>
      </c>
      <c r="AA21" s="21">
        <f t="shared" si="8"/>
        <v>80</v>
      </c>
      <c r="AB21" s="21">
        <f t="shared" si="9"/>
        <v>40</v>
      </c>
      <c r="AC21" s="21">
        <f t="shared" si="10"/>
        <v>40</v>
      </c>
      <c r="AD21" s="21"/>
    </row>
    <row r="22" spans="1:30">
      <c r="A22" s="57">
        <v>21</v>
      </c>
      <c r="B22" s="8" t="s">
        <v>2227</v>
      </c>
      <c r="C22" s="8" t="s">
        <v>2228</v>
      </c>
      <c r="D22" s="3" t="s">
        <v>35</v>
      </c>
      <c r="E22" s="3" t="s">
        <v>37</v>
      </c>
      <c r="F22" s="3" t="s">
        <v>1947</v>
      </c>
      <c r="G22" s="3" t="s">
        <v>38</v>
      </c>
      <c r="H22" s="3" t="s">
        <v>39</v>
      </c>
      <c r="I22" s="3">
        <v>233.14</v>
      </c>
      <c r="J22" s="19"/>
      <c r="K22" s="3"/>
      <c r="L22" s="20">
        <v>100</v>
      </c>
      <c r="M22" s="20">
        <v>0</v>
      </c>
      <c r="N22" s="3"/>
      <c r="P22" s="20">
        <v>0</v>
      </c>
      <c r="R22" s="21">
        <f t="shared" si="0"/>
        <v>0</v>
      </c>
      <c r="S22" s="21">
        <f t="shared" si="1"/>
        <v>333.14</v>
      </c>
      <c r="T22" s="21">
        <f t="shared" si="2"/>
        <v>339.14</v>
      </c>
      <c r="U22" s="21">
        <f t="shared" si="3"/>
        <v>6</v>
      </c>
      <c r="V22" s="21">
        <f t="shared" si="4"/>
        <v>333.14</v>
      </c>
      <c r="W22" s="57">
        <f t="shared" si="5"/>
        <v>233.14</v>
      </c>
      <c r="X22" s="21">
        <f t="shared" si="6"/>
        <v>106</v>
      </c>
      <c r="Y22" s="21">
        <f t="shared" si="7"/>
        <v>0</v>
      </c>
      <c r="Z22" s="20">
        <v>20</v>
      </c>
      <c r="AA22" s="21">
        <f t="shared" si="8"/>
        <v>80</v>
      </c>
      <c r="AB22" s="21">
        <f t="shared" si="9"/>
        <v>40</v>
      </c>
      <c r="AC22" s="21">
        <f t="shared" si="10"/>
        <v>40</v>
      </c>
      <c r="AD22" s="21"/>
    </row>
    <row r="23" spans="1:30">
      <c r="A23" s="57">
        <v>22</v>
      </c>
      <c r="B23" s="8" t="s">
        <v>2229</v>
      </c>
      <c r="C23" s="8" t="s">
        <v>2230</v>
      </c>
      <c r="D23" s="3" t="s">
        <v>35</v>
      </c>
      <c r="E23" s="3" t="s">
        <v>37</v>
      </c>
      <c r="F23" s="3" t="s">
        <v>1947</v>
      </c>
      <c r="G23" s="3" t="s">
        <v>38</v>
      </c>
      <c r="H23" s="3" t="s">
        <v>39</v>
      </c>
      <c r="I23" s="3">
        <v>233.14</v>
      </c>
      <c r="J23" s="19"/>
      <c r="K23" s="3"/>
      <c r="L23" s="20">
        <v>100</v>
      </c>
      <c r="M23" s="20">
        <v>0</v>
      </c>
      <c r="N23" s="3"/>
      <c r="P23" s="20">
        <v>0</v>
      </c>
      <c r="R23" s="21">
        <f t="shared" si="0"/>
        <v>0</v>
      </c>
      <c r="S23" s="21">
        <f t="shared" si="1"/>
        <v>333.14</v>
      </c>
      <c r="T23" s="21">
        <f t="shared" si="2"/>
        <v>339.14</v>
      </c>
      <c r="U23" s="21">
        <f t="shared" si="3"/>
        <v>6</v>
      </c>
      <c r="V23" s="21">
        <f t="shared" si="4"/>
        <v>333.14</v>
      </c>
      <c r="W23" s="57">
        <f t="shared" si="5"/>
        <v>233.14</v>
      </c>
      <c r="X23" s="21">
        <f t="shared" si="6"/>
        <v>106</v>
      </c>
      <c r="Y23" s="21">
        <f t="shared" si="7"/>
        <v>0</v>
      </c>
      <c r="Z23" s="20">
        <v>20</v>
      </c>
      <c r="AA23" s="21">
        <f t="shared" si="8"/>
        <v>80</v>
      </c>
      <c r="AB23" s="21">
        <f t="shared" si="9"/>
        <v>40</v>
      </c>
      <c r="AC23" s="21">
        <f t="shared" si="10"/>
        <v>40</v>
      </c>
      <c r="AD23" s="21"/>
    </row>
    <row r="24" spans="1:30">
      <c r="A24" s="57">
        <v>23</v>
      </c>
      <c r="B24" s="8" t="s">
        <v>2231</v>
      </c>
      <c r="C24" s="8" t="s">
        <v>2232</v>
      </c>
      <c r="D24" s="3" t="s">
        <v>35</v>
      </c>
      <c r="E24" s="3" t="s">
        <v>37</v>
      </c>
      <c r="F24" s="3" t="s">
        <v>1947</v>
      </c>
      <c r="G24" s="3" t="s">
        <v>38</v>
      </c>
      <c r="H24" s="3" t="s">
        <v>39</v>
      </c>
      <c r="I24" s="3">
        <v>233.14</v>
      </c>
      <c r="J24" s="19"/>
      <c r="K24" s="3"/>
      <c r="L24" s="20">
        <v>100</v>
      </c>
      <c r="M24" s="20">
        <v>0</v>
      </c>
      <c r="N24" s="3"/>
      <c r="P24" s="20">
        <v>0</v>
      </c>
      <c r="R24" s="21">
        <f t="shared" si="0"/>
        <v>0</v>
      </c>
      <c r="S24" s="21">
        <f t="shared" si="1"/>
        <v>333.14</v>
      </c>
      <c r="T24" s="21">
        <f t="shared" si="2"/>
        <v>339.14</v>
      </c>
      <c r="U24" s="21">
        <f t="shared" si="3"/>
        <v>6</v>
      </c>
      <c r="V24" s="21">
        <f t="shared" si="4"/>
        <v>333.14</v>
      </c>
      <c r="W24" s="57">
        <f t="shared" si="5"/>
        <v>233.14</v>
      </c>
      <c r="X24" s="21">
        <f t="shared" si="6"/>
        <v>106</v>
      </c>
      <c r="Y24" s="21">
        <f t="shared" si="7"/>
        <v>0</v>
      </c>
      <c r="Z24" s="20">
        <v>20</v>
      </c>
      <c r="AA24" s="21">
        <f t="shared" si="8"/>
        <v>80</v>
      </c>
      <c r="AB24" s="21">
        <f t="shared" si="9"/>
        <v>40</v>
      </c>
      <c r="AC24" s="21">
        <f t="shared" si="10"/>
        <v>40</v>
      </c>
      <c r="AD24" s="21"/>
    </row>
    <row r="25" spans="1:30">
      <c r="A25" s="57">
        <v>24</v>
      </c>
      <c r="B25" s="8" t="s">
        <v>2233</v>
      </c>
      <c r="C25" s="8" t="s">
        <v>2234</v>
      </c>
      <c r="D25" s="3" t="s">
        <v>35</v>
      </c>
      <c r="E25" s="3" t="s">
        <v>37</v>
      </c>
      <c r="F25" s="3" t="s">
        <v>1947</v>
      </c>
      <c r="G25" s="3" t="s">
        <v>38</v>
      </c>
      <c r="H25" s="3" t="s">
        <v>39</v>
      </c>
      <c r="I25" s="3">
        <v>233.14</v>
      </c>
      <c r="J25" s="19"/>
      <c r="K25" s="3"/>
      <c r="L25" s="20">
        <v>100</v>
      </c>
      <c r="M25" s="20">
        <v>0</v>
      </c>
      <c r="N25" s="3"/>
      <c r="P25" s="20">
        <v>0</v>
      </c>
      <c r="R25" s="21">
        <f t="shared" si="0"/>
        <v>0</v>
      </c>
      <c r="S25" s="21">
        <f t="shared" si="1"/>
        <v>333.14</v>
      </c>
      <c r="T25" s="21">
        <f t="shared" si="2"/>
        <v>339.14</v>
      </c>
      <c r="U25" s="21">
        <f t="shared" si="3"/>
        <v>6</v>
      </c>
      <c r="V25" s="21">
        <f t="shared" si="4"/>
        <v>333.14</v>
      </c>
      <c r="W25" s="57">
        <f t="shared" si="5"/>
        <v>233.14</v>
      </c>
      <c r="X25" s="21">
        <f t="shared" si="6"/>
        <v>106</v>
      </c>
      <c r="Y25" s="21">
        <f t="shared" si="7"/>
        <v>0</v>
      </c>
      <c r="Z25" s="20">
        <v>20</v>
      </c>
      <c r="AA25" s="21">
        <f t="shared" si="8"/>
        <v>80</v>
      </c>
      <c r="AB25" s="21">
        <f t="shared" si="9"/>
        <v>40</v>
      </c>
      <c r="AC25" s="21">
        <f t="shared" si="10"/>
        <v>40</v>
      </c>
      <c r="AD25" s="21"/>
    </row>
    <row r="26" spans="1:30">
      <c r="A26" s="57">
        <v>25</v>
      </c>
      <c r="B26" s="8" t="s">
        <v>2235</v>
      </c>
      <c r="C26" s="8" t="s">
        <v>2236</v>
      </c>
      <c r="D26" s="3" t="s">
        <v>35</v>
      </c>
      <c r="E26" s="3" t="s">
        <v>37</v>
      </c>
      <c r="F26" s="3" t="s">
        <v>1947</v>
      </c>
      <c r="G26" s="3" t="s">
        <v>38</v>
      </c>
      <c r="H26" s="3" t="s">
        <v>39</v>
      </c>
      <c r="I26" s="3">
        <v>237.23</v>
      </c>
      <c r="J26" s="19"/>
      <c r="K26" s="3"/>
      <c r="L26" s="20">
        <v>100</v>
      </c>
      <c r="M26" s="20">
        <v>0</v>
      </c>
      <c r="N26" s="57"/>
      <c r="P26" s="20">
        <v>0</v>
      </c>
      <c r="R26" s="21">
        <f t="shared" si="0"/>
        <v>0</v>
      </c>
      <c r="S26" s="21">
        <f t="shared" si="1"/>
        <v>337.23</v>
      </c>
      <c r="T26" s="21">
        <f t="shared" si="2"/>
        <v>343.23</v>
      </c>
      <c r="U26" s="21">
        <f t="shared" si="3"/>
        <v>6</v>
      </c>
      <c r="V26" s="21">
        <f t="shared" si="4"/>
        <v>337.23</v>
      </c>
      <c r="W26" s="57">
        <f t="shared" si="5"/>
        <v>237.23</v>
      </c>
      <c r="X26" s="21">
        <f t="shared" si="6"/>
        <v>106</v>
      </c>
      <c r="Y26" s="21">
        <f t="shared" si="7"/>
        <v>0</v>
      </c>
      <c r="Z26" s="20">
        <v>20</v>
      </c>
      <c r="AA26" s="21">
        <f t="shared" si="8"/>
        <v>80</v>
      </c>
      <c r="AB26" s="21">
        <f t="shared" si="9"/>
        <v>40</v>
      </c>
      <c r="AC26" s="21">
        <f t="shared" si="10"/>
        <v>40</v>
      </c>
      <c r="AD26" s="21"/>
    </row>
    <row r="27" spans="1:30">
      <c r="A27" s="57">
        <v>26</v>
      </c>
      <c r="B27" s="8" t="s">
        <v>2237</v>
      </c>
      <c r="C27" s="8" t="s">
        <v>2238</v>
      </c>
      <c r="D27" s="3" t="s">
        <v>35</v>
      </c>
      <c r="E27" s="3" t="s">
        <v>37</v>
      </c>
      <c r="F27" s="3" t="s">
        <v>1947</v>
      </c>
      <c r="G27" s="3" t="s">
        <v>38</v>
      </c>
      <c r="H27" s="3" t="s">
        <v>39</v>
      </c>
      <c r="I27" s="3">
        <v>240.94</v>
      </c>
      <c r="J27" s="19"/>
      <c r="K27" s="3"/>
      <c r="L27" s="20">
        <v>100</v>
      </c>
      <c r="M27" s="20">
        <v>0</v>
      </c>
      <c r="N27" s="3"/>
      <c r="P27" s="20">
        <v>0</v>
      </c>
      <c r="R27" s="21">
        <f t="shared" si="0"/>
        <v>0</v>
      </c>
      <c r="S27" s="21">
        <f t="shared" si="1"/>
        <v>340.94</v>
      </c>
      <c r="T27" s="21">
        <f t="shared" si="2"/>
        <v>346.94</v>
      </c>
      <c r="U27" s="21">
        <f t="shared" si="3"/>
        <v>6</v>
      </c>
      <c r="V27" s="21">
        <f t="shared" si="4"/>
        <v>340.94</v>
      </c>
      <c r="W27" s="57">
        <f t="shared" si="5"/>
        <v>240.94</v>
      </c>
      <c r="X27" s="21">
        <f t="shared" si="6"/>
        <v>106</v>
      </c>
      <c r="Y27" s="21">
        <f t="shared" si="7"/>
        <v>0</v>
      </c>
      <c r="Z27" s="20">
        <v>20</v>
      </c>
      <c r="AA27" s="21">
        <f t="shared" si="8"/>
        <v>80</v>
      </c>
      <c r="AB27" s="21">
        <f t="shared" si="9"/>
        <v>40</v>
      </c>
      <c r="AC27" s="21">
        <f t="shared" si="10"/>
        <v>40</v>
      </c>
      <c r="AD27" s="21"/>
    </row>
    <row r="28" spans="1:29">
      <c r="A28" s="57">
        <v>27</v>
      </c>
      <c r="B28" s="44" t="s">
        <v>2239</v>
      </c>
      <c r="C28" s="8" t="s">
        <v>2240</v>
      </c>
      <c r="D28" s="3" t="s">
        <v>35</v>
      </c>
      <c r="E28" s="3" t="s">
        <v>37</v>
      </c>
      <c r="F28" s="3" t="s">
        <v>1947</v>
      </c>
      <c r="G28" s="3" t="s">
        <v>38</v>
      </c>
      <c r="H28" s="3" t="s">
        <v>39</v>
      </c>
      <c r="I28" s="3">
        <v>241.42</v>
      </c>
      <c r="J28" s="19"/>
      <c r="L28" s="20">
        <v>100</v>
      </c>
      <c r="M28" s="20">
        <v>0</v>
      </c>
      <c r="N28" s="3"/>
      <c r="P28" s="20">
        <v>0</v>
      </c>
      <c r="R28" s="21">
        <f t="shared" si="0"/>
        <v>0</v>
      </c>
      <c r="S28" s="21">
        <f t="shared" si="1"/>
        <v>341.42</v>
      </c>
      <c r="T28" s="21">
        <f t="shared" si="2"/>
        <v>347.42</v>
      </c>
      <c r="U28" s="21">
        <f t="shared" si="3"/>
        <v>6</v>
      </c>
      <c r="V28" s="21">
        <f t="shared" si="4"/>
        <v>341.42</v>
      </c>
      <c r="W28" s="57">
        <f t="shared" si="5"/>
        <v>241.42</v>
      </c>
      <c r="X28" s="21">
        <f t="shared" si="6"/>
        <v>106</v>
      </c>
      <c r="Y28" s="21">
        <f t="shared" si="7"/>
        <v>0</v>
      </c>
      <c r="Z28" s="20">
        <v>20</v>
      </c>
      <c r="AA28" s="21">
        <f t="shared" si="8"/>
        <v>80</v>
      </c>
      <c r="AB28" s="21">
        <f t="shared" si="9"/>
        <v>40</v>
      </c>
      <c r="AC28" s="21">
        <f t="shared" si="10"/>
        <v>40</v>
      </c>
    </row>
    <row r="29" spans="1:29">
      <c r="A29" s="57">
        <v>28</v>
      </c>
      <c r="B29" s="44" t="s">
        <v>2241</v>
      </c>
      <c r="C29" s="8" t="s">
        <v>2242</v>
      </c>
      <c r="D29" s="3" t="s">
        <v>35</v>
      </c>
      <c r="E29" s="3" t="s">
        <v>37</v>
      </c>
      <c r="F29" s="3" t="s">
        <v>1947</v>
      </c>
      <c r="G29" s="3" t="s">
        <v>38</v>
      </c>
      <c r="H29" s="3" t="s">
        <v>39</v>
      </c>
      <c r="I29" s="3">
        <v>241.42</v>
      </c>
      <c r="J29" s="19"/>
      <c r="L29" s="20">
        <v>100</v>
      </c>
      <c r="M29" s="20">
        <v>0</v>
      </c>
      <c r="N29" s="3"/>
      <c r="P29" s="20">
        <v>0</v>
      </c>
      <c r="R29" s="21">
        <f t="shared" si="0"/>
        <v>0</v>
      </c>
      <c r="S29" s="21">
        <f t="shared" si="1"/>
        <v>341.42</v>
      </c>
      <c r="T29" s="21">
        <f t="shared" si="2"/>
        <v>347.42</v>
      </c>
      <c r="U29" s="21">
        <f t="shared" si="3"/>
        <v>6</v>
      </c>
      <c r="V29" s="21">
        <f t="shared" si="4"/>
        <v>341.42</v>
      </c>
      <c r="W29" s="57">
        <f t="shared" si="5"/>
        <v>241.42</v>
      </c>
      <c r="X29" s="21">
        <f t="shared" si="6"/>
        <v>106</v>
      </c>
      <c r="Y29" s="21">
        <f t="shared" si="7"/>
        <v>0</v>
      </c>
      <c r="Z29" s="20">
        <v>20</v>
      </c>
      <c r="AA29" s="21">
        <f t="shared" si="8"/>
        <v>80</v>
      </c>
      <c r="AB29" s="21">
        <f t="shared" si="9"/>
        <v>40</v>
      </c>
      <c r="AC29" s="21">
        <f t="shared" si="10"/>
        <v>40</v>
      </c>
    </row>
    <row r="30" spans="1:29">
      <c r="A30" s="57">
        <v>29</v>
      </c>
      <c r="B30" s="44" t="s">
        <v>2243</v>
      </c>
      <c r="C30" s="8" t="s">
        <v>2244</v>
      </c>
      <c r="D30" s="3" t="s">
        <v>35</v>
      </c>
      <c r="E30" s="3" t="s">
        <v>37</v>
      </c>
      <c r="F30" s="3" t="s">
        <v>1947</v>
      </c>
      <c r="G30" s="3" t="s">
        <v>38</v>
      </c>
      <c r="H30" s="3" t="s">
        <v>39</v>
      </c>
      <c r="I30" s="3">
        <v>241.42</v>
      </c>
      <c r="J30" s="19"/>
      <c r="L30" s="20">
        <v>100</v>
      </c>
      <c r="M30" s="20">
        <v>0</v>
      </c>
      <c r="N30" s="3"/>
      <c r="P30" s="20">
        <v>0</v>
      </c>
      <c r="R30" s="21">
        <f t="shared" si="0"/>
        <v>0</v>
      </c>
      <c r="S30" s="21">
        <f t="shared" si="1"/>
        <v>341.42</v>
      </c>
      <c r="T30" s="21">
        <f t="shared" si="2"/>
        <v>347.42</v>
      </c>
      <c r="U30" s="21">
        <f t="shared" si="3"/>
        <v>6</v>
      </c>
      <c r="V30" s="21">
        <f t="shared" si="4"/>
        <v>341.42</v>
      </c>
      <c r="W30" s="57">
        <f t="shared" si="5"/>
        <v>241.42</v>
      </c>
      <c r="X30" s="21">
        <f t="shared" si="6"/>
        <v>106</v>
      </c>
      <c r="Y30" s="21">
        <f t="shared" si="7"/>
        <v>0</v>
      </c>
      <c r="Z30" s="20">
        <v>20</v>
      </c>
      <c r="AA30" s="21">
        <f t="shared" si="8"/>
        <v>80</v>
      </c>
      <c r="AB30" s="21">
        <f t="shared" si="9"/>
        <v>40</v>
      </c>
      <c r="AC30" s="21">
        <f t="shared" si="10"/>
        <v>40</v>
      </c>
    </row>
    <row r="31" spans="1:29">
      <c r="A31" s="57">
        <v>30</v>
      </c>
      <c r="B31" s="44" t="s">
        <v>2245</v>
      </c>
      <c r="C31" s="8" t="s">
        <v>2246</v>
      </c>
      <c r="D31" s="3" t="s">
        <v>35</v>
      </c>
      <c r="E31" s="3" t="s">
        <v>37</v>
      </c>
      <c r="F31" s="3" t="s">
        <v>1947</v>
      </c>
      <c r="G31" s="3" t="s">
        <v>38</v>
      </c>
      <c r="H31" s="3" t="s">
        <v>39</v>
      </c>
      <c r="I31" s="3">
        <v>241.42</v>
      </c>
      <c r="J31" s="19"/>
      <c r="L31" s="20">
        <v>100</v>
      </c>
      <c r="M31" s="20">
        <v>0</v>
      </c>
      <c r="N31" s="3"/>
      <c r="P31" s="20">
        <v>0</v>
      </c>
      <c r="R31" s="21">
        <f t="shared" si="0"/>
        <v>0</v>
      </c>
      <c r="S31" s="21">
        <f t="shared" si="1"/>
        <v>341.42</v>
      </c>
      <c r="T31" s="21">
        <f t="shared" si="2"/>
        <v>347.42</v>
      </c>
      <c r="U31" s="21">
        <f t="shared" si="3"/>
        <v>6</v>
      </c>
      <c r="V31" s="21">
        <f t="shared" si="4"/>
        <v>341.42</v>
      </c>
      <c r="W31" s="57">
        <f t="shared" si="5"/>
        <v>241.42</v>
      </c>
      <c r="X31" s="21">
        <f t="shared" si="6"/>
        <v>106</v>
      </c>
      <c r="Y31" s="21">
        <f t="shared" si="7"/>
        <v>0</v>
      </c>
      <c r="Z31" s="20">
        <v>20</v>
      </c>
      <c r="AA31" s="21">
        <f t="shared" si="8"/>
        <v>80</v>
      </c>
      <c r="AB31" s="21">
        <f t="shared" si="9"/>
        <v>40</v>
      </c>
      <c r="AC31" s="21">
        <f t="shared" si="10"/>
        <v>40</v>
      </c>
    </row>
    <row r="32" ht="19" customHeight="1" spans="1:29">
      <c r="A32" s="57">
        <v>31</v>
      </c>
      <c r="B32" s="8" t="s">
        <v>2247</v>
      </c>
      <c r="C32" s="8" t="s">
        <v>2248</v>
      </c>
      <c r="D32" s="3" t="s">
        <v>35</v>
      </c>
      <c r="E32" s="3" t="s">
        <v>37</v>
      </c>
      <c r="F32" s="3" t="s">
        <v>1947</v>
      </c>
      <c r="G32" s="3" t="s">
        <v>38</v>
      </c>
      <c r="H32" s="3" t="s">
        <v>39</v>
      </c>
      <c r="I32" s="3">
        <v>239.68</v>
      </c>
      <c r="J32" s="19"/>
      <c r="L32" s="20">
        <v>100</v>
      </c>
      <c r="M32" s="20">
        <v>0</v>
      </c>
      <c r="N32" s="3"/>
      <c r="P32" s="20">
        <v>0</v>
      </c>
      <c r="R32" s="21">
        <f t="shared" si="0"/>
        <v>0</v>
      </c>
      <c r="S32" s="21">
        <f t="shared" si="1"/>
        <v>339.68</v>
      </c>
      <c r="T32" s="21">
        <f t="shared" si="2"/>
        <v>345.68</v>
      </c>
      <c r="U32" s="21">
        <f t="shared" si="3"/>
        <v>6</v>
      </c>
      <c r="V32" s="21">
        <f t="shared" si="4"/>
        <v>339.68</v>
      </c>
      <c r="W32" s="57">
        <f t="shared" si="5"/>
        <v>239.68</v>
      </c>
      <c r="X32" s="21">
        <f t="shared" si="6"/>
        <v>106</v>
      </c>
      <c r="Y32" s="21">
        <f t="shared" si="7"/>
        <v>0</v>
      </c>
      <c r="Z32" s="20">
        <v>20</v>
      </c>
      <c r="AA32" s="21">
        <f t="shared" si="8"/>
        <v>80</v>
      </c>
      <c r="AB32" s="21">
        <f t="shared" si="9"/>
        <v>40</v>
      </c>
      <c r="AC32" s="21">
        <f t="shared" si="10"/>
        <v>40</v>
      </c>
    </row>
    <row r="33" ht="19" customHeight="1" spans="1:29">
      <c r="A33" s="57">
        <v>32</v>
      </c>
      <c r="B33" s="8" t="s">
        <v>2249</v>
      </c>
      <c r="C33" s="8" t="s">
        <v>2250</v>
      </c>
      <c r="D33" s="3" t="s">
        <v>35</v>
      </c>
      <c r="E33" s="3" t="s">
        <v>37</v>
      </c>
      <c r="F33" s="3" t="s">
        <v>1947</v>
      </c>
      <c r="G33" s="3" t="s">
        <v>38</v>
      </c>
      <c r="H33" s="3" t="s">
        <v>39</v>
      </c>
      <c r="I33" s="3">
        <v>241.08</v>
      </c>
      <c r="J33" s="19"/>
      <c r="L33" s="20">
        <v>100</v>
      </c>
      <c r="M33" s="20">
        <v>0</v>
      </c>
      <c r="N33" s="3"/>
      <c r="P33" s="20">
        <v>0</v>
      </c>
      <c r="R33" s="21">
        <f t="shared" si="0"/>
        <v>0</v>
      </c>
      <c r="S33" s="21">
        <f t="shared" si="1"/>
        <v>341.08</v>
      </c>
      <c r="T33" s="21">
        <f t="shared" si="2"/>
        <v>347.08</v>
      </c>
      <c r="U33" s="21">
        <f t="shared" si="3"/>
        <v>6</v>
      </c>
      <c r="V33" s="21">
        <f t="shared" si="4"/>
        <v>341.08</v>
      </c>
      <c r="W33" s="57">
        <f t="shared" si="5"/>
        <v>241.08</v>
      </c>
      <c r="X33" s="21">
        <f t="shared" si="6"/>
        <v>106</v>
      </c>
      <c r="Y33" s="21">
        <f t="shared" si="7"/>
        <v>0</v>
      </c>
      <c r="Z33" s="20">
        <v>20</v>
      </c>
      <c r="AA33" s="21">
        <f t="shared" si="8"/>
        <v>80</v>
      </c>
      <c r="AB33" s="21">
        <f t="shared" si="9"/>
        <v>40</v>
      </c>
      <c r="AC33" s="21">
        <f t="shared" si="10"/>
        <v>40</v>
      </c>
    </row>
    <row r="34" ht="19" customHeight="1" spans="1:29">
      <c r="A34" s="57">
        <v>33</v>
      </c>
      <c r="B34" s="8" t="s">
        <v>2251</v>
      </c>
      <c r="C34" s="8" t="s">
        <v>2252</v>
      </c>
      <c r="D34" s="3" t="s">
        <v>35</v>
      </c>
      <c r="E34" s="3" t="s">
        <v>37</v>
      </c>
      <c r="F34" s="3" t="s">
        <v>1947</v>
      </c>
      <c r="G34" s="3" t="s">
        <v>38</v>
      </c>
      <c r="H34" s="3" t="s">
        <v>39</v>
      </c>
      <c r="I34" s="3">
        <v>241.08</v>
      </c>
      <c r="J34" s="19"/>
      <c r="L34" s="20">
        <v>100</v>
      </c>
      <c r="M34" s="20">
        <v>0</v>
      </c>
      <c r="N34" s="3"/>
      <c r="P34" s="20">
        <v>0</v>
      </c>
      <c r="R34" s="21">
        <f t="shared" si="0"/>
        <v>0</v>
      </c>
      <c r="S34" s="21">
        <f t="shared" si="1"/>
        <v>341.08</v>
      </c>
      <c r="T34" s="21">
        <f t="shared" si="2"/>
        <v>347.08</v>
      </c>
      <c r="U34" s="21">
        <f t="shared" si="3"/>
        <v>6</v>
      </c>
      <c r="V34" s="21">
        <f t="shared" si="4"/>
        <v>341.08</v>
      </c>
      <c r="W34" s="57">
        <f t="shared" si="5"/>
        <v>241.08</v>
      </c>
      <c r="X34" s="21">
        <f t="shared" si="6"/>
        <v>106</v>
      </c>
      <c r="Y34" s="21">
        <f t="shared" si="7"/>
        <v>0</v>
      </c>
      <c r="Z34" s="20">
        <v>20</v>
      </c>
      <c r="AA34" s="21">
        <f t="shared" si="8"/>
        <v>80</v>
      </c>
      <c r="AB34" s="21">
        <f t="shared" si="9"/>
        <v>40</v>
      </c>
      <c r="AC34" s="21">
        <f t="shared" si="10"/>
        <v>40</v>
      </c>
    </row>
    <row r="35" ht="19" customHeight="1" spans="1:29">
      <c r="A35" s="57">
        <v>34</v>
      </c>
      <c r="B35" s="8" t="s">
        <v>2253</v>
      </c>
      <c r="C35" s="8" t="s">
        <v>2254</v>
      </c>
      <c r="D35" s="3" t="s">
        <v>35</v>
      </c>
      <c r="E35" s="3" t="s">
        <v>37</v>
      </c>
      <c r="F35" s="3" t="s">
        <v>1947</v>
      </c>
      <c r="G35" s="3" t="s">
        <v>38</v>
      </c>
      <c r="H35" s="3" t="s">
        <v>39</v>
      </c>
      <c r="I35" s="3">
        <v>241.08</v>
      </c>
      <c r="J35" s="19"/>
      <c r="L35" s="20">
        <v>100</v>
      </c>
      <c r="M35" s="20">
        <v>0</v>
      </c>
      <c r="N35" s="3"/>
      <c r="P35" s="20">
        <v>0</v>
      </c>
      <c r="R35" s="21">
        <f t="shared" si="0"/>
        <v>0</v>
      </c>
      <c r="S35" s="21">
        <f t="shared" si="1"/>
        <v>341.08</v>
      </c>
      <c r="T35" s="21">
        <f t="shared" si="2"/>
        <v>347.08</v>
      </c>
      <c r="U35" s="21">
        <f t="shared" si="3"/>
        <v>6</v>
      </c>
      <c r="V35" s="21">
        <f t="shared" si="4"/>
        <v>341.08</v>
      </c>
      <c r="W35" s="57">
        <f t="shared" si="5"/>
        <v>241.08</v>
      </c>
      <c r="X35" s="21">
        <f t="shared" si="6"/>
        <v>106</v>
      </c>
      <c r="Y35" s="21">
        <f t="shared" si="7"/>
        <v>0</v>
      </c>
      <c r="Z35" s="20">
        <v>20</v>
      </c>
      <c r="AA35" s="21">
        <f t="shared" si="8"/>
        <v>80</v>
      </c>
      <c r="AB35" s="21">
        <f t="shared" si="9"/>
        <v>40</v>
      </c>
      <c r="AC35" s="21">
        <f t="shared" si="10"/>
        <v>40</v>
      </c>
    </row>
    <row r="36" ht="19" customHeight="1" spans="1:29">
      <c r="A36" s="57">
        <v>35</v>
      </c>
      <c r="B36" s="8" t="s">
        <v>2255</v>
      </c>
      <c r="C36" s="8" t="s">
        <v>2256</v>
      </c>
      <c r="D36" s="3" t="s">
        <v>35</v>
      </c>
      <c r="E36" s="3" t="s">
        <v>37</v>
      </c>
      <c r="F36" s="3" t="s">
        <v>1947</v>
      </c>
      <c r="G36" s="3" t="s">
        <v>38</v>
      </c>
      <c r="H36" s="3" t="s">
        <v>39</v>
      </c>
      <c r="I36" s="3">
        <v>241.79</v>
      </c>
      <c r="J36" s="19"/>
      <c r="L36" s="20">
        <v>100</v>
      </c>
      <c r="M36" s="20">
        <v>0</v>
      </c>
      <c r="N36" s="3"/>
      <c r="P36" s="20">
        <v>0</v>
      </c>
      <c r="R36" s="21">
        <f t="shared" si="0"/>
        <v>0</v>
      </c>
      <c r="S36" s="21">
        <f t="shared" si="1"/>
        <v>341.79</v>
      </c>
      <c r="T36" s="21">
        <f t="shared" si="2"/>
        <v>347.79</v>
      </c>
      <c r="U36" s="21">
        <f t="shared" si="3"/>
        <v>6</v>
      </c>
      <c r="V36" s="21">
        <f t="shared" si="4"/>
        <v>341.79</v>
      </c>
      <c r="W36" s="57">
        <f t="shared" si="5"/>
        <v>241.79</v>
      </c>
      <c r="X36" s="21">
        <f t="shared" si="6"/>
        <v>106</v>
      </c>
      <c r="Y36" s="21">
        <f t="shared" si="7"/>
        <v>0</v>
      </c>
      <c r="Z36" s="20">
        <v>20</v>
      </c>
      <c r="AA36" s="21">
        <f t="shared" si="8"/>
        <v>80</v>
      </c>
      <c r="AB36" s="21">
        <f t="shared" si="9"/>
        <v>40</v>
      </c>
      <c r="AC36" s="21">
        <f t="shared" si="10"/>
        <v>40</v>
      </c>
    </row>
    <row r="37" ht="19" customHeight="1" spans="1:29">
      <c r="A37" s="57">
        <v>36</v>
      </c>
      <c r="B37" s="8" t="s">
        <v>2257</v>
      </c>
      <c r="C37" s="8" t="s">
        <v>2258</v>
      </c>
      <c r="D37" s="3" t="s">
        <v>35</v>
      </c>
      <c r="E37" s="3" t="s">
        <v>37</v>
      </c>
      <c r="F37" s="3" t="s">
        <v>1947</v>
      </c>
      <c r="G37" s="3" t="s">
        <v>38</v>
      </c>
      <c r="H37" s="3" t="s">
        <v>39</v>
      </c>
      <c r="I37" s="3">
        <v>241.79</v>
      </c>
      <c r="J37" s="19"/>
      <c r="L37" s="20">
        <v>100</v>
      </c>
      <c r="M37" s="20">
        <v>0</v>
      </c>
      <c r="N37" s="3"/>
      <c r="P37" s="20">
        <v>0</v>
      </c>
      <c r="R37" s="21">
        <f t="shared" si="0"/>
        <v>0</v>
      </c>
      <c r="S37" s="21">
        <f t="shared" si="1"/>
        <v>341.79</v>
      </c>
      <c r="T37" s="21">
        <f t="shared" si="2"/>
        <v>347.79</v>
      </c>
      <c r="U37" s="21">
        <f t="shared" si="3"/>
        <v>6</v>
      </c>
      <c r="V37" s="21">
        <f t="shared" si="4"/>
        <v>341.79</v>
      </c>
      <c r="W37" s="57">
        <f t="shared" si="5"/>
        <v>241.79</v>
      </c>
      <c r="X37" s="21">
        <f t="shared" si="6"/>
        <v>106</v>
      </c>
      <c r="Y37" s="21">
        <f t="shared" si="7"/>
        <v>0</v>
      </c>
      <c r="Z37" s="20">
        <v>20</v>
      </c>
      <c r="AA37" s="21">
        <f t="shared" si="8"/>
        <v>80</v>
      </c>
      <c r="AB37" s="21">
        <f t="shared" si="9"/>
        <v>40</v>
      </c>
      <c r="AC37" s="21">
        <f t="shared" si="10"/>
        <v>40</v>
      </c>
    </row>
    <row r="38" ht="19" customHeight="1" spans="1:29">
      <c r="A38" s="57">
        <v>37</v>
      </c>
      <c r="B38" s="8" t="s">
        <v>2259</v>
      </c>
      <c r="C38" s="8" t="s">
        <v>2260</v>
      </c>
      <c r="D38" s="3" t="s">
        <v>35</v>
      </c>
      <c r="E38" s="3" t="s">
        <v>37</v>
      </c>
      <c r="F38" s="3" t="s">
        <v>1947</v>
      </c>
      <c r="G38" s="3" t="s">
        <v>38</v>
      </c>
      <c r="H38" s="3" t="s">
        <v>39</v>
      </c>
      <c r="I38" s="3">
        <v>241.79</v>
      </c>
      <c r="J38" s="19"/>
      <c r="L38" s="20">
        <v>100</v>
      </c>
      <c r="M38" s="20">
        <v>0</v>
      </c>
      <c r="N38" s="3"/>
      <c r="P38" s="20">
        <v>0</v>
      </c>
      <c r="R38" s="21">
        <f t="shared" si="0"/>
        <v>0</v>
      </c>
      <c r="S38" s="21">
        <f t="shared" si="1"/>
        <v>341.79</v>
      </c>
      <c r="T38" s="21">
        <f t="shared" si="2"/>
        <v>347.79</v>
      </c>
      <c r="U38" s="21">
        <f t="shared" si="3"/>
        <v>6</v>
      </c>
      <c r="V38" s="21">
        <f t="shared" si="4"/>
        <v>341.79</v>
      </c>
      <c r="W38" s="57">
        <f t="shared" si="5"/>
        <v>241.79</v>
      </c>
      <c r="X38" s="21">
        <f t="shared" si="6"/>
        <v>106</v>
      </c>
      <c r="Y38" s="21">
        <f t="shared" si="7"/>
        <v>0</v>
      </c>
      <c r="Z38" s="20">
        <v>20</v>
      </c>
      <c r="AA38" s="21">
        <f t="shared" si="8"/>
        <v>80</v>
      </c>
      <c r="AB38" s="21">
        <f t="shared" si="9"/>
        <v>40</v>
      </c>
      <c r="AC38" s="21">
        <f t="shared" si="10"/>
        <v>40</v>
      </c>
    </row>
    <row r="39" ht="19" customHeight="1" spans="1:29">
      <c r="A39" s="57">
        <v>38</v>
      </c>
      <c r="B39" s="8" t="s">
        <v>2261</v>
      </c>
      <c r="C39" s="8" t="s">
        <v>2262</v>
      </c>
      <c r="D39" s="3" t="s">
        <v>35</v>
      </c>
      <c r="E39" s="3" t="s">
        <v>37</v>
      </c>
      <c r="F39" s="3" t="s">
        <v>1947</v>
      </c>
      <c r="G39" s="3" t="s">
        <v>38</v>
      </c>
      <c r="H39" s="3" t="s">
        <v>39</v>
      </c>
      <c r="I39" s="3">
        <v>241.79</v>
      </c>
      <c r="J39" s="19"/>
      <c r="L39" s="20">
        <v>100</v>
      </c>
      <c r="M39" s="20">
        <v>0</v>
      </c>
      <c r="N39" s="3"/>
      <c r="P39" s="20">
        <v>0</v>
      </c>
      <c r="R39" s="21">
        <f t="shared" si="0"/>
        <v>0</v>
      </c>
      <c r="S39" s="21">
        <f t="shared" si="1"/>
        <v>341.79</v>
      </c>
      <c r="T39" s="21">
        <f t="shared" si="2"/>
        <v>347.79</v>
      </c>
      <c r="U39" s="21">
        <f t="shared" si="3"/>
        <v>6</v>
      </c>
      <c r="V39" s="21">
        <f t="shared" si="4"/>
        <v>341.79</v>
      </c>
      <c r="W39" s="57">
        <f t="shared" si="5"/>
        <v>241.79</v>
      </c>
      <c r="X39" s="21">
        <f t="shared" si="6"/>
        <v>106</v>
      </c>
      <c r="Y39" s="21">
        <f t="shared" si="7"/>
        <v>0</v>
      </c>
      <c r="Z39" s="20">
        <v>20</v>
      </c>
      <c r="AA39" s="21">
        <f t="shared" si="8"/>
        <v>80</v>
      </c>
      <c r="AB39" s="21">
        <f t="shared" si="9"/>
        <v>40</v>
      </c>
      <c r="AC39" s="21">
        <f t="shared" si="10"/>
        <v>40</v>
      </c>
    </row>
    <row r="40" spans="1:29">
      <c r="A40" s="57">
        <v>39</v>
      </c>
      <c r="B40" s="8" t="s">
        <v>2263</v>
      </c>
      <c r="C40" s="8" t="s">
        <v>2264</v>
      </c>
      <c r="D40" s="3" t="s">
        <v>35</v>
      </c>
      <c r="E40" s="3" t="s">
        <v>37</v>
      </c>
      <c r="F40" s="3" t="s">
        <v>350</v>
      </c>
      <c r="G40" s="3" t="s">
        <v>38</v>
      </c>
      <c r="H40" s="3" t="s">
        <v>39</v>
      </c>
      <c r="I40" s="20">
        <v>740</v>
      </c>
      <c r="J40" s="19"/>
      <c r="L40" s="20">
        <v>400</v>
      </c>
      <c r="M40" s="20">
        <v>459</v>
      </c>
      <c r="N40" s="3" t="s">
        <v>2265</v>
      </c>
      <c r="P40" s="20">
        <v>459</v>
      </c>
      <c r="Q40" s="68"/>
      <c r="R40" s="21">
        <f t="shared" si="0"/>
        <v>486.54</v>
      </c>
      <c r="S40" s="21">
        <f t="shared" si="1"/>
        <v>1626.54</v>
      </c>
      <c r="T40" s="21">
        <f t="shared" si="2"/>
        <v>1679.7324</v>
      </c>
      <c r="U40" s="21">
        <f t="shared" si="3"/>
        <v>53.1924</v>
      </c>
      <c r="V40" s="21">
        <f t="shared" si="4"/>
        <v>1626.54</v>
      </c>
      <c r="W40" s="21">
        <f t="shared" si="5"/>
        <v>740</v>
      </c>
      <c r="X40" s="21">
        <f t="shared" si="6"/>
        <v>939.7324</v>
      </c>
      <c r="Y40" s="21">
        <f t="shared" si="7"/>
        <v>459</v>
      </c>
      <c r="Z40" s="20">
        <v>60</v>
      </c>
      <c r="AA40" s="21">
        <f t="shared" si="8"/>
        <v>367.54</v>
      </c>
      <c r="AB40" s="21">
        <f t="shared" si="9"/>
        <v>183.77</v>
      </c>
      <c r="AC40" s="21">
        <f t="shared" si="10"/>
        <v>183.77</v>
      </c>
    </row>
    <row r="41" spans="1:29">
      <c r="A41" s="57">
        <v>40</v>
      </c>
      <c r="B41" s="8" t="s">
        <v>2266</v>
      </c>
      <c r="C41" s="8" t="s">
        <v>2267</v>
      </c>
      <c r="D41" s="3" t="s">
        <v>35</v>
      </c>
      <c r="E41" s="3" t="s">
        <v>37</v>
      </c>
      <c r="F41" s="3" t="s">
        <v>350</v>
      </c>
      <c r="G41" s="3" t="s">
        <v>38</v>
      </c>
      <c r="H41" s="3" t="s">
        <v>39</v>
      </c>
      <c r="I41" s="20">
        <v>740</v>
      </c>
      <c r="J41" s="19"/>
      <c r="K41" s="8"/>
      <c r="L41" s="20">
        <v>400</v>
      </c>
      <c r="M41" s="20">
        <v>498</v>
      </c>
      <c r="N41" s="3" t="s">
        <v>2268</v>
      </c>
      <c r="P41" s="20">
        <v>498</v>
      </c>
      <c r="Q41" s="68"/>
      <c r="R41" s="21">
        <f t="shared" si="0"/>
        <v>527.88</v>
      </c>
      <c r="S41" s="21">
        <f t="shared" si="1"/>
        <v>1667.88</v>
      </c>
      <c r="T41" s="21">
        <f t="shared" si="2"/>
        <v>1723.5528</v>
      </c>
      <c r="U41" s="21">
        <f t="shared" si="3"/>
        <v>55.6728</v>
      </c>
      <c r="V41" s="21">
        <f t="shared" si="4"/>
        <v>1667.88</v>
      </c>
      <c r="W41" s="21">
        <f t="shared" si="5"/>
        <v>740</v>
      </c>
      <c r="X41" s="21">
        <f t="shared" si="6"/>
        <v>983.5528</v>
      </c>
      <c r="Y41" s="21">
        <f t="shared" si="7"/>
        <v>498</v>
      </c>
      <c r="Z41" s="20">
        <v>60</v>
      </c>
      <c r="AA41" s="21">
        <f t="shared" si="8"/>
        <v>369.88</v>
      </c>
      <c r="AB41" s="21">
        <f t="shared" si="9"/>
        <v>184.94</v>
      </c>
      <c r="AC41" s="21">
        <f t="shared" si="10"/>
        <v>184.94</v>
      </c>
    </row>
    <row r="42" spans="1:29">
      <c r="A42" s="57">
        <v>41</v>
      </c>
      <c r="B42" s="8" t="s">
        <v>2269</v>
      </c>
      <c r="C42" s="8" t="s">
        <v>2270</v>
      </c>
      <c r="D42" s="3" t="s">
        <v>35</v>
      </c>
      <c r="E42" s="3" t="s">
        <v>37</v>
      </c>
      <c r="F42" s="3" t="s">
        <v>82</v>
      </c>
      <c r="G42" s="3" t="s">
        <v>38</v>
      </c>
      <c r="H42" s="3" t="s">
        <v>39</v>
      </c>
      <c r="I42" s="20">
        <v>594</v>
      </c>
      <c r="J42" s="19"/>
      <c r="L42" s="20">
        <v>400</v>
      </c>
      <c r="M42" s="20">
        <v>293</v>
      </c>
      <c r="N42" s="3" t="s">
        <v>2271</v>
      </c>
      <c r="P42" s="20">
        <v>293</v>
      </c>
      <c r="R42" s="21">
        <f t="shared" si="0"/>
        <v>310.58</v>
      </c>
      <c r="S42" s="21">
        <f t="shared" si="1"/>
        <v>1304.58</v>
      </c>
      <c r="T42" s="21">
        <f t="shared" si="2"/>
        <v>1347.2148</v>
      </c>
      <c r="U42" s="21">
        <f t="shared" si="3"/>
        <v>42.6348</v>
      </c>
      <c r="V42" s="21">
        <f t="shared" si="4"/>
        <v>1304.58</v>
      </c>
      <c r="W42" s="57">
        <f t="shared" si="5"/>
        <v>594</v>
      </c>
      <c r="X42" s="21">
        <f t="shared" si="6"/>
        <v>753.2148</v>
      </c>
      <c r="Y42" s="21">
        <f t="shared" si="7"/>
        <v>293</v>
      </c>
      <c r="Z42" s="3">
        <v>60</v>
      </c>
      <c r="AA42" s="21">
        <f t="shared" si="8"/>
        <v>357.58</v>
      </c>
      <c r="AB42" s="21">
        <f t="shared" si="9"/>
        <v>178.79</v>
      </c>
      <c r="AC42" s="21">
        <f t="shared" si="10"/>
        <v>178.79</v>
      </c>
    </row>
    <row r="43" spans="1:29">
      <c r="A43" s="57">
        <v>42</v>
      </c>
      <c r="B43" s="8" t="s">
        <v>2272</v>
      </c>
      <c r="C43" t="s">
        <v>2273</v>
      </c>
      <c r="D43" s="3" t="s">
        <v>35</v>
      </c>
      <c r="E43" s="3" t="s">
        <v>37</v>
      </c>
      <c r="F43" s="3" t="s">
        <v>58</v>
      </c>
      <c r="G43" s="3" t="s">
        <v>38</v>
      </c>
      <c r="H43" s="3" t="s">
        <v>39</v>
      </c>
      <c r="I43" s="20">
        <v>877</v>
      </c>
      <c r="J43" s="19"/>
      <c r="L43" s="20">
        <v>400</v>
      </c>
      <c r="M43" s="20">
        <v>8367</v>
      </c>
      <c r="N43" s="3" t="s">
        <v>1779</v>
      </c>
      <c r="P43" s="20">
        <v>8367</v>
      </c>
      <c r="R43" s="21">
        <f t="shared" si="0"/>
        <v>8869.02</v>
      </c>
      <c r="S43" s="21">
        <f t="shared" si="1"/>
        <v>10146.02</v>
      </c>
      <c r="T43" s="21">
        <f t="shared" si="2"/>
        <v>10702.1612</v>
      </c>
      <c r="U43" s="21">
        <f t="shared" si="3"/>
        <v>556.1412</v>
      </c>
      <c r="V43" s="21">
        <f t="shared" si="4"/>
        <v>10146.02</v>
      </c>
      <c r="W43" s="20">
        <f t="shared" si="5"/>
        <v>877</v>
      </c>
      <c r="X43" s="20">
        <f t="shared" ref="X43:X74" si="11">(L43+R43)*1.06</f>
        <v>9825.1612</v>
      </c>
      <c r="Y43" s="20">
        <f t="shared" si="7"/>
        <v>8367</v>
      </c>
      <c r="Z43" s="20">
        <v>60</v>
      </c>
      <c r="AA43" s="20">
        <f t="shared" si="8"/>
        <v>842.02</v>
      </c>
      <c r="AB43" s="20">
        <f t="shared" si="9"/>
        <v>421.01</v>
      </c>
      <c r="AC43" s="20">
        <f t="shared" si="10"/>
        <v>421.01</v>
      </c>
    </row>
    <row r="44" ht="13.8" spans="1:29">
      <c r="A44" s="57">
        <v>43</v>
      </c>
      <c r="B44" s="117" t="s">
        <v>2274</v>
      </c>
      <c r="C44" t="s">
        <v>2275</v>
      </c>
      <c r="D44" s="3" t="s">
        <v>35</v>
      </c>
      <c r="E44" s="3" t="s">
        <v>137</v>
      </c>
      <c r="F44" s="3" t="s">
        <v>58</v>
      </c>
      <c r="G44" s="3" t="s">
        <v>38</v>
      </c>
      <c r="H44" s="3" t="s">
        <v>39</v>
      </c>
      <c r="I44" s="20">
        <v>875</v>
      </c>
      <c r="J44" s="19"/>
      <c r="L44" s="20">
        <v>400</v>
      </c>
      <c r="M44" s="20">
        <v>2280</v>
      </c>
      <c r="N44" s="3" t="s">
        <v>1988</v>
      </c>
      <c r="P44" s="20">
        <v>2280</v>
      </c>
      <c r="R44" s="20">
        <f t="shared" si="0"/>
        <v>2416.8</v>
      </c>
      <c r="S44" s="20">
        <f t="shared" si="1"/>
        <v>3691.8</v>
      </c>
      <c r="T44" s="20">
        <f t="shared" si="2"/>
        <v>3860.808</v>
      </c>
      <c r="U44" s="20">
        <f t="shared" ref="U44:U74" si="12">(L44+R44)*0.06</f>
        <v>169.008</v>
      </c>
      <c r="V44" s="20">
        <f t="shared" si="4"/>
        <v>3691.8</v>
      </c>
      <c r="W44" s="20">
        <f t="shared" si="5"/>
        <v>875</v>
      </c>
      <c r="X44" s="20">
        <f t="shared" si="11"/>
        <v>2985.808</v>
      </c>
      <c r="Y44" s="20">
        <f t="shared" si="7"/>
        <v>2280</v>
      </c>
      <c r="Z44" s="20">
        <v>60</v>
      </c>
      <c r="AA44" s="20">
        <f t="shared" si="8"/>
        <v>476.8</v>
      </c>
      <c r="AB44" s="20">
        <f t="shared" si="9"/>
        <v>238.4</v>
      </c>
      <c r="AC44" s="20">
        <f t="shared" si="10"/>
        <v>238.4</v>
      </c>
    </row>
    <row r="45" spans="1:29">
      <c r="A45" s="57">
        <v>44</v>
      </c>
      <c r="B45" s="8" t="s">
        <v>2276</v>
      </c>
      <c r="C45" t="s">
        <v>2277</v>
      </c>
      <c r="D45" s="3" t="s">
        <v>35</v>
      </c>
      <c r="E45" s="3" t="s">
        <v>37</v>
      </c>
      <c r="F45" s="3" t="s">
        <v>58</v>
      </c>
      <c r="G45" s="3" t="s">
        <v>38</v>
      </c>
      <c r="H45" s="3" t="s">
        <v>39</v>
      </c>
      <c r="I45" s="20">
        <v>875</v>
      </c>
      <c r="J45" s="19"/>
      <c r="L45" s="20">
        <v>400</v>
      </c>
      <c r="M45" s="20">
        <v>2280</v>
      </c>
      <c r="N45" s="3" t="s">
        <v>2278</v>
      </c>
      <c r="P45" s="20">
        <v>2280</v>
      </c>
      <c r="R45" s="20">
        <f t="shared" si="0"/>
        <v>2416.8</v>
      </c>
      <c r="S45" s="20">
        <f t="shared" si="1"/>
        <v>3691.8</v>
      </c>
      <c r="T45" s="20">
        <f t="shared" si="2"/>
        <v>3860.808</v>
      </c>
      <c r="U45" s="20">
        <f t="shared" si="12"/>
        <v>169.008</v>
      </c>
      <c r="V45" s="20">
        <f t="shared" si="4"/>
        <v>3691.8</v>
      </c>
      <c r="W45" s="20">
        <f t="shared" si="5"/>
        <v>875</v>
      </c>
      <c r="X45" s="20">
        <f t="shared" si="11"/>
        <v>2985.808</v>
      </c>
      <c r="Y45" s="20">
        <f t="shared" si="7"/>
        <v>2280</v>
      </c>
      <c r="Z45" s="20">
        <v>60</v>
      </c>
      <c r="AA45" s="20">
        <f t="shared" si="8"/>
        <v>476.8</v>
      </c>
      <c r="AB45" s="20">
        <f t="shared" si="9"/>
        <v>238.4</v>
      </c>
      <c r="AC45" s="20">
        <f t="shared" si="10"/>
        <v>238.4</v>
      </c>
    </row>
    <row r="46" spans="1:29">
      <c r="A46" s="57">
        <v>45</v>
      </c>
      <c r="B46" s="8" t="s">
        <v>1600</v>
      </c>
      <c r="C46" s="8" t="s">
        <v>1601</v>
      </c>
      <c r="D46" s="3" t="s">
        <v>35</v>
      </c>
      <c r="E46" s="3" t="s">
        <v>37</v>
      </c>
      <c r="F46" s="3" t="s">
        <v>700</v>
      </c>
      <c r="G46" s="3" t="s">
        <v>38</v>
      </c>
      <c r="H46" s="3" t="s">
        <v>39</v>
      </c>
      <c r="I46" s="20">
        <v>0</v>
      </c>
      <c r="J46" s="19"/>
      <c r="L46" s="20">
        <v>100</v>
      </c>
      <c r="M46" s="20">
        <v>18</v>
      </c>
      <c r="N46" s="3" t="s">
        <v>65</v>
      </c>
      <c r="P46" s="20">
        <v>18</v>
      </c>
      <c r="R46" s="20">
        <f t="shared" si="0"/>
        <v>19.08</v>
      </c>
      <c r="S46" s="20">
        <f t="shared" si="1"/>
        <v>119.08</v>
      </c>
      <c r="T46" s="20">
        <f t="shared" si="2"/>
        <v>126.2248</v>
      </c>
      <c r="U46" s="20">
        <f t="shared" si="12"/>
        <v>7.1448</v>
      </c>
      <c r="V46" s="20">
        <f t="shared" si="4"/>
        <v>119.08</v>
      </c>
      <c r="W46" s="20">
        <f t="shared" si="5"/>
        <v>0</v>
      </c>
      <c r="X46" s="20">
        <f t="shared" si="11"/>
        <v>126.2248</v>
      </c>
      <c r="Y46" s="20">
        <f t="shared" si="7"/>
        <v>18</v>
      </c>
      <c r="Z46" s="20">
        <v>20</v>
      </c>
      <c r="AA46" s="20">
        <f t="shared" si="8"/>
        <v>81.08</v>
      </c>
      <c r="AB46" s="21">
        <f t="shared" si="9"/>
        <v>40.54</v>
      </c>
      <c r="AC46" s="21">
        <f t="shared" si="10"/>
        <v>40.54</v>
      </c>
    </row>
    <row r="47" spans="1:29">
      <c r="A47" s="57">
        <v>46</v>
      </c>
      <c r="B47" s="8" t="s">
        <v>1289</v>
      </c>
      <c r="C47" s="8" t="s">
        <v>1290</v>
      </c>
      <c r="D47" s="3" t="s">
        <v>35</v>
      </c>
      <c r="E47" s="3" t="s">
        <v>37</v>
      </c>
      <c r="F47" s="3" t="s">
        <v>700</v>
      </c>
      <c r="G47" s="3" t="s">
        <v>38</v>
      </c>
      <c r="H47" s="3" t="s">
        <v>39</v>
      </c>
      <c r="I47" s="20">
        <v>0</v>
      </c>
      <c r="J47" s="19"/>
      <c r="L47" s="20">
        <v>100</v>
      </c>
      <c r="M47" s="20">
        <v>18</v>
      </c>
      <c r="N47" s="3" t="s">
        <v>65</v>
      </c>
      <c r="P47" s="20">
        <v>18</v>
      </c>
      <c r="R47" s="20">
        <f t="shared" si="0"/>
        <v>19.08</v>
      </c>
      <c r="S47" s="20">
        <f t="shared" si="1"/>
        <v>119.08</v>
      </c>
      <c r="T47" s="20">
        <f t="shared" si="2"/>
        <v>126.2248</v>
      </c>
      <c r="U47" s="20">
        <f t="shared" si="12"/>
        <v>7.1448</v>
      </c>
      <c r="V47" s="20">
        <f t="shared" si="4"/>
        <v>119.08</v>
      </c>
      <c r="W47" s="20">
        <f t="shared" si="5"/>
        <v>0</v>
      </c>
      <c r="X47" s="20">
        <f t="shared" si="11"/>
        <v>126.2248</v>
      </c>
      <c r="Y47" s="20">
        <f t="shared" si="7"/>
        <v>18</v>
      </c>
      <c r="Z47" s="20">
        <v>20</v>
      </c>
      <c r="AA47" s="20">
        <f t="shared" si="8"/>
        <v>81.08</v>
      </c>
      <c r="AB47" s="21">
        <f t="shared" si="9"/>
        <v>40.54</v>
      </c>
      <c r="AC47" s="21">
        <f t="shared" si="10"/>
        <v>40.54</v>
      </c>
    </row>
    <row r="48" spans="1:29">
      <c r="A48" s="57">
        <v>47</v>
      </c>
      <c r="B48" s="8" t="s">
        <v>813</v>
      </c>
      <c r="C48" s="8" t="s">
        <v>814</v>
      </c>
      <c r="D48" s="3" t="s">
        <v>35</v>
      </c>
      <c r="E48" s="3" t="s">
        <v>37</v>
      </c>
      <c r="F48" s="3" t="s">
        <v>700</v>
      </c>
      <c r="G48" s="3" t="s">
        <v>38</v>
      </c>
      <c r="H48" s="3" t="s">
        <v>39</v>
      </c>
      <c r="I48" s="20">
        <v>0</v>
      </c>
      <c r="J48" s="19"/>
      <c r="L48" s="20">
        <v>100</v>
      </c>
      <c r="M48" s="20">
        <v>15</v>
      </c>
      <c r="N48" s="3" t="s">
        <v>65</v>
      </c>
      <c r="P48" s="20">
        <v>15</v>
      </c>
      <c r="R48" s="20">
        <f t="shared" si="0"/>
        <v>15.9</v>
      </c>
      <c r="S48" s="20">
        <f t="shared" si="1"/>
        <v>115.9</v>
      </c>
      <c r="T48" s="20">
        <f t="shared" si="2"/>
        <v>122.854</v>
      </c>
      <c r="U48" s="20">
        <f t="shared" si="12"/>
        <v>6.954</v>
      </c>
      <c r="V48" s="20">
        <f t="shared" si="4"/>
        <v>115.9</v>
      </c>
      <c r="W48" s="20">
        <f t="shared" si="5"/>
        <v>0</v>
      </c>
      <c r="X48" s="20">
        <f t="shared" si="11"/>
        <v>122.854</v>
      </c>
      <c r="Y48" s="20">
        <f t="shared" si="7"/>
        <v>15</v>
      </c>
      <c r="Z48" s="20">
        <v>20</v>
      </c>
      <c r="AA48" s="20">
        <f t="shared" si="8"/>
        <v>80.9</v>
      </c>
      <c r="AB48" s="21">
        <f t="shared" si="9"/>
        <v>40.45</v>
      </c>
      <c r="AC48" s="21">
        <f t="shared" si="10"/>
        <v>40.45</v>
      </c>
    </row>
    <row r="49" spans="1:29">
      <c r="A49" s="57">
        <v>48</v>
      </c>
      <c r="B49" s="8" t="s">
        <v>2279</v>
      </c>
      <c r="C49" s="8" t="s">
        <v>1500</v>
      </c>
      <c r="D49" s="3" t="s">
        <v>35</v>
      </c>
      <c r="E49" s="3" t="s">
        <v>37</v>
      </c>
      <c r="F49" s="3" t="s">
        <v>700</v>
      </c>
      <c r="G49" s="3" t="s">
        <v>38</v>
      </c>
      <c r="H49" s="3" t="s">
        <v>39</v>
      </c>
      <c r="I49" s="20">
        <v>0</v>
      </c>
      <c r="J49" s="19"/>
      <c r="L49" s="20">
        <v>100</v>
      </c>
      <c r="M49" s="20">
        <v>18</v>
      </c>
      <c r="N49" s="3" t="s">
        <v>65</v>
      </c>
      <c r="P49" s="20">
        <v>18</v>
      </c>
      <c r="R49" s="20">
        <f t="shared" si="0"/>
        <v>19.08</v>
      </c>
      <c r="S49" s="20">
        <f t="shared" si="1"/>
        <v>119.08</v>
      </c>
      <c r="T49" s="20">
        <f t="shared" si="2"/>
        <v>126.2248</v>
      </c>
      <c r="U49" s="20">
        <f t="shared" si="12"/>
        <v>7.1448</v>
      </c>
      <c r="V49" s="20">
        <f t="shared" si="4"/>
        <v>119.08</v>
      </c>
      <c r="W49" s="20">
        <f t="shared" si="5"/>
        <v>0</v>
      </c>
      <c r="X49" s="20">
        <f t="shared" si="11"/>
        <v>126.2248</v>
      </c>
      <c r="Y49" s="20">
        <f t="shared" si="7"/>
        <v>18</v>
      </c>
      <c r="Z49" s="20">
        <v>20</v>
      </c>
      <c r="AA49" s="20">
        <f t="shared" si="8"/>
        <v>81.08</v>
      </c>
      <c r="AB49" s="21">
        <f t="shared" si="9"/>
        <v>40.54</v>
      </c>
      <c r="AC49" s="21">
        <f t="shared" si="10"/>
        <v>40.54</v>
      </c>
    </row>
    <row r="50" spans="1:29">
      <c r="A50" s="57">
        <v>49</v>
      </c>
      <c r="B50" s="8" t="s">
        <v>1291</v>
      </c>
      <c r="C50" s="8" t="s">
        <v>1292</v>
      </c>
      <c r="D50" s="3" t="s">
        <v>35</v>
      </c>
      <c r="E50" s="3" t="s">
        <v>37</v>
      </c>
      <c r="F50" s="3" t="s">
        <v>700</v>
      </c>
      <c r="G50" s="3" t="s">
        <v>38</v>
      </c>
      <c r="H50" s="3" t="s">
        <v>39</v>
      </c>
      <c r="I50" s="20">
        <v>0</v>
      </c>
      <c r="J50" s="19"/>
      <c r="L50" s="20">
        <v>100</v>
      </c>
      <c r="M50" s="20">
        <v>13</v>
      </c>
      <c r="N50" s="3" t="s">
        <v>65</v>
      </c>
      <c r="P50" s="20">
        <v>13</v>
      </c>
      <c r="R50" s="20">
        <f t="shared" si="0"/>
        <v>13.78</v>
      </c>
      <c r="S50" s="20">
        <f t="shared" si="1"/>
        <v>113.78</v>
      </c>
      <c r="T50" s="20">
        <f t="shared" si="2"/>
        <v>120.6068</v>
      </c>
      <c r="U50" s="20">
        <f t="shared" si="12"/>
        <v>6.8268</v>
      </c>
      <c r="V50" s="20">
        <f t="shared" si="4"/>
        <v>113.78</v>
      </c>
      <c r="W50" s="20">
        <f t="shared" si="5"/>
        <v>0</v>
      </c>
      <c r="X50" s="20">
        <f t="shared" si="11"/>
        <v>120.6068</v>
      </c>
      <c r="Y50" s="20">
        <f t="shared" si="7"/>
        <v>13</v>
      </c>
      <c r="Z50" s="20">
        <v>20</v>
      </c>
      <c r="AA50" s="20">
        <f t="shared" si="8"/>
        <v>80.78</v>
      </c>
      <c r="AB50" s="21">
        <f t="shared" si="9"/>
        <v>40.39</v>
      </c>
      <c r="AC50" s="21">
        <f t="shared" si="10"/>
        <v>40.39</v>
      </c>
    </row>
    <row r="51" spans="1:29">
      <c r="A51" s="57">
        <v>50</v>
      </c>
      <c r="B51" s="8" t="s">
        <v>1190</v>
      </c>
      <c r="C51" s="8" t="s">
        <v>1191</v>
      </c>
      <c r="D51" s="3" t="s">
        <v>35</v>
      </c>
      <c r="E51" s="3" t="s">
        <v>37</v>
      </c>
      <c r="F51" s="3" t="s">
        <v>700</v>
      </c>
      <c r="G51" s="3" t="s">
        <v>38</v>
      </c>
      <c r="H51" s="3" t="s">
        <v>39</v>
      </c>
      <c r="I51" s="20">
        <v>0</v>
      </c>
      <c r="J51" s="19"/>
      <c r="L51" s="20">
        <v>100</v>
      </c>
      <c r="M51" s="20">
        <v>18</v>
      </c>
      <c r="N51" s="3" t="s">
        <v>65</v>
      </c>
      <c r="P51" s="20">
        <v>18</v>
      </c>
      <c r="R51" s="20">
        <f t="shared" si="0"/>
        <v>19.08</v>
      </c>
      <c r="S51" s="20">
        <f t="shared" si="1"/>
        <v>119.08</v>
      </c>
      <c r="T51" s="20">
        <f t="shared" si="2"/>
        <v>126.2248</v>
      </c>
      <c r="U51" s="20">
        <f t="shared" si="12"/>
        <v>7.1448</v>
      </c>
      <c r="V51" s="20">
        <f t="shared" si="4"/>
        <v>119.08</v>
      </c>
      <c r="W51" s="20">
        <f t="shared" si="5"/>
        <v>0</v>
      </c>
      <c r="X51" s="20">
        <f t="shared" si="11"/>
        <v>126.2248</v>
      </c>
      <c r="Y51" s="20">
        <f t="shared" si="7"/>
        <v>18</v>
      </c>
      <c r="Z51" s="20">
        <v>20</v>
      </c>
      <c r="AA51" s="20">
        <f t="shared" si="8"/>
        <v>81.08</v>
      </c>
      <c r="AB51" s="21">
        <f t="shared" si="9"/>
        <v>40.54</v>
      </c>
      <c r="AC51" s="21">
        <f t="shared" si="10"/>
        <v>40.54</v>
      </c>
    </row>
    <row r="52" ht="19" customHeight="1" spans="1:29">
      <c r="A52" s="57">
        <v>51</v>
      </c>
      <c r="B52" s="8" t="s">
        <v>1074</v>
      </c>
      <c r="C52" s="8" t="s">
        <v>1075</v>
      </c>
      <c r="D52" s="3" t="s">
        <v>35</v>
      </c>
      <c r="E52" s="3" t="s">
        <v>37</v>
      </c>
      <c r="F52" s="3" t="s">
        <v>700</v>
      </c>
      <c r="G52" s="3" t="s">
        <v>38</v>
      </c>
      <c r="H52" s="3" t="s">
        <v>39</v>
      </c>
      <c r="I52" s="20">
        <v>0</v>
      </c>
      <c r="J52" s="19"/>
      <c r="L52" s="20">
        <v>100</v>
      </c>
      <c r="M52" s="20">
        <v>15</v>
      </c>
      <c r="N52" s="3" t="s">
        <v>65</v>
      </c>
      <c r="P52" s="20">
        <v>15</v>
      </c>
      <c r="R52" s="20">
        <f t="shared" si="0"/>
        <v>15.9</v>
      </c>
      <c r="S52" s="20">
        <f t="shared" si="1"/>
        <v>115.9</v>
      </c>
      <c r="T52" s="20">
        <f t="shared" si="2"/>
        <v>122.854</v>
      </c>
      <c r="U52" s="20">
        <f t="shared" si="12"/>
        <v>6.954</v>
      </c>
      <c r="V52" s="20">
        <f t="shared" si="4"/>
        <v>115.9</v>
      </c>
      <c r="W52" s="20">
        <f t="shared" si="5"/>
        <v>0</v>
      </c>
      <c r="X52" s="20">
        <f t="shared" si="11"/>
        <v>122.854</v>
      </c>
      <c r="Y52" s="20">
        <f t="shared" si="7"/>
        <v>15</v>
      </c>
      <c r="Z52" s="20">
        <v>20</v>
      </c>
      <c r="AA52" s="20">
        <f t="shared" si="8"/>
        <v>80.9</v>
      </c>
      <c r="AB52" s="21">
        <f t="shared" si="9"/>
        <v>40.45</v>
      </c>
      <c r="AC52" s="21">
        <f t="shared" si="10"/>
        <v>40.45</v>
      </c>
    </row>
    <row r="53" ht="19" customHeight="1" spans="1:29">
      <c r="A53" s="57">
        <v>52</v>
      </c>
      <c r="B53" s="8" t="s">
        <v>1625</v>
      </c>
      <c r="C53" s="8" t="s">
        <v>1500</v>
      </c>
      <c r="D53" s="3" t="s">
        <v>35</v>
      </c>
      <c r="E53" s="3" t="s">
        <v>37</v>
      </c>
      <c r="F53" s="3" t="s">
        <v>700</v>
      </c>
      <c r="G53" s="3" t="s">
        <v>38</v>
      </c>
      <c r="H53" s="3" t="s">
        <v>39</v>
      </c>
      <c r="I53" s="20">
        <v>0</v>
      </c>
      <c r="J53" s="19"/>
      <c r="L53" s="20">
        <v>100</v>
      </c>
      <c r="M53" s="20">
        <v>0</v>
      </c>
      <c r="N53" s="3"/>
      <c r="P53" s="20">
        <v>0</v>
      </c>
      <c r="R53" s="20">
        <f t="shared" si="0"/>
        <v>0</v>
      </c>
      <c r="S53" s="20">
        <f t="shared" si="1"/>
        <v>100</v>
      </c>
      <c r="T53" s="20">
        <f t="shared" si="2"/>
        <v>106</v>
      </c>
      <c r="U53" s="20">
        <f t="shared" si="12"/>
        <v>6</v>
      </c>
      <c r="V53" s="20">
        <f t="shared" si="4"/>
        <v>100</v>
      </c>
      <c r="W53" s="20">
        <f t="shared" si="5"/>
        <v>0</v>
      </c>
      <c r="X53" s="20">
        <f t="shared" si="11"/>
        <v>106</v>
      </c>
      <c r="Y53" s="20">
        <f t="shared" si="7"/>
        <v>0</v>
      </c>
      <c r="Z53" s="20">
        <v>20</v>
      </c>
      <c r="AA53" s="20">
        <f t="shared" si="8"/>
        <v>80</v>
      </c>
      <c r="AB53" s="21">
        <f t="shared" si="9"/>
        <v>40</v>
      </c>
      <c r="AC53" s="21">
        <f t="shared" si="10"/>
        <v>40</v>
      </c>
    </row>
    <row r="54" ht="19" customHeight="1" spans="1:29">
      <c r="A54" s="57">
        <v>53</v>
      </c>
      <c r="B54" s="8" t="s">
        <v>1239</v>
      </c>
      <c r="C54" s="8" t="s">
        <v>1240</v>
      </c>
      <c r="D54" s="3" t="s">
        <v>35</v>
      </c>
      <c r="E54" s="3" t="s">
        <v>37</v>
      </c>
      <c r="F54" s="3" t="s">
        <v>700</v>
      </c>
      <c r="G54" s="3" t="s">
        <v>38</v>
      </c>
      <c r="H54" s="3" t="s">
        <v>39</v>
      </c>
      <c r="I54" s="20">
        <v>0</v>
      </c>
      <c r="J54" s="19"/>
      <c r="L54" s="20">
        <v>100</v>
      </c>
      <c r="M54" s="20">
        <v>15</v>
      </c>
      <c r="N54" s="3" t="s">
        <v>65</v>
      </c>
      <c r="P54" s="20">
        <v>15</v>
      </c>
      <c r="R54" s="20">
        <f t="shared" si="0"/>
        <v>15.9</v>
      </c>
      <c r="S54" s="20">
        <f t="shared" si="1"/>
        <v>115.9</v>
      </c>
      <c r="T54" s="20">
        <f t="shared" si="2"/>
        <v>122.854</v>
      </c>
      <c r="U54" s="20">
        <f t="shared" si="12"/>
        <v>6.954</v>
      </c>
      <c r="V54" s="20">
        <f t="shared" si="4"/>
        <v>115.9</v>
      </c>
      <c r="W54" s="20">
        <f t="shared" si="5"/>
        <v>0</v>
      </c>
      <c r="X54" s="20">
        <f t="shared" si="11"/>
        <v>122.854</v>
      </c>
      <c r="Y54" s="20">
        <f t="shared" si="7"/>
        <v>15</v>
      </c>
      <c r="Z54" s="20">
        <v>20</v>
      </c>
      <c r="AA54" s="20">
        <f t="shared" si="8"/>
        <v>80.9</v>
      </c>
      <c r="AB54" s="21">
        <f t="shared" si="9"/>
        <v>40.45</v>
      </c>
      <c r="AC54" s="21">
        <f t="shared" si="10"/>
        <v>40.45</v>
      </c>
    </row>
    <row r="55" ht="19" customHeight="1" spans="1:29">
      <c r="A55" s="57">
        <v>54</v>
      </c>
      <c r="B55" s="8" t="s">
        <v>2010</v>
      </c>
      <c r="C55" s="8" t="s">
        <v>2011</v>
      </c>
      <c r="D55" s="3" t="s">
        <v>35</v>
      </c>
      <c r="E55" s="3" t="s">
        <v>37</v>
      </c>
      <c r="F55" s="3" t="s">
        <v>700</v>
      </c>
      <c r="G55" s="3" t="s">
        <v>38</v>
      </c>
      <c r="H55" s="3" t="s">
        <v>39</v>
      </c>
      <c r="I55" s="20">
        <v>0</v>
      </c>
      <c r="J55" s="19"/>
      <c r="L55" s="20">
        <v>100</v>
      </c>
      <c r="M55" s="20">
        <v>15</v>
      </c>
      <c r="N55" s="3" t="s">
        <v>65</v>
      </c>
      <c r="P55" s="20">
        <v>15</v>
      </c>
      <c r="R55" s="20">
        <f t="shared" si="0"/>
        <v>15.9</v>
      </c>
      <c r="S55" s="20">
        <f t="shared" si="1"/>
        <v>115.9</v>
      </c>
      <c r="T55" s="20">
        <f t="shared" si="2"/>
        <v>122.854</v>
      </c>
      <c r="U55" s="20">
        <f t="shared" si="12"/>
        <v>6.954</v>
      </c>
      <c r="V55" s="20">
        <f t="shared" si="4"/>
        <v>115.9</v>
      </c>
      <c r="W55" s="20">
        <f t="shared" si="5"/>
        <v>0</v>
      </c>
      <c r="X55" s="20">
        <f t="shared" si="11"/>
        <v>122.854</v>
      </c>
      <c r="Y55" s="20">
        <f t="shared" si="7"/>
        <v>15</v>
      </c>
      <c r="Z55" s="20">
        <v>20</v>
      </c>
      <c r="AA55" s="20">
        <f t="shared" si="8"/>
        <v>80.9</v>
      </c>
      <c r="AB55" s="21">
        <f t="shared" si="9"/>
        <v>40.45</v>
      </c>
      <c r="AC55" s="21">
        <f t="shared" si="10"/>
        <v>40.45</v>
      </c>
    </row>
    <row r="56" ht="19" customHeight="1" spans="1:29">
      <c r="A56" s="57">
        <v>55</v>
      </c>
      <c r="B56" s="8" t="s">
        <v>1824</v>
      </c>
      <c r="C56" s="8" t="s">
        <v>1825</v>
      </c>
      <c r="D56" s="3" t="s">
        <v>35</v>
      </c>
      <c r="E56" s="3" t="s">
        <v>37</v>
      </c>
      <c r="F56" s="3" t="s">
        <v>700</v>
      </c>
      <c r="G56" s="3" t="s">
        <v>38</v>
      </c>
      <c r="H56" s="3" t="s">
        <v>39</v>
      </c>
      <c r="I56" s="20">
        <v>0</v>
      </c>
      <c r="J56" s="19"/>
      <c r="L56" s="20">
        <v>100</v>
      </c>
      <c r="M56" s="20">
        <v>15</v>
      </c>
      <c r="N56" s="3" t="s">
        <v>65</v>
      </c>
      <c r="P56" s="20">
        <v>15</v>
      </c>
      <c r="R56" s="20">
        <f t="shared" si="0"/>
        <v>15.9</v>
      </c>
      <c r="S56" s="20">
        <f t="shared" si="1"/>
        <v>115.9</v>
      </c>
      <c r="T56" s="20">
        <f t="shared" si="2"/>
        <v>122.854</v>
      </c>
      <c r="U56" s="20">
        <f t="shared" si="12"/>
        <v>6.954</v>
      </c>
      <c r="V56" s="20">
        <f t="shared" si="4"/>
        <v>115.9</v>
      </c>
      <c r="W56" s="20">
        <f t="shared" si="5"/>
        <v>0</v>
      </c>
      <c r="X56" s="20">
        <f t="shared" si="11"/>
        <v>122.854</v>
      </c>
      <c r="Y56" s="20">
        <f t="shared" si="7"/>
        <v>15</v>
      </c>
      <c r="Z56" s="20">
        <v>20</v>
      </c>
      <c r="AA56" s="20">
        <f t="shared" si="8"/>
        <v>80.9</v>
      </c>
      <c r="AB56" s="21">
        <f t="shared" si="9"/>
        <v>40.45</v>
      </c>
      <c r="AC56" s="21">
        <f t="shared" si="10"/>
        <v>40.45</v>
      </c>
    </row>
    <row r="57" ht="19" customHeight="1" spans="1:29">
      <c r="A57" s="57">
        <v>56</v>
      </c>
      <c r="B57" s="8" t="s">
        <v>1709</v>
      </c>
      <c r="C57" s="8" t="s">
        <v>1710</v>
      </c>
      <c r="D57" s="3" t="s">
        <v>35</v>
      </c>
      <c r="E57" s="3" t="s">
        <v>37</v>
      </c>
      <c r="F57" s="3" t="s">
        <v>700</v>
      </c>
      <c r="G57" s="3" t="s">
        <v>38</v>
      </c>
      <c r="H57" s="3" t="s">
        <v>39</v>
      </c>
      <c r="I57" s="20">
        <v>0</v>
      </c>
      <c r="J57" s="19"/>
      <c r="L57" s="20">
        <v>100</v>
      </c>
      <c r="M57" s="20">
        <v>15</v>
      </c>
      <c r="N57" s="3" t="s">
        <v>65</v>
      </c>
      <c r="P57" s="20">
        <v>15</v>
      </c>
      <c r="R57" s="20">
        <f t="shared" si="0"/>
        <v>15.9</v>
      </c>
      <c r="S57" s="20">
        <f t="shared" si="1"/>
        <v>115.9</v>
      </c>
      <c r="T57" s="20">
        <f t="shared" si="2"/>
        <v>122.854</v>
      </c>
      <c r="U57" s="20">
        <f t="shared" si="12"/>
        <v>6.954</v>
      </c>
      <c r="V57" s="20">
        <f t="shared" si="4"/>
        <v>115.9</v>
      </c>
      <c r="W57" s="20">
        <f t="shared" si="5"/>
        <v>0</v>
      </c>
      <c r="X57" s="20">
        <f t="shared" si="11"/>
        <v>122.854</v>
      </c>
      <c r="Y57" s="20">
        <f t="shared" si="7"/>
        <v>15</v>
      </c>
      <c r="Z57" s="20">
        <v>20</v>
      </c>
      <c r="AA57" s="20">
        <f t="shared" si="8"/>
        <v>80.9</v>
      </c>
      <c r="AB57" s="21">
        <f t="shared" si="9"/>
        <v>40.45</v>
      </c>
      <c r="AC57" s="21">
        <f t="shared" si="10"/>
        <v>40.45</v>
      </c>
    </row>
    <row r="58" ht="19" customHeight="1" spans="1:29">
      <c r="A58" s="57">
        <v>57</v>
      </c>
      <c r="B58" s="8" t="s">
        <v>2006</v>
      </c>
      <c r="C58" s="8" t="s">
        <v>2007</v>
      </c>
      <c r="D58" s="3" t="s">
        <v>35</v>
      </c>
      <c r="E58" s="3" t="s">
        <v>37</v>
      </c>
      <c r="F58" s="3" t="s">
        <v>700</v>
      </c>
      <c r="G58" s="3" t="s">
        <v>38</v>
      </c>
      <c r="H58" s="3" t="s">
        <v>39</v>
      </c>
      <c r="I58" s="20">
        <v>0</v>
      </c>
      <c r="J58" s="19"/>
      <c r="L58" s="20">
        <v>100</v>
      </c>
      <c r="M58" s="20">
        <v>15</v>
      </c>
      <c r="N58" s="3" t="s">
        <v>65</v>
      </c>
      <c r="P58" s="20">
        <v>15</v>
      </c>
      <c r="R58" s="20">
        <f t="shared" si="0"/>
        <v>15.9</v>
      </c>
      <c r="S58" s="20">
        <f t="shared" si="1"/>
        <v>115.9</v>
      </c>
      <c r="T58" s="20">
        <f t="shared" si="2"/>
        <v>122.854</v>
      </c>
      <c r="U58" s="20">
        <f t="shared" si="12"/>
        <v>6.954</v>
      </c>
      <c r="V58" s="20">
        <f t="shared" si="4"/>
        <v>115.9</v>
      </c>
      <c r="W58" s="20">
        <f t="shared" si="5"/>
        <v>0</v>
      </c>
      <c r="X58" s="20">
        <f t="shared" si="11"/>
        <v>122.854</v>
      </c>
      <c r="Y58" s="20">
        <f t="shared" si="7"/>
        <v>15</v>
      </c>
      <c r="Z58" s="20">
        <v>20</v>
      </c>
      <c r="AA58" s="20">
        <f t="shared" si="8"/>
        <v>80.9</v>
      </c>
      <c r="AB58" s="21">
        <f t="shared" si="9"/>
        <v>40.45</v>
      </c>
      <c r="AC58" s="21">
        <f t="shared" si="10"/>
        <v>40.45</v>
      </c>
    </row>
    <row r="59" ht="19" customHeight="1" spans="1:29">
      <c r="A59" s="57">
        <v>58</v>
      </c>
      <c r="B59" s="8" t="s">
        <v>1024</v>
      </c>
      <c r="C59" s="8" t="s">
        <v>1648</v>
      </c>
      <c r="D59" s="3" t="s">
        <v>35</v>
      </c>
      <c r="E59" s="3" t="s">
        <v>37</v>
      </c>
      <c r="F59" s="3" t="s">
        <v>700</v>
      </c>
      <c r="G59" s="3" t="s">
        <v>38</v>
      </c>
      <c r="H59" s="3" t="s">
        <v>39</v>
      </c>
      <c r="I59" s="20">
        <v>0</v>
      </c>
      <c r="J59" s="19"/>
      <c r="L59" s="20">
        <v>100</v>
      </c>
      <c r="M59" s="20">
        <v>15</v>
      </c>
      <c r="N59" s="3" t="s">
        <v>65</v>
      </c>
      <c r="P59" s="20">
        <v>15</v>
      </c>
      <c r="R59" s="20">
        <f t="shared" si="0"/>
        <v>15.9</v>
      </c>
      <c r="S59" s="20">
        <f t="shared" si="1"/>
        <v>115.9</v>
      </c>
      <c r="T59" s="20">
        <f t="shared" si="2"/>
        <v>122.854</v>
      </c>
      <c r="U59" s="20">
        <f t="shared" si="12"/>
        <v>6.954</v>
      </c>
      <c r="V59" s="20">
        <f t="shared" si="4"/>
        <v>115.9</v>
      </c>
      <c r="W59" s="20">
        <f t="shared" si="5"/>
        <v>0</v>
      </c>
      <c r="X59" s="20">
        <f t="shared" si="11"/>
        <v>122.854</v>
      </c>
      <c r="Y59" s="20">
        <f t="shared" si="7"/>
        <v>15</v>
      </c>
      <c r="Z59" s="20">
        <v>20</v>
      </c>
      <c r="AA59" s="20">
        <f t="shared" si="8"/>
        <v>80.9</v>
      </c>
      <c r="AB59" s="21">
        <f t="shared" si="9"/>
        <v>40.45</v>
      </c>
      <c r="AC59" s="21">
        <f t="shared" si="10"/>
        <v>40.45</v>
      </c>
    </row>
    <row r="60" ht="19" customHeight="1" spans="1:29">
      <c r="A60" s="57">
        <v>59</v>
      </c>
      <c r="B60" s="8" t="s">
        <v>2280</v>
      </c>
      <c r="C60" s="8" t="s">
        <v>1500</v>
      </c>
      <c r="D60" s="3" t="s">
        <v>35</v>
      </c>
      <c r="E60" s="3" t="s">
        <v>37</v>
      </c>
      <c r="F60" s="3" t="s">
        <v>700</v>
      </c>
      <c r="G60" s="3" t="s">
        <v>38</v>
      </c>
      <c r="H60" s="3" t="s">
        <v>39</v>
      </c>
      <c r="I60" s="20">
        <v>0</v>
      </c>
      <c r="J60" s="19"/>
      <c r="L60" s="20">
        <v>100</v>
      </c>
      <c r="M60" s="20">
        <v>15</v>
      </c>
      <c r="N60" s="3" t="s">
        <v>65</v>
      </c>
      <c r="P60" s="20">
        <v>15</v>
      </c>
      <c r="R60" s="20">
        <f t="shared" si="0"/>
        <v>15.9</v>
      </c>
      <c r="S60" s="20">
        <f t="shared" si="1"/>
        <v>115.9</v>
      </c>
      <c r="T60" s="20">
        <f t="shared" si="2"/>
        <v>122.854</v>
      </c>
      <c r="U60" s="20">
        <f t="shared" si="12"/>
        <v>6.954</v>
      </c>
      <c r="V60" s="20">
        <f t="shared" si="4"/>
        <v>115.9</v>
      </c>
      <c r="W60" s="20">
        <f t="shared" si="5"/>
        <v>0</v>
      </c>
      <c r="X60" s="20">
        <f t="shared" si="11"/>
        <v>122.854</v>
      </c>
      <c r="Y60" s="20">
        <f t="shared" si="7"/>
        <v>15</v>
      </c>
      <c r="Z60" s="20">
        <v>20</v>
      </c>
      <c r="AA60" s="20">
        <f t="shared" si="8"/>
        <v>80.9</v>
      </c>
      <c r="AB60" s="21">
        <f t="shared" si="9"/>
        <v>40.45</v>
      </c>
      <c r="AC60" s="21">
        <f t="shared" si="10"/>
        <v>40.45</v>
      </c>
    </row>
    <row r="61" ht="19" customHeight="1" spans="1:29">
      <c r="A61" s="57">
        <v>60</v>
      </c>
      <c r="B61" s="8" t="s">
        <v>1226</v>
      </c>
      <c r="C61" s="8" t="s">
        <v>1227</v>
      </c>
      <c r="D61" s="3" t="s">
        <v>35</v>
      </c>
      <c r="E61" s="3" t="s">
        <v>37</v>
      </c>
      <c r="F61" s="3" t="s">
        <v>700</v>
      </c>
      <c r="G61" s="3" t="s">
        <v>38</v>
      </c>
      <c r="H61" s="3" t="s">
        <v>39</v>
      </c>
      <c r="I61" s="20">
        <v>0</v>
      </c>
      <c r="J61" s="19"/>
      <c r="L61" s="20">
        <v>100</v>
      </c>
      <c r="M61" s="20">
        <v>18</v>
      </c>
      <c r="N61" s="3" t="s">
        <v>65</v>
      </c>
      <c r="P61" s="20">
        <v>18</v>
      </c>
      <c r="R61" s="20">
        <f t="shared" si="0"/>
        <v>19.08</v>
      </c>
      <c r="S61" s="20">
        <f t="shared" si="1"/>
        <v>119.08</v>
      </c>
      <c r="T61" s="20">
        <f t="shared" si="2"/>
        <v>126.2248</v>
      </c>
      <c r="U61" s="20">
        <f t="shared" si="12"/>
        <v>7.1448</v>
      </c>
      <c r="V61" s="20">
        <f t="shared" si="4"/>
        <v>119.08</v>
      </c>
      <c r="W61" s="20">
        <f t="shared" si="5"/>
        <v>0</v>
      </c>
      <c r="X61" s="20">
        <f t="shared" si="11"/>
        <v>126.2248</v>
      </c>
      <c r="Y61" s="20">
        <f t="shared" si="7"/>
        <v>18</v>
      </c>
      <c r="Z61" s="20">
        <v>20</v>
      </c>
      <c r="AA61" s="20">
        <f t="shared" si="8"/>
        <v>81.08</v>
      </c>
      <c r="AB61" s="21">
        <f t="shared" si="9"/>
        <v>40.54</v>
      </c>
      <c r="AC61" s="21">
        <f t="shared" si="10"/>
        <v>40.54</v>
      </c>
    </row>
    <row r="62" ht="19" customHeight="1" spans="1:29">
      <c r="A62" s="57">
        <v>61</v>
      </c>
      <c r="B62" s="8" t="s">
        <v>1819</v>
      </c>
      <c r="C62" s="8" t="s">
        <v>1820</v>
      </c>
      <c r="D62" s="3" t="s">
        <v>35</v>
      </c>
      <c r="E62" s="3" t="s">
        <v>37</v>
      </c>
      <c r="F62" s="3" t="s">
        <v>700</v>
      </c>
      <c r="G62" s="3" t="s">
        <v>38</v>
      </c>
      <c r="H62" s="3" t="s">
        <v>39</v>
      </c>
      <c r="I62" s="20">
        <v>0</v>
      </c>
      <c r="J62" s="19"/>
      <c r="L62" s="20">
        <v>100</v>
      </c>
      <c r="M62" s="20">
        <v>18</v>
      </c>
      <c r="N62" s="3" t="s">
        <v>65</v>
      </c>
      <c r="P62" s="20">
        <v>18</v>
      </c>
      <c r="R62" s="20">
        <f t="shared" si="0"/>
        <v>19.08</v>
      </c>
      <c r="S62" s="20">
        <f t="shared" si="1"/>
        <v>119.08</v>
      </c>
      <c r="T62" s="20">
        <f t="shared" si="2"/>
        <v>126.2248</v>
      </c>
      <c r="U62" s="20">
        <f t="shared" si="12"/>
        <v>7.1448</v>
      </c>
      <c r="V62" s="20">
        <f t="shared" si="4"/>
        <v>119.08</v>
      </c>
      <c r="W62" s="20">
        <f t="shared" si="5"/>
        <v>0</v>
      </c>
      <c r="X62" s="20">
        <f t="shared" si="11"/>
        <v>126.2248</v>
      </c>
      <c r="Y62" s="20">
        <f t="shared" si="7"/>
        <v>18</v>
      </c>
      <c r="Z62" s="20">
        <v>20</v>
      </c>
      <c r="AA62" s="20">
        <f t="shared" si="8"/>
        <v>81.08</v>
      </c>
      <c r="AB62" s="21">
        <f t="shared" si="9"/>
        <v>40.54</v>
      </c>
      <c r="AC62" s="21">
        <f t="shared" si="10"/>
        <v>40.54</v>
      </c>
    </row>
    <row r="63" ht="19" customHeight="1" spans="1:29">
      <c r="A63" s="57">
        <v>62</v>
      </c>
      <c r="B63" s="8" t="s">
        <v>1314</v>
      </c>
      <c r="C63" s="8" t="s">
        <v>2062</v>
      </c>
      <c r="D63" s="3" t="s">
        <v>35</v>
      </c>
      <c r="E63" s="3" t="s">
        <v>37</v>
      </c>
      <c r="F63" s="3" t="s">
        <v>700</v>
      </c>
      <c r="G63" s="3" t="s">
        <v>38</v>
      </c>
      <c r="H63" s="3" t="s">
        <v>39</v>
      </c>
      <c r="I63" s="20">
        <v>0</v>
      </c>
      <c r="J63" s="19"/>
      <c r="L63" s="20">
        <v>100</v>
      </c>
      <c r="M63" s="20">
        <v>15</v>
      </c>
      <c r="N63" s="3" t="s">
        <v>65</v>
      </c>
      <c r="P63" s="20">
        <v>15</v>
      </c>
      <c r="R63" s="20">
        <f t="shared" si="0"/>
        <v>15.9</v>
      </c>
      <c r="S63" s="20">
        <f t="shared" si="1"/>
        <v>115.9</v>
      </c>
      <c r="T63" s="20">
        <f t="shared" si="2"/>
        <v>122.854</v>
      </c>
      <c r="U63" s="20">
        <f t="shared" si="12"/>
        <v>6.954</v>
      </c>
      <c r="V63" s="20">
        <f t="shared" si="4"/>
        <v>115.9</v>
      </c>
      <c r="W63" s="20">
        <f t="shared" si="5"/>
        <v>0</v>
      </c>
      <c r="X63" s="20">
        <f t="shared" si="11"/>
        <v>122.854</v>
      </c>
      <c r="Y63" s="20">
        <f t="shared" si="7"/>
        <v>15</v>
      </c>
      <c r="Z63" s="20">
        <v>20</v>
      </c>
      <c r="AA63" s="20">
        <f t="shared" si="8"/>
        <v>80.9</v>
      </c>
      <c r="AB63" s="21">
        <f t="shared" si="9"/>
        <v>40.45</v>
      </c>
      <c r="AC63" s="21">
        <f t="shared" si="10"/>
        <v>40.45</v>
      </c>
    </row>
    <row r="64" spans="1:29">
      <c r="A64" s="57">
        <v>63</v>
      </c>
      <c r="B64" s="8" t="s">
        <v>1822</v>
      </c>
      <c r="C64" s="8" t="s">
        <v>1823</v>
      </c>
      <c r="D64" s="3" t="s">
        <v>35</v>
      </c>
      <c r="E64" s="3" t="s">
        <v>37</v>
      </c>
      <c r="F64" s="3" t="s">
        <v>196</v>
      </c>
      <c r="G64" s="3" t="s">
        <v>38</v>
      </c>
      <c r="H64" s="3" t="s">
        <v>39</v>
      </c>
      <c r="I64" s="20">
        <v>0</v>
      </c>
      <c r="J64" s="19"/>
      <c r="L64" s="20">
        <v>0</v>
      </c>
      <c r="M64" s="20">
        <v>18</v>
      </c>
      <c r="N64" s="3" t="s">
        <v>65</v>
      </c>
      <c r="P64" s="20">
        <v>18</v>
      </c>
      <c r="R64" s="20">
        <f t="shared" si="0"/>
        <v>19.08</v>
      </c>
      <c r="S64" s="20">
        <f t="shared" si="1"/>
        <v>19.08</v>
      </c>
      <c r="T64" s="20">
        <f t="shared" si="2"/>
        <v>20.2248</v>
      </c>
      <c r="U64" s="20">
        <f t="shared" si="12"/>
        <v>1.1448</v>
      </c>
      <c r="V64" s="20">
        <f t="shared" si="4"/>
        <v>19.08</v>
      </c>
      <c r="W64" s="20">
        <f t="shared" si="5"/>
        <v>0</v>
      </c>
      <c r="X64" s="20">
        <f t="shared" si="11"/>
        <v>20.2248</v>
      </c>
      <c r="Y64" s="20">
        <f t="shared" si="7"/>
        <v>18</v>
      </c>
      <c r="Z64" s="20">
        <v>0</v>
      </c>
      <c r="AA64" s="20">
        <f t="shared" si="8"/>
        <v>1.08</v>
      </c>
      <c r="AB64" s="21">
        <f t="shared" si="9"/>
        <v>0.540000000000001</v>
      </c>
      <c r="AC64" s="21">
        <f t="shared" si="10"/>
        <v>0.540000000000001</v>
      </c>
    </row>
    <row r="65" spans="1:29">
      <c r="A65" s="57">
        <v>64</v>
      </c>
      <c r="B65" s="8" t="s">
        <v>959</v>
      </c>
      <c r="C65" s="8" t="s">
        <v>960</v>
      </c>
      <c r="D65" s="3" t="s">
        <v>35</v>
      </c>
      <c r="E65" s="3" t="s">
        <v>37</v>
      </c>
      <c r="F65" s="3" t="s">
        <v>700</v>
      </c>
      <c r="G65" s="3" t="s">
        <v>38</v>
      </c>
      <c r="H65" s="3" t="s">
        <v>39</v>
      </c>
      <c r="I65" s="20">
        <v>0</v>
      </c>
      <c r="J65" s="19"/>
      <c r="L65" s="20">
        <v>100</v>
      </c>
      <c r="M65" s="20">
        <v>0</v>
      </c>
      <c r="N65" s="3" t="s">
        <v>65</v>
      </c>
      <c r="P65" s="20">
        <v>0</v>
      </c>
      <c r="R65" s="20">
        <f t="shared" si="0"/>
        <v>0</v>
      </c>
      <c r="S65" s="20">
        <f t="shared" si="1"/>
        <v>100</v>
      </c>
      <c r="T65" s="20">
        <f t="shared" si="2"/>
        <v>106</v>
      </c>
      <c r="U65" s="20">
        <f t="shared" si="12"/>
        <v>6</v>
      </c>
      <c r="V65" s="20">
        <f t="shared" si="4"/>
        <v>100</v>
      </c>
      <c r="W65" s="20">
        <f t="shared" si="5"/>
        <v>0</v>
      </c>
      <c r="X65" s="20">
        <f t="shared" si="11"/>
        <v>106</v>
      </c>
      <c r="Y65" s="20">
        <f t="shared" si="7"/>
        <v>0</v>
      </c>
      <c r="Z65" s="20">
        <v>20</v>
      </c>
      <c r="AA65" s="20">
        <f t="shared" si="8"/>
        <v>80</v>
      </c>
      <c r="AB65" s="21">
        <f t="shared" si="9"/>
        <v>40</v>
      </c>
      <c r="AC65" s="21">
        <f t="shared" si="10"/>
        <v>40</v>
      </c>
    </row>
    <row r="66" spans="1:29">
      <c r="A66" s="57">
        <v>65</v>
      </c>
      <c r="B66" s="8" t="s">
        <v>912</v>
      </c>
      <c r="C66" s="8" t="s">
        <v>913</v>
      </c>
      <c r="D66" s="3" t="s">
        <v>35</v>
      </c>
      <c r="E66" s="3" t="s">
        <v>37</v>
      </c>
      <c r="F66" s="3" t="s">
        <v>700</v>
      </c>
      <c r="G66" s="3" t="s">
        <v>38</v>
      </c>
      <c r="H66" s="3" t="s">
        <v>39</v>
      </c>
      <c r="I66" s="20">
        <v>0</v>
      </c>
      <c r="J66" s="19"/>
      <c r="L66" s="20">
        <v>0</v>
      </c>
      <c r="M66" s="20">
        <v>18</v>
      </c>
      <c r="N66" s="3" t="s">
        <v>65</v>
      </c>
      <c r="P66" s="20">
        <v>18</v>
      </c>
      <c r="R66" s="20">
        <f t="shared" si="0"/>
        <v>19.08</v>
      </c>
      <c r="S66" s="20">
        <f t="shared" si="1"/>
        <v>19.08</v>
      </c>
      <c r="T66" s="20">
        <f t="shared" si="2"/>
        <v>20.2248</v>
      </c>
      <c r="U66" s="20">
        <f t="shared" si="12"/>
        <v>1.1448</v>
      </c>
      <c r="V66" s="20">
        <f t="shared" si="4"/>
        <v>19.08</v>
      </c>
      <c r="W66" s="20">
        <f t="shared" si="5"/>
        <v>0</v>
      </c>
      <c r="X66" s="20">
        <f t="shared" si="11"/>
        <v>20.2248</v>
      </c>
      <c r="Y66" s="20">
        <f t="shared" si="7"/>
        <v>18</v>
      </c>
      <c r="Z66" s="20">
        <v>0</v>
      </c>
      <c r="AA66" s="20">
        <f t="shared" si="8"/>
        <v>1.08</v>
      </c>
      <c r="AB66" s="21">
        <f t="shared" si="9"/>
        <v>0.540000000000001</v>
      </c>
      <c r="AC66" s="21">
        <f t="shared" si="10"/>
        <v>0.540000000000001</v>
      </c>
    </row>
    <row r="67" spans="1:29">
      <c r="A67" s="57">
        <v>66</v>
      </c>
      <c r="B67" s="8" t="s">
        <v>718</v>
      </c>
      <c r="C67" s="8" t="s">
        <v>719</v>
      </c>
      <c r="D67" s="3" t="s">
        <v>35</v>
      </c>
      <c r="E67" s="3" t="s">
        <v>37</v>
      </c>
      <c r="F67" s="3" t="s">
        <v>700</v>
      </c>
      <c r="G67" s="3" t="s">
        <v>38</v>
      </c>
      <c r="H67" s="3" t="s">
        <v>39</v>
      </c>
      <c r="I67" s="20">
        <v>0</v>
      </c>
      <c r="J67" s="19"/>
      <c r="L67" s="20">
        <v>0</v>
      </c>
      <c r="M67" s="20">
        <v>15</v>
      </c>
      <c r="N67" s="3" t="s">
        <v>65</v>
      </c>
      <c r="P67" s="20">
        <v>15</v>
      </c>
      <c r="R67" s="20">
        <f t="shared" ref="R67:R130" si="13">M67*1.06</f>
        <v>15.9</v>
      </c>
      <c r="S67" s="20">
        <f t="shared" ref="S67:S130" si="14">I67+L67+R67</f>
        <v>15.9</v>
      </c>
      <c r="T67" s="20">
        <f t="shared" ref="T67:T130" si="15">I67+(L67+R67)*1.06</f>
        <v>16.854</v>
      </c>
      <c r="U67" s="20">
        <f t="shared" si="12"/>
        <v>0.954</v>
      </c>
      <c r="V67" s="20">
        <f t="shared" ref="V67:V130" si="16">T67-U67</f>
        <v>15.9</v>
      </c>
      <c r="W67" s="20">
        <f t="shared" ref="W67:W130" si="17">I67</f>
        <v>0</v>
      </c>
      <c r="X67" s="20">
        <f t="shared" si="11"/>
        <v>16.854</v>
      </c>
      <c r="Y67" s="20">
        <f t="shared" ref="Y67:Y73" si="18">P67</f>
        <v>15</v>
      </c>
      <c r="Z67" s="20">
        <v>0</v>
      </c>
      <c r="AA67" s="20">
        <f t="shared" ref="AA67:AA130" si="19">(L67+R67)-Y67-Z67</f>
        <v>0.9</v>
      </c>
      <c r="AB67" s="21">
        <f t="shared" ref="AB67:AB130" si="20">AA67/2</f>
        <v>0.45</v>
      </c>
      <c r="AC67" s="21">
        <f t="shared" ref="AC67:AC130" si="21">AA67/2</f>
        <v>0.45</v>
      </c>
    </row>
    <row r="68" spans="1:29">
      <c r="A68" s="57">
        <v>67</v>
      </c>
      <c r="B68" s="8" t="s">
        <v>733</v>
      </c>
      <c r="C68" s="8" t="s">
        <v>734</v>
      </c>
      <c r="D68" s="3" t="s">
        <v>35</v>
      </c>
      <c r="E68" s="3" t="s">
        <v>37</v>
      </c>
      <c r="F68" s="3" t="s">
        <v>700</v>
      </c>
      <c r="G68" s="3" t="s">
        <v>38</v>
      </c>
      <c r="H68" s="3" t="s">
        <v>39</v>
      </c>
      <c r="I68" s="20">
        <v>0</v>
      </c>
      <c r="J68" s="19"/>
      <c r="L68" s="20">
        <v>0</v>
      </c>
      <c r="M68" s="20">
        <v>15</v>
      </c>
      <c r="N68" s="3" t="s">
        <v>65</v>
      </c>
      <c r="P68" s="20">
        <v>15</v>
      </c>
      <c r="R68" s="20">
        <f t="shared" si="13"/>
        <v>15.9</v>
      </c>
      <c r="S68" s="20">
        <f t="shared" si="14"/>
        <v>15.9</v>
      </c>
      <c r="T68" s="20">
        <f t="shared" si="15"/>
        <v>16.854</v>
      </c>
      <c r="U68" s="20">
        <f t="shared" si="12"/>
        <v>0.954</v>
      </c>
      <c r="V68" s="20">
        <f t="shared" si="16"/>
        <v>15.9</v>
      </c>
      <c r="W68" s="20">
        <f t="shared" si="17"/>
        <v>0</v>
      </c>
      <c r="X68" s="20">
        <f t="shared" si="11"/>
        <v>16.854</v>
      </c>
      <c r="Y68" s="20">
        <f t="shared" si="18"/>
        <v>15</v>
      </c>
      <c r="Z68" s="20">
        <v>0</v>
      </c>
      <c r="AA68" s="20">
        <f t="shared" si="19"/>
        <v>0.9</v>
      </c>
      <c r="AB68" s="21">
        <f t="shared" si="20"/>
        <v>0.45</v>
      </c>
      <c r="AC68" s="21">
        <f t="shared" si="21"/>
        <v>0.45</v>
      </c>
    </row>
    <row r="69" spans="1:29">
      <c r="A69" s="57">
        <v>68</v>
      </c>
      <c r="B69" s="8" t="s">
        <v>2281</v>
      </c>
      <c r="C69" s="8" t="s">
        <v>736</v>
      </c>
      <c r="D69" s="3" t="s">
        <v>35</v>
      </c>
      <c r="E69" s="3" t="s">
        <v>37</v>
      </c>
      <c r="F69" s="3" t="s">
        <v>700</v>
      </c>
      <c r="G69" s="3" t="s">
        <v>38</v>
      </c>
      <c r="H69" s="3" t="s">
        <v>39</v>
      </c>
      <c r="I69" s="20">
        <v>0</v>
      </c>
      <c r="J69" s="19"/>
      <c r="L69" s="20">
        <v>0</v>
      </c>
      <c r="M69" s="20">
        <v>15</v>
      </c>
      <c r="N69" s="3" t="s">
        <v>65</v>
      </c>
      <c r="P69" s="20">
        <v>15</v>
      </c>
      <c r="R69" s="20">
        <f t="shared" si="13"/>
        <v>15.9</v>
      </c>
      <c r="S69" s="20">
        <f t="shared" si="14"/>
        <v>15.9</v>
      </c>
      <c r="T69" s="20">
        <f t="shared" si="15"/>
        <v>16.854</v>
      </c>
      <c r="U69" s="20">
        <f t="shared" si="12"/>
        <v>0.954</v>
      </c>
      <c r="V69" s="20">
        <f t="shared" si="16"/>
        <v>15.9</v>
      </c>
      <c r="W69" s="20">
        <f t="shared" si="17"/>
        <v>0</v>
      </c>
      <c r="X69" s="20">
        <f t="shared" si="11"/>
        <v>16.854</v>
      </c>
      <c r="Y69" s="20">
        <f t="shared" si="18"/>
        <v>15</v>
      </c>
      <c r="Z69" s="20">
        <v>0</v>
      </c>
      <c r="AA69" s="20">
        <f t="shared" si="19"/>
        <v>0.9</v>
      </c>
      <c r="AB69" s="21">
        <f t="shared" si="20"/>
        <v>0.45</v>
      </c>
      <c r="AC69" s="21">
        <f t="shared" si="21"/>
        <v>0.45</v>
      </c>
    </row>
    <row r="70" spans="1:29">
      <c r="A70" s="57">
        <v>69</v>
      </c>
      <c r="B70" s="8" t="s">
        <v>743</v>
      </c>
      <c r="C70" s="8" t="s">
        <v>744</v>
      </c>
      <c r="D70" s="3" t="s">
        <v>35</v>
      </c>
      <c r="E70" s="3" t="s">
        <v>37</v>
      </c>
      <c r="F70" s="3" t="s">
        <v>700</v>
      </c>
      <c r="G70" s="3" t="s">
        <v>38</v>
      </c>
      <c r="H70" s="3" t="s">
        <v>39</v>
      </c>
      <c r="I70" s="20">
        <v>0</v>
      </c>
      <c r="J70" s="19"/>
      <c r="L70" s="20">
        <v>0</v>
      </c>
      <c r="M70" s="20">
        <v>15</v>
      </c>
      <c r="N70" s="3" t="s">
        <v>65</v>
      </c>
      <c r="P70" s="20">
        <v>15</v>
      </c>
      <c r="R70" s="20">
        <f t="shared" si="13"/>
        <v>15.9</v>
      </c>
      <c r="S70" s="20">
        <f t="shared" si="14"/>
        <v>15.9</v>
      </c>
      <c r="T70" s="20">
        <f t="shared" si="15"/>
        <v>16.854</v>
      </c>
      <c r="U70" s="20">
        <f t="shared" si="12"/>
        <v>0.954</v>
      </c>
      <c r="V70" s="20">
        <f t="shared" si="16"/>
        <v>15.9</v>
      </c>
      <c r="W70" s="20">
        <f t="shared" si="17"/>
        <v>0</v>
      </c>
      <c r="X70" s="20">
        <f t="shared" si="11"/>
        <v>16.854</v>
      </c>
      <c r="Y70" s="20">
        <f t="shared" si="18"/>
        <v>15</v>
      </c>
      <c r="Z70" s="20">
        <v>0</v>
      </c>
      <c r="AA70" s="20">
        <f t="shared" si="19"/>
        <v>0.9</v>
      </c>
      <c r="AB70" s="21">
        <f t="shared" si="20"/>
        <v>0.45</v>
      </c>
      <c r="AC70" s="21">
        <f t="shared" si="21"/>
        <v>0.45</v>
      </c>
    </row>
    <row r="71" spans="1:29">
      <c r="A71" s="57">
        <v>70</v>
      </c>
      <c r="B71" s="8" t="s">
        <v>411</v>
      </c>
      <c r="C71" s="8" t="s">
        <v>412</v>
      </c>
      <c r="D71" s="3" t="s">
        <v>35</v>
      </c>
      <c r="E71" s="3" t="s">
        <v>37</v>
      </c>
      <c r="F71" s="3" t="s">
        <v>700</v>
      </c>
      <c r="G71" s="3" t="s">
        <v>38</v>
      </c>
      <c r="H71" s="3" t="s">
        <v>39</v>
      </c>
      <c r="I71" s="20">
        <v>0</v>
      </c>
      <c r="J71" s="19"/>
      <c r="L71" s="20">
        <v>0</v>
      </c>
      <c r="M71" s="20">
        <v>15</v>
      </c>
      <c r="N71" s="3" t="s">
        <v>65</v>
      </c>
      <c r="P71" s="20">
        <v>15</v>
      </c>
      <c r="R71" s="20">
        <f t="shared" si="13"/>
        <v>15.9</v>
      </c>
      <c r="S71" s="20">
        <f t="shared" si="14"/>
        <v>15.9</v>
      </c>
      <c r="T71" s="20">
        <f t="shared" si="15"/>
        <v>16.854</v>
      </c>
      <c r="U71" s="20">
        <f t="shared" si="12"/>
        <v>0.954</v>
      </c>
      <c r="V71" s="20">
        <f t="shared" si="16"/>
        <v>15.9</v>
      </c>
      <c r="W71" s="20">
        <f t="shared" si="17"/>
        <v>0</v>
      </c>
      <c r="X71" s="20">
        <f t="shared" si="11"/>
        <v>16.854</v>
      </c>
      <c r="Y71" s="20">
        <f t="shared" si="18"/>
        <v>15</v>
      </c>
      <c r="Z71" s="20">
        <v>0</v>
      </c>
      <c r="AA71" s="20">
        <f t="shared" si="19"/>
        <v>0.9</v>
      </c>
      <c r="AB71" s="21">
        <f t="shared" si="20"/>
        <v>0.45</v>
      </c>
      <c r="AC71" s="21">
        <f t="shared" si="21"/>
        <v>0.45</v>
      </c>
    </row>
    <row r="72" spans="1:29">
      <c r="A72" s="57">
        <v>71</v>
      </c>
      <c r="B72" s="8" t="s">
        <v>664</v>
      </c>
      <c r="C72" s="8" t="s">
        <v>665</v>
      </c>
      <c r="D72" s="3" t="s">
        <v>35</v>
      </c>
      <c r="E72" s="3" t="s">
        <v>37</v>
      </c>
      <c r="F72" s="3" t="s">
        <v>700</v>
      </c>
      <c r="G72" s="3" t="s">
        <v>38</v>
      </c>
      <c r="H72" s="3" t="s">
        <v>39</v>
      </c>
      <c r="I72" s="20">
        <v>0</v>
      </c>
      <c r="J72" s="19"/>
      <c r="L72" s="20">
        <v>0</v>
      </c>
      <c r="M72" s="20">
        <v>15</v>
      </c>
      <c r="N72" s="3" t="s">
        <v>65</v>
      </c>
      <c r="P72" s="20">
        <v>15</v>
      </c>
      <c r="R72" s="20">
        <f t="shared" si="13"/>
        <v>15.9</v>
      </c>
      <c r="S72" s="20">
        <f t="shared" si="14"/>
        <v>15.9</v>
      </c>
      <c r="T72" s="20">
        <f t="shared" si="15"/>
        <v>16.854</v>
      </c>
      <c r="U72" s="20">
        <f t="shared" si="12"/>
        <v>0.954</v>
      </c>
      <c r="V72" s="20">
        <f t="shared" si="16"/>
        <v>15.9</v>
      </c>
      <c r="W72" s="20">
        <f t="shared" si="17"/>
        <v>0</v>
      </c>
      <c r="X72" s="20">
        <f t="shared" si="11"/>
        <v>16.854</v>
      </c>
      <c r="Y72" s="20">
        <f t="shared" si="18"/>
        <v>15</v>
      </c>
      <c r="Z72" s="20">
        <v>0</v>
      </c>
      <c r="AA72" s="20">
        <f t="shared" si="19"/>
        <v>0.9</v>
      </c>
      <c r="AB72" s="21">
        <f t="shared" si="20"/>
        <v>0.45</v>
      </c>
      <c r="AC72" s="21">
        <f t="shared" si="21"/>
        <v>0.45</v>
      </c>
    </row>
    <row r="73" spans="1:29">
      <c r="A73" s="57">
        <v>72</v>
      </c>
      <c r="B73" s="8" t="s">
        <v>2163</v>
      </c>
      <c r="C73" s="8" t="s">
        <v>1655</v>
      </c>
      <c r="D73" s="3" t="s">
        <v>35</v>
      </c>
      <c r="E73" s="3" t="s">
        <v>37</v>
      </c>
      <c r="F73" s="3" t="s">
        <v>700</v>
      </c>
      <c r="G73" s="3" t="s">
        <v>38</v>
      </c>
      <c r="H73" s="3" t="s">
        <v>39</v>
      </c>
      <c r="I73" s="20">
        <v>0</v>
      </c>
      <c r="J73" s="19"/>
      <c r="L73" s="20">
        <v>100</v>
      </c>
      <c r="M73" s="20">
        <v>13</v>
      </c>
      <c r="N73" s="3" t="s">
        <v>65</v>
      </c>
      <c r="P73" s="20">
        <v>13</v>
      </c>
      <c r="R73" s="20">
        <f t="shared" si="13"/>
        <v>13.78</v>
      </c>
      <c r="S73" s="20">
        <f t="shared" si="14"/>
        <v>113.78</v>
      </c>
      <c r="T73" s="20">
        <f t="shared" si="15"/>
        <v>120.6068</v>
      </c>
      <c r="U73" s="20">
        <f t="shared" si="12"/>
        <v>6.8268</v>
      </c>
      <c r="V73" s="20">
        <f t="shared" si="16"/>
        <v>113.78</v>
      </c>
      <c r="W73" s="20">
        <f t="shared" si="17"/>
        <v>0</v>
      </c>
      <c r="X73" s="20">
        <f t="shared" si="11"/>
        <v>120.6068</v>
      </c>
      <c r="Y73" s="20">
        <f t="shared" si="18"/>
        <v>13</v>
      </c>
      <c r="Z73" s="20">
        <v>20</v>
      </c>
      <c r="AA73" s="20">
        <f t="shared" si="19"/>
        <v>80.78</v>
      </c>
      <c r="AB73" s="21">
        <f t="shared" si="20"/>
        <v>40.39</v>
      </c>
      <c r="AC73" s="21">
        <f t="shared" si="21"/>
        <v>40.39</v>
      </c>
    </row>
    <row r="74" spans="1:29">
      <c r="A74" s="57">
        <v>73</v>
      </c>
      <c r="B74" s="8" t="s">
        <v>921</v>
      </c>
      <c r="C74" s="8" t="s">
        <v>922</v>
      </c>
      <c r="D74" s="3" t="s">
        <v>35</v>
      </c>
      <c r="E74" s="3" t="s">
        <v>37</v>
      </c>
      <c r="F74" s="3" t="s">
        <v>700</v>
      </c>
      <c r="G74" s="3" t="s">
        <v>38</v>
      </c>
      <c r="H74" s="3" t="s">
        <v>39</v>
      </c>
      <c r="I74" s="20">
        <v>0</v>
      </c>
      <c r="J74" s="19"/>
      <c r="L74" s="20">
        <v>0</v>
      </c>
      <c r="M74" s="20">
        <v>18</v>
      </c>
      <c r="N74" s="3" t="s">
        <v>65</v>
      </c>
      <c r="P74" s="20" t="s">
        <v>2282</v>
      </c>
      <c r="R74" s="20">
        <f t="shared" si="13"/>
        <v>19.08</v>
      </c>
      <c r="S74" s="20">
        <f t="shared" si="14"/>
        <v>19.08</v>
      </c>
      <c r="T74" s="20">
        <f t="shared" si="15"/>
        <v>20.2248</v>
      </c>
      <c r="U74" s="20">
        <f t="shared" si="12"/>
        <v>1.1448</v>
      </c>
      <c r="V74" s="20">
        <f t="shared" si="16"/>
        <v>19.08</v>
      </c>
      <c r="W74" s="20">
        <f t="shared" si="17"/>
        <v>0</v>
      </c>
      <c r="X74" s="20">
        <f t="shared" si="11"/>
        <v>20.2248</v>
      </c>
      <c r="Y74" s="20">
        <v>18</v>
      </c>
      <c r="Z74" s="20">
        <v>0</v>
      </c>
      <c r="AA74" s="20">
        <f t="shared" si="19"/>
        <v>1.08</v>
      </c>
      <c r="AB74" s="21">
        <f t="shared" si="20"/>
        <v>0.540000000000001</v>
      </c>
      <c r="AC74" s="21">
        <f t="shared" si="21"/>
        <v>0.540000000000001</v>
      </c>
    </row>
    <row r="75" spans="1:29">
      <c r="A75" s="57">
        <v>74</v>
      </c>
      <c r="B75" s="8" t="s">
        <v>2283</v>
      </c>
      <c r="C75" s="8" t="s">
        <v>2284</v>
      </c>
      <c r="D75" s="3" t="s">
        <v>35</v>
      </c>
      <c r="E75" s="3" t="s">
        <v>37</v>
      </c>
      <c r="F75" s="3" t="s">
        <v>1947</v>
      </c>
      <c r="G75" s="3" t="s">
        <v>38</v>
      </c>
      <c r="H75" s="3" t="s">
        <v>39</v>
      </c>
      <c r="I75" s="3">
        <v>241.79</v>
      </c>
      <c r="J75" s="19"/>
      <c r="L75" s="20">
        <v>100</v>
      </c>
      <c r="M75" s="20">
        <v>0</v>
      </c>
      <c r="N75" s="3"/>
      <c r="P75" s="20">
        <v>0</v>
      </c>
      <c r="R75" s="21">
        <f t="shared" si="13"/>
        <v>0</v>
      </c>
      <c r="S75" s="21">
        <f t="shared" si="14"/>
        <v>341.79</v>
      </c>
      <c r="T75" s="21">
        <f t="shared" si="15"/>
        <v>347.79</v>
      </c>
      <c r="U75" s="21">
        <f t="shared" ref="U75:U86" si="22">(R75+L75)*0.06</f>
        <v>6</v>
      </c>
      <c r="V75" s="21">
        <f t="shared" si="16"/>
        <v>341.79</v>
      </c>
      <c r="W75" s="57">
        <f t="shared" si="17"/>
        <v>241.79</v>
      </c>
      <c r="X75" s="21">
        <f t="shared" ref="X75:X86" si="23">(R75+L75)*1.06</f>
        <v>106</v>
      </c>
      <c r="Y75" s="21">
        <f t="shared" ref="Y75:Y138" si="24">P75</f>
        <v>0</v>
      </c>
      <c r="Z75" s="20">
        <v>20</v>
      </c>
      <c r="AA75" s="21">
        <f t="shared" si="19"/>
        <v>80</v>
      </c>
      <c r="AB75" s="21">
        <f t="shared" si="20"/>
        <v>40</v>
      </c>
      <c r="AC75" s="21">
        <f t="shared" si="21"/>
        <v>40</v>
      </c>
    </row>
    <row r="76" spans="1:29">
      <c r="A76" s="57">
        <v>75</v>
      </c>
      <c r="B76" s="8" t="s">
        <v>2285</v>
      </c>
      <c r="C76" s="8" t="s">
        <v>2286</v>
      </c>
      <c r="D76" s="3" t="s">
        <v>35</v>
      </c>
      <c r="E76" s="3" t="s">
        <v>37</v>
      </c>
      <c r="F76" s="3" t="s">
        <v>1947</v>
      </c>
      <c r="G76" s="3" t="s">
        <v>38</v>
      </c>
      <c r="H76" s="3" t="s">
        <v>39</v>
      </c>
      <c r="I76" s="3">
        <v>241.79</v>
      </c>
      <c r="J76" s="19"/>
      <c r="L76" s="20">
        <v>100</v>
      </c>
      <c r="M76" s="20">
        <v>0</v>
      </c>
      <c r="N76" s="3"/>
      <c r="P76" s="20">
        <v>0</v>
      </c>
      <c r="R76" s="21">
        <f t="shared" si="13"/>
        <v>0</v>
      </c>
      <c r="S76" s="21">
        <f t="shared" si="14"/>
        <v>341.79</v>
      </c>
      <c r="T76" s="21">
        <f t="shared" si="15"/>
        <v>347.79</v>
      </c>
      <c r="U76" s="21">
        <f t="shared" si="22"/>
        <v>6</v>
      </c>
      <c r="V76" s="21">
        <f t="shared" si="16"/>
        <v>341.79</v>
      </c>
      <c r="W76" s="57">
        <f t="shared" si="17"/>
        <v>241.79</v>
      </c>
      <c r="X76" s="21">
        <f t="shared" si="23"/>
        <v>106</v>
      </c>
      <c r="Y76" s="21">
        <f t="shared" si="24"/>
        <v>0</v>
      </c>
      <c r="Z76" s="20">
        <v>20</v>
      </c>
      <c r="AA76" s="21">
        <f t="shared" si="19"/>
        <v>80</v>
      </c>
      <c r="AB76" s="21">
        <f t="shared" si="20"/>
        <v>40</v>
      </c>
      <c r="AC76" s="21">
        <f t="shared" si="21"/>
        <v>40</v>
      </c>
    </row>
    <row r="77" spans="1:29">
      <c r="A77" s="57">
        <v>76</v>
      </c>
      <c r="B77" s="8" t="s">
        <v>2287</v>
      </c>
      <c r="C77" s="8" t="s">
        <v>2288</v>
      </c>
      <c r="D77" s="3" t="s">
        <v>35</v>
      </c>
      <c r="E77" s="3" t="s">
        <v>37</v>
      </c>
      <c r="F77" s="3" t="s">
        <v>1947</v>
      </c>
      <c r="G77" s="3" t="s">
        <v>38</v>
      </c>
      <c r="H77" s="3" t="s">
        <v>39</v>
      </c>
      <c r="I77" s="3">
        <v>241.79</v>
      </c>
      <c r="J77" s="19"/>
      <c r="L77" s="20">
        <v>100</v>
      </c>
      <c r="M77" s="20">
        <v>0</v>
      </c>
      <c r="N77" s="3"/>
      <c r="P77" s="20">
        <v>0</v>
      </c>
      <c r="R77" s="21">
        <f t="shared" si="13"/>
        <v>0</v>
      </c>
      <c r="S77" s="21">
        <f t="shared" si="14"/>
        <v>341.79</v>
      </c>
      <c r="T77" s="21">
        <f t="shared" si="15"/>
        <v>347.79</v>
      </c>
      <c r="U77" s="21">
        <f t="shared" si="22"/>
        <v>6</v>
      </c>
      <c r="V77" s="21">
        <f t="shared" si="16"/>
        <v>341.79</v>
      </c>
      <c r="W77" s="57">
        <f t="shared" si="17"/>
        <v>241.79</v>
      </c>
      <c r="X77" s="21">
        <f t="shared" si="23"/>
        <v>106</v>
      </c>
      <c r="Y77" s="21">
        <f t="shared" si="24"/>
        <v>0</v>
      </c>
      <c r="Z77" s="20">
        <v>20</v>
      </c>
      <c r="AA77" s="21">
        <f t="shared" si="19"/>
        <v>80</v>
      </c>
      <c r="AB77" s="21">
        <f t="shared" si="20"/>
        <v>40</v>
      </c>
      <c r="AC77" s="21">
        <f t="shared" si="21"/>
        <v>40</v>
      </c>
    </row>
    <row r="78" spans="1:29">
      <c r="A78" s="57">
        <v>77</v>
      </c>
      <c r="B78" s="8" t="s">
        <v>2289</v>
      </c>
      <c r="C78" s="8" t="s">
        <v>2290</v>
      </c>
      <c r="D78" s="3" t="s">
        <v>35</v>
      </c>
      <c r="E78" s="3" t="s">
        <v>37</v>
      </c>
      <c r="F78" s="3" t="s">
        <v>1947</v>
      </c>
      <c r="G78" s="3" t="s">
        <v>38</v>
      </c>
      <c r="H78" s="3" t="s">
        <v>39</v>
      </c>
      <c r="I78" s="3">
        <v>241.79</v>
      </c>
      <c r="J78" s="19"/>
      <c r="L78" s="20">
        <v>100</v>
      </c>
      <c r="M78" s="20">
        <v>0</v>
      </c>
      <c r="N78" s="3"/>
      <c r="P78" s="20">
        <v>0</v>
      </c>
      <c r="R78" s="21">
        <f t="shared" si="13"/>
        <v>0</v>
      </c>
      <c r="S78" s="21">
        <f t="shared" si="14"/>
        <v>341.79</v>
      </c>
      <c r="T78" s="21">
        <f t="shared" si="15"/>
        <v>347.79</v>
      </c>
      <c r="U78" s="21">
        <f t="shared" si="22"/>
        <v>6</v>
      </c>
      <c r="V78" s="21">
        <f t="shared" si="16"/>
        <v>341.79</v>
      </c>
      <c r="W78" s="57">
        <f t="shared" si="17"/>
        <v>241.79</v>
      </c>
      <c r="X78" s="21">
        <f t="shared" si="23"/>
        <v>106</v>
      </c>
      <c r="Y78" s="21">
        <f t="shared" si="24"/>
        <v>0</v>
      </c>
      <c r="Z78" s="20">
        <v>20</v>
      </c>
      <c r="AA78" s="21">
        <f t="shared" si="19"/>
        <v>80</v>
      </c>
      <c r="AB78" s="21">
        <f t="shared" si="20"/>
        <v>40</v>
      </c>
      <c r="AC78" s="21">
        <f t="shared" si="21"/>
        <v>40</v>
      </c>
    </row>
    <row r="79" spans="1:29">
      <c r="A79" s="57">
        <v>78</v>
      </c>
      <c r="B79" s="8" t="s">
        <v>2291</v>
      </c>
      <c r="C79" s="8" t="s">
        <v>2292</v>
      </c>
      <c r="D79" s="3" t="s">
        <v>35</v>
      </c>
      <c r="E79" s="3" t="s">
        <v>37</v>
      </c>
      <c r="F79" s="3" t="s">
        <v>1947</v>
      </c>
      <c r="G79" s="3" t="s">
        <v>38</v>
      </c>
      <c r="H79" s="3" t="s">
        <v>39</v>
      </c>
      <c r="I79" s="3">
        <v>241.79</v>
      </c>
      <c r="J79" s="19"/>
      <c r="L79" s="20">
        <v>100</v>
      </c>
      <c r="M79" s="20">
        <v>0</v>
      </c>
      <c r="N79" s="3"/>
      <c r="P79" s="20">
        <v>0</v>
      </c>
      <c r="R79" s="21">
        <f t="shared" si="13"/>
        <v>0</v>
      </c>
      <c r="S79" s="21">
        <f t="shared" si="14"/>
        <v>341.79</v>
      </c>
      <c r="T79" s="21">
        <f t="shared" si="15"/>
        <v>347.79</v>
      </c>
      <c r="U79" s="21">
        <f t="shared" si="22"/>
        <v>6</v>
      </c>
      <c r="V79" s="21">
        <f t="shared" si="16"/>
        <v>341.79</v>
      </c>
      <c r="W79" s="57">
        <f t="shared" si="17"/>
        <v>241.79</v>
      </c>
      <c r="X79" s="21">
        <f t="shared" si="23"/>
        <v>106</v>
      </c>
      <c r="Y79" s="21">
        <f t="shared" si="24"/>
        <v>0</v>
      </c>
      <c r="Z79" s="20">
        <v>20</v>
      </c>
      <c r="AA79" s="21">
        <f t="shared" si="19"/>
        <v>80</v>
      </c>
      <c r="AB79" s="21">
        <f t="shared" si="20"/>
        <v>40</v>
      </c>
      <c r="AC79" s="21">
        <f t="shared" si="21"/>
        <v>40</v>
      </c>
    </row>
    <row r="80" spans="1:29">
      <c r="A80" s="57">
        <v>79</v>
      </c>
      <c r="B80" s="8" t="s">
        <v>2293</v>
      </c>
      <c r="C80" s="8" t="s">
        <v>2294</v>
      </c>
      <c r="D80" s="3" t="s">
        <v>35</v>
      </c>
      <c r="E80" s="3" t="s">
        <v>37</v>
      </c>
      <c r="F80" s="3" t="s">
        <v>1947</v>
      </c>
      <c r="G80" s="3" t="s">
        <v>38</v>
      </c>
      <c r="H80" s="3" t="s">
        <v>39</v>
      </c>
      <c r="I80" s="3">
        <v>241.79</v>
      </c>
      <c r="J80" s="19"/>
      <c r="L80" s="20">
        <v>100</v>
      </c>
      <c r="M80" s="20">
        <v>0</v>
      </c>
      <c r="N80" s="3"/>
      <c r="P80" s="20">
        <v>0</v>
      </c>
      <c r="R80" s="21">
        <f t="shared" si="13"/>
        <v>0</v>
      </c>
      <c r="S80" s="21">
        <f t="shared" si="14"/>
        <v>341.79</v>
      </c>
      <c r="T80" s="21">
        <f t="shared" si="15"/>
        <v>347.79</v>
      </c>
      <c r="U80" s="21">
        <f t="shared" si="22"/>
        <v>6</v>
      </c>
      <c r="V80" s="21">
        <f t="shared" si="16"/>
        <v>341.79</v>
      </c>
      <c r="W80" s="57">
        <f t="shared" si="17"/>
        <v>241.79</v>
      </c>
      <c r="X80" s="21">
        <f t="shared" si="23"/>
        <v>106</v>
      </c>
      <c r="Y80" s="21">
        <f t="shared" si="24"/>
        <v>0</v>
      </c>
      <c r="Z80" s="20">
        <v>20</v>
      </c>
      <c r="AA80" s="21">
        <f t="shared" si="19"/>
        <v>80</v>
      </c>
      <c r="AB80" s="21">
        <f t="shared" si="20"/>
        <v>40</v>
      </c>
      <c r="AC80" s="21">
        <f t="shared" si="21"/>
        <v>40</v>
      </c>
    </row>
    <row r="81" spans="1:29">
      <c r="A81" s="57">
        <v>80</v>
      </c>
      <c r="B81" s="8" t="s">
        <v>1822</v>
      </c>
      <c r="C81" s="8" t="s">
        <v>2295</v>
      </c>
      <c r="D81" s="3" t="s">
        <v>35</v>
      </c>
      <c r="E81" s="3" t="s">
        <v>37</v>
      </c>
      <c r="F81" s="3" t="s">
        <v>1947</v>
      </c>
      <c r="G81" s="3" t="s">
        <v>38</v>
      </c>
      <c r="H81" s="3" t="s">
        <v>39</v>
      </c>
      <c r="I81" s="3">
        <v>241.79</v>
      </c>
      <c r="J81" s="19"/>
      <c r="L81" s="20">
        <v>100</v>
      </c>
      <c r="M81" s="20">
        <v>0</v>
      </c>
      <c r="N81" s="3"/>
      <c r="P81" s="20">
        <v>0</v>
      </c>
      <c r="R81" s="21">
        <f t="shared" si="13"/>
        <v>0</v>
      </c>
      <c r="S81" s="21">
        <f t="shared" si="14"/>
        <v>341.79</v>
      </c>
      <c r="T81" s="21">
        <f t="shared" si="15"/>
        <v>347.79</v>
      </c>
      <c r="U81" s="21">
        <f t="shared" si="22"/>
        <v>6</v>
      </c>
      <c r="V81" s="21">
        <f t="shared" si="16"/>
        <v>341.79</v>
      </c>
      <c r="W81" s="57">
        <f t="shared" si="17"/>
        <v>241.79</v>
      </c>
      <c r="X81" s="21">
        <f t="shared" si="23"/>
        <v>106</v>
      </c>
      <c r="Y81" s="21">
        <f t="shared" si="24"/>
        <v>0</v>
      </c>
      <c r="Z81" s="20">
        <v>20</v>
      </c>
      <c r="AA81" s="21">
        <f t="shared" si="19"/>
        <v>80</v>
      </c>
      <c r="AB81" s="21">
        <f t="shared" si="20"/>
        <v>40</v>
      </c>
      <c r="AC81" s="21">
        <f t="shared" si="21"/>
        <v>40</v>
      </c>
    </row>
    <row r="82" spans="1:29">
      <c r="A82" s="57">
        <v>81</v>
      </c>
      <c r="B82" s="8" t="s">
        <v>2296</v>
      </c>
      <c r="C82" s="8" t="s">
        <v>2297</v>
      </c>
      <c r="D82" s="3" t="s">
        <v>35</v>
      </c>
      <c r="E82" s="3" t="s">
        <v>37</v>
      </c>
      <c r="F82" s="3" t="s">
        <v>1947</v>
      </c>
      <c r="G82" s="3" t="s">
        <v>38</v>
      </c>
      <c r="H82" s="3" t="s">
        <v>39</v>
      </c>
      <c r="I82" s="3">
        <v>241.79</v>
      </c>
      <c r="J82" s="19"/>
      <c r="L82" s="20">
        <v>100</v>
      </c>
      <c r="M82" s="20">
        <v>0</v>
      </c>
      <c r="N82" s="3"/>
      <c r="P82" s="20">
        <v>0</v>
      </c>
      <c r="R82" s="21">
        <f t="shared" si="13"/>
        <v>0</v>
      </c>
      <c r="S82" s="21">
        <f t="shared" si="14"/>
        <v>341.79</v>
      </c>
      <c r="T82" s="21">
        <f t="shared" si="15"/>
        <v>347.79</v>
      </c>
      <c r="U82" s="21">
        <f t="shared" si="22"/>
        <v>6</v>
      </c>
      <c r="V82" s="21">
        <f t="shared" si="16"/>
        <v>341.79</v>
      </c>
      <c r="W82" s="57">
        <f t="shared" si="17"/>
        <v>241.79</v>
      </c>
      <c r="X82" s="21">
        <f t="shared" si="23"/>
        <v>106</v>
      </c>
      <c r="Y82" s="21">
        <f t="shared" si="24"/>
        <v>0</v>
      </c>
      <c r="Z82" s="20">
        <v>20</v>
      </c>
      <c r="AA82" s="21">
        <f t="shared" si="19"/>
        <v>80</v>
      </c>
      <c r="AB82" s="21">
        <f t="shared" si="20"/>
        <v>40</v>
      </c>
      <c r="AC82" s="21">
        <f t="shared" si="21"/>
        <v>40</v>
      </c>
    </row>
    <row r="83" spans="1:29">
      <c r="A83" s="57">
        <v>82</v>
      </c>
      <c r="B83" s="8" t="s">
        <v>2298</v>
      </c>
      <c r="C83" s="8" t="s">
        <v>2299</v>
      </c>
      <c r="D83" s="3" t="s">
        <v>35</v>
      </c>
      <c r="E83" s="3" t="s">
        <v>37</v>
      </c>
      <c r="F83" s="3" t="s">
        <v>1947</v>
      </c>
      <c r="G83" s="3" t="s">
        <v>38</v>
      </c>
      <c r="H83" s="3" t="s">
        <v>39</v>
      </c>
      <c r="I83" s="3">
        <v>241.79</v>
      </c>
      <c r="J83" s="19"/>
      <c r="L83" s="20">
        <v>100</v>
      </c>
      <c r="M83" s="20">
        <v>0</v>
      </c>
      <c r="N83" s="3"/>
      <c r="P83" s="20">
        <v>0</v>
      </c>
      <c r="R83" s="21">
        <f t="shared" si="13"/>
        <v>0</v>
      </c>
      <c r="S83" s="21">
        <f t="shared" si="14"/>
        <v>341.79</v>
      </c>
      <c r="T83" s="21">
        <f t="shared" si="15"/>
        <v>347.79</v>
      </c>
      <c r="U83" s="21">
        <f t="shared" si="22"/>
        <v>6</v>
      </c>
      <c r="V83" s="21">
        <f t="shared" si="16"/>
        <v>341.79</v>
      </c>
      <c r="W83" s="57">
        <f t="shared" si="17"/>
        <v>241.79</v>
      </c>
      <c r="X83" s="21">
        <f t="shared" si="23"/>
        <v>106</v>
      </c>
      <c r="Y83" s="21">
        <f t="shared" si="24"/>
        <v>0</v>
      </c>
      <c r="Z83" s="20">
        <v>20</v>
      </c>
      <c r="AA83" s="21">
        <f t="shared" si="19"/>
        <v>80</v>
      </c>
      <c r="AB83" s="21">
        <f t="shared" si="20"/>
        <v>40</v>
      </c>
      <c r="AC83" s="21">
        <f t="shared" si="21"/>
        <v>40</v>
      </c>
    </row>
    <row r="84" spans="1:29">
      <c r="A84" s="57">
        <v>83</v>
      </c>
      <c r="B84" s="8" t="s">
        <v>2300</v>
      </c>
      <c r="C84" s="8" t="s">
        <v>2301</v>
      </c>
      <c r="D84" s="3" t="s">
        <v>35</v>
      </c>
      <c r="E84" s="3" t="s">
        <v>37</v>
      </c>
      <c r="F84" s="3" t="s">
        <v>1947</v>
      </c>
      <c r="G84" s="3" t="s">
        <v>38</v>
      </c>
      <c r="H84" s="3" t="s">
        <v>39</v>
      </c>
      <c r="I84" s="3">
        <v>242.21</v>
      </c>
      <c r="J84" s="19"/>
      <c r="L84" s="20">
        <v>100</v>
      </c>
      <c r="M84" s="20">
        <v>0</v>
      </c>
      <c r="N84" s="3"/>
      <c r="P84" s="20">
        <v>0</v>
      </c>
      <c r="R84" s="21">
        <f t="shared" si="13"/>
        <v>0</v>
      </c>
      <c r="S84" s="21">
        <f t="shared" si="14"/>
        <v>342.21</v>
      </c>
      <c r="T84" s="21">
        <f t="shared" si="15"/>
        <v>348.21</v>
      </c>
      <c r="U84" s="21">
        <f t="shared" si="22"/>
        <v>6</v>
      </c>
      <c r="V84" s="21">
        <f t="shared" si="16"/>
        <v>342.21</v>
      </c>
      <c r="W84" s="57">
        <f t="shared" si="17"/>
        <v>242.21</v>
      </c>
      <c r="X84" s="21">
        <f t="shared" si="23"/>
        <v>106</v>
      </c>
      <c r="Y84" s="21">
        <f t="shared" si="24"/>
        <v>0</v>
      </c>
      <c r="Z84" s="20">
        <v>20</v>
      </c>
      <c r="AA84" s="21">
        <f t="shared" si="19"/>
        <v>80</v>
      </c>
      <c r="AB84" s="21">
        <f t="shared" si="20"/>
        <v>40</v>
      </c>
      <c r="AC84" s="21">
        <f t="shared" si="21"/>
        <v>40</v>
      </c>
    </row>
    <row r="85" spans="1:29">
      <c r="A85" s="57">
        <v>84</v>
      </c>
      <c r="B85" s="8" t="s">
        <v>2302</v>
      </c>
      <c r="C85" s="8" t="s">
        <v>2303</v>
      </c>
      <c r="D85" s="3" t="s">
        <v>35</v>
      </c>
      <c r="E85" s="3" t="s">
        <v>37</v>
      </c>
      <c r="F85" s="3" t="s">
        <v>1947</v>
      </c>
      <c r="G85" s="3" t="s">
        <v>38</v>
      </c>
      <c r="H85" s="3" t="s">
        <v>39</v>
      </c>
      <c r="I85" s="3">
        <v>242.21</v>
      </c>
      <c r="J85" s="19"/>
      <c r="L85" s="20">
        <v>100</v>
      </c>
      <c r="M85" s="20">
        <v>0</v>
      </c>
      <c r="N85" s="3"/>
      <c r="P85" s="20">
        <v>0</v>
      </c>
      <c r="R85" s="21">
        <f t="shared" si="13"/>
        <v>0</v>
      </c>
      <c r="S85" s="21">
        <f t="shared" si="14"/>
        <v>342.21</v>
      </c>
      <c r="T85" s="21">
        <f t="shared" si="15"/>
        <v>348.21</v>
      </c>
      <c r="U85" s="21">
        <f t="shared" si="22"/>
        <v>6</v>
      </c>
      <c r="V85" s="21">
        <f t="shared" si="16"/>
        <v>342.21</v>
      </c>
      <c r="W85" s="57">
        <f t="shared" si="17"/>
        <v>242.21</v>
      </c>
      <c r="X85" s="21">
        <f t="shared" si="23"/>
        <v>106</v>
      </c>
      <c r="Y85" s="21">
        <f t="shared" si="24"/>
        <v>0</v>
      </c>
      <c r="Z85" s="20">
        <v>20</v>
      </c>
      <c r="AA85" s="21">
        <f t="shared" si="19"/>
        <v>80</v>
      </c>
      <c r="AB85" s="21">
        <f t="shared" si="20"/>
        <v>40</v>
      </c>
      <c r="AC85" s="21">
        <f t="shared" si="21"/>
        <v>40</v>
      </c>
    </row>
    <row r="86" spans="1:29">
      <c r="A86" s="57">
        <v>85</v>
      </c>
      <c r="B86" s="8" t="s">
        <v>2304</v>
      </c>
      <c r="C86" s="8" t="s">
        <v>2305</v>
      </c>
      <c r="D86" s="3" t="s">
        <v>35</v>
      </c>
      <c r="E86" s="3" t="s">
        <v>37</v>
      </c>
      <c r="F86" s="3" t="s">
        <v>1947</v>
      </c>
      <c r="G86" s="3" t="s">
        <v>38</v>
      </c>
      <c r="H86" s="3" t="s">
        <v>39</v>
      </c>
      <c r="I86" s="3">
        <v>242.21</v>
      </c>
      <c r="J86" s="19"/>
      <c r="L86" s="20">
        <v>100</v>
      </c>
      <c r="M86" s="20">
        <v>0</v>
      </c>
      <c r="N86" s="3"/>
      <c r="P86" s="20">
        <v>0</v>
      </c>
      <c r="R86" s="21">
        <f t="shared" si="13"/>
        <v>0</v>
      </c>
      <c r="S86" s="21">
        <f t="shared" si="14"/>
        <v>342.21</v>
      </c>
      <c r="T86" s="21">
        <f t="shared" si="15"/>
        <v>348.21</v>
      </c>
      <c r="U86" s="21">
        <f t="shared" si="22"/>
        <v>6</v>
      </c>
      <c r="V86" s="21">
        <f t="shared" si="16"/>
        <v>342.21</v>
      </c>
      <c r="W86" s="57">
        <f t="shared" si="17"/>
        <v>242.21</v>
      </c>
      <c r="X86" s="21">
        <f t="shared" si="23"/>
        <v>106</v>
      </c>
      <c r="Y86" s="21">
        <f t="shared" si="24"/>
        <v>0</v>
      </c>
      <c r="Z86" s="20">
        <v>20</v>
      </c>
      <c r="AA86" s="21">
        <f t="shared" si="19"/>
        <v>80</v>
      </c>
      <c r="AB86" s="21">
        <f t="shared" si="20"/>
        <v>40</v>
      </c>
      <c r="AC86" s="21">
        <f t="shared" si="21"/>
        <v>40</v>
      </c>
    </row>
    <row r="87" spans="1:29">
      <c r="A87" s="57">
        <v>86</v>
      </c>
      <c r="B87" s="8" t="s">
        <v>2306</v>
      </c>
      <c r="C87" s="8" t="s">
        <v>2307</v>
      </c>
      <c r="D87" s="3" t="s">
        <v>35</v>
      </c>
      <c r="E87" s="3" t="s">
        <v>37</v>
      </c>
      <c r="F87" s="3" t="s">
        <v>58</v>
      </c>
      <c r="G87" s="3" t="s">
        <v>38</v>
      </c>
      <c r="H87" s="3" t="s">
        <v>39</v>
      </c>
      <c r="I87" s="20">
        <v>877</v>
      </c>
      <c r="J87" s="19"/>
      <c r="L87" s="20">
        <v>400</v>
      </c>
      <c r="M87" s="20">
        <v>8473</v>
      </c>
      <c r="N87" s="3" t="s">
        <v>2308</v>
      </c>
      <c r="P87" s="20">
        <v>8473</v>
      </c>
      <c r="R87" s="20">
        <f t="shared" si="13"/>
        <v>8981.38</v>
      </c>
      <c r="S87" s="20">
        <f t="shared" si="14"/>
        <v>10258.38</v>
      </c>
      <c r="T87" s="20">
        <f t="shared" si="15"/>
        <v>10821.2628</v>
      </c>
      <c r="U87" s="20">
        <f t="shared" ref="U87:U103" si="25">(L87+R87)*0.06</f>
        <v>562.8828</v>
      </c>
      <c r="V87" s="20">
        <f t="shared" si="16"/>
        <v>10258.38</v>
      </c>
      <c r="W87" s="20">
        <f t="shared" si="17"/>
        <v>877</v>
      </c>
      <c r="X87" s="20">
        <f t="shared" ref="X87:X103" si="26">(L87+R87)*1.06</f>
        <v>9944.2628</v>
      </c>
      <c r="Y87" s="20">
        <f t="shared" si="24"/>
        <v>8473</v>
      </c>
      <c r="Z87" s="20">
        <v>60</v>
      </c>
      <c r="AA87" s="20">
        <f t="shared" si="19"/>
        <v>848.380000000001</v>
      </c>
      <c r="AB87" s="20">
        <f t="shared" si="20"/>
        <v>424.190000000001</v>
      </c>
      <c r="AC87" s="20">
        <f t="shared" si="21"/>
        <v>424.190000000001</v>
      </c>
    </row>
    <row r="88" spans="1:29">
      <c r="A88" s="57">
        <v>87</v>
      </c>
      <c r="B88" t="s">
        <v>2309</v>
      </c>
      <c r="C88" s="8" t="s">
        <v>2310</v>
      </c>
      <c r="D88" s="3" t="s">
        <v>35</v>
      </c>
      <c r="E88" s="3" t="s">
        <v>142</v>
      </c>
      <c r="F88" s="3" t="s">
        <v>113</v>
      </c>
      <c r="G88" s="3" t="s">
        <v>38</v>
      </c>
      <c r="H88" s="3" t="s">
        <v>39</v>
      </c>
      <c r="I88" s="20">
        <v>589</v>
      </c>
      <c r="J88" s="19"/>
      <c r="L88" s="20">
        <v>400</v>
      </c>
      <c r="M88" s="20">
        <v>188</v>
      </c>
      <c r="N88" s="3" t="s">
        <v>2311</v>
      </c>
      <c r="P88" s="20">
        <v>188</v>
      </c>
      <c r="R88" s="20">
        <f t="shared" si="13"/>
        <v>199.28</v>
      </c>
      <c r="S88" s="20">
        <f t="shared" si="14"/>
        <v>1188.28</v>
      </c>
      <c r="T88" s="20">
        <f t="shared" si="15"/>
        <v>1224.2368</v>
      </c>
      <c r="U88" s="20">
        <f t="shared" si="25"/>
        <v>35.9568</v>
      </c>
      <c r="V88" s="20">
        <f t="shared" si="16"/>
        <v>1188.28</v>
      </c>
      <c r="W88" s="20">
        <f t="shared" si="17"/>
        <v>589</v>
      </c>
      <c r="X88" s="20">
        <f t="shared" si="26"/>
        <v>635.2368</v>
      </c>
      <c r="Y88" s="20">
        <f t="shared" si="24"/>
        <v>188</v>
      </c>
      <c r="Z88" s="20">
        <v>60</v>
      </c>
      <c r="AA88" s="20">
        <f t="shared" si="19"/>
        <v>351.28</v>
      </c>
      <c r="AB88" s="20">
        <f t="shared" si="20"/>
        <v>175.64</v>
      </c>
      <c r="AC88" s="20">
        <f t="shared" si="21"/>
        <v>175.64</v>
      </c>
    </row>
    <row r="89" spans="1:29">
      <c r="A89" s="57">
        <v>88</v>
      </c>
      <c r="B89" s="8" t="s">
        <v>451</v>
      </c>
      <c r="C89" s="19" t="s">
        <v>452</v>
      </c>
      <c r="D89" s="3" t="s">
        <v>35</v>
      </c>
      <c r="E89" s="3" t="s">
        <v>37</v>
      </c>
      <c r="F89" s="3" t="s">
        <v>700</v>
      </c>
      <c r="G89" s="3" t="s">
        <v>38</v>
      </c>
      <c r="H89" s="3" t="s">
        <v>39</v>
      </c>
      <c r="I89" s="20">
        <v>0</v>
      </c>
      <c r="J89" s="19"/>
      <c r="L89" s="20">
        <v>100</v>
      </c>
      <c r="M89" s="20">
        <v>15</v>
      </c>
      <c r="N89" s="3" t="s">
        <v>65</v>
      </c>
      <c r="P89" s="20">
        <v>15</v>
      </c>
      <c r="R89" s="20">
        <f t="shared" si="13"/>
        <v>15.9</v>
      </c>
      <c r="S89" s="20">
        <f t="shared" si="14"/>
        <v>115.9</v>
      </c>
      <c r="T89" s="20">
        <f t="shared" si="15"/>
        <v>122.854</v>
      </c>
      <c r="U89" s="20">
        <f t="shared" si="25"/>
        <v>6.954</v>
      </c>
      <c r="V89" s="20">
        <f t="shared" si="16"/>
        <v>115.9</v>
      </c>
      <c r="W89" s="20">
        <f t="shared" si="17"/>
        <v>0</v>
      </c>
      <c r="X89" s="20">
        <f t="shared" si="26"/>
        <v>122.854</v>
      </c>
      <c r="Y89" s="20">
        <f t="shared" si="24"/>
        <v>15</v>
      </c>
      <c r="Z89" s="20">
        <v>20</v>
      </c>
      <c r="AA89" s="20">
        <f t="shared" si="19"/>
        <v>80.9</v>
      </c>
      <c r="AB89" s="20">
        <f t="shared" si="20"/>
        <v>40.45</v>
      </c>
      <c r="AC89" s="20">
        <f t="shared" si="21"/>
        <v>40.45</v>
      </c>
    </row>
    <row r="90" spans="1:29">
      <c r="A90" s="57">
        <v>89</v>
      </c>
      <c r="B90" s="8" t="s">
        <v>721</v>
      </c>
      <c r="C90" s="19" t="s">
        <v>722</v>
      </c>
      <c r="D90" s="3" t="s">
        <v>35</v>
      </c>
      <c r="E90" s="3" t="s">
        <v>37</v>
      </c>
      <c r="F90" s="3" t="s">
        <v>700</v>
      </c>
      <c r="G90" s="3" t="s">
        <v>38</v>
      </c>
      <c r="H90" s="3" t="s">
        <v>39</v>
      </c>
      <c r="I90" s="20">
        <v>0</v>
      </c>
      <c r="J90" s="19"/>
      <c r="L90" s="20">
        <v>100</v>
      </c>
      <c r="M90" s="20">
        <v>15</v>
      </c>
      <c r="N90" s="3" t="s">
        <v>65</v>
      </c>
      <c r="P90" s="20">
        <v>15</v>
      </c>
      <c r="R90" s="20">
        <f t="shared" si="13"/>
        <v>15.9</v>
      </c>
      <c r="S90" s="20">
        <f t="shared" si="14"/>
        <v>115.9</v>
      </c>
      <c r="T90" s="20">
        <f t="shared" si="15"/>
        <v>122.854</v>
      </c>
      <c r="U90" s="20">
        <f t="shared" si="25"/>
        <v>6.954</v>
      </c>
      <c r="V90" s="20">
        <f t="shared" si="16"/>
        <v>115.9</v>
      </c>
      <c r="W90" s="20">
        <f t="shared" si="17"/>
        <v>0</v>
      </c>
      <c r="X90" s="20">
        <f t="shared" si="26"/>
        <v>122.854</v>
      </c>
      <c r="Y90" s="20">
        <f t="shared" si="24"/>
        <v>15</v>
      </c>
      <c r="Z90" s="20">
        <v>20</v>
      </c>
      <c r="AA90" s="20">
        <f t="shared" si="19"/>
        <v>80.9</v>
      </c>
      <c r="AB90" s="20">
        <f t="shared" si="20"/>
        <v>40.45</v>
      </c>
      <c r="AC90" s="20">
        <f t="shared" si="21"/>
        <v>40.45</v>
      </c>
    </row>
    <row r="91" spans="1:29">
      <c r="A91" s="57">
        <v>90</v>
      </c>
      <c r="B91" s="8" t="s">
        <v>1192</v>
      </c>
      <c r="C91" s="19" t="s">
        <v>1282</v>
      </c>
      <c r="D91" s="3" t="s">
        <v>35</v>
      </c>
      <c r="E91" s="3" t="s">
        <v>37</v>
      </c>
      <c r="F91" s="3" t="s">
        <v>700</v>
      </c>
      <c r="G91" s="3" t="s">
        <v>38</v>
      </c>
      <c r="H91" s="3" t="s">
        <v>39</v>
      </c>
      <c r="I91" s="20">
        <v>0</v>
      </c>
      <c r="J91" s="19"/>
      <c r="L91" s="20">
        <v>100</v>
      </c>
      <c r="M91" s="20">
        <v>18</v>
      </c>
      <c r="N91" s="3" t="s">
        <v>65</v>
      </c>
      <c r="P91" s="20">
        <v>18</v>
      </c>
      <c r="R91" s="20">
        <f t="shared" si="13"/>
        <v>19.08</v>
      </c>
      <c r="S91" s="20">
        <f t="shared" si="14"/>
        <v>119.08</v>
      </c>
      <c r="T91" s="20">
        <f t="shared" si="15"/>
        <v>126.2248</v>
      </c>
      <c r="U91" s="20">
        <f t="shared" si="25"/>
        <v>7.1448</v>
      </c>
      <c r="V91" s="20">
        <f t="shared" si="16"/>
        <v>119.08</v>
      </c>
      <c r="W91" s="20">
        <f t="shared" si="17"/>
        <v>0</v>
      </c>
      <c r="X91" s="20">
        <f t="shared" si="26"/>
        <v>126.2248</v>
      </c>
      <c r="Y91" s="20">
        <f t="shared" si="24"/>
        <v>18</v>
      </c>
      <c r="Z91" s="20">
        <v>20</v>
      </c>
      <c r="AA91" s="20">
        <f t="shared" si="19"/>
        <v>81.08</v>
      </c>
      <c r="AB91" s="20">
        <f t="shared" si="20"/>
        <v>40.54</v>
      </c>
      <c r="AC91" s="20">
        <f t="shared" si="21"/>
        <v>40.54</v>
      </c>
    </row>
    <row r="92" spans="1:29">
      <c r="A92" s="57">
        <v>91</v>
      </c>
      <c r="B92" s="8" t="s">
        <v>1203</v>
      </c>
      <c r="C92" s="19" t="s">
        <v>1204</v>
      </c>
      <c r="D92" s="3" t="s">
        <v>35</v>
      </c>
      <c r="E92" s="3" t="s">
        <v>37</v>
      </c>
      <c r="F92" s="3" t="s">
        <v>700</v>
      </c>
      <c r="G92" s="3" t="s">
        <v>38</v>
      </c>
      <c r="H92" s="3" t="s">
        <v>39</v>
      </c>
      <c r="I92" s="20">
        <v>0</v>
      </c>
      <c r="J92" s="19"/>
      <c r="L92" s="20">
        <v>100</v>
      </c>
      <c r="M92" s="20">
        <v>15</v>
      </c>
      <c r="N92" s="3" t="s">
        <v>65</v>
      </c>
      <c r="P92" s="20">
        <v>15</v>
      </c>
      <c r="R92" s="20">
        <f t="shared" si="13"/>
        <v>15.9</v>
      </c>
      <c r="S92" s="20">
        <f t="shared" si="14"/>
        <v>115.9</v>
      </c>
      <c r="T92" s="20">
        <f t="shared" si="15"/>
        <v>122.854</v>
      </c>
      <c r="U92" s="20">
        <f t="shared" si="25"/>
        <v>6.954</v>
      </c>
      <c r="V92" s="20">
        <f t="shared" si="16"/>
        <v>115.9</v>
      </c>
      <c r="W92" s="20">
        <f t="shared" si="17"/>
        <v>0</v>
      </c>
      <c r="X92" s="20">
        <f t="shared" si="26"/>
        <v>122.854</v>
      </c>
      <c r="Y92" s="20">
        <f t="shared" si="24"/>
        <v>15</v>
      </c>
      <c r="Z92" s="20">
        <v>20</v>
      </c>
      <c r="AA92" s="20">
        <f t="shared" si="19"/>
        <v>80.9</v>
      </c>
      <c r="AB92" s="20">
        <f t="shared" si="20"/>
        <v>40.45</v>
      </c>
      <c r="AC92" s="20">
        <f t="shared" si="21"/>
        <v>40.45</v>
      </c>
    </row>
    <row r="93" spans="1:29">
      <c r="A93" s="57">
        <v>92</v>
      </c>
      <c r="B93" s="8" t="s">
        <v>1285</v>
      </c>
      <c r="C93" s="19" t="s">
        <v>1286</v>
      </c>
      <c r="D93" s="3" t="s">
        <v>35</v>
      </c>
      <c r="E93" s="3" t="s">
        <v>37</v>
      </c>
      <c r="F93" s="3" t="s">
        <v>700</v>
      </c>
      <c r="G93" s="3" t="s">
        <v>38</v>
      </c>
      <c r="H93" s="3" t="s">
        <v>39</v>
      </c>
      <c r="I93" s="20">
        <v>0</v>
      </c>
      <c r="J93" s="19"/>
      <c r="L93" s="20">
        <v>100</v>
      </c>
      <c r="M93" s="20">
        <v>15</v>
      </c>
      <c r="N93" s="3" t="s">
        <v>65</v>
      </c>
      <c r="P93" s="20">
        <v>15</v>
      </c>
      <c r="R93" s="20">
        <f t="shared" si="13"/>
        <v>15.9</v>
      </c>
      <c r="S93" s="20">
        <f t="shared" si="14"/>
        <v>115.9</v>
      </c>
      <c r="T93" s="20">
        <f t="shared" si="15"/>
        <v>122.854</v>
      </c>
      <c r="U93" s="20">
        <f t="shared" si="25"/>
        <v>6.954</v>
      </c>
      <c r="V93" s="20">
        <f t="shared" si="16"/>
        <v>115.9</v>
      </c>
      <c r="W93" s="20">
        <f t="shared" si="17"/>
        <v>0</v>
      </c>
      <c r="X93" s="20">
        <f t="shared" si="26"/>
        <v>122.854</v>
      </c>
      <c r="Y93" s="20">
        <f t="shared" si="24"/>
        <v>15</v>
      </c>
      <c r="Z93" s="20">
        <v>20</v>
      </c>
      <c r="AA93" s="20">
        <f t="shared" si="19"/>
        <v>80.9</v>
      </c>
      <c r="AB93" s="20">
        <f t="shared" si="20"/>
        <v>40.45</v>
      </c>
      <c r="AC93" s="20">
        <f t="shared" si="21"/>
        <v>40.45</v>
      </c>
    </row>
    <row r="94" spans="1:29">
      <c r="A94" s="57">
        <v>93</v>
      </c>
      <c r="B94" s="8" t="s">
        <v>2312</v>
      </c>
      <c r="C94" s="19" t="s">
        <v>1708</v>
      </c>
      <c r="D94" s="3" t="s">
        <v>35</v>
      </c>
      <c r="E94" s="3" t="s">
        <v>37</v>
      </c>
      <c r="F94" s="3" t="s">
        <v>700</v>
      </c>
      <c r="G94" s="3" t="s">
        <v>38</v>
      </c>
      <c r="H94" s="3" t="s">
        <v>39</v>
      </c>
      <c r="I94" s="20">
        <v>0</v>
      </c>
      <c r="J94" s="19"/>
      <c r="L94" s="20">
        <v>100</v>
      </c>
      <c r="M94" s="20">
        <v>15</v>
      </c>
      <c r="N94" s="3" t="s">
        <v>65</v>
      </c>
      <c r="P94" s="20">
        <v>15</v>
      </c>
      <c r="R94" s="20">
        <f t="shared" si="13"/>
        <v>15.9</v>
      </c>
      <c r="S94" s="20">
        <f t="shared" si="14"/>
        <v>115.9</v>
      </c>
      <c r="T94" s="20">
        <f t="shared" si="15"/>
        <v>122.854</v>
      </c>
      <c r="U94" s="20">
        <f t="shared" si="25"/>
        <v>6.954</v>
      </c>
      <c r="V94" s="20">
        <f t="shared" si="16"/>
        <v>115.9</v>
      </c>
      <c r="W94" s="20">
        <f t="shared" si="17"/>
        <v>0</v>
      </c>
      <c r="X94" s="20">
        <f t="shared" si="26"/>
        <v>122.854</v>
      </c>
      <c r="Y94" s="20">
        <f t="shared" si="24"/>
        <v>15</v>
      </c>
      <c r="Z94" s="20">
        <v>20</v>
      </c>
      <c r="AA94" s="20">
        <f t="shared" si="19"/>
        <v>80.9</v>
      </c>
      <c r="AB94" s="20">
        <f t="shared" si="20"/>
        <v>40.45</v>
      </c>
      <c r="AC94" s="20">
        <f t="shared" si="21"/>
        <v>40.45</v>
      </c>
    </row>
    <row r="95" spans="1:29">
      <c r="A95" s="57">
        <v>94</v>
      </c>
      <c r="B95" s="8" t="s">
        <v>1803</v>
      </c>
      <c r="C95" s="19" t="s">
        <v>1804</v>
      </c>
      <c r="D95" s="3" t="s">
        <v>35</v>
      </c>
      <c r="E95" s="3" t="s">
        <v>37</v>
      </c>
      <c r="F95" s="3" t="s">
        <v>700</v>
      </c>
      <c r="G95" s="3" t="s">
        <v>38</v>
      </c>
      <c r="H95" s="3" t="s">
        <v>39</v>
      </c>
      <c r="I95" s="20">
        <v>0</v>
      </c>
      <c r="J95" s="19"/>
      <c r="L95" s="20">
        <v>100</v>
      </c>
      <c r="M95" s="20">
        <v>18</v>
      </c>
      <c r="N95" s="3" t="s">
        <v>65</v>
      </c>
      <c r="P95" s="20">
        <v>18</v>
      </c>
      <c r="R95" s="20">
        <f t="shared" si="13"/>
        <v>19.08</v>
      </c>
      <c r="S95" s="20">
        <f t="shared" si="14"/>
        <v>119.08</v>
      </c>
      <c r="T95" s="20">
        <f t="shared" si="15"/>
        <v>126.2248</v>
      </c>
      <c r="U95" s="20">
        <f t="shared" si="25"/>
        <v>7.1448</v>
      </c>
      <c r="V95" s="20">
        <f t="shared" si="16"/>
        <v>119.08</v>
      </c>
      <c r="W95" s="20">
        <f t="shared" si="17"/>
        <v>0</v>
      </c>
      <c r="X95" s="20">
        <f t="shared" si="26"/>
        <v>126.2248</v>
      </c>
      <c r="Y95" s="20">
        <f t="shared" si="24"/>
        <v>18</v>
      </c>
      <c r="Z95" s="20">
        <v>20</v>
      </c>
      <c r="AA95" s="20">
        <f t="shared" si="19"/>
        <v>81.08</v>
      </c>
      <c r="AB95" s="20">
        <f t="shared" si="20"/>
        <v>40.54</v>
      </c>
      <c r="AC95" s="20">
        <f t="shared" si="21"/>
        <v>40.54</v>
      </c>
    </row>
    <row r="96" spans="1:29">
      <c r="A96" s="57">
        <v>95</v>
      </c>
      <c r="B96" s="8" t="s">
        <v>2313</v>
      </c>
      <c r="C96" s="19" t="s">
        <v>1659</v>
      </c>
      <c r="D96" s="3" t="s">
        <v>35</v>
      </c>
      <c r="E96" s="3" t="s">
        <v>37</v>
      </c>
      <c r="F96" s="3" t="s">
        <v>700</v>
      </c>
      <c r="G96" s="3" t="s">
        <v>38</v>
      </c>
      <c r="H96" s="3" t="s">
        <v>39</v>
      </c>
      <c r="I96" s="20">
        <v>0</v>
      </c>
      <c r="J96" s="19"/>
      <c r="L96" s="20">
        <v>100</v>
      </c>
      <c r="M96" s="20">
        <v>15</v>
      </c>
      <c r="N96" s="3" t="s">
        <v>65</v>
      </c>
      <c r="P96" s="20">
        <v>15</v>
      </c>
      <c r="R96" s="20">
        <f t="shared" si="13"/>
        <v>15.9</v>
      </c>
      <c r="S96" s="20">
        <f t="shared" si="14"/>
        <v>115.9</v>
      </c>
      <c r="T96" s="20">
        <f t="shared" si="15"/>
        <v>122.854</v>
      </c>
      <c r="U96" s="20">
        <f t="shared" si="25"/>
        <v>6.954</v>
      </c>
      <c r="V96" s="20">
        <f t="shared" si="16"/>
        <v>115.9</v>
      </c>
      <c r="W96" s="20">
        <f t="shared" si="17"/>
        <v>0</v>
      </c>
      <c r="X96" s="20">
        <f t="shared" si="26"/>
        <v>122.854</v>
      </c>
      <c r="Y96" s="20">
        <f t="shared" si="24"/>
        <v>15</v>
      </c>
      <c r="Z96" s="20">
        <v>20</v>
      </c>
      <c r="AA96" s="20">
        <f t="shared" si="19"/>
        <v>80.9</v>
      </c>
      <c r="AB96" s="20">
        <f t="shared" si="20"/>
        <v>40.45</v>
      </c>
      <c r="AC96" s="20">
        <f t="shared" si="21"/>
        <v>40.45</v>
      </c>
    </row>
    <row r="97" spans="1:29">
      <c r="A97" s="57">
        <v>96</v>
      </c>
      <c r="B97" s="8" t="s">
        <v>910</v>
      </c>
      <c r="C97" s="19" t="s">
        <v>911</v>
      </c>
      <c r="D97" s="3" t="s">
        <v>35</v>
      </c>
      <c r="E97" s="3" t="s">
        <v>37</v>
      </c>
      <c r="F97" s="3" t="s">
        <v>700</v>
      </c>
      <c r="G97" s="3" t="s">
        <v>38</v>
      </c>
      <c r="H97" s="3" t="s">
        <v>39</v>
      </c>
      <c r="I97" s="20">
        <v>0</v>
      </c>
      <c r="J97" s="19"/>
      <c r="L97" s="20">
        <v>100</v>
      </c>
      <c r="M97" s="20">
        <v>18</v>
      </c>
      <c r="N97" s="3" t="s">
        <v>65</v>
      </c>
      <c r="P97" s="20">
        <v>18</v>
      </c>
      <c r="R97" s="20">
        <f t="shared" si="13"/>
        <v>19.08</v>
      </c>
      <c r="S97" s="20">
        <f t="shared" si="14"/>
        <v>119.08</v>
      </c>
      <c r="T97" s="20">
        <f t="shared" si="15"/>
        <v>126.2248</v>
      </c>
      <c r="U97" s="20">
        <f t="shared" si="25"/>
        <v>7.1448</v>
      </c>
      <c r="V97" s="20">
        <f t="shared" si="16"/>
        <v>119.08</v>
      </c>
      <c r="W97" s="20">
        <f t="shared" si="17"/>
        <v>0</v>
      </c>
      <c r="X97" s="20">
        <f t="shared" si="26"/>
        <v>126.2248</v>
      </c>
      <c r="Y97" s="20">
        <f t="shared" si="24"/>
        <v>18</v>
      </c>
      <c r="Z97" s="20">
        <v>20</v>
      </c>
      <c r="AA97" s="20">
        <f t="shared" si="19"/>
        <v>81.08</v>
      </c>
      <c r="AB97" s="20">
        <f t="shared" si="20"/>
        <v>40.54</v>
      </c>
      <c r="AC97" s="20">
        <f t="shared" si="21"/>
        <v>40.54</v>
      </c>
    </row>
    <row r="98" spans="1:29">
      <c r="A98" s="57">
        <v>97</v>
      </c>
      <c r="B98" s="8" t="s">
        <v>2314</v>
      </c>
      <c r="C98" s="19" t="s">
        <v>732</v>
      </c>
      <c r="D98" s="3" t="s">
        <v>35</v>
      </c>
      <c r="E98" s="3" t="s">
        <v>37</v>
      </c>
      <c r="F98" s="3" t="s">
        <v>700</v>
      </c>
      <c r="G98" s="3" t="s">
        <v>38</v>
      </c>
      <c r="H98" s="3" t="s">
        <v>39</v>
      </c>
      <c r="I98" s="20">
        <v>0</v>
      </c>
      <c r="J98" s="19"/>
      <c r="L98" s="20">
        <v>100</v>
      </c>
      <c r="M98" s="20">
        <v>18</v>
      </c>
      <c r="N98" s="3" t="s">
        <v>65</v>
      </c>
      <c r="P98" s="20">
        <v>18</v>
      </c>
      <c r="R98" s="20">
        <f t="shared" si="13"/>
        <v>19.08</v>
      </c>
      <c r="S98" s="20">
        <f t="shared" si="14"/>
        <v>119.08</v>
      </c>
      <c r="T98" s="20">
        <f t="shared" si="15"/>
        <v>126.2248</v>
      </c>
      <c r="U98" s="20">
        <f t="shared" si="25"/>
        <v>7.1448</v>
      </c>
      <c r="V98" s="20">
        <f t="shared" si="16"/>
        <v>119.08</v>
      </c>
      <c r="W98" s="20">
        <f t="shared" si="17"/>
        <v>0</v>
      </c>
      <c r="X98" s="20">
        <f t="shared" si="26"/>
        <v>126.2248</v>
      </c>
      <c r="Y98" s="20">
        <f t="shared" si="24"/>
        <v>18</v>
      </c>
      <c r="Z98" s="20">
        <v>20</v>
      </c>
      <c r="AA98" s="20">
        <f t="shared" si="19"/>
        <v>81.08</v>
      </c>
      <c r="AB98" s="20">
        <f t="shared" si="20"/>
        <v>40.54</v>
      </c>
      <c r="AC98" s="20">
        <f t="shared" si="21"/>
        <v>40.54</v>
      </c>
    </row>
    <row r="99" spans="1:29">
      <c r="A99" s="57">
        <v>98</v>
      </c>
      <c r="B99" s="8" t="s">
        <v>1602</v>
      </c>
      <c r="C99" s="19" t="s">
        <v>1603</v>
      </c>
      <c r="D99" s="3" t="s">
        <v>35</v>
      </c>
      <c r="E99" s="3" t="s">
        <v>37</v>
      </c>
      <c r="F99" s="3" t="s">
        <v>700</v>
      </c>
      <c r="G99" s="3" t="s">
        <v>38</v>
      </c>
      <c r="H99" s="3" t="s">
        <v>39</v>
      </c>
      <c r="I99" s="20">
        <v>0</v>
      </c>
      <c r="J99" s="19"/>
      <c r="L99" s="20">
        <v>100</v>
      </c>
      <c r="M99" s="20">
        <v>18</v>
      </c>
      <c r="N99" s="3" t="s">
        <v>65</v>
      </c>
      <c r="P99" s="20">
        <v>18</v>
      </c>
      <c r="R99" s="20">
        <f t="shared" si="13"/>
        <v>19.08</v>
      </c>
      <c r="S99" s="20">
        <f t="shared" si="14"/>
        <v>119.08</v>
      </c>
      <c r="T99" s="20">
        <f t="shared" si="15"/>
        <v>126.2248</v>
      </c>
      <c r="U99" s="20">
        <f t="shared" si="25"/>
        <v>7.1448</v>
      </c>
      <c r="V99" s="20">
        <f t="shared" si="16"/>
        <v>119.08</v>
      </c>
      <c r="W99" s="20">
        <f t="shared" si="17"/>
        <v>0</v>
      </c>
      <c r="X99" s="20">
        <f t="shared" si="26"/>
        <v>126.2248</v>
      </c>
      <c r="Y99" s="20">
        <f t="shared" si="24"/>
        <v>18</v>
      </c>
      <c r="Z99" s="20">
        <v>20</v>
      </c>
      <c r="AA99" s="20">
        <f t="shared" si="19"/>
        <v>81.08</v>
      </c>
      <c r="AB99" s="20">
        <f t="shared" si="20"/>
        <v>40.54</v>
      </c>
      <c r="AC99" s="20">
        <f t="shared" si="21"/>
        <v>40.54</v>
      </c>
    </row>
    <row r="100" spans="1:29">
      <c r="A100" s="57">
        <v>99</v>
      </c>
      <c r="B100" s="8" t="s">
        <v>1796</v>
      </c>
      <c r="C100" s="19" t="s">
        <v>1797</v>
      </c>
      <c r="D100" s="3" t="s">
        <v>35</v>
      </c>
      <c r="E100" s="3" t="s">
        <v>37</v>
      </c>
      <c r="F100" s="3" t="s">
        <v>700</v>
      </c>
      <c r="G100" s="3" t="s">
        <v>38</v>
      </c>
      <c r="H100" s="3" t="s">
        <v>39</v>
      </c>
      <c r="I100" s="20">
        <v>0</v>
      </c>
      <c r="J100" s="19"/>
      <c r="L100" s="20">
        <v>100</v>
      </c>
      <c r="M100" s="20">
        <v>15</v>
      </c>
      <c r="N100" s="3" t="s">
        <v>65</v>
      </c>
      <c r="P100" s="20">
        <v>15</v>
      </c>
      <c r="R100" s="20">
        <f t="shared" si="13"/>
        <v>15.9</v>
      </c>
      <c r="S100" s="20">
        <f t="shared" si="14"/>
        <v>115.9</v>
      </c>
      <c r="T100" s="20">
        <f t="shared" si="15"/>
        <v>122.854</v>
      </c>
      <c r="U100" s="20">
        <f t="shared" si="25"/>
        <v>6.954</v>
      </c>
      <c r="V100" s="20">
        <f t="shared" si="16"/>
        <v>115.9</v>
      </c>
      <c r="W100" s="20">
        <f t="shared" si="17"/>
        <v>0</v>
      </c>
      <c r="X100" s="20">
        <f t="shared" si="26"/>
        <v>122.854</v>
      </c>
      <c r="Y100" s="20">
        <f t="shared" si="24"/>
        <v>15</v>
      </c>
      <c r="Z100" s="20">
        <v>20</v>
      </c>
      <c r="AA100" s="20">
        <f t="shared" si="19"/>
        <v>80.9</v>
      </c>
      <c r="AB100" s="20">
        <f t="shared" si="20"/>
        <v>40.45</v>
      </c>
      <c r="AC100" s="20">
        <f t="shared" si="21"/>
        <v>40.45</v>
      </c>
    </row>
    <row r="101" spans="1:29">
      <c r="A101" s="57">
        <v>100</v>
      </c>
      <c r="B101" s="8" t="s">
        <v>747</v>
      </c>
      <c r="C101" s="19" t="s">
        <v>748</v>
      </c>
      <c r="D101" s="3" t="s">
        <v>35</v>
      </c>
      <c r="E101" s="3" t="s">
        <v>37</v>
      </c>
      <c r="F101" s="3" t="s">
        <v>700</v>
      </c>
      <c r="G101" s="3" t="s">
        <v>38</v>
      </c>
      <c r="H101" s="3" t="s">
        <v>39</v>
      </c>
      <c r="I101" s="20">
        <v>0</v>
      </c>
      <c r="J101" s="19"/>
      <c r="L101" s="20">
        <v>0</v>
      </c>
      <c r="M101" s="20">
        <v>15</v>
      </c>
      <c r="N101" s="3" t="s">
        <v>65</v>
      </c>
      <c r="P101" s="20">
        <v>15</v>
      </c>
      <c r="R101" s="20">
        <f t="shared" si="13"/>
        <v>15.9</v>
      </c>
      <c r="S101" s="20">
        <f t="shared" si="14"/>
        <v>15.9</v>
      </c>
      <c r="T101" s="20">
        <f t="shared" si="15"/>
        <v>16.854</v>
      </c>
      <c r="U101" s="20">
        <f t="shared" si="25"/>
        <v>0.954</v>
      </c>
      <c r="V101" s="20">
        <f t="shared" si="16"/>
        <v>15.9</v>
      </c>
      <c r="W101" s="20">
        <f t="shared" si="17"/>
        <v>0</v>
      </c>
      <c r="X101" s="20">
        <f t="shared" si="26"/>
        <v>16.854</v>
      </c>
      <c r="Y101" s="20">
        <f t="shared" si="24"/>
        <v>15</v>
      </c>
      <c r="Z101" s="20">
        <v>0</v>
      </c>
      <c r="AA101" s="20">
        <f t="shared" si="19"/>
        <v>0.9</v>
      </c>
      <c r="AB101" s="20">
        <f t="shared" si="20"/>
        <v>0.45</v>
      </c>
      <c r="AC101" s="20">
        <f t="shared" si="21"/>
        <v>0.45</v>
      </c>
    </row>
    <row r="102" spans="1:29">
      <c r="A102" s="57">
        <v>101</v>
      </c>
      <c r="B102" s="8" t="s">
        <v>2315</v>
      </c>
      <c r="C102" s="19" t="s">
        <v>2316</v>
      </c>
      <c r="D102" s="3" t="s">
        <v>35</v>
      </c>
      <c r="E102" s="3" t="s">
        <v>137</v>
      </c>
      <c r="F102" s="3" t="s">
        <v>2317</v>
      </c>
      <c r="G102" s="3" t="s">
        <v>38</v>
      </c>
      <c r="H102" s="3" t="s">
        <v>39</v>
      </c>
      <c r="I102" s="20">
        <v>0</v>
      </c>
      <c r="J102" s="19"/>
      <c r="L102" s="20">
        <v>0</v>
      </c>
      <c r="M102" s="20">
        <v>380</v>
      </c>
      <c r="N102" s="3" t="s">
        <v>2318</v>
      </c>
      <c r="P102" s="20">
        <v>300</v>
      </c>
      <c r="R102" s="20">
        <f t="shared" si="13"/>
        <v>402.8</v>
      </c>
      <c r="S102" s="20">
        <f t="shared" si="14"/>
        <v>402.8</v>
      </c>
      <c r="T102" s="20">
        <f t="shared" si="15"/>
        <v>426.968</v>
      </c>
      <c r="U102" s="20">
        <f t="shared" si="25"/>
        <v>24.168</v>
      </c>
      <c r="V102" s="20">
        <f t="shared" si="16"/>
        <v>402.8</v>
      </c>
      <c r="W102" s="20">
        <f t="shared" si="17"/>
        <v>0</v>
      </c>
      <c r="X102" s="20">
        <f t="shared" si="26"/>
        <v>426.968</v>
      </c>
      <c r="Y102" s="20">
        <f t="shared" si="24"/>
        <v>300</v>
      </c>
      <c r="Z102" s="20">
        <v>0</v>
      </c>
      <c r="AA102" s="20">
        <f t="shared" si="19"/>
        <v>102.8</v>
      </c>
      <c r="AB102" s="20">
        <f t="shared" si="20"/>
        <v>51.4</v>
      </c>
      <c r="AC102" s="20">
        <f t="shared" si="21"/>
        <v>51.4</v>
      </c>
    </row>
    <row r="103" spans="1:29">
      <c r="A103" s="57">
        <v>102</v>
      </c>
      <c r="B103" s="8" t="s">
        <v>287</v>
      </c>
      <c r="C103" s="19" t="s">
        <v>2319</v>
      </c>
      <c r="D103" s="3" t="s">
        <v>35</v>
      </c>
      <c r="E103" s="3" t="s">
        <v>137</v>
      </c>
      <c r="F103" s="3" t="s">
        <v>2317</v>
      </c>
      <c r="G103" s="3" t="s">
        <v>38</v>
      </c>
      <c r="H103" s="3" t="s">
        <v>39</v>
      </c>
      <c r="I103" s="20">
        <v>0</v>
      </c>
      <c r="J103" s="19"/>
      <c r="L103" s="20">
        <v>0</v>
      </c>
      <c r="M103" s="20">
        <v>380</v>
      </c>
      <c r="N103" s="3" t="s">
        <v>2318</v>
      </c>
      <c r="P103" s="20">
        <v>300</v>
      </c>
      <c r="R103" s="20">
        <f t="shared" si="13"/>
        <v>402.8</v>
      </c>
      <c r="S103" s="20">
        <f t="shared" si="14"/>
        <v>402.8</v>
      </c>
      <c r="T103" s="20">
        <f t="shared" si="15"/>
        <v>426.968</v>
      </c>
      <c r="U103" s="20">
        <f t="shared" si="25"/>
        <v>24.168</v>
      </c>
      <c r="V103" s="20">
        <f t="shared" si="16"/>
        <v>402.8</v>
      </c>
      <c r="W103" s="20">
        <f t="shared" si="17"/>
        <v>0</v>
      </c>
      <c r="X103" s="20">
        <f t="shared" si="26"/>
        <v>426.968</v>
      </c>
      <c r="Y103" s="20">
        <f t="shared" si="24"/>
        <v>300</v>
      </c>
      <c r="Z103" s="20">
        <v>0</v>
      </c>
      <c r="AA103" s="20">
        <f t="shared" si="19"/>
        <v>102.8</v>
      </c>
      <c r="AB103" s="20">
        <f t="shared" si="20"/>
        <v>51.4</v>
      </c>
      <c r="AC103" s="20">
        <f t="shared" si="21"/>
        <v>51.4</v>
      </c>
    </row>
    <row r="104" spans="1:29">
      <c r="A104" s="57">
        <v>103</v>
      </c>
      <c r="B104" s="8" t="s">
        <v>2320</v>
      </c>
      <c r="C104" s="8" t="s">
        <v>2321</v>
      </c>
      <c r="D104" s="3" t="s">
        <v>35</v>
      </c>
      <c r="E104" s="3" t="s">
        <v>37</v>
      </c>
      <c r="F104" s="3" t="s">
        <v>1947</v>
      </c>
      <c r="G104" s="3" t="s">
        <v>38</v>
      </c>
      <c r="H104" s="3" t="s">
        <v>39</v>
      </c>
      <c r="I104" s="3">
        <v>242.21</v>
      </c>
      <c r="J104" s="19"/>
      <c r="L104" s="20">
        <v>100</v>
      </c>
      <c r="M104" s="20">
        <v>0</v>
      </c>
      <c r="N104" s="3"/>
      <c r="P104" s="20">
        <v>0</v>
      </c>
      <c r="R104" s="21">
        <f t="shared" si="13"/>
        <v>0</v>
      </c>
      <c r="S104" s="21">
        <f t="shared" si="14"/>
        <v>342.21</v>
      </c>
      <c r="T104" s="21">
        <f t="shared" si="15"/>
        <v>348.21</v>
      </c>
      <c r="U104" s="21">
        <f t="shared" ref="U104:U112" si="27">(R104+L104)*0.06</f>
        <v>6</v>
      </c>
      <c r="V104" s="21">
        <f t="shared" si="16"/>
        <v>342.21</v>
      </c>
      <c r="W104" s="57">
        <f t="shared" si="17"/>
        <v>242.21</v>
      </c>
      <c r="X104" s="21">
        <f t="shared" ref="X104:X112" si="28">(R104+L104)*1.06</f>
        <v>106</v>
      </c>
      <c r="Y104" s="21">
        <f t="shared" si="24"/>
        <v>0</v>
      </c>
      <c r="Z104" s="20">
        <v>20</v>
      </c>
      <c r="AA104" s="21">
        <f t="shared" si="19"/>
        <v>80</v>
      </c>
      <c r="AB104" s="21">
        <f t="shared" si="20"/>
        <v>40</v>
      </c>
      <c r="AC104" s="21">
        <f t="shared" si="21"/>
        <v>40</v>
      </c>
    </row>
    <row r="105" spans="1:29">
      <c r="A105" s="57">
        <v>104</v>
      </c>
      <c r="B105" s="8" t="s">
        <v>2322</v>
      </c>
      <c r="C105" s="8" t="s">
        <v>2323</v>
      </c>
      <c r="D105" s="3" t="s">
        <v>35</v>
      </c>
      <c r="E105" s="3" t="s">
        <v>37</v>
      </c>
      <c r="F105" s="3" t="s">
        <v>1947</v>
      </c>
      <c r="G105" s="3" t="s">
        <v>38</v>
      </c>
      <c r="H105" s="3" t="s">
        <v>39</v>
      </c>
      <c r="I105" s="3">
        <v>244.11</v>
      </c>
      <c r="J105" s="19"/>
      <c r="L105" s="20">
        <v>100</v>
      </c>
      <c r="M105" s="20">
        <v>0</v>
      </c>
      <c r="N105" s="3"/>
      <c r="P105" s="20">
        <v>0</v>
      </c>
      <c r="R105" s="21">
        <f t="shared" si="13"/>
        <v>0</v>
      </c>
      <c r="S105" s="21">
        <f t="shared" si="14"/>
        <v>344.11</v>
      </c>
      <c r="T105" s="21">
        <f t="shared" si="15"/>
        <v>350.11</v>
      </c>
      <c r="U105" s="21">
        <f t="shared" si="27"/>
        <v>6</v>
      </c>
      <c r="V105" s="21">
        <f t="shared" si="16"/>
        <v>344.11</v>
      </c>
      <c r="W105" s="57">
        <f t="shared" si="17"/>
        <v>244.11</v>
      </c>
      <c r="X105" s="21">
        <f t="shared" si="28"/>
        <v>106</v>
      </c>
      <c r="Y105" s="21">
        <f t="shared" si="24"/>
        <v>0</v>
      </c>
      <c r="Z105" s="20">
        <v>20</v>
      </c>
      <c r="AA105" s="21">
        <f t="shared" si="19"/>
        <v>80</v>
      </c>
      <c r="AB105" s="21">
        <f t="shared" si="20"/>
        <v>40</v>
      </c>
      <c r="AC105" s="21">
        <f t="shared" si="21"/>
        <v>40</v>
      </c>
    </row>
    <row r="106" spans="1:29">
      <c r="A106" s="57">
        <v>105</v>
      </c>
      <c r="B106" s="8" t="s">
        <v>2324</v>
      </c>
      <c r="C106" s="8" t="s">
        <v>2325</v>
      </c>
      <c r="D106" s="3" t="s">
        <v>35</v>
      </c>
      <c r="E106" s="3" t="s">
        <v>37</v>
      </c>
      <c r="F106" s="3" t="s">
        <v>1947</v>
      </c>
      <c r="G106" s="3" t="s">
        <v>38</v>
      </c>
      <c r="H106" s="3" t="s">
        <v>39</v>
      </c>
      <c r="I106" s="3">
        <v>244.11</v>
      </c>
      <c r="J106" s="19"/>
      <c r="L106" s="20">
        <v>100</v>
      </c>
      <c r="M106" s="20">
        <v>0</v>
      </c>
      <c r="N106" s="3"/>
      <c r="P106" s="20">
        <v>0</v>
      </c>
      <c r="R106" s="21">
        <f t="shared" si="13"/>
        <v>0</v>
      </c>
      <c r="S106" s="21">
        <f t="shared" si="14"/>
        <v>344.11</v>
      </c>
      <c r="T106" s="21">
        <f t="shared" si="15"/>
        <v>350.11</v>
      </c>
      <c r="U106" s="21">
        <f t="shared" si="27"/>
        <v>6</v>
      </c>
      <c r="V106" s="21">
        <f t="shared" si="16"/>
        <v>344.11</v>
      </c>
      <c r="W106" s="57">
        <f t="shared" si="17"/>
        <v>244.11</v>
      </c>
      <c r="X106" s="21">
        <f t="shared" si="28"/>
        <v>106</v>
      </c>
      <c r="Y106" s="21">
        <f t="shared" si="24"/>
        <v>0</v>
      </c>
      <c r="Z106" s="20">
        <v>20</v>
      </c>
      <c r="AA106" s="21">
        <f t="shared" si="19"/>
        <v>80</v>
      </c>
      <c r="AB106" s="21">
        <f t="shared" si="20"/>
        <v>40</v>
      </c>
      <c r="AC106" s="21">
        <f t="shared" si="21"/>
        <v>40</v>
      </c>
    </row>
    <row r="107" spans="1:29">
      <c r="A107" s="57">
        <v>106</v>
      </c>
      <c r="B107" s="8" t="s">
        <v>2326</v>
      </c>
      <c r="C107" s="8" t="s">
        <v>2327</v>
      </c>
      <c r="D107" s="3" t="s">
        <v>35</v>
      </c>
      <c r="E107" s="3" t="s">
        <v>37</v>
      </c>
      <c r="F107" s="3" t="s">
        <v>1947</v>
      </c>
      <c r="G107" s="3" t="s">
        <v>38</v>
      </c>
      <c r="H107" s="3" t="s">
        <v>39</v>
      </c>
      <c r="I107" s="3">
        <v>244.11</v>
      </c>
      <c r="J107" s="19"/>
      <c r="L107" s="20">
        <v>100</v>
      </c>
      <c r="M107" s="20">
        <v>0</v>
      </c>
      <c r="N107" s="3"/>
      <c r="P107" s="20">
        <v>0</v>
      </c>
      <c r="R107" s="21">
        <f t="shared" si="13"/>
        <v>0</v>
      </c>
      <c r="S107" s="21">
        <f t="shared" si="14"/>
        <v>344.11</v>
      </c>
      <c r="T107" s="21">
        <f t="shared" si="15"/>
        <v>350.11</v>
      </c>
      <c r="U107" s="21">
        <f t="shared" si="27"/>
        <v>6</v>
      </c>
      <c r="V107" s="21">
        <f t="shared" si="16"/>
        <v>344.11</v>
      </c>
      <c r="W107" s="57">
        <f t="shared" si="17"/>
        <v>244.11</v>
      </c>
      <c r="X107" s="21">
        <f t="shared" si="28"/>
        <v>106</v>
      </c>
      <c r="Y107" s="21">
        <f t="shared" si="24"/>
        <v>0</v>
      </c>
      <c r="Z107" s="20">
        <v>20</v>
      </c>
      <c r="AA107" s="21">
        <f t="shared" si="19"/>
        <v>80</v>
      </c>
      <c r="AB107" s="21">
        <f t="shared" si="20"/>
        <v>40</v>
      </c>
      <c r="AC107" s="21">
        <f t="shared" si="21"/>
        <v>40</v>
      </c>
    </row>
    <row r="108" spans="1:29">
      <c r="A108" s="57">
        <v>107</v>
      </c>
      <c r="B108" s="8" t="s">
        <v>2328</v>
      </c>
      <c r="C108" s="8" t="s">
        <v>2329</v>
      </c>
      <c r="D108" s="3" t="s">
        <v>35</v>
      </c>
      <c r="E108" s="3" t="s">
        <v>37</v>
      </c>
      <c r="F108" s="3" t="s">
        <v>1947</v>
      </c>
      <c r="G108" s="3" t="s">
        <v>38</v>
      </c>
      <c r="H108" s="3" t="s">
        <v>39</v>
      </c>
      <c r="I108" s="3">
        <v>244.11</v>
      </c>
      <c r="J108" s="19"/>
      <c r="L108" s="20">
        <v>100</v>
      </c>
      <c r="M108" s="20">
        <v>0</v>
      </c>
      <c r="N108" s="3"/>
      <c r="P108" s="20">
        <v>0</v>
      </c>
      <c r="R108" s="21">
        <f t="shared" si="13"/>
        <v>0</v>
      </c>
      <c r="S108" s="21">
        <f t="shared" si="14"/>
        <v>344.11</v>
      </c>
      <c r="T108" s="21">
        <f t="shared" si="15"/>
        <v>350.11</v>
      </c>
      <c r="U108" s="21">
        <f t="shared" si="27"/>
        <v>6</v>
      </c>
      <c r="V108" s="21">
        <f t="shared" si="16"/>
        <v>344.11</v>
      </c>
      <c r="W108" s="57">
        <f t="shared" si="17"/>
        <v>244.11</v>
      </c>
      <c r="X108" s="21">
        <f t="shared" si="28"/>
        <v>106</v>
      </c>
      <c r="Y108" s="21">
        <f t="shared" si="24"/>
        <v>0</v>
      </c>
      <c r="Z108" s="20">
        <v>20</v>
      </c>
      <c r="AA108" s="21">
        <f t="shared" si="19"/>
        <v>80</v>
      </c>
      <c r="AB108" s="21">
        <f t="shared" si="20"/>
        <v>40</v>
      </c>
      <c r="AC108" s="21">
        <f t="shared" si="21"/>
        <v>40</v>
      </c>
    </row>
    <row r="109" spans="1:29">
      <c r="A109" s="57">
        <v>108</v>
      </c>
      <c r="B109" s="8" t="s">
        <v>2330</v>
      </c>
      <c r="C109" s="8" t="s">
        <v>2331</v>
      </c>
      <c r="D109" s="3" t="s">
        <v>35</v>
      </c>
      <c r="E109" s="3" t="s">
        <v>37</v>
      </c>
      <c r="F109" s="3" t="s">
        <v>1947</v>
      </c>
      <c r="G109" s="3" t="s">
        <v>38</v>
      </c>
      <c r="H109" s="3" t="s">
        <v>39</v>
      </c>
      <c r="I109" s="3">
        <v>244.11</v>
      </c>
      <c r="J109" s="19"/>
      <c r="L109" s="20">
        <v>100</v>
      </c>
      <c r="M109" s="20">
        <v>0</v>
      </c>
      <c r="N109" s="3"/>
      <c r="P109" s="20">
        <v>0</v>
      </c>
      <c r="R109" s="21">
        <f t="shared" si="13"/>
        <v>0</v>
      </c>
      <c r="S109" s="21">
        <f t="shared" si="14"/>
        <v>344.11</v>
      </c>
      <c r="T109" s="21">
        <f t="shared" si="15"/>
        <v>350.11</v>
      </c>
      <c r="U109" s="21">
        <f t="shared" si="27"/>
        <v>6</v>
      </c>
      <c r="V109" s="21">
        <f t="shared" si="16"/>
        <v>344.11</v>
      </c>
      <c r="W109" s="57">
        <f t="shared" si="17"/>
        <v>244.11</v>
      </c>
      <c r="X109" s="21">
        <f t="shared" si="28"/>
        <v>106</v>
      </c>
      <c r="Y109" s="21">
        <f t="shared" si="24"/>
        <v>0</v>
      </c>
      <c r="Z109" s="20">
        <v>20</v>
      </c>
      <c r="AA109" s="21">
        <f t="shared" si="19"/>
        <v>80</v>
      </c>
      <c r="AB109" s="21">
        <f t="shared" si="20"/>
        <v>40</v>
      </c>
      <c r="AC109" s="21">
        <f t="shared" si="21"/>
        <v>40</v>
      </c>
    </row>
    <row r="110" spans="1:29">
      <c r="A110" s="57">
        <v>109</v>
      </c>
      <c r="B110" s="8" t="s">
        <v>2332</v>
      </c>
      <c r="C110" s="8" t="s">
        <v>2333</v>
      </c>
      <c r="D110" s="3" t="s">
        <v>35</v>
      </c>
      <c r="E110" s="3" t="s">
        <v>37</v>
      </c>
      <c r="F110" s="3" t="s">
        <v>1947</v>
      </c>
      <c r="G110" s="3" t="s">
        <v>38</v>
      </c>
      <c r="H110" s="3" t="s">
        <v>39</v>
      </c>
      <c r="I110" s="3">
        <v>244.11</v>
      </c>
      <c r="J110" s="19"/>
      <c r="L110" s="20">
        <v>100</v>
      </c>
      <c r="M110" s="20">
        <v>0</v>
      </c>
      <c r="N110" s="3"/>
      <c r="P110" s="20">
        <v>0</v>
      </c>
      <c r="R110" s="21">
        <f t="shared" si="13"/>
        <v>0</v>
      </c>
      <c r="S110" s="21">
        <f t="shared" si="14"/>
        <v>344.11</v>
      </c>
      <c r="T110" s="21">
        <f t="shared" si="15"/>
        <v>350.11</v>
      </c>
      <c r="U110" s="21">
        <f t="shared" si="27"/>
        <v>6</v>
      </c>
      <c r="V110" s="21">
        <f t="shared" si="16"/>
        <v>344.11</v>
      </c>
      <c r="W110" s="57">
        <f t="shared" si="17"/>
        <v>244.11</v>
      </c>
      <c r="X110" s="21">
        <f t="shared" si="28"/>
        <v>106</v>
      </c>
      <c r="Y110" s="21">
        <f t="shared" si="24"/>
        <v>0</v>
      </c>
      <c r="Z110" s="20">
        <v>20</v>
      </c>
      <c r="AA110" s="21">
        <f t="shared" si="19"/>
        <v>80</v>
      </c>
      <c r="AB110" s="21">
        <f t="shared" si="20"/>
        <v>40</v>
      </c>
      <c r="AC110" s="21">
        <f t="shared" si="21"/>
        <v>40</v>
      </c>
    </row>
    <row r="111" spans="1:29">
      <c r="A111" s="57">
        <v>110</v>
      </c>
      <c r="B111" s="8" t="s">
        <v>2334</v>
      </c>
      <c r="C111" s="8" t="s">
        <v>2335</v>
      </c>
      <c r="D111" s="3" t="s">
        <v>35</v>
      </c>
      <c r="E111" s="3" t="s">
        <v>37</v>
      </c>
      <c r="F111" s="3" t="s">
        <v>1947</v>
      </c>
      <c r="G111" s="3" t="s">
        <v>38</v>
      </c>
      <c r="H111" s="3" t="s">
        <v>39</v>
      </c>
      <c r="I111" s="3">
        <v>244.11</v>
      </c>
      <c r="J111" s="19"/>
      <c r="L111" s="20">
        <v>100</v>
      </c>
      <c r="M111" s="20">
        <v>0</v>
      </c>
      <c r="N111" s="3"/>
      <c r="P111" s="20">
        <v>0</v>
      </c>
      <c r="R111" s="21">
        <f t="shared" si="13"/>
        <v>0</v>
      </c>
      <c r="S111" s="21">
        <f t="shared" si="14"/>
        <v>344.11</v>
      </c>
      <c r="T111" s="21">
        <f t="shared" si="15"/>
        <v>350.11</v>
      </c>
      <c r="U111" s="21">
        <f t="shared" si="27"/>
        <v>6</v>
      </c>
      <c r="V111" s="21">
        <f t="shared" si="16"/>
        <v>344.11</v>
      </c>
      <c r="W111" s="57">
        <f t="shared" si="17"/>
        <v>244.11</v>
      </c>
      <c r="X111" s="21">
        <f t="shared" si="28"/>
        <v>106</v>
      </c>
      <c r="Y111" s="21">
        <f t="shared" si="24"/>
        <v>0</v>
      </c>
      <c r="Z111" s="20">
        <v>20</v>
      </c>
      <c r="AA111" s="21">
        <f t="shared" si="19"/>
        <v>80</v>
      </c>
      <c r="AB111" s="21">
        <f t="shared" si="20"/>
        <v>40</v>
      </c>
      <c r="AC111" s="21">
        <f t="shared" si="21"/>
        <v>40</v>
      </c>
    </row>
    <row r="112" spans="1:29">
      <c r="A112" s="57">
        <v>111</v>
      </c>
      <c r="B112" s="8" t="s">
        <v>2336</v>
      </c>
      <c r="C112" s="8" t="s">
        <v>2337</v>
      </c>
      <c r="D112" s="3" t="s">
        <v>35</v>
      </c>
      <c r="E112" s="3" t="s">
        <v>37</v>
      </c>
      <c r="F112" s="3" t="s">
        <v>1947</v>
      </c>
      <c r="G112" s="3" t="s">
        <v>38</v>
      </c>
      <c r="H112" s="3" t="s">
        <v>39</v>
      </c>
      <c r="I112" s="3">
        <v>243.96</v>
      </c>
      <c r="J112" s="19"/>
      <c r="L112" s="20">
        <v>100</v>
      </c>
      <c r="M112" s="20">
        <v>0</v>
      </c>
      <c r="N112" s="3"/>
      <c r="P112" s="20">
        <v>0</v>
      </c>
      <c r="R112" s="21">
        <f t="shared" si="13"/>
        <v>0</v>
      </c>
      <c r="S112" s="21">
        <f t="shared" si="14"/>
        <v>343.96</v>
      </c>
      <c r="T112" s="21">
        <f t="shared" si="15"/>
        <v>349.96</v>
      </c>
      <c r="U112" s="21">
        <f t="shared" si="27"/>
        <v>6</v>
      </c>
      <c r="V112" s="21">
        <f t="shared" si="16"/>
        <v>343.96</v>
      </c>
      <c r="W112" s="57">
        <f t="shared" si="17"/>
        <v>243.96</v>
      </c>
      <c r="X112" s="21">
        <f t="shared" si="28"/>
        <v>106</v>
      </c>
      <c r="Y112" s="21">
        <f t="shared" si="24"/>
        <v>0</v>
      </c>
      <c r="Z112" s="20">
        <v>20</v>
      </c>
      <c r="AA112" s="21">
        <f t="shared" si="19"/>
        <v>80</v>
      </c>
      <c r="AB112" s="21">
        <f t="shared" si="20"/>
        <v>40</v>
      </c>
      <c r="AC112" s="21">
        <f t="shared" si="21"/>
        <v>40</v>
      </c>
    </row>
    <row r="113" spans="1:29">
      <c r="A113" s="57">
        <v>112</v>
      </c>
      <c r="B113" s="8" t="s">
        <v>2338</v>
      </c>
      <c r="C113" s="8" t="s">
        <v>2339</v>
      </c>
      <c r="D113" s="3" t="s">
        <v>35</v>
      </c>
      <c r="E113" s="3" t="s">
        <v>137</v>
      </c>
      <c r="F113" s="3" t="s">
        <v>58</v>
      </c>
      <c r="G113" s="3" t="s">
        <v>38</v>
      </c>
      <c r="H113" s="3" t="s">
        <v>39</v>
      </c>
      <c r="I113" s="20">
        <v>877</v>
      </c>
      <c r="J113" s="19"/>
      <c r="L113" s="20">
        <v>400</v>
      </c>
      <c r="M113" s="20">
        <v>2303</v>
      </c>
      <c r="N113" s="3" t="s">
        <v>1988</v>
      </c>
      <c r="P113" s="20">
        <v>2303</v>
      </c>
      <c r="R113" s="20">
        <f t="shared" si="13"/>
        <v>2441.18</v>
      </c>
      <c r="S113" s="20">
        <f t="shared" si="14"/>
        <v>3718.18</v>
      </c>
      <c r="T113" s="20">
        <f t="shared" si="15"/>
        <v>3888.6508</v>
      </c>
      <c r="U113" s="20">
        <f t="shared" ref="U113:U123" si="29">(L113+R113)*0.06</f>
        <v>170.4708</v>
      </c>
      <c r="V113" s="20">
        <f t="shared" si="16"/>
        <v>3718.18</v>
      </c>
      <c r="W113" s="20">
        <f t="shared" si="17"/>
        <v>877</v>
      </c>
      <c r="X113" s="20">
        <f t="shared" ref="X113:X123" si="30">(L113+R113)*1.06</f>
        <v>3011.6508</v>
      </c>
      <c r="Y113" s="20">
        <f t="shared" si="24"/>
        <v>2303</v>
      </c>
      <c r="Z113" s="20">
        <v>60</v>
      </c>
      <c r="AA113" s="20">
        <f t="shared" si="19"/>
        <v>478.18</v>
      </c>
      <c r="AB113" s="20">
        <f t="shared" si="20"/>
        <v>239.09</v>
      </c>
      <c r="AC113" s="20">
        <f t="shared" si="21"/>
        <v>239.09</v>
      </c>
    </row>
    <row r="114" spans="1:29">
      <c r="A114" s="57">
        <v>113</v>
      </c>
      <c r="B114" s="8" t="s">
        <v>2340</v>
      </c>
      <c r="C114" s="8" t="s">
        <v>2341</v>
      </c>
      <c r="D114" s="3" t="s">
        <v>35</v>
      </c>
      <c r="E114" s="3" t="s">
        <v>37</v>
      </c>
      <c r="F114" s="3" t="s">
        <v>58</v>
      </c>
      <c r="G114" s="3" t="s">
        <v>38</v>
      </c>
      <c r="H114" s="3" t="s">
        <v>39</v>
      </c>
      <c r="I114" s="20">
        <v>884</v>
      </c>
      <c r="J114" s="19"/>
      <c r="L114" s="20">
        <v>400</v>
      </c>
      <c r="M114" s="20">
        <v>2303</v>
      </c>
      <c r="N114" s="3" t="s">
        <v>1357</v>
      </c>
      <c r="P114" s="20">
        <v>2303</v>
      </c>
      <c r="R114" s="20">
        <f t="shared" si="13"/>
        <v>2441.18</v>
      </c>
      <c r="S114" s="20">
        <f t="shared" si="14"/>
        <v>3725.18</v>
      </c>
      <c r="T114" s="20">
        <f t="shared" si="15"/>
        <v>3895.6508</v>
      </c>
      <c r="U114" s="20">
        <f t="shared" si="29"/>
        <v>170.4708</v>
      </c>
      <c r="V114" s="20">
        <f t="shared" si="16"/>
        <v>3725.18</v>
      </c>
      <c r="W114" s="20">
        <f t="shared" si="17"/>
        <v>884</v>
      </c>
      <c r="X114" s="20">
        <f t="shared" si="30"/>
        <v>3011.6508</v>
      </c>
      <c r="Y114" s="20">
        <f t="shared" si="24"/>
        <v>2303</v>
      </c>
      <c r="Z114" s="20">
        <v>60</v>
      </c>
      <c r="AA114" s="20">
        <f t="shared" si="19"/>
        <v>478.18</v>
      </c>
      <c r="AB114" s="20">
        <f t="shared" si="20"/>
        <v>239.09</v>
      </c>
      <c r="AC114" s="20">
        <f t="shared" si="21"/>
        <v>239.09</v>
      </c>
    </row>
    <row r="115" spans="1:29">
      <c r="A115" s="57">
        <v>114</v>
      </c>
      <c r="B115" s="8" t="s">
        <v>2342</v>
      </c>
      <c r="C115" s="8" t="s">
        <v>2343</v>
      </c>
      <c r="D115" s="3" t="s">
        <v>35</v>
      </c>
      <c r="E115" s="3" t="s">
        <v>68</v>
      </c>
      <c r="F115" s="3" t="s">
        <v>58</v>
      </c>
      <c r="G115" s="3" t="s">
        <v>38</v>
      </c>
      <c r="H115" s="3" t="s">
        <v>39</v>
      </c>
      <c r="I115" s="20">
        <v>877</v>
      </c>
      <c r="J115" s="19"/>
      <c r="L115" s="20">
        <v>400</v>
      </c>
      <c r="M115" s="20">
        <v>2303</v>
      </c>
      <c r="N115" s="3" t="s">
        <v>2344</v>
      </c>
      <c r="P115" s="20">
        <v>2303</v>
      </c>
      <c r="R115" s="20">
        <f t="shared" si="13"/>
        <v>2441.18</v>
      </c>
      <c r="S115" s="20">
        <f t="shared" si="14"/>
        <v>3718.18</v>
      </c>
      <c r="T115" s="20">
        <f t="shared" si="15"/>
        <v>3888.6508</v>
      </c>
      <c r="U115" s="20">
        <f t="shared" si="29"/>
        <v>170.4708</v>
      </c>
      <c r="V115" s="20">
        <f t="shared" si="16"/>
        <v>3718.18</v>
      </c>
      <c r="W115" s="20">
        <f t="shared" si="17"/>
        <v>877</v>
      </c>
      <c r="X115" s="20">
        <f t="shared" si="30"/>
        <v>3011.6508</v>
      </c>
      <c r="Y115" s="20">
        <f t="shared" si="24"/>
        <v>2303</v>
      </c>
      <c r="Z115" s="20">
        <v>60</v>
      </c>
      <c r="AA115" s="20">
        <f t="shared" si="19"/>
        <v>478.18</v>
      </c>
      <c r="AB115" s="20">
        <f t="shared" si="20"/>
        <v>239.09</v>
      </c>
      <c r="AC115" s="20">
        <f t="shared" si="21"/>
        <v>239.09</v>
      </c>
    </row>
    <row r="116" spans="1:29">
      <c r="A116" s="57">
        <v>115</v>
      </c>
      <c r="B116" s="8" t="s">
        <v>383</v>
      </c>
      <c r="C116" s="8" t="s">
        <v>2345</v>
      </c>
      <c r="D116" s="3" t="s">
        <v>35</v>
      </c>
      <c r="E116" s="3" t="s">
        <v>137</v>
      </c>
      <c r="F116" s="3" t="s">
        <v>58</v>
      </c>
      <c r="G116" s="3" t="s">
        <v>38</v>
      </c>
      <c r="H116" s="3" t="s">
        <v>39</v>
      </c>
      <c r="I116" s="20">
        <v>877</v>
      </c>
      <c r="J116" s="19"/>
      <c r="L116" s="20">
        <v>400</v>
      </c>
      <c r="M116" s="20">
        <v>2303</v>
      </c>
      <c r="N116" s="3" t="s">
        <v>1988</v>
      </c>
      <c r="P116" s="20">
        <v>2303</v>
      </c>
      <c r="R116" s="20">
        <f t="shared" si="13"/>
        <v>2441.18</v>
      </c>
      <c r="S116" s="20">
        <f t="shared" si="14"/>
        <v>3718.18</v>
      </c>
      <c r="T116" s="20">
        <f t="shared" si="15"/>
        <v>3888.6508</v>
      </c>
      <c r="U116" s="20">
        <f t="shared" si="29"/>
        <v>170.4708</v>
      </c>
      <c r="V116" s="20">
        <f t="shared" si="16"/>
        <v>3718.18</v>
      </c>
      <c r="W116" s="20">
        <f t="shared" si="17"/>
        <v>877</v>
      </c>
      <c r="X116" s="20">
        <f t="shared" si="30"/>
        <v>3011.6508</v>
      </c>
      <c r="Y116" s="20">
        <f t="shared" si="24"/>
        <v>2303</v>
      </c>
      <c r="Z116" s="20">
        <v>60</v>
      </c>
      <c r="AA116" s="20">
        <f t="shared" si="19"/>
        <v>478.18</v>
      </c>
      <c r="AB116" s="20">
        <f t="shared" si="20"/>
        <v>239.09</v>
      </c>
      <c r="AC116" s="20">
        <f t="shared" si="21"/>
        <v>239.09</v>
      </c>
    </row>
    <row r="117" spans="1:29">
      <c r="A117" s="57">
        <v>116</v>
      </c>
      <c r="B117" s="8" t="s">
        <v>2346</v>
      </c>
      <c r="C117" s="8" t="s">
        <v>2347</v>
      </c>
      <c r="D117" s="3" t="s">
        <v>35</v>
      </c>
      <c r="E117" s="3" t="s">
        <v>137</v>
      </c>
      <c r="F117" s="3" t="s">
        <v>58</v>
      </c>
      <c r="G117" s="3" t="s">
        <v>38</v>
      </c>
      <c r="H117" s="3" t="s">
        <v>39</v>
      </c>
      <c r="I117" s="20">
        <v>877</v>
      </c>
      <c r="J117" s="19"/>
      <c r="L117" s="20">
        <v>400</v>
      </c>
      <c r="M117" s="20">
        <v>2303</v>
      </c>
      <c r="N117" s="3" t="s">
        <v>1988</v>
      </c>
      <c r="P117" s="20">
        <v>2303</v>
      </c>
      <c r="R117" s="20">
        <f t="shared" si="13"/>
        <v>2441.18</v>
      </c>
      <c r="S117" s="20">
        <f t="shared" si="14"/>
        <v>3718.18</v>
      </c>
      <c r="T117" s="20">
        <f t="shared" si="15"/>
        <v>3888.6508</v>
      </c>
      <c r="U117" s="20">
        <f t="shared" si="29"/>
        <v>170.4708</v>
      </c>
      <c r="V117" s="20">
        <f t="shared" si="16"/>
        <v>3718.18</v>
      </c>
      <c r="W117" s="20">
        <f t="shared" si="17"/>
        <v>877</v>
      </c>
      <c r="X117" s="20">
        <f t="shared" si="30"/>
        <v>3011.6508</v>
      </c>
      <c r="Y117" s="20">
        <f t="shared" si="24"/>
        <v>2303</v>
      </c>
      <c r="Z117" s="20">
        <v>60</v>
      </c>
      <c r="AA117" s="20">
        <f t="shared" si="19"/>
        <v>478.18</v>
      </c>
      <c r="AB117" s="20">
        <f t="shared" si="20"/>
        <v>239.09</v>
      </c>
      <c r="AC117" s="20">
        <f t="shared" si="21"/>
        <v>239.09</v>
      </c>
    </row>
    <row r="118" spans="1:29">
      <c r="A118" s="57">
        <v>117</v>
      </c>
      <c r="B118" s="8" t="s">
        <v>2348</v>
      </c>
      <c r="C118" s="8" t="s">
        <v>2349</v>
      </c>
      <c r="D118" s="3" t="s">
        <v>35</v>
      </c>
      <c r="E118" s="3" t="s">
        <v>137</v>
      </c>
      <c r="F118" s="3" t="s">
        <v>58</v>
      </c>
      <c r="G118" s="3" t="s">
        <v>38</v>
      </c>
      <c r="H118" s="3" t="s">
        <v>39</v>
      </c>
      <c r="I118" s="20">
        <v>877</v>
      </c>
      <c r="J118" s="19"/>
      <c r="L118" s="20">
        <v>400</v>
      </c>
      <c r="M118" s="20">
        <v>92</v>
      </c>
      <c r="N118" s="3" t="s">
        <v>840</v>
      </c>
      <c r="P118" s="20">
        <v>92</v>
      </c>
      <c r="R118" s="20">
        <f t="shared" si="13"/>
        <v>97.52</v>
      </c>
      <c r="S118" s="20">
        <f t="shared" si="14"/>
        <v>1374.52</v>
      </c>
      <c r="T118" s="20">
        <f t="shared" si="15"/>
        <v>1404.3712</v>
      </c>
      <c r="U118" s="20">
        <f t="shared" si="29"/>
        <v>29.8512</v>
      </c>
      <c r="V118" s="20">
        <f t="shared" si="16"/>
        <v>1374.52</v>
      </c>
      <c r="W118" s="20">
        <f t="shared" si="17"/>
        <v>877</v>
      </c>
      <c r="X118" s="20">
        <f t="shared" si="30"/>
        <v>527.3712</v>
      </c>
      <c r="Y118" s="20">
        <f t="shared" si="24"/>
        <v>92</v>
      </c>
      <c r="Z118" s="20">
        <v>60</v>
      </c>
      <c r="AA118" s="20">
        <f t="shared" si="19"/>
        <v>345.52</v>
      </c>
      <c r="AB118" s="20">
        <f t="shared" si="20"/>
        <v>172.76</v>
      </c>
      <c r="AC118" s="20">
        <f t="shared" si="21"/>
        <v>172.76</v>
      </c>
    </row>
    <row r="119" spans="1:29">
      <c r="A119" s="57">
        <v>118</v>
      </c>
      <c r="B119" s="8" t="s">
        <v>2350</v>
      </c>
      <c r="C119" s="8" t="s">
        <v>2351</v>
      </c>
      <c r="D119" s="3" t="s">
        <v>35</v>
      </c>
      <c r="E119" s="3" t="s">
        <v>137</v>
      </c>
      <c r="F119" s="3" t="s">
        <v>58</v>
      </c>
      <c r="G119" s="3" t="s">
        <v>38</v>
      </c>
      <c r="H119" s="3" t="s">
        <v>39</v>
      </c>
      <c r="I119" s="20">
        <v>884</v>
      </c>
      <c r="J119" s="19"/>
      <c r="L119" s="20">
        <v>400</v>
      </c>
      <c r="M119" s="20">
        <v>2303</v>
      </c>
      <c r="N119" s="3" t="s">
        <v>1988</v>
      </c>
      <c r="P119" s="20">
        <v>2303</v>
      </c>
      <c r="R119" s="20">
        <f t="shared" si="13"/>
        <v>2441.18</v>
      </c>
      <c r="S119" s="20">
        <f t="shared" si="14"/>
        <v>3725.18</v>
      </c>
      <c r="T119" s="20">
        <f t="shared" si="15"/>
        <v>3895.6508</v>
      </c>
      <c r="U119" s="20">
        <f t="shared" si="29"/>
        <v>170.4708</v>
      </c>
      <c r="V119" s="20">
        <f t="shared" si="16"/>
        <v>3725.18</v>
      </c>
      <c r="W119" s="20">
        <f t="shared" si="17"/>
        <v>884</v>
      </c>
      <c r="X119" s="20">
        <f t="shared" si="30"/>
        <v>3011.6508</v>
      </c>
      <c r="Y119" s="20">
        <f t="shared" si="24"/>
        <v>2303</v>
      </c>
      <c r="Z119" s="20">
        <v>60</v>
      </c>
      <c r="AA119" s="20">
        <f t="shared" si="19"/>
        <v>478.18</v>
      </c>
      <c r="AB119" s="20">
        <f t="shared" si="20"/>
        <v>239.09</v>
      </c>
      <c r="AC119" s="20">
        <f t="shared" si="21"/>
        <v>239.09</v>
      </c>
    </row>
    <row r="120" spans="1:29">
      <c r="A120" s="57">
        <v>119</v>
      </c>
      <c r="B120" s="8" t="s">
        <v>1350</v>
      </c>
      <c r="C120" s="8" t="s">
        <v>2352</v>
      </c>
      <c r="D120" s="3" t="s">
        <v>35</v>
      </c>
      <c r="E120" s="3" t="s">
        <v>37</v>
      </c>
      <c r="F120" s="3" t="s">
        <v>58</v>
      </c>
      <c r="G120" s="3" t="s">
        <v>38</v>
      </c>
      <c r="H120" s="3" t="s">
        <v>39</v>
      </c>
      <c r="I120" s="20">
        <v>884</v>
      </c>
      <c r="J120" s="19"/>
      <c r="L120" s="20">
        <v>400</v>
      </c>
      <c r="M120" s="20">
        <v>2284</v>
      </c>
      <c r="N120" s="3" t="s">
        <v>1357</v>
      </c>
      <c r="P120" s="20">
        <v>2284</v>
      </c>
      <c r="R120" s="20">
        <f t="shared" si="13"/>
        <v>2421.04</v>
      </c>
      <c r="S120" s="20">
        <f t="shared" si="14"/>
        <v>3705.04</v>
      </c>
      <c r="T120" s="20">
        <f t="shared" si="15"/>
        <v>3874.3024</v>
      </c>
      <c r="U120" s="20">
        <f t="shared" si="29"/>
        <v>169.2624</v>
      </c>
      <c r="V120" s="20">
        <f t="shared" si="16"/>
        <v>3705.04</v>
      </c>
      <c r="W120" s="20">
        <f t="shared" si="17"/>
        <v>884</v>
      </c>
      <c r="X120" s="20">
        <f t="shared" si="30"/>
        <v>2990.3024</v>
      </c>
      <c r="Y120" s="20">
        <f t="shared" si="24"/>
        <v>2284</v>
      </c>
      <c r="Z120" s="20">
        <v>60</v>
      </c>
      <c r="AA120" s="20">
        <f t="shared" si="19"/>
        <v>477.04</v>
      </c>
      <c r="AB120" s="20">
        <f t="shared" si="20"/>
        <v>238.52</v>
      </c>
      <c r="AC120" s="20">
        <f t="shared" si="21"/>
        <v>238.52</v>
      </c>
    </row>
    <row r="121" spans="1:30">
      <c r="A121" s="57">
        <v>120</v>
      </c>
      <c r="B121" s="8" t="s">
        <v>407</v>
      </c>
      <c r="C121" s="8" t="s">
        <v>2353</v>
      </c>
      <c r="D121" s="3" t="s">
        <v>35</v>
      </c>
      <c r="E121" s="3" t="s">
        <v>37</v>
      </c>
      <c r="F121" s="3" t="s">
        <v>1534</v>
      </c>
      <c r="G121" s="3" t="s">
        <v>38</v>
      </c>
      <c r="H121" s="3" t="s">
        <v>39</v>
      </c>
      <c r="I121" s="20">
        <v>920</v>
      </c>
      <c r="J121" s="19"/>
      <c r="L121" s="20">
        <v>400</v>
      </c>
      <c r="M121" s="20">
        <v>538</v>
      </c>
      <c r="N121" s="3" t="s">
        <v>2354</v>
      </c>
      <c r="P121" s="20">
        <v>458</v>
      </c>
      <c r="Q121" s="68"/>
      <c r="R121" s="20">
        <f t="shared" si="13"/>
        <v>570.28</v>
      </c>
      <c r="S121" s="20">
        <f t="shared" si="14"/>
        <v>1890.28</v>
      </c>
      <c r="T121" s="20">
        <f t="shared" si="15"/>
        <v>1948.4968</v>
      </c>
      <c r="U121" s="20">
        <f t="shared" si="29"/>
        <v>58.2168</v>
      </c>
      <c r="V121" s="20">
        <f t="shared" si="16"/>
        <v>1890.28</v>
      </c>
      <c r="W121" s="20">
        <f t="shared" si="17"/>
        <v>920</v>
      </c>
      <c r="X121" s="20">
        <f t="shared" si="30"/>
        <v>1028.4968</v>
      </c>
      <c r="Y121" s="20">
        <f t="shared" si="24"/>
        <v>458</v>
      </c>
      <c r="Z121" s="20">
        <v>60</v>
      </c>
      <c r="AA121" s="20">
        <f t="shared" si="19"/>
        <v>452.28</v>
      </c>
      <c r="AB121" s="20">
        <f t="shared" si="20"/>
        <v>226.14</v>
      </c>
      <c r="AC121" s="20">
        <f t="shared" si="21"/>
        <v>226.14</v>
      </c>
      <c r="AD121" s="68"/>
    </row>
    <row r="122" spans="1:30">
      <c r="A122" s="57">
        <v>121</v>
      </c>
      <c r="B122" s="8" t="s">
        <v>2355</v>
      </c>
      <c r="C122" s="8" t="s">
        <v>2356</v>
      </c>
      <c r="D122" s="3" t="s">
        <v>35</v>
      </c>
      <c r="E122" s="3" t="s">
        <v>37</v>
      </c>
      <c r="F122" s="3" t="s">
        <v>1534</v>
      </c>
      <c r="G122" s="3" t="s">
        <v>38</v>
      </c>
      <c r="H122" s="3" t="s">
        <v>39</v>
      </c>
      <c r="I122" s="20">
        <v>920</v>
      </c>
      <c r="J122" s="19"/>
      <c r="L122" s="20">
        <v>400</v>
      </c>
      <c r="M122" s="20">
        <v>538</v>
      </c>
      <c r="N122" s="3" t="s">
        <v>2354</v>
      </c>
      <c r="P122" s="20">
        <v>458</v>
      </c>
      <c r="Q122" s="68"/>
      <c r="R122" s="20">
        <f t="shared" si="13"/>
        <v>570.28</v>
      </c>
      <c r="S122" s="20">
        <f t="shared" si="14"/>
        <v>1890.28</v>
      </c>
      <c r="T122" s="20">
        <f t="shared" si="15"/>
        <v>1948.4968</v>
      </c>
      <c r="U122" s="20">
        <f t="shared" si="29"/>
        <v>58.2168</v>
      </c>
      <c r="V122" s="20">
        <f t="shared" si="16"/>
        <v>1890.28</v>
      </c>
      <c r="W122" s="20">
        <f t="shared" si="17"/>
        <v>920</v>
      </c>
      <c r="X122" s="20">
        <f t="shared" si="30"/>
        <v>1028.4968</v>
      </c>
      <c r="Y122" s="20">
        <f t="shared" si="24"/>
        <v>458</v>
      </c>
      <c r="Z122" s="20">
        <v>60</v>
      </c>
      <c r="AA122" s="20">
        <f t="shared" si="19"/>
        <v>452.28</v>
      </c>
      <c r="AB122" s="20">
        <f t="shared" si="20"/>
        <v>226.14</v>
      </c>
      <c r="AC122" s="20">
        <f t="shared" si="21"/>
        <v>226.14</v>
      </c>
      <c r="AD122" s="68"/>
    </row>
    <row r="123" spans="1:29">
      <c r="A123" s="57">
        <v>122</v>
      </c>
      <c r="B123" s="8" t="s">
        <v>2357</v>
      </c>
      <c r="C123" s="8" t="s">
        <v>2358</v>
      </c>
      <c r="D123" s="3" t="s">
        <v>35</v>
      </c>
      <c r="E123" s="3" t="s">
        <v>142</v>
      </c>
      <c r="F123" s="3" t="s">
        <v>113</v>
      </c>
      <c r="G123" s="3" t="s">
        <v>38</v>
      </c>
      <c r="H123" s="3" t="s">
        <v>39</v>
      </c>
      <c r="I123" s="20">
        <v>587</v>
      </c>
      <c r="J123" s="5"/>
      <c r="L123" s="20">
        <v>400</v>
      </c>
      <c r="M123" s="20">
        <v>187</v>
      </c>
      <c r="N123" s="3" t="s">
        <v>2359</v>
      </c>
      <c r="P123" s="20">
        <v>187</v>
      </c>
      <c r="R123" s="20">
        <f t="shared" si="13"/>
        <v>198.22</v>
      </c>
      <c r="S123" s="20">
        <f t="shared" si="14"/>
        <v>1185.22</v>
      </c>
      <c r="T123" s="20">
        <f t="shared" si="15"/>
        <v>1221.1132</v>
      </c>
      <c r="U123" s="20">
        <f t="shared" si="29"/>
        <v>35.8932</v>
      </c>
      <c r="V123" s="20">
        <f t="shared" si="16"/>
        <v>1185.22</v>
      </c>
      <c r="W123" s="20">
        <f t="shared" si="17"/>
        <v>587</v>
      </c>
      <c r="X123" s="20">
        <f t="shared" si="30"/>
        <v>634.1132</v>
      </c>
      <c r="Y123" s="20">
        <f t="shared" si="24"/>
        <v>187</v>
      </c>
      <c r="Z123" s="20">
        <v>60</v>
      </c>
      <c r="AA123" s="20">
        <f t="shared" si="19"/>
        <v>351.22</v>
      </c>
      <c r="AB123" s="20">
        <f t="shared" si="20"/>
        <v>175.61</v>
      </c>
      <c r="AC123" s="20">
        <f t="shared" si="21"/>
        <v>175.61</v>
      </c>
    </row>
    <row r="124" ht="19" customHeight="1" spans="1:29">
      <c r="A124" s="57">
        <v>123</v>
      </c>
      <c r="B124" s="8" t="s">
        <v>2360</v>
      </c>
      <c r="C124" s="8" t="s">
        <v>2361</v>
      </c>
      <c r="D124" s="3" t="s">
        <v>35</v>
      </c>
      <c r="E124" s="3" t="s">
        <v>37</v>
      </c>
      <c r="F124" s="3" t="s">
        <v>1947</v>
      </c>
      <c r="G124" s="3" t="s">
        <v>38</v>
      </c>
      <c r="H124" s="3" t="s">
        <v>39</v>
      </c>
      <c r="I124" s="3">
        <v>243.61</v>
      </c>
      <c r="J124" s="19"/>
      <c r="L124" s="20">
        <v>100</v>
      </c>
      <c r="M124" s="20">
        <v>0</v>
      </c>
      <c r="N124" s="3"/>
      <c r="P124" s="20">
        <v>0</v>
      </c>
      <c r="R124" s="21">
        <f t="shared" si="13"/>
        <v>0</v>
      </c>
      <c r="S124" s="21">
        <f t="shared" si="14"/>
        <v>343.61</v>
      </c>
      <c r="T124" s="21">
        <f t="shared" si="15"/>
        <v>349.61</v>
      </c>
      <c r="U124" s="21">
        <f t="shared" ref="U124:U152" si="31">(R124+L124)*0.06</f>
        <v>6</v>
      </c>
      <c r="V124" s="21">
        <f t="shared" si="16"/>
        <v>343.61</v>
      </c>
      <c r="W124" s="57">
        <f t="shared" si="17"/>
        <v>243.61</v>
      </c>
      <c r="X124" s="21">
        <f t="shared" ref="X124:X152" si="32">(R124+L124)*1.06</f>
        <v>106</v>
      </c>
      <c r="Y124" s="21">
        <f t="shared" si="24"/>
        <v>0</v>
      </c>
      <c r="Z124" s="20">
        <v>20</v>
      </c>
      <c r="AA124" s="21">
        <f t="shared" si="19"/>
        <v>80</v>
      </c>
      <c r="AB124" s="21">
        <f t="shared" si="20"/>
        <v>40</v>
      </c>
      <c r="AC124" s="21">
        <f t="shared" si="21"/>
        <v>40</v>
      </c>
    </row>
    <row r="125" ht="19" customHeight="1" spans="1:29">
      <c r="A125" s="57">
        <v>124</v>
      </c>
      <c r="B125" s="8" t="s">
        <v>2362</v>
      </c>
      <c r="C125" s="8" t="s">
        <v>2363</v>
      </c>
      <c r="D125" s="3" t="s">
        <v>35</v>
      </c>
      <c r="E125" s="3" t="s">
        <v>37</v>
      </c>
      <c r="F125" s="3" t="s">
        <v>1947</v>
      </c>
      <c r="G125" s="3" t="s">
        <v>38</v>
      </c>
      <c r="H125" s="3" t="s">
        <v>39</v>
      </c>
      <c r="I125" s="3">
        <v>243.42</v>
      </c>
      <c r="J125" s="19"/>
      <c r="L125" s="20">
        <v>100</v>
      </c>
      <c r="M125" s="20">
        <v>0</v>
      </c>
      <c r="N125" s="3"/>
      <c r="P125" s="20">
        <v>0</v>
      </c>
      <c r="R125" s="21">
        <f t="shared" si="13"/>
        <v>0</v>
      </c>
      <c r="S125" s="21">
        <f t="shared" si="14"/>
        <v>343.42</v>
      </c>
      <c r="T125" s="21">
        <f t="shared" si="15"/>
        <v>349.42</v>
      </c>
      <c r="U125" s="21">
        <f t="shared" si="31"/>
        <v>6</v>
      </c>
      <c r="V125" s="21">
        <f t="shared" si="16"/>
        <v>343.42</v>
      </c>
      <c r="W125" s="57">
        <f t="shared" si="17"/>
        <v>243.42</v>
      </c>
      <c r="X125" s="21">
        <f t="shared" si="32"/>
        <v>106</v>
      </c>
      <c r="Y125" s="21">
        <f t="shared" si="24"/>
        <v>0</v>
      </c>
      <c r="Z125" s="20">
        <v>20</v>
      </c>
      <c r="AA125" s="21">
        <f t="shared" si="19"/>
        <v>80</v>
      </c>
      <c r="AB125" s="21">
        <f t="shared" si="20"/>
        <v>40</v>
      </c>
      <c r="AC125" s="21">
        <f t="shared" si="21"/>
        <v>40</v>
      </c>
    </row>
    <row r="126" ht="19" customHeight="1" spans="1:29">
      <c r="A126" s="57">
        <v>125</v>
      </c>
      <c r="B126" s="8" t="s">
        <v>2364</v>
      </c>
      <c r="C126" s="8" t="s">
        <v>2365</v>
      </c>
      <c r="D126" s="3" t="s">
        <v>35</v>
      </c>
      <c r="E126" s="3" t="s">
        <v>37</v>
      </c>
      <c r="F126" s="3" t="s">
        <v>1947</v>
      </c>
      <c r="G126" s="3" t="s">
        <v>38</v>
      </c>
      <c r="H126" s="3" t="s">
        <v>39</v>
      </c>
      <c r="I126" s="3">
        <v>244.89</v>
      </c>
      <c r="J126" s="19"/>
      <c r="L126" s="20">
        <v>100</v>
      </c>
      <c r="M126" s="20">
        <v>0</v>
      </c>
      <c r="N126" s="3"/>
      <c r="P126" s="20">
        <v>0</v>
      </c>
      <c r="R126" s="21">
        <f t="shared" si="13"/>
        <v>0</v>
      </c>
      <c r="S126" s="21">
        <f t="shared" si="14"/>
        <v>344.89</v>
      </c>
      <c r="T126" s="21">
        <f t="shared" si="15"/>
        <v>350.89</v>
      </c>
      <c r="U126" s="21">
        <f t="shared" si="31"/>
        <v>6</v>
      </c>
      <c r="V126" s="21">
        <f t="shared" si="16"/>
        <v>344.89</v>
      </c>
      <c r="W126" s="57">
        <f t="shared" si="17"/>
        <v>244.89</v>
      </c>
      <c r="X126" s="21">
        <f t="shared" si="32"/>
        <v>106</v>
      </c>
      <c r="Y126" s="21">
        <f t="shared" si="24"/>
        <v>0</v>
      </c>
      <c r="Z126" s="20">
        <v>20</v>
      </c>
      <c r="AA126" s="21">
        <f t="shared" si="19"/>
        <v>80</v>
      </c>
      <c r="AB126" s="21">
        <f t="shared" si="20"/>
        <v>40</v>
      </c>
      <c r="AC126" s="21">
        <f t="shared" si="21"/>
        <v>40</v>
      </c>
    </row>
    <row r="127" ht="19" customHeight="1" spans="1:29">
      <c r="A127" s="57">
        <v>126</v>
      </c>
      <c r="B127" s="8" t="s">
        <v>2366</v>
      </c>
      <c r="C127" s="8" t="s">
        <v>2367</v>
      </c>
      <c r="D127" s="3" t="s">
        <v>35</v>
      </c>
      <c r="E127" s="3" t="s">
        <v>37</v>
      </c>
      <c r="F127" s="3" t="s">
        <v>1947</v>
      </c>
      <c r="G127" s="3" t="s">
        <v>38</v>
      </c>
      <c r="H127" s="3" t="s">
        <v>39</v>
      </c>
      <c r="I127" s="3">
        <v>244.89</v>
      </c>
      <c r="J127" s="19"/>
      <c r="L127" s="20">
        <v>100</v>
      </c>
      <c r="M127" s="20">
        <v>0</v>
      </c>
      <c r="N127" s="3"/>
      <c r="P127" s="20">
        <v>0</v>
      </c>
      <c r="R127" s="21">
        <f t="shared" si="13"/>
        <v>0</v>
      </c>
      <c r="S127" s="21">
        <f t="shared" si="14"/>
        <v>344.89</v>
      </c>
      <c r="T127" s="21">
        <f t="shared" si="15"/>
        <v>350.89</v>
      </c>
      <c r="U127" s="21">
        <f t="shared" si="31"/>
        <v>6</v>
      </c>
      <c r="V127" s="21">
        <f t="shared" si="16"/>
        <v>344.89</v>
      </c>
      <c r="W127" s="57">
        <f t="shared" si="17"/>
        <v>244.89</v>
      </c>
      <c r="X127" s="21">
        <f t="shared" si="32"/>
        <v>106</v>
      </c>
      <c r="Y127" s="21">
        <f t="shared" si="24"/>
        <v>0</v>
      </c>
      <c r="Z127" s="20">
        <v>20</v>
      </c>
      <c r="AA127" s="21">
        <f t="shared" si="19"/>
        <v>80</v>
      </c>
      <c r="AB127" s="21">
        <f t="shared" si="20"/>
        <v>40</v>
      </c>
      <c r="AC127" s="21">
        <f t="shared" si="21"/>
        <v>40</v>
      </c>
    </row>
    <row r="128" ht="19" customHeight="1" spans="1:29">
      <c r="A128" s="57">
        <v>127</v>
      </c>
      <c r="B128" s="8" t="s">
        <v>2106</v>
      </c>
      <c r="C128" s="8" t="s">
        <v>2368</v>
      </c>
      <c r="D128" s="3" t="s">
        <v>35</v>
      </c>
      <c r="E128" s="3" t="s">
        <v>37</v>
      </c>
      <c r="F128" s="3" t="s">
        <v>1947</v>
      </c>
      <c r="G128" s="3" t="s">
        <v>38</v>
      </c>
      <c r="H128" s="3" t="s">
        <v>39</v>
      </c>
      <c r="I128" s="20">
        <v>239.8</v>
      </c>
      <c r="J128" s="19"/>
      <c r="L128" s="20">
        <v>100</v>
      </c>
      <c r="M128" s="20">
        <v>0</v>
      </c>
      <c r="N128" s="3"/>
      <c r="P128" s="20">
        <v>0</v>
      </c>
      <c r="R128" s="21">
        <f t="shared" si="13"/>
        <v>0</v>
      </c>
      <c r="S128" s="21">
        <f t="shared" si="14"/>
        <v>339.8</v>
      </c>
      <c r="T128" s="21">
        <f t="shared" si="15"/>
        <v>345.8</v>
      </c>
      <c r="U128" s="21">
        <f t="shared" si="31"/>
        <v>6</v>
      </c>
      <c r="V128" s="21">
        <f t="shared" si="16"/>
        <v>339.8</v>
      </c>
      <c r="W128" s="57">
        <f t="shared" si="17"/>
        <v>239.8</v>
      </c>
      <c r="X128" s="21">
        <f t="shared" si="32"/>
        <v>106</v>
      </c>
      <c r="Y128" s="21">
        <f t="shared" si="24"/>
        <v>0</v>
      </c>
      <c r="Z128" s="20">
        <v>20</v>
      </c>
      <c r="AA128" s="21">
        <f t="shared" si="19"/>
        <v>80</v>
      </c>
      <c r="AB128" s="21">
        <f t="shared" si="20"/>
        <v>40</v>
      </c>
      <c r="AC128" s="21">
        <f t="shared" si="21"/>
        <v>40</v>
      </c>
    </row>
    <row r="129" spans="1:29">
      <c r="A129" s="57">
        <v>128</v>
      </c>
      <c r="B129" s="8" t="s">
        <v>2369</v>
      </c>
      <c r="C129" s="8" t="s">
        <v>2370</v>
      </c>
      <c r="D129" s="3" t="s">
        <v>35</v>
      </c>
      <c r="E129" s="3" t="s">
        <v>37</v>
      </c>
      <c r="F129" s="3" t="s">
        <v>1947</v>
      </c>
      <c r="G129" s="3" t="s">
        <v>38</v>
      </c>
      <c r="H129" s="3" t="s">
        <v>39</v>
      </c>
      <c r="I129" s="3">
        <v>244.89</v>
      </c>
      <c r="J129" s="19"/>
      <c r="L129" s="20">
        <v>100</v>
      </c>
      <c r="M129" s="20">
        <v>0</v>
      </c>
      <c r="N129" s="3"/>
      <c r="P129" s="20">
        <v>0</v>
      </c>
      <c r="R129" s="21">
        <f t="shared" si="13"/>
        <v>0</v>
      </c>
      <c r="S129" s="21">
        <f t="shared" si="14"/>
        <v>344.89</v>
      </c>
      <c r="T129" s="21">
        <f t="shared" si="15"/>
        <v>350.89</v>
      </c>
      <c r="U129" s="21">
        <f t="shared" si="31"/>
        <v>6</v>
      </c>
      <c r="V129" s="21">
        <f t="shared" si="16"/>
        <v>344.89</v>
      </c>
      <c r="W129" s="57">
        <f t="shared" si="17"/>
        <v>244.89</v>
      </c>
      <c r="X129" s="21">
        <f t="shared" si="32"/>
        <v>106</v>
      </c>
      <c r="Y129" s="21">
        <f t="shared" si="24"/>
        <v>0</v>
      </c>
      <c r="Z129" s="20">
        <v>20</v>
      </c>
      <c r="AA129" s="21">
        <f t="shared" si="19"/>
        <v>80</v>
      </c>
      <c r="AB129" s="21">
        <f t="shared" si="20"/>
        <v>40</v>
      </c>
      <c r="AC129" s="21">
        <f t="shared" si="21"/>
        <v>40</v>
      </c>
    </row>
    <row r="130" spans="1:29">
      <c r="A130" s="57">
        <v>129</v>
      </c>
      <c r="B130" s="8" t="s">
        <v>2371</v>
      </c>
      <c r="C130" s="8" t="s">
        <v>2372</v>
      </c>
      <c r="D130" s="3" t="s">
        <v>35</v>
      </c>
      <c r="E130" s="3" t="s">
        <v>37</v>
      </c>
      <c r="F130" s="3" t="s">
        <v>1947</v>
      </c>
      <c r="G130" s="3" t="s">
        <v>38</v>
      </c>
      <c r="H130" s="3" t="s">
        <v>39</v>
      </c>
      <c r="I130" s="3">
        <v>244.89</v>
      </c>
      <c r="J130" s="19"/>
      <c r="L130" s="20">
        <v>100</v>
      </c>
      <c r="M130" s="20">
        <v>0</v>
      </c>
      <c r="N130" s="3"/>
      <c r="P130" s="20">
        <v>0</v>
      </c>
      <c r="R130" s="21">
        <f t="shared" si="13"/>
        <v>0</v>
      </c>
      <c r="S130" s="21">
        <f t="shared" si="14"/>
        <v>344.89</v>
      </c>
      <c r="T130" s="21">
        <f t="shared" si="15"/>
        <v>350.89</v>
      </c>
      <c r="U130" s="21">
        <f t="shared" si="31"/>
        <v>6</v>
      </c>
      <c r="V130" s="21">
        <f t="shared" si="16"/>
        <v>344.89</v>
      </c>
      <c r="W130" s="57">
        <f t="shared" si="17"/>
        <v>244.89</v>
      </c>
      <c r="X130" s="21">
        <f t="shared" si="32"/>
        <v>106</v>
      </c>
      <c r="Y130" s="21">
        <f t="shared" si="24"/>
        <v>0</v>
      </c>
      <c r="Z130" s="20">
        <v>20</v>
      </c>
      <c r="AA130" s="21">
        <f t="shared" si="19"/>
        <v>80</v>
      </c>
      <c r="AB130" s="21">
        <f t="shared" si="20"/>
        <v>40</v>
      </c>
      <c r="AC130" s="21">
        <f t="shared" si="21"/>
        <v>40</v>
      </c>
    </row>
    <row r="131" spans="1:29">
      <c r="A131" s="57">
        <v>130</v>
      </c>
      <c r="B131" t="s">
        <v>2373</v>
      </c>
      <c r="C131" s="8" t="s">
        <v>2374</v>
      </c>
      <c r="D131" s="3" t="s">
        <v>35</v>
      </c>
      <c r="E131" s="3" t="s">
        <v>37</v>
      </c>
      <c r="F131" s="3" t="s">
        <v>1947</v>
      </c>
      <c r="G131" s="3" t="s">
        <v>38</v>
      </c>
      <c r="H131" s="3" t="s">
        <v>39</v>
      </c>
      <c r="I131" s="3">
        <v>247.99</v>
      </c>
      <c r="J131" s="19"/>
      <c r="L131" s="20">
        <v>100</v>
      </c>
      <c r="M131" s="20">
        <v>0</v>
      </c>
      <c r="N131" s="3"/>
      <c r="P131" s="20">
        <v>0</v>
      </c>
      <c r="R131" s="21">
        <f t="shared" ref="R131:R194" si="33">M131*1.06</f>
        <v>0</v>
      </c>
      <c r="S131" s="21">
        <f t="shared" ref="S131:S194" si="34">I131+L131+R131</f>
        <v>347.99</v>
      </c>
      <c r="T131" s="21">
        <f t="shared" ref="T131:T194" si="35">I131+(L131+R131)*1.06</f>
        <v>353.99</v>
      </c>
      <c r="U131" s="21">
        <f t="shared" si="31"/>
        <v>6</v>
      </c>
      <c r="V131" s="21">
        <f t="shared" ref="V131:V194" si="36">T131-U131</f>
        <v>347.99</v>
      </c>
      <c r="W131" s="57">
        <f t="shared" ref="W131:W194" si="37">I131</f>
        <v>247.99</v>
      </c>
      <c r="X131" s="21">
        <f t="shared" si="32"/>
        <v>106</v>
      </c>
      <c r="Y131" s="21">
        <f t="shared" si="24"/>
        <v>0</v>
      </c>
      <c r="Z131" s="20">
        <v>20</v>
      </c>
      <c r="AA131" s="21">
        <f t="shared" ref="AA131:AA194" si="38">(L131+R131)-Y131-Z131</f>
        <v>80</v>
      </c>
      <c r="AB131" s="21">
        <f t="shared" ref="AB131:AB194" si="39">AA131/2</f>
        <v>40</v>
      </c>
      <c r="AC131" s="21">
        <f t="shared" ref="AC131:AC194" si="40">AA131/2</f>
        <v>40</v>
      </c>
    </row>
    <row r="132" spans="1:29">
      <c r="A132" s="57">
        <v>131</v>
      </c>
      <c r="B132" s="8" t="s">
        <v>2375</v>
      </c>
      <c r="C132" s="8" t="s">
        <v>2376</v>
      </c>
      <c r="D132" s="3" t="s">
        <v>35</v>
      </c>
      <c r="E132" s="3" t="s">
        <v>37</v>
      </c>
      <c r="F132" s="3" t="s">
        <v>1947</v>
      </c>
      <c r="G132" s="3" t="s">
        <v>38</v>
      </c>
      <c r="H132" s="3" t="s">
        <v>39</v>
      </c>
      <c r="I132" s="63">
        <v>247.99</v>
      </c>
      <c r="J132" s="84"/>
      <c r="L132" s="20">
        <v>100</v>
      </c>
      <c r="M132" s="20">
        <v>0</v>
      </c>
      <c r="N132" s="3"/>
      <c r="P132" s="20">
        <v>0</v>
      </c>
      <c r="R132" s="21">
        <f t="shared" si="33"/>
        <v>0</v>
      </c>
      <c r="S132" s="21">
        <f t="shared" si="34"/>
        <v>347.99</v>
      </c>
      <c r="T132" s="21">
        <f t="shared" si="35"/>
        <v>353.99</v>
      </c>
      <c r="U132" s="21">
        <f t="shared" si="31"/>
        <v>6</v>
      </c>
      <c r="V132" s="21">
        <f t="shared" si="36"/>
        <v>347.99</v>
      </c>
      <c r="W132" s="57">
        <f t="shared" si="37"/>
        <v>247.99</v>
      </c>
      <c r="X132" s="21">
        <f t="shared" si="32"/>
        <v>106</v>
      </c>
      <c r="Y132" s="21">
        <f t="shared" si="24"/>
        <v>0</v>
      </c>
      <c r="Z132" s="20">
        <v>20</v>
      </c>
      <c r="AA132" s="21">
        <f t="shared" si="38"/>
        <v>80</v>
      </c>
      <c r="AB132" s="21">
        <f t="shared" si="39"/>
        <v>40</v>
      </c>
      <c r="AC132" s="21">
        <f t="shared" si="40"/>
        <v>40</v>
      </c>
    </row>
    <row r="133" spans="1:29">
      <c r="A133" s="57">
        <v>132</v>
      </c>
      <c r="B133" s="8" t="s">
        <v>2377</v>
      </c>
      <c r="C133" s="8" t="s">
        <v>2378</v>
      </c>
      <c r="D133" s="3" t="s">
        <v>35</v>
      </c>
      <c r="E133" s="3" t="s">
        <v>37</v>
      </c>
      <c r="F133" s="3" t="s">
        <v>1947</v>
      </c>
      <c r="G133" s="3" t="s">
        <v>38</v>
      </c>
      <c r="H133" s="3" t="s">
        <v>39</v>
      </c>
      <c r="I133" s="3">
        <v>247.99</v>
      </c>
      <c r="J133" s="19"/>
      <c r="L133" s="20">
        <v>100</v>
      </c>
      <c r="M133" s="20">
        <v>0</v>
      </c>
      <c r="N133" s="3"/>
      <c r="P133" s="20">
        <v>0</v>
      </c>
      <c r="R133" s="21">
        <f t="shared" si="33"/>
        <v>0</v>
      </c>
      <c r="S133" s="21">
        <f t="shared" si="34"/>
        <v>347.99</v>
      </c>
      <c r="T133" s="21">
        <f t="shared" si="35"/>
        <v>353.99</v>
      </c>
      <c r="U133" s="21">
        <f t="shared" si="31"/>
        <v>6</v>
      </c>
      <c r="V133" s="21">
        <f t="shared" si="36"/>
        <v>347.99</v>
      </c>
      <c r="W133" s="57">
        <f t="shared" si="37"/>
        <v>247.99</v>
      </c>
      <c r="X133" s="21">
        <f t="shared" si="32"/>
        <v>106</v>
      </c>
      <c r="Y133" s="21">
        <f t="shared" si="24"/>
        <v>0</v>
      </c>
      <c r="Z133" s="20">
        <v>20</v>
      </c>
      <c r="AA133" s="21">
        <f t="shared" si="38"/>
        <v>80</v>
      </c>
      <c r="AB133" s="21">
        <f t="shared" si="39"/>
        <v>40</v>
      </c>
      <c r="AC133" s="21">
        <f t="shared" si="40"/>
        <v>40</v>
      </c>
    </row>
    <row r="134" spans="1:29">
      <c r="A134" s="57">
        <v>133</v>
      </c>
      <c r="B134" s="8" t="s">
        <v>2379</v>
      </c>
      <c r="C134" s="8" t="s">
        <v>2380</v>
      </c>
      <c r="D134" s="3" t="s">
        <v>35</v>
      </c>
      <c r="E134" s="3" t="s">
        <v>37</v>
      </c>
      <c r="F134" s="3" t="s">
        <v>1947</v>
      </c>
      <c r="G134" s="3" t="s">
        <v>38</v>
      </c>
      <c r="H134" s="3" t="s">
        <v>39</v>
      </c>
      <c r="I134" s="3">
        <v>246.4</v>
      </c>
      <c r="J134" s="19"/>
      <c r="L134" s="20">
        <v>100</v>
      </c>
      <c r="M134" s="20">
        <v>0</v>
      </c>
      <c r="N134" s="3"/>
      <c r="P134" s="20">
        <v>0</v>
      </c>
      <c r="R134" s="21">
        <f t="shared" si="33"/>
        <v>0</v>
      </c>
      <c r="S134" s="21">
        <f t="shared" si="34"/>
        <v>346.4</v>
      </c>
      <c r="T134" s="21">
        <f t="shared" si="35"/>
        <v>352.4</v>
      </c>
      <c r="U134" s="21">
        <f t="shared" si="31"/>
        <v>6</v>
      </c>
      <c r="V134" s="21">
        <f t="shared" si="36"/>
        <v>346.4</v>
      </c>
      <c r="W134" s="57">
        <f t="shared" si="37"/>
        <v>246.4</v>
      </c>
      <c r="X134" s="21">
        <f t="shared" si="32"/>
        <v>106</v>
      </c>
      <c r="Y134" s="21">
        <f t="shared" si="24"/>
        <v>0</v>
      </c>
      <c r="Z134" s="20">
        <v>20</v>
      </c>
      <c r="AA134" s="21">
        <f t="shared" si="38"/>
        <v>80</v>
      </c>
      <c r="AB134" s="21">
        <f t="shared" si="39"/>
        <v>40</v>
      </c>
      <c r="AC134" s="21">
        <f t="shared" si="40"/>
        <v>40</v>
      </c>
    </row>
    <row r="135" spans="1:29">
      <c r="A135" s="57">
        <v>134</v>
      </c>
      <c r="B135" s="8" t="s">
        <v>2381</v>
      </c>
      <c r="C135" s="8" t="s">
        <v>2382</v>
      </c>
      <c r="D135" s="3" t="s">
        <v>35</v>
      </c>
      <c r="E135" s="3" t="s">
        <v>37</v>
      </c>
      <c r="F135" s="3" t="s">
        <v>1947</v>
      </c>
      <c r="G135" s="3" t="s">
        <v>38</v>
      </c>
      <c r="H135" s="3" t="s">
        <v>39</v>
      </c>
      <c r="I135" s="3">
        <v>246.4</v>
      </c>
      <c r="J135" s="19"/>
      <c r="L135" s="20">
        <v>100</v>
      </c>
      <c r="M135" s="20">
        <v>0</v>
      </c>
      <c r="N135" s="3"/>
      <c r="P135" s="20">
        <v>0</v>
      </c>
      <c r="R135" s="21">
        <f t="shared" si="33"/>
        <v>0</v>
      </c>
      <c r="S135" s="21">
        <f t="shared" si="34"/>
        <v>346.4</v>
      </c>
      <c r="T135" s="21">
        <f t="shared" si="35"/>
        <v>352.4</v>
      </c>
      <c r="U135" s="21">
        <f t="shared" si="31"/>
        <v>6</v>
      </c>
      <c r="V135" s="21">
        <f t="shared" si="36"/>
        <v>346.4</v>
      </c>
      <c r="W135" s="57">
        <f t="shared" si="37"/>
        <v>246.4</v>
      </c>
      <c r="X135" s="21">
        <f t="shared" si="32"/>
        <v>106</v>
      </c>
      <c r="Y135" s="21">
        <f t="shared" si="24"/>
        <v>0</v>
      </c>
      <c r="Z135" s="20">
        <v>20</v>
      </c>
      <c r="AA135" s="21">
        <f t="shared" si="38"/>
        <v>80</v>
      </c>
      <c r="AB135" s="21">
        <f t="shared" si="39"/>
        <v>40</v>
      </c>
      <c r="AC135" s="21">
        <f t="shared" si="40"/>
        <v>40</v>
      </c>
    </row>
    <row r="136" spans="1:29">
      <c r="A136" s="57">
        <v>135</v>
      </c>
      <c r="B136" s="8" t="s">
        <v>2383</v>
      </c>
      <c r="C136" s="8" t="s">
        <v>2384</v>
      </c>
      <c r="D136" s="3" t="s">
        <v>35</v>
      </c>
      <c r="E136" s="3" t="s">
        <v>37</v>
      </c>
      <c r="F136" s="3" t="s">
        <v>1947</v>
      </c>
      <c r="G136" s="3" t="s">
        <v>38</v>
      </c>
      <c r="H136" s="3" t="s">
        <v>39</v>
      </c>
      <c r="I136" s="3">
        <v>239.8</v>
      </c>
      <c r="J136" s="19"/>
      <c r="L136" s="20">
        <v>100</v>
      </c>
      <c r="M136" s="20">
        <v>0</v>
      </c>
      <c r="N136" s="3"/>
      <c r="P136" s="20">
        <v>0</v>
      </c>
      <c r="R136" s="21">
        <f t="shared" si="33"/>
        <v>0</v>
      </c>
      <c r="S136" s="21">
        <f t="shared" si="34"/>
        <v>339.8</v>
      </c>
      <c r="T136" s="21">
        <f t="shared" si="35"/>
        <v>345.8</v>
      </c>
      <c r="U136" s="21">
        <f t="shared" si="31"/>
        <v>6</v>
      </c>
      <c r="V136" s="21">
        <f t="shared" si="36"/>
        <v>339.8</v>
      </c>
      <c r="W136" s="57">
        <f t="shared" si="37"/>
        <v>239.8</v>
      </c>
      <c r="X136" s="21">
        <f t="shared" si="32"/>
        <v>106</v>
      </c>
      <c r="Y136" s="21">
        <f t="shared" si="24"/>
        <v>0</v>
      </c>
      <c r="Z136" s="20">
        <v>20</v>
      </c>
      <c r="AA136" s="21">
        <f t="shared" si="38"/>
        <v>80</v>
      </c>
      <c r="AB136" s="21">
        <f t="shared" si="39"/>
        <v>40</v>
      </c>
      <c r="AC136" s="21">
        <f t="shared" si="40"/>
        <v>40</v>
      </c>
    </row>
    <row r="137" spans="1:29">
      <c r="A137" s="57">
        <v>136</v>
      </c>
      <c r="B137" s="8" t="s">
        <v>2385</v>
      </c>
      <c r="C137" s="8" t="s">
        <v>2386</v>
      </c>
      <c r="D137" s="3" t="s">
        <v>35</v>
      </c>
      <c r="E137" s="3" t="s">
        <v>37</v>
      </c>
      <c r="F137" s="3" t="s">
        <v>1947</v>
      </c>
      <c r="G137" s="3" t="s">
        <v>38</v>
      </c>
      <c r="H137" s="3" t="s">
        <v>39</v>
      </c>
      <c r="I137" s="3">
        <v>248.5</v>
      </c>
      <c r="J137" s="19"/>
      <c r="L137" s="20">
        <v>100</v>
      </c>
      <c r="M137" s="20">
        <v>0</v>
      </c>
      <c r="N137" s="3"/>
      <c r="P137" s="20">
        <v>0</v>
      </c>
      <c r="R137" s="21">
        <f t="shared" si="33"/>
        <v>0</v>
      </c>
      <c r="S137" s="21">
        <f t="shared" si="34"/>
        <v>348.5</v>
      </c>
      <c r="T137" s="21">
        <f t="shared" si="35"/>
        <v>354.5</v>
      </c>
      <c r="U137" s="21">
        <f t="shared" si="31"/>
        <v>6</v>
      </c>
      <c r="V137" s="21">
        <f t="shared" si="36"/>
        <v>348.5</v>
      </c>
      <c r="W137" s="57">
        <f t="shared" si="37"/>
        <v>248.5</v>
      </c>
      <c r="X137" s="21">
        <f t="shared" si="32"/>
        <v>106</v>
      </c>
      <c r="Y137" s="21">
        <f t="shared" si="24"/>
        <v>0</v>
      </c>
      <c r="Z137" s="20">
        <v>20</v>
      </c>
      <c r="AA137" s="21">
        <f t="shared" si="38"/>
        <v>80</v>
      </c>
      <c r="AB137" s="21">
        <f t="shared" si="39"/>
        <v>40</v>
      </c>
      <c r="AC137" s="21">
        <f t="shared" si="40"/>
        <v>40</v>
      </c>
    </row>
    <row r="138" spans="1:29">
      <c r="A138" s="57">
        <v>137</v>
      </c>
      <c r="B138" s="8" t="s">
        <v>2387</v>
      </c>
      <c r="C138" s="8" t="s">
        <v>2388</v>
      </c>
      <c r="D138" s="3" t="s">
        <v>35</v>
      </c>
      <c r="E138" s="3" t="s">
        <v>37</v>
      </c>
      <c r="F138" s="3" t="s">
        <v>1947</v>
      </c>
      <c r="G138" s="3" t="s">
        <v>38</v>
      </c>
      <c r="H138" s="3" t="s">
        <v>39</v>
      </c>
      <c r="I138" s="3">
        <v>240.5</v>
      </c>
      <c r="J138" s="19"/>
      <c r="L138" s="20">
        <v>100</v>
      </c>
      <c r="M138" s="20">
        <v>0</v>
      </c>
      <c r="N138" s="3"/>
      <c r="P138" s="20">
        <v>0</v>
      </c>
      <c r="R138" s="21">
        <f t="shared" si="33"/>
        <v>0</v>
      </c>
      <c r="S138" s="21">
        <f t="shared" si="34"/>
        <v>340.5</v>
      </c>
      <c r="T138" s="21">
        <f t="shared" si="35"/>
        <v>346.5</v>
      </c>
      <c r="U138" s="21">
        <f t="shared" si="31"/>
        <v>6</v>
      </c>
      <c r="V138" s="21">
        <f t="shared" si="36"/>
        <v>340.5</v>
      </c>
      <c r="W138" s="57">
        <f t="shared" si="37"/>
        <v>240.5</v>
      </c>
      <c r="X138" s="21">
        <f t="shared" si="32"/>
        <v>106</v>
      </c>
      <c r="Y138" s="21">
        <f t="shared" si="24"/>
        <v>0</v>
      </c>
      <c r="Z138" s="20">
        <v>20</v>
      </c>
      <c r="AA138" s="21">
        <f t="shared" si="38"/>
        <v>80</v>
      </c>
      <c r="AB138" s="21">
        <f t="shared" si="39"/>
        <v>40</v>
      </c>
      <c r="AC138" s="21">
        <f t="shared" si="40"/>
        <v>40</v>
      </c>
    </row>
    <row r="139" spans="1:29">
      <c r="A139" s="57">
        <v>138</v>
      </c>
      <c r="B139" s="8" t="s">
        <v>2389</v>
      </c>
      <c r="C139" s="8" t="s">
        <v>2390</v>
      </c>
      <c r="D139" s="3" t="s">
        <v>35</v>
      </c>
      <c r="E139" s="3" t="s">
        <v>37</v>
      </c>
      <c r="F139" s="3" t="s">
        <v>1947</v>
      </c>
      <c r="G139" s="3" t="s">
        <v>38</v>
      </c>
      <c r="H139" s="3" t="s">
        <v>39</v>
      </c>
      <c r="I139" s="3">
        <v>240.5</v>
      </c>
      <c r="J139" s="19"/>
      <c r="L139" s="20">
        <v>100</v>
      </c>
      <c r="M139" s="20">
        <v>0</v>
      </c>
      <c r="N139" s="3"/>
      <c r="P139" s="20">
        <v>0</v>
      </c>
      <c r="R139" s="21">
        <f t="shared" si="33"/>
        <v>0</v>
      </c>
      <c r="S139" s="21">
        <f t="shared" si="34"/>
        <v>340.5</v>
      </c>
      <c r="T139" s="21">
        <f t="shared" si="35"/>
        <v>346.5</v>
      </c>
      <c r="U139" s="21">
        <f t="shared" si="31"/>
        <v>6</v>
      </c>
      <c r="V139" s="21">
        <f t="shared" si="36"/>
        <v>340.5</v>
      </c>
      <c r="W139" s="57">
        <f t="shared" si="37"/>
        <v>240.5</v>
      </c>
      <c r="X139" s="21">
        <f t="shared" si="32"/>
        <v>106</v>
      </c>
      <c r="Y139" s="21">
        <f t="shared" ref="Y139:Y202" si="41">P139</f>
        <v>0</v>
      </c>
      <c r="Z139" s="20">
        <v>20</v>
      </c>
      <c r="AA139" s="21">
        <f t="shared" si="38"/>
        <v>80</v>
      </c>
      <c r="AB139" s="21">
        <f t="shared" si="39"/>
        <v>40</v>
      </c>
      <c r="AC139" s="21">
        <f t="shared" si="40"/>
        <v>40</v>
      </c>
    </row>
    <row r="140" spans="1:29">
      <c r="A140" s="57">
        <v>139</v>
      </c>
      <c r="B140" s="8" t="s">
        <v>2391</v>
      </c>
      <c r="C140" s="8" t="s">
        <v>2392</v>
      </c>
      <c r="D140" s="3" t="s">
        <v>35</v>
      </c>
      <c r="E140" s="3" t="s">
        <v>37</v>
      </c>
      <c r="F140" s="3" t="s">
        <v>1947</v>
      </c>
      <c r="G140" s="3" t="s">
        <v>38</v>
      </c>
      <c r="H140" s="3" t="s">
        <v>39</v>
      </c>
      <c r="I140" s="3">
        <v>240.2</v>
      </c>
      <c r="J140" s="19"/>
      <c r="L140" s="20">
        <v>100</v>
      </c>
      <c r="M140" s="20">
        <v>0</v>
      </c>
      <c r="N140" s="3"/>
      <c r="P140" s="20">
        <v>0</v>
      </c>
      <c r="R140" s="21">
        <f t="shared" si="33"/>
        <v>0</v>
      </c>
      <c r="S140" s="21">
        <f t="shared" si="34"/>
        <v>340.2</v>
      </c>
      <c r="T140" s="21">
        <f t="shared" si="35"/>
        <v>346.2</v>
      </c>
      <c r="U140" s="21">
        <f t="shared" si="31"/>
        <v>6</v>
      </c>
      <c r="V140" s="21">
        <f t="shared" si="36"/>
        <v>340.2</v>
      </c>
      <c r="W140" s="57">
        <f t="shared" si="37"/>
        <v>240.2</v>
      </c>
      <c r="X140" s="21">
        <f t="shared" si="32"/>
        <v>106</v>
      </c>
      <c r="Y140" s="21">
        <f t="shared" si="41"/>
        <v>0</v>
      </c>
      <c r="Z140" s="20">
        <v>20</v>
      </c>
      <c r="AA140" s="21">
        <f t="shared" si="38"/>
        <v>80</v>
      </c>
      <c r="AB140" s="21">
        <f t="shared" si="39"/>
        <v>40</v>
      </c>
      <c r="AC140" s="21">
        <f t="shared" si="40"/>
        <v>40</v>
      </c>
    </row>
    <row r="141" spans="1:29">
      <c r="A141" s="57">
        <v>140</v>
      </c>
      <c r="B141" s="8" t="s">
        <v>2393</v>
      </c>
      <c r="C141" s="8" t="s">
        <v>2394</v>
      </c>
      <c r="D141" s="3" t="s">
        <v>35</v>
      </c>
      <c r="E141" s="3" t="s">
        <v>37</v>
      </c>
      <c r="F141" s="3" t="s">
        <v>1947</v>
      </c>
      <c r="G141" s="3" t="s">
        <v>38</v>
      </c>
      <c r="H141" s="3" t="s">
        <v>39</v>
      </c>
      <c r="I141" s="3">
        <v>245.43</v>
      </c>
      <c r="J141" s="19"/>
      <c r="L141" s="20">
        <v>100</v>
      </c>
      <c r="M141" s="20">
        <v>0</v>
      </c>
      <c r="N141" s="3"/>
      <c r="P141" s="20">
        <v>0</v>
      </c>
      <c r="R141" s="21">
        <f t="shared" si="33"/>
        <v>0</v>
      </c>
      <c r="S141" s="21">
        <f t="shared" si="34"/>
        <v>345.43</v>
      </c>
      <c r="T141" s="21">
        <f t="shared" si="35"/>
        <v>351.43</v>
      </c>
      <c r="U141" s="21">
        <f t="shared" si="31"/>
        <v>6</v>
      </c>
      <c r="V141" s="21">
        <f t="shared" si="36"/>
        <v>345.43</v>
      </c>
      <c r="W141" s="57">
        <f t="shared" si="37"/>
        <v>245.43</v>
      </c>
      <c r="X141" s="21">
        <f t="shared" si="32"/>
        <v>106</v>
      </c>
      <c r="Y141" s="21">
        <f t="shared" si="41"/>
        <v>0</v>
      </c>
      <c r="Z141" s="20">
        <v>20</v>
      </c>
      <c r="AA141" s="21">
        <f t="shared" si="38"/>
        <v>80</v>
      </c>
      <c r="AB141" s="21">
        <f t="shared" si="39"/>
        <v>40</v>
      </c>
      <c r="AC141" s="21">
        <f t="shared" si="40"/>
        <v>40</v>
      </c>
    </row>
    <row r="142" spans="1:29">
      <c r="A142" s="57">
        <v>141</v>
      </c>
      <c r="B142" s="8" t="s">
        <v>2395</v>
      </c>
      <c r="C142" s="8" t="s">
        <v>2396</v>
      </c>
      <c r="D142" s="3" t="s">
        <v>35</v>
      </c>
      <c r="E142" s="3" t="s">
        <v>37</v>
      </c>
      <c r="F142" s="3" t="s">
        <v>1947</v>
      </c>
      <c r="G142" s="3" t="s">
        <v>38</v>
      </c>
      <c r="H142" s="3" t="s">
        <v>39</v>
      </c>
      <c r="I142" s="3">
        <v>240.41</v>
      </c>
      <c r="J142" s="19"/>
      <c r="L142" s="20">
        <v>100</v>
      </c>
      <c r="M142" s="20">
        <v>0</v>
      </c>
      <c r="N142" s="3"/>
      <c r="P142" s="20">
        <v>0</v>
      </c>
      <c r="R142" s="21">
        <f t="shared" si="33"/>
        <v>0</v>
      </c>
      <c r="S142" s="21">
        <f t="shared" si="34"/>
        <v>340.41</v>
      </c>
      <c r="T142" s="21">
        <f t="shared" si="35"/>
        <v>346.41</v>
      </c>
      <c r="U142" s="21">
        <f t="shared" si="31"/>
        <v>6</v>
      </c>
      <c r="V142" s="21">
        <f t="shared" si="36"/>
        <v>340.41</v>
      </c>
      <c r="W142" s="57">
        <f t="shared" si="37"/>
        <v>240.41</v>
      </c>
      <c r="X142" s="21">
        <f t="shared" si="32"/>
        <v>106</v>
      </c>
      <c r="Y142" s="21">
        <f t="shared" si="41"/>
        <v>0</v>
      </c>
      <c r="Z142" s="20">
        <v>20</v>
      </c>
      <c r="AA142" s="21">
        <f t="shared" si="38"/>
        <v>80</v>
      </c>
      <c r="AB142" s="21">
        <f t="shared" si="39"/>
        <v>40</v>
      </c>
      <c r="AC142" s="21">
        <f t="shared" si="40"/>
        <v>40</v>
      </c>
    </row>
    <row r="143" spans="1:29">
      <c r="A143" s="57">
        <v>142</v>
      </c>
      <c r="B143" t="s">
        <v>2397</v>
      </c>
      <c r="C143" s="8" t="s">
        <v>2398</v>
      </c>
      <c r="D143" s="3" t="s">
        <v>35</v>
      </c>
      <c r="E143" s="3" t="s">
        <v>37</v>
      </c>
      <c r="F143" s="3" t="s">
        <v>1947</v>
      </c>
      <c r="G143" s="3" t="s">
        <v>38</v>
      </c>
      <c r="H143" s="3" t="s">
        <v>39</v>
      </c>
      <c r="I143" s="3">
        <v>245.43</v>
      </c>
      <c r="J143" s="19"/>
      <c r="L143" s="20">
        <v>100</v>
      </c>
      <c r="M143" s="20">
        <v>0</v>
      </c>
      <c r="N143" s="3"/>
      <c r="P143" s="20">
        <v>0</v>
      </c>
      <c r="R143" s="21">
        <f t="shared" si="33"/>
        <v>0</v>
      </c>
      <c r="S143" s="21">
        <f t="shared" si="34"/>
        <v>345.43</v>
      </c>
      <c r="T143" s="21">
        <f t="shared" si="35"/>
        <v>351.43</v>
      </c>
      <c r="U143" s="21">
        <f t="shared" si="31"/>
        <v>6</v>
      </c>
      <c r="V143" s="21">
        <f t="shared" si="36"/>
        <v>345.43</v>
      </c>
      <c r="W143" s="57">
        <f t="shared" si="37"/>
        <v>245.43</v>
      </c>
      <c r="X143" s="21">
        <f t="shared" si="32"/>
        <v>106</v>
      </c>
      <c r="Y143" s="21">
        <f t="shared" si="41"/>
        <v>0</v>
      </c>
      <c r="Z143" s="20">
        <v>20</v>
      </c>
      <c r="AA143" s="21">
        <f t="shared" si="38"/>
        <v>80</v>
      </c>
      <c r="AB143" s="21">
        <f t="shared" si="39"/>
        <v>40</v>
      </c>
      <c r="AC143" s="21">
        <f t="shared" si="40"/>
        <v>40</v>
      </c>
    </row>
    <row r="144" spans="1:29">
      <c r="A144" s="57">
        <v>143</v>
      </c>
      <c r="B144" s="8" t="s">
        <v>2399</v>
      </c>
      <c r="C144" s="8" t="s">
        <v>2400</v>
      </c>
      <c r="D144" s="3" t="s">
        <v>35</v>
      </c>
      <c r="E144" s="3" t="s">
        <v>37</v>
      </c>
      <c r="F144" s="3" t="s">
        <v>118</v>
      </c>
      <c r="G144" s="3" t="s">
        <v>38</v>
      </c>
      <c r="H144" s="3" t="s">
        <v>39</v>
      </c>
      <c r="I144" s="20">
        <v>420</v>
      </c>
      <c r="J144" s="19"/>
      <c r="L144" s="20">
        <v>200</v>
      </c>
      <c r="M144" s="20">
        <v>15</v>
      </c>
      <c r="N144" s="3" t="s">
        <v>1931</v>
      </c>
      <c r="P144" s="20">
        <v>15</v>
      </c>
      <c r="R144" s="20">
        <f t="shared" si="33"/>
        <v>15.9</v>
      </c>
      <c r="S144" s="21">
        <f t="shared" si="34"/>
        <v>635.9</v>
      </c>
      <c r="T144" s="21">
        <f t="shared" si="35"/>
        <v>648.854</v>
      </c>
      <c r="U144" s="21">
        <f t="shared" si="31"/>
        <v>12.954</v>
      </c>
      <c r="V144" s="21">
        <f t="shared" si="36"/>
        <v>635.9</v>
      </c>
      <c r="W144" s="21">
        <f t="shared" si="37"/>
        <v>420</v>
      </c>
      <c r="X144" s="21">
        <f t="shared" si="32"/>
        <v>228.854</v>
      </c>
      <c r="Y144" s="21">
        <f t="shared" si="41"/>
        <v>15</v>
      </c>
      <c r="Z144" s="67">
        <v>200</v>
      </c>
      <c r="AA144" s="21">
        <f t="shared" si="38"/>
        <v>0.900000000000006</v>
      </c>
      <c r="AB144" s="21">
        <f t="shared" si="39"/>
        <v>0.450000000000003</v>
      </c>
      <c r="AC144" s="21">
        <f t="shared" si="40"/>
        <v>0.450000000000003</v>
      </c>
    </row>
    <row r="145" spans="1:29">
      <c r="A145" s="57">
        <v>144</v>
      </c>
      <c r="B145" s="8" t="s">
        <v>2401</v>
      </c>
      <c r="C145" s="8" t="s">
        <v>2402</v>
      </c>
      <c r="D145" s="3" t="s">
        <v>35</v>
      </c>
      <c r="E145" s="3" t="s">
        <v>37</v>
      </c>
      <c r="F145" s="3" t="s">
        <v>1947</v>
      </c>
      <c r="G145" s="3" t="s">
        <v>38</v>
      </c>
      <c r="H145" s="3" t="s">
        <v>39</v>
      </c>
      <c r="I145" s="3">
        <v>245.43</v>
      </c>
      <c r="J145" s="19"/>
      <c r="L145" s="20">
        <v>100</v>
      </c>
      <c r="M145" s="20">
        <v>0</v>
      </c>
      <c r="N145" s="3"/>
      <c r="P145" s="20">
        <v>0</v>
      </c>
      <c r="R145" s="21">
        <f t="shared" si="33"/>
        <v>0</v>
      </c>
      <c r="S145" s="21">
        <f t="shared" si="34"/>
        <v>345.43</v>
      </c>
      <c r="T145" s="21">
        <f t="shared" si="35"/>
        <v>351.43</v>
      </c>
      <c r="U145" s="21">
        <f t="shared" si="31"/>
        <v>6</v>
      </c>
      <c r="V145" s="21">
        <f t="shared" si="36"/>
        <v>345.43</v>
      </c>
      <c r="W145" s="57">
        <f t="shared" si="37"/>
        <v>245.43</v>
      </c>
      <c r="X145" s="21">
        <f t="shared" si="32"/>
        <v>106</v>
      </c>
      <c r="Y145" s="21">
        <f t="shared" si="41"/>
        <v>0</v>
      </c>
      <c r="Z145" s="20">
        <v>20</v>
      </c>
      <c r="AA145" s="21">
        <f t="shared" si="38"/>
        <v>80</v>
      </c>
      <c r="AB145" s="21">
        <f t="shared" si="39"/>
        <v>40</v>
      </c>
      <c r="AC145" s="21">
        <f t="shared" si="40"/>
        <v>40</v>
      </c>
    </row>
    <row r="146" spans="1:29">
      <c r="A146" s="57">
        <v>145</v>
      </c>
      <c r="B146" s="8" t="s">
        <v>2403</v>
      </c>
      <c r="C146" s="8" t="s">
        <v>2404</v>
      </c>
      <c r="D146" s="3" t="s">
        <v>35</v>
      </c>
      <c r="E146" s="3" t="s">
        <v>37</v>
      </c>
      <c r="F146" s="3" t="s">
        <v>1947</v>
      </c>
      <c r="G146" s="3" t="s">
        <v>38</v>
      </c>
      <c r="H146" s="3" t="s">
        <v>39</v>
      </c>
      <c r="I146" s="3">
        <v>245.43</v>
      </c>
      <c r="J146" s="19"/>
      <c r="L146" s="20">
        <v>100</v>
      </c>
      <c r="M146" s="20">
        <v>0</v>
      </c>
      <c r="N146" s="3"/>
      <c r="P146" s="20">
        <v>0</v>
      </c>
      <c r="R146" s="21">
        <f t="shared" si="33"/>
        <v>0</v>
      </c>
      <c r="S146" s="21">
        <f t="shared" si="34"/>
        <v>345.43</v>
      </c>
      <c r="T146" s="21">
        <f t="shared" si="35"/>
        <v>351.43</v>
      </c>
      <c r="U146" s="21">
        <f t="shared" si="31"/>
        <v>6</v>
      </c>
      <c r="V146" s="21">
        <f t="shared" si="36"/>
        <v>345.43</v>
      </c>
      <c r="W146" s="57">
        <f t="shared" si="37"/>
        <v>245.43</v>
      </c>
      <c r="X146" s="21">
        <f t="shared" si="32"/>
        <v>106</v>
      </c>
      <c r="Y146" s="21">
        <f t="shared" si="41"/>
        <v>0</v>
      </c>
      <c r="Z146" s="20">
        <v>20</v>
      </c>
      <c r="AA146" s="21">
        <f t="shared" si="38"/>
        <v>80</v>
      </c>
      <c r="AB146" s="21">
        <f t="shared" si="39"/>
        <v>40</v>
      </c>
      <c r="AC146" s="21">
        <f t="shared" si="40"/>
        <v>40</v>
      </c>
    </row>
    <row r="147" spans="1:29">
      <c r="A147" s="57">
        <v>146</v>
      </c>
      <c r="B147" s="8" t="s">
        <v>2405</v>
      </c>
      <c r="C147" s="8" t="s">
        <v>2406</v>
      </c>
      <c r="D147" s="3" t="s">
        <v>35</v>
      </c>
      <c r="E147" s="3" t="s">
        <v>37</v>
      </c>
      <c r="F147" s="3" t="s">
        <v>1947</v>
      </c>
      <c r="G147" s="3" t="s">
        <v>38</v>
      </c>
      <c r="H147" s="3" t="s">
        <v>39</v>
      </c>
      <c r="I147" s="20">
        <v>240.5</v>
      </c>
      <c r="J147" s="19"/>
      <c r="L147" s="20">
        <v>100</v>
      </c>
      <c r="M147" s="20">
        <v>0</v>
      </c>
      <c r="N147" s="3"/>
      <c r="P147" s="20">
        <v>0</v>
      </c>
      <c r="R147" s="21">
        <f t="shared" si="33"/>
        <v>0</v>
      </c>
      <c r="S147" s="21">
        <f t="shared" si="34"/>
        <v>340.5</v>
      </c>
      <c r="T147" s="21">
        <f t="shared" si="35"/>
        <v>346.5</v>
      </c>
      <c r="U147" s="21">
        <f t="shared" si="31"/>
        <v>6</v>
      </c>
      <c r="V147" s="21">
        <f t="shared" si="36"/>
        <v>340.5</v>
      </c>
      <c r="W147" s="57">
        <f t="shared" si="37"/>
        <v>240.5</v>
      </c>
      <c r="X147" s="21">
        <f t="shared" si="32"/>
        <v>106</v>
      </c>
      <c r="Y147" s="21">
        <f t="shared" si="41"/>
        <v>0</v>
      </c>
      <c r="Z147" s="20">
        <v>20</v>
      </c>
      <c r="AA147" s="21">
        <f t="shared" si="38"/>
        <v>80</v>
      </c>
      <c r="AB147" s="21">
        <f t="shared" si="39"/>
        <v>40</v>
      </c>
      <c r="AC147" s="21">
        <f t="shared" si="40"/>
        <v>40</v>
      </c>
    </row>
    <row r="148" spans="1:29">
      <c r="A148" s="57">
        <v>147</v>
      </c>
      <c r="B148" s="8" t="s">
        <v>2407</v>
      </c>
      <c r="C148" s="8" t="s">
        <v>2408</v>
      </c>
      <c r="D148" s="3" t="s">
        <v>35</v>
      </c>
      <c r="E148" s="3" t="s">
        <v>37</v>
      </c>
      <c r="F148" s="3" t="s">
        <v>1947</v>
      </c>
      <c r="G148" s="3" t="s">
        <v>38</v>
      </c>
      <c r="H148" s="3" t="s">
        <v>39</v>
      </c>
      <c r="I148" s="3">
        <v>245.43</v>
      </c>
      <c r="J148" s="19"/>
      <c r="L148" s="20">
        <v>100</v>
      </c>
      <c r="M148" s="20">
        <v>0</v>
      </c>
      <c r="N148" s="3"/>
      <c r="P148" s="20">
        <v>0</v>
      </c>
      <c r="R148" s="21">
        <f t="shared" si="33"/>
        <v>0</v>
      </c>
      <c r="S148" s="21">
        <f t="shared" si="34"/>
        <v>345.43</v>
      </c>
      <c r="T148" s="21">
        <f t="shared" si="35"/>
        <v>351.43</v>
      </c>
      <c r="U148" s="21">
        <f t="shared" si="31"/>
        <v>6</v>
      </c>
      <c r="V148" s="21">
        <f t="shared" si="36"/>
        <v>345.43</v>
      </c>
      <c r="W148" s="57">
        <f t="shared" si="37"/>
        <v>245.43</v>
      </c>
      <c r="X148" s="21">
        <f t="shared" si="32"/>
        <v>106</v>
      </c>
      <c r="Y148" s="21">
        <f t="shared" si="41"/>
        <v>0</v>
      </c>
      <c r="Z148" s="20">
        <v>20</v>
      </c>
      <c r="AA148" s="21">
        <f t="shared" si="38"/>
        <v>80</v>
      </c>
      <c r="AB148" s="21">
        <f t="shared" si="39"/>
        <v>40</v>
      </c>
      <c r="AC148" s="21">
        <f t="shared" si="40"/>
        <v>40</v>
      </c>
    </row>
    <row r="149" spans="1:29">
      <c r="A149" s="57">
        <v>148</v>
      </c>
      <c r="B149" s="8" t="s">
        <v>2409</v>
      </c>
      <c r="C149" s="8" t="s">
        <v>2410</v>
      </c>
      <c r="D149" s="3" t="s">
        <v>35</v>
      </c>
      <c r="E149" s="3" t="s">
        <v>37</v>
      </c>
      <c r="F149" s="3" t="s">
        <v>1947</v>
      </c>
      <c r="G149" s="3" t="s">
        <v>38</v>
      </c>
      <c r="H149" s="3" t="s">
        <v>39</v>
      </c>
      <c r="I149" s="3">
        <v>245.97</v>
      </c>
      <c r="J149" s="19"/>
      <c r="L149" s="20">
        <v>100</v>
      </c>
      <c r="M149" s="20">
        <v>0</v>
      </c>
      <c r="N149" s="3"/>
      <c r="P149" s="20">
        <v>0</v>
      </c>
      <c r="R149" s="21">
        <f t="shared" si="33"/>
        <v>0</v>
      </c>
      <c r="S149" s="21">
        <f t="shared" si="34"/>
        <v>345.97</v>
      </c>
      <c r="T149" s="21">
        <f t="shared" si="35"/>
        <v>351.97</v>
      </c>
      <c r="U149" s="21">
        <f t="shared" si="31"/>
        <v>6</v>
      </c>
      <c r="V149" s="21">
        <f t="shared" si="36"/>
        <v>345.97</v>
      </c>
      <c r="W149" s="57">
        <f t="shared" si="37"/>
        <v>245.97</v>
      </c>
      <c r="X149" s="21">
        <f t="shared" si="32"/>
        <v>106</v>
      </c>
      <c r="Y149" s="21">
        <f t="shared" si="41"/>
        <v>0</v>
      </c>
      <c r="Z149" s="20">
        <v>20</v>
      </c>
      <c r="AA149" s="21">
        <f t="shared" si="38"/>
        <v>80</v>
      </c>
      <c r="AB149" s="21">
        <f t="shared" si="39"/>
        <v>40</v>
      </c>
      <c r="AC149" s="21">
        <f t="shared" si="40"/>
        <v>40</v>
      </c>
    </row>
    <row r="150" spans="1:29">
      <c r="A150" s="57">
        <v>149</v>
      </c>
      <c r="B150" t="s">
        <v>2411</v>
      </c>
      <c r="C150" s="8" t="s">
        <v>2412</v>
      </c>
      <c r="D150" s="3" t="s">
        <v>35</v>
      </c>
      <c r="E150" s="3" t="s">
        <v>37</v>
      </c>
      <c r="F150" s="3" t="s">
        <v>1947</v>
      </c>
      <c r="G150" s="3" t="s">
        <v>38</v>
      </c>
      <c r="H150" s="3" t="s">
        <v>39</v>
      </c>
      <c r="I150" s="3">
        <v>245.97</v>
      </c>
      <c r="J150" s="19"/>
      <c r="L150" s="20">
        <v>100</v>
      </c>
      <c r="M150" s="20">
        <v>0</v>
      </c>
      <c r="N150" s="3"/>
      <c r="P150" s="20">
        <v>0</v>
      </c>
      <c r="R150" s="21">
        <f t="shared" si="33"/>
        <v>0</v>
      </c>
      <c r="S150" s="21">
        <f t="shared" si="34"/>
        <v>345.97</v>
      </c>
      <c r="T150" s="21">
        <f t="shared" si="35"/>
        <v>351.97</v>
      </c>
      <c r="U150" s="21">
        <f t="shared" si="31"/>
        <v>6</v>
      </c>
      <c r="V150" s="21">
        <f t="shared" si="36"/>
        <v>345.97</v>
      </c>
      <c r="W150" s="57">
        <f t="shared" si="37"/>
        <v>245.97</v>
      </c>
      <c r="X150" s="21">
        <f t="shared" si="32"/>
        <v>106</v>
      </c>
      <c r="Y150" s="21">
        <f t="shared" si="41"/>
        <v>0</v>
      </c>
      <c r="Z150" s="20">
        <v>20</v>
      </c>
      <c r="AA150" s="21">
        <f t="shared" si="38"/>
        <v>80</v>
      </c>
      <c r="AB150" s="21">
        <f t="shared" si="39"/>
        <v>40</v>
      </c>
      <c r="AC150" s="21">
        <f t="shared" si="40"/>
        <v>40</v>
      </c>
    </row>
    <row r="151" spans="1:29">
      <c r="A151" s="57">
        <v>150</v>
      </c>
      <c r="B151" s="8" t="s">
        <v>2413</v>
      </c>
      <c r="C151" s="8" t="s">
        <v>2414</v>
      </c>
      <c r="D151" s="3" t="s">
        <v>35</v>
      </c>
      <c r="E151" s="3" t="s">
        <v>37</v>
      </c>
      <c r="F151" s="3" t="s">
        <v>1947</v>
      </c>
      <c r="G151" s="3" t="s">
        <v>38</v>
      </c>
      <c r="H151" s="3" t="s">
        <v>39</v>
      </c>
      <c r="I151" s="20">
        <v>240.5</v>
      </c>
      <c r="J151" s="19"/>
      <c r="L151" s="20">
        <v>100</v>
      </c>
      <c r="M151" s="20">
        <v>0</v>
      </c>
      <c r="N151" s="3"/>
      <c r="P151" s="20">
        <v>0</v>
      </c>
      <c r="R151" s="21">
        <f t="shared" si="33"/>
        <v>0</v>
      </c>
      <c r="S151" s="21">
        <f t="shared" si="34"/>
        <v>340.5</v>
      </c>
      <c r="T151" s="21">
        <f t="shared" si="35"/>
        <v>346.5</v>
      </c>
      <c r="U151" s="21">
        <f t="shared" si="31"/>
        <v>6</v>
      </c>
      <c r="V151" s="21">
        <f t="shared" si="36"/>
        <v>340.5</v>
      </c>
      <c r="W151" s="57">
        <f t="shared" si="37"/>
        <v>240.5</v>
      </c>
      <c r="X151" s="21">
        <f t="shared" si="32"/>
        <v>106</v>
      </c>
      <c r="Y151" s="21">
        <f t="shared" si="41"/>
        <v>0</v>
      </c>
      <c r="Z151" s="20">
        <v>20</v>
      </c>
      <c r="AA151" s="21">
        <f t="shared" si="38"/>
        <v>80</v>
      </c>
      <c r="AB151" s="21">
        <f t="shared" si="39"/>
        <v>40</v>
      </c>
      <c r="AC151" s="21">
        <f t="shared" si="40"/>
        <v>40</v>
      </c>
    </row>
    <row r="152" spans="1:29">
      <c r="A152" s="57">
        <v>151</v>
      </c>
      <c r="B152" s="8" t="s">
        <v>2415</v>
      </c>
      <c r="C152" s="8" t="s">
        <v>2416</v>
      </c>
      <c r="D152" s="3" t="s">
        <v>35</v>
      </c>
      <c r="E152" s="3" t="s">
        <v>37</v>
      </c>
      <c r="F152" s="3" t="s">
        <v>1947</v>
      </c>
      <c r="G152" s="3" t="s">
        <v>38</v>
      </c>
      <c r="H152" s="3" t="s">
        <v>39</v>
      </c>
      <c r="I152" s="20">
        <v>240.5</v>
      </c>
      <c r="J152" s="19"/>
      <c r="L152" s="20">
        <v>100</v>
      </c>
      <c r="M152" s="20">
        <v>0</v>
      </c>
      <c r="N152" s="3"/>
      <c r="P152" s="20">
        <v>0</v>
      </c>
      <c r="R152" s="21">
        <f t="shared" si="33"/>
        <v>0</v>
      </c>
      <c r="S152" s="21">
        <f t="shared" si="34"/>
        <v>340.5</v>
      </c>
      <c r="T152" s="21">
        <f t="shared" si="35"/>
        <v>346.5</v>
      </c>
      <c r="U152" s="21">
        <f t="shared" si="31"/>
        <v>6</v>
      </c>
      <c r="V152" s="21">
        <f t="shared" si="36"/>
        <v>340.5</v>
      </c>
      <c r="W152" s="57">
        <f t="shared" si="37"/>
        <v>240.5</v>
      </c>
      <c r="X152" s="21">
        <f t="shared" si="32"/>
        <v>106</v>
      </c>
      <c r="Y152" s="21">
        <f t="shared" si="41"/>
        <v>0</v>
      </c>
      <c r="Z152" s="20">
        <v>20</v>
      </c>
      <c r="AA152" s="21">
        <f t="shared" si="38"/>
        <v>80</v>
      </c>
      <c r="AB152" s="21">
        <f t="shared" si="39"/>
        <v>40</v>
      </c>
      <c r="AC152" s="21">
        <f t="shared" si="40"/>
        <v>40</v>
      </c>
    </row>
    <row r="153" spans="1:29">
      <c r="A153" s="57">
        <v>152</v>
      </c>
      <c r="B153" s="8" t="s">
        <v>2417</v>
      </c>
      <c r="C153" t="s">
        <v>2418</v>
      </c>
      <c r="D153" s="3" t="s">
        <v>35</v>
      </c>
      <c r="E153" s="3" t="s">
        <v>37</v>
      </c>
      <c r="F153" s="3" t="s">
        <v>58</v>
      </c>
      <c r="G153" s="3" t="s">
        <v>38</v>
      </c>
      <c r="H153" s="3" t="s">
        <v>39</v>
      </c>
      <c r="I153" s="20">
        <v>884</v>
      </c>
      <c r="J153" s="19"/>
      <c r="L153" s="20">
        <v>400</v>
      </c>
      <c r="M153" s="20">
        <v>92</v>
      </c>
      <c r="N153" s="3" t="s">
        <v>2419</v>
      </c>
      <c r="P153" s="20">
        <v>92</v>
      </c>
      <c r="R153" s="20">
        <f t="shared" si="33"/>
        <v>97.52</v>
      </c>
      <c r="S153" s="20">
        <f t="shared" si="34"/>
        <v>1381.52</v>
      </c>
      <c r="T153" s="20">
        <f t="shared" si="35"/>
        <v>1411.3712</v>
      </c>
      <c r="U153" s="20">
        <f>(L153+R153)*0.06</f>
        <v>29.8512</v>
      </c>
      <c r="V153" s="20">
        <f t="shared" si="36"/>
        <v>1381.52</v>
      </c>
      <c r="W153" s="20">
        <f t="shared" si="37"/>
        <v>884</v>
      </c>
      <c r="X153" s="20">
        <f>(L153+R153)*1.06</f>
        <v>527.3712</v>
      </c>
      <c r="Y153" s="20">
        <f t="shared" si="41"/>
        <v>92</v>
      </c>
      <c r="Z153" s="20">
        <v>60</v>
      </c>
      <c r="AA153" s="20">
        <f t="shared" si="38"/>
        <v>345.52</v>
      </c>
      <c r="AB153" s="20">
        <f t="shared" si="39"/>
        <v>172.76</v>
      </c>
      <c r="AC153" s="20">
        <f t="shared" si="40"/>
        <v>172.76</v>
      </c>
    </row>
    <row r="154" spans="1:29">
      <c r="A154" s="57">
        <v>153</v>
      </c>
      <c r="B154" s="8" t="s">
        <v>2420</v>
      </c>
      <c r="C154" t="s">
        <v>2421</v>
      </c>
      <c r="D154" s="3" t="s">
        <v>35</v>
      </c>
      <c r="E154" s="3" t="s">
        <v>137</v>
      </c>
      <c r="F154" s="3" t="s">
        <v>58</v>
      </c>
      <c r="G154" s="3" t="s">
        <v>38</v>
      </c>
      <c r="H154" s="3" t="s">
        <v>39</v>
      </c>
      <c r="I154" s="20">
        <v>884</v>
      </c>
      <c r="J154" s="19"/>
      <c r="L154" s="20">
        <v>400</v>
      </c>
      <c r="M154" s="20">
        <v>2308</v>
      </c>
      <c r="N154" s="3" t="s">
        <v>1988</v>
      </c>
      <c r="P154" s="20">
        <v>2308</v>
      </c>
      <c r="R154" s="20">
        <f t="shared" si="33"/>
        <v>2446.48</v>
      </c>
      <c r="S154" s="20">
        <f t="shared" si="34"/>
        <v>3730.48</v>
      </c>
      <c r="T154" s="20">
        <f t="shared" si="35"/>
        <v>3901.2688</v>
      </c>
      <c r="U154" s="20">
        <f>(L154+R154)*0.06</f>
        <v>170.7888</v>
      </c>
      <c r="V154" s="20">
        <f t="shared" si="36"/>
        <v>3730.48</v>
      </c>
      <c r="W154" s="20">
        <f t="shared" si="37"/>
        <v>884</v>
      </c>
      <c r="X154" s="20">
        <f>(L154+R154)*1.06</f>
        <v>3017.2688</v>
      </c>
      <c r="Y154" s="20">
        <f t="shared" si="41"/>
        <v>2308</v>
      </c>
      <c r="Z154" s="20">
        <v>60</v>
      </c>
      <c r="AA154" s="20">
        <f t="shared" si="38"/>
        <v>478.48</v>
      </c>
      <c r="AB154" s="20">
        <f t="shared" si="39"/>
        <v>239.24</v>
      </c>
      <c r="AC154" s="20">
        <f t="shared" si="40"/>
        <v>239.24</v>
      </c>
    </row>
    <row r="155" spans="1:29">
      <c r="A155" s="57">
        <v>154</v>
      </c>
      <c r="B155" s="8" t="s">
        <v>2422</v>
      </c>
      <c r="C155" s="8" t="s">
        <v>2423</v>
      </c>
      <c r="D155" s="3" t="s">
        <v>35</v>
      </c>
      <c r="E155" s="3" t="s">
        <v>37</v>
      </c>
      <c r="F155" s="3" t="s">
        <v>1947</v>
      </c>
      <c r="G155" s="3" t="s">
        <v>38</v>
      </c>
      <c r="H155" s="3" t="s">
        <v>39</v>
      </c>
      <c r="I155" s="3">
        <v>245.97</v>
      </c>
      <c r="J155" s="19"/>
      <c r="L155" s="20">
        <v>100</v>
      </c>
      <c r="M155" s="20">
        <v>0</v>
      </c>
      <c r="N155" s="3"/>
      <c r="P155" s="20">
        <v>0</v>
      </c>
      <c r="R155" s="21">
        <f t="shared" si="33"/>
        <v>0</v>
      </c>
      <c r="S155" s="21">
        <f t="shared" si="34"/>
        <v>345.97</v>
      </c>
      <c r="T155" s="21">
        <f t="shared" si="35"/>
        <v>351.97</v>
      </c>
      <c r="U155" s="21">
        <f>(R155+L155)*0.06</f>
        <v>6</v>
      </c>
      <c r="V155" s="21">
        <f t="shared" si="36"/>
        <v>345.97</v>
      </c>
      <c r="W155" s="57">
        <f t="shared" si="37"/>
        <v>245.97</v>
      </c>
      <c r="X155" s="21">
        <f>(R155+L155)*1.06</f>
        <v>106</v>
      </c>
      <c r="Y155" s="21">
        <f t="shared" si="41"/>
        <v>0</v>
      </c>
      <c r="Z155" s="20">
        <v>20</v>
      </c>
      <c r="AA155" s="21">
        <f t="shared" si="38"/>
        <v>80</v>
      </c>
      <c r="AB155" s="21">
        <f t="shared" si="39"/>
        <v>40</v>
      </c>
      <c r="AC155" s="21">
        <f t="shared" si="40"/>
        <v>40</v>
      </c>
    </row>
    <row r="156" spans="1:29">
      <c r="A156" s="57">
        <v>155</v>
      </c>
      <c r="B156" s="8" t="s">
        <v>2424</v>
      </c>
      <c r="C156" s="8" t="s">
        <v>2425</v>
      </c>
      <c r="D156" s="3" t="s">
        <v>35</v>
      </c>
      <c r="E156" s="3" t="s">
        <v>37</v>
      </c>
      <c r="F156" s="3" t="s">
        <v>1947</v>
      </c>
      <c r="G156" s="3" t="s">
        <v>38</v>
      </c>
      <c r="H156" s="3" t="s">
        <v>39</v>
      </c>
      <c r="I156" s="3">
        <v>245.97</v>
      </c>
      <c r="J156" s="19"/>
      <c r="L156" s="20">
        <v>100</v>
      </c>
      <c r="M156" s="20">
        <v>0</v>
      </c>
      <c r="N156" s="3"/>
      <c r="P156" s="20">
        <v>0</v>
      </c>
      <c r="R156" s="21">
        <f t="shared" si="33"/>
        <v>0</v>
      </c>
      <c r="S156" s="21">
        <f t="shared" si="34"/>
        <v>345.97</v>
      </c>
      <c r="T156" s="21">
        <f t="shared" si="35"/>
        <v>351.97</v>
      </c>
      <c r="U156" s="21">
        <f>(R156+L156)*0.06</f>
        <v>6</v>
      </c>
      <c r="V156" s="21">
        <f t="shared" si="36"/>
        <v>345.97</v>
      </c>
      <c r="W156" s="57">
        <f t="shared" si="37"/>
        <v>245.97</v>
      </c>
      <c r="X156" s="21">
        <f>(R156+L156)*1.06</f>
        <v>106</v>
      </c>
      <c r="Y156" s="21">
        <f t="shared" si="41"/>
        <v>0</v>
      </c>
      <c r="Z156" s="20">
        <v>20</v>
      </c>
      <c r="AA156" s="21">
        <f t="shared" si="38"/>
        <v>80</v>
      </c>
      <c r="AB156" s="21">
        <f t="shared" si="39"/>
        <v>40</v>
      </c>
      <c r="AC156" s="21">
        <f t="shared" si="40"/>
        <v>40</v>
      </c>
    </row>
    <row r="157" spans="1:29">
      <c r="A157" s="57">
        <v>156</v>
      </c>
      <c r="B157" s="8" t="s">
        <v>2426</v>
      </c>
      <c r="C157" s="8" t="s">
        <v>2427</v>
      </c>
      <c r="D157" s="3" t="s">
        <v>35</v>
      </c>
      <c r="E157" s="3" t="s">
        <v>37</v>
      </c>
      <c r="F157" s="3" t="s">
        <v>1947</v>
      </c>
      <c r="G157" s="3" t="s">
        <v>38</v>
      </c>
      <c r="H157" s="3" t="s">
        <v>39</v>
      </c>
      <c r="I157" s="3">
        <v>245.97</v>
      </c>
      <c r="J157" s="19"/>
      <c r="L157" s="20">
        <v>100</v>
      </c>
      <c r="M157" s="20">
        <v>0</v>
      </c>
      <c r="N157" s="3"/>
      <c r="P157" s="20">
        <v>0</v>
      </c>
      <c r="R157" s="21">
        <f t="shared" si="33"/>
        <v>0</v>
      </c>
      <c r="S157" s="21">
        <f t="shared" si="34"/>
        <v>345.97</v>
      </c>
      <c r="T157" s="21">
        <f t="shared" si="35"/>
        <v>351.97</v>
      </c>
      <c r="U157" s="21">
        <f>(R157+L157)*0.06</f>
        <v>6</v>
      </c>
      <c r="V157" s="21">
        <f t="shared" si="36"/>
        <v>345.97</v>
      </c>
      <c r="W157" s="57">
        <f t="shared" si="37"/>
        <v>245.97</v>
      </c>
      <c r="X157" s="21">
        <f>(R157+L157)*1.06</f>
        <v>106</v>
      </c>
      <c r="Y157" s="21">
        <f t="shared" si="41"/>
        <v>0</v>
      </c>
      <c r="Z157" s="20">
        <v>20</v>
      </c>
      <c r="AA157" s="21">
        <f t="shared" si="38"/>
        <v>80</v>
      </c>
      <c r="AB157" s="21">
        <f t="shared" si="39"/>
        <v>40</v>
      </c>
      <c r="AC157" s="21">
        <f t="shared" si="40"/>
        <v>40</v>
      </c>
    </row>
    <row r="158" spans="1:29">
      <c r="A158" s="57">
        <v>157</v>
      </c>
      <c r="B158" s="8" t="s">
        <v>1989</v>
      </c>
      <c r="C158" s="8" t="s">
        <v>1990</v>
      </c>
      <c r="D158" s="3" t="s">
        <v>35</v>
      </c>
      <c r="E158" s="3" t="s">
        <v>37</v>
      </c>
      <c r="F158" s="3" t="s">
        <v>700</v>
      </c>
      <c r="G158" s="3" t="s">
        <v>38</v>
      </c>
      <c r="H158" s="3" t="s">
        <v>39</v>
      </c>
      <c r="I158" s="20">
        <v>0</v>
      </c>
      <c r="J158" s="19"/>
      <c r="L158" s="20">
        <v>100</v>
      </c>
      <c r="M158" s="20">
        <v>15</v>
      </c>
      <c r="N158" s="3" t="s">
        <v>65</v>
      </c>
      <c r="P158" s="20">
        <v>15</v>
      </c>
      <c r="R158" s="20">
        <f t="shared" si="33"/>
        <v>15.9</v>
      </c>
      <c r="S158" s="20">
        <f t="shared" si="34"/>
        <v>115.9</v>
      </c>
      <c r="T158" s="20">
        <f t="shared" si="35"/>
        <v>122.854</v>
      </c>
      <c r="U158" s="20">
        <f t="shared" ref="U158:U166" si="42">(L158+R158)*0.06</f>
        <v>6.954</v>
      </c>
      <c r="V158" s="20">
        <f t="shared" si="36"/>
        <v>115.9</v>
      </c>
      <c r="W158" s="20">
        <f t="shared" si="37"/>
        <v>0</v>
      </c>
      <c r="X158" s="20">
        <f t="shared" ref="X158:X166" si="43">(L158+R158)*1.06</f>
        <v>122.854</v>
      </c>
      <c r="Y158" s="20">
        <f t="shared" si="41"/>
        <v>15</v>
      </c>
      <c r="Z158" s="20">
        <v>20</v>
      </c>
      <c r="AA158" s="20">
        <f t="shared" si="38"/>
        <v>80.9</v>
      </c>
      <c r="AB158" s="20">
        <f t="shared" si="39"/>
        <v>40.45</v>
      </c>
      <c r="AC158" s="20">
        <f t="shared" si="40"/>
        <v>40.45</v>
      </c>
    </row>
    <row r="159" spans="1:29">
      <c r="A159" s="57">
        <v>158</v>
      </c>
      <c r="B159" s="8" t="s">
        <v>710</v>
      </c>
      <c r="C159" s="8" t="s">
        <v>711</v>
      </c>
      <c r="D159" s="3" t="s">
        <v>35</v>
      </c>
      <c r="E159" s="3" t="s">
        <v>37</v>
      </c>
      <c r="F159" s="3" t="s">
        <v>700</v>
      </c>
      <c r="G159" s="3" t="s">
        <v>38</v>
      </c>
      <c r="H159" s="3" t="s">
        <v>39</v>
      </c>
      <c r="I159" s="20">
        <v>0</v>
      </c>
      <c r="J159" s="19"/>
      <c r="L159" s="20">
        <v>100</v>
      </c>
      <c r="M159" s="20">
        <v>15</v>
      </c>
      <c r="N159" s="3" t="s">
        <v>65</v>
      </c>
      <c r="P159" s="20">
        <v>15</v>
      </c>
      <c r="R159" s="20">
        <f t="shared" si="33"/>
        <v>15.9</v>
      </c>
      <c r="S159" s="20">
        <f t="shared" si="34"/>
        <v>115.9</v>
      </c>
      <c r="T159" s="20">
        <f t="shared" si="35"/>
        <v>122.854</v>
      </c>
      <c r="U159" s="20">
        <f t="shared" si="42"/>
        <v>6.954</v>
      </c>
      <c r="V159" s="20">
        <f t="shared" si="36"/>
        <v>115.9</v>
      </c>
      <c r="W159" s="20">
        <f t="shared" si="37"/>
        <v>0</v>
      </c>
      <c r="X159" s="20">
        <f t="shared" si="43"/>
        <v>122.854</v>
      </c>
      <c r="Y159" s="20">
        <f t="shared" si="41"/>
        <v>15</v>
      </c>
      <c r="Z159" s="20">
        <v>20</v>
      </c>
      <c r="AA159" s="20">
        <f t="shared" si="38"/>
        <v>80.9</v>
      </c>
      <c r="AB159" s="20">
        <f t="shared" si="39"/>
        <v>40.45</v>
      </c>
      <c r="AC159" s="20">
        <f t="shared" si="40"/>
        <v>40.45</v>
      </c>
    </row>
    <row r="160" spans="1:29">
      <c r="A160" s="57">
        <v>159</v>
      </c>
      <c r="B160" s="8" t="s">
        <v>866</v>
      </c>
      <c r="C160" s="8" t="s">
        <v>1280</v>
      </c>
      <c r="D160" s="3" t="s">
        <v>35</v>
      </c>
      <c r="E160" s="3" t="s">
        <v>37</v>
      </c>
      <c r="F160" s="3" t="s">
        <v>700</v>
      </c>
      <c r="G160" s="3" t="s">
        <v>38</v>
      </c>
      <c r="H160" s="3" t="s">
        <v>39</v>
      </c>
      <c r="I160" s="20">
        <v>0</v>
      </c>
      <c r="J160" s="19"/>
      <c r="L160" s="20">
        <v>100</v>
      </c>
      <c r="M160" s="20">
        <v>15</v>
      </c>
      <c r="N160" s="3" t="s">
        <v>65</v>
      </c>
      <c r="P160" s="20">
        <v>15</v>
      </c>
      <c r="R160" s="20">
        <f t="shared" si="33"/>
        <v>15.9</v>
      </c>
      <c r="S160" s="20">
        <f t="shared" si="34"/>
        <v>115.9</v>
      </c>
      <c r="T160" s="20">
        <f t="shared" si="35"/>
        <v>122.854</v>
      </c>
      <c r="U160" s="20">
        <f t="shared" si="42"/>
        <v>6.954</v>
      </c>
      <c r="V160" s="20">
        <f t="shared" si="36"/>
        <v>115.9</v>
      </c>
      <c r="W160" s="20">
        <f t="shared" si="37"/>
        <v>0</v>
      </c>
      <c r="X160" s="20">
        <f t="shared" si="43"/>
        <v>122.854</v>
      </c>
      <c r="Y160" s="20">
        <f t="shared" si="41"/>
        <v>15</v>
      </c>
      <c r="Z160" s="20">
        <v>20</v>
      </c>
      <c r="AA160" s="20">
        <f t="shared" si="38"/>
        <v>80.9</v>
      </c>
      <c r="AB160" s="20">
        <f t="shared" si="39"/>
        <v>40.45</v>
      </c>
      <c r="AC160" s="20">
        <f t="shared" si="40"/>
        <v>40.45</v>
      </c>
    </row>
    <row r="161" spans="1:29">
      <c r="A161" s="57">
        <v>160</v>
      </c>
      <c r="B161" s="8" t="s">
        <v>2428</v>
      </c>
      <c r="C161" s="8" t="s">
        <v>1271</v>
      </c>
      <c r="D161" s="3" t="s">
        <v>35</v>
      </c>
      <c r="E161" s="3" t="s">
        <v>37</v>
      </c>
      <c r="F161" s="3" t="s">
        <v>700</v>
      </c>
      <c r="G161" s="3" t="s">
        <v>38</v>
      </c>
      <c r="H161" s="3" t="s">
        <v>39</v>
      </c>
      <c r="I161" s="20">
        <v>0</v>
      </c>
      <c r="J161" s="19"/>
      <c r="L161" s="20">
        <v>0</v>
      </c>
      <c r="M161" s="20">
        <v>18</v>
      </c>
      <c r="N161" s="3" t="s">
        <v>65</v>
      </c>
      <c r="P161" s="20">
        <v>18</v>
      </c>
      <c r="R161" s="20">
        <f t="shared" si="33"/>
        <v>19.08</v>
      </c>
      <c r="S161" s="20">
        <f t="shared" si="34"/>
        <v>19.08</v>
      </c>
      <c r="T161" s="20">
        <f t="shared" si="35"/>
        <v>20.2248</v>
      </c>
      <c r="U161" s="20">
        <f t="shared" si="42"/>
        <v>1.1448</v>
      </c>
      <c r="V161" s="20">
        <f t="shared" si="36"/>
        <v>19.08</v>
      </c>
      <c r="W161" s="20">
        <f t="shared" si="37"/>
        <v>0</v>
      </c>
      <c r="X161" s="20">
        <f t="shared" si="43"/>
        <v>20.2248</v>
      </c>
      <c r="Y161" s="20">
        <f t="shared" si="41"/>
        <v>18</v>
      </c>
      <c r="Z161" s="20">
        <v>0</v>
      </c>
      <c r="AA161" s="20">
        <f t="shared" si="38"/>
        <v>1.08</v>
      </c>
      <c r="AB161" s="20">
        <f t="shared" si="39"/>
        <v>0.540000000000001</v>
      </c>
      <c r="AC161" s="20">
        <f t="shared" si="40"/>
        <v>0.540000000000001</v>
      </c>
    </row>
    <row r="162" spans="1:29">
      <c r="A162" s="57">
        <v>161</v>
      </c>
      <c r="B162" s="8" t="s">
        <v>2429</v>
      </c>
      <c r="C162" s="8" t="s">
        <v>1617</v>
      </c>
      <c r="D162" s="3" t="s">
        <v>35</v>
      </c>
      <c r="E162" s="3" t="s">
        <v>37</v>
      </c>
      <c r="F162" s="3" t="s">
        <v>700</v>
      </c>
      <c r="G162" s="3" t="s">
        <v>38</v>
      </c>
      <c r="H162" s="3" t="s">
        <v>39</v>
      </c>
      <c r="I162" s="20">
        <v>0</v>
      </c>
      <c r="J162" s="19"/>
      <c r="L162" s="20">
        <v>100</v>
      </c>
      <c r="M162" s="20">
        <v>18</v>
      </c>
      <c r="N162" s="3" t="s">
        <v>65</v>
      </c>
      <c r="P162" s="20">
        <v>18</v>
      </c>
      <c r="R162" s="20">
        <f t="shared" si="33"/>
        <v>19.08</v>
      </c>
      <c r="S162" s="20">
        <f t="shared" si="34"/>
        <v>119.08</v>
      </c>
      <c r="T162" s="20">
        <f t="shared" si="35"/>
        <v>126.2248</v>
      </c>
      <c r="U162" s="20">
        <f t="shared" si="42"/>
        <v>7.1448</v>
      </c>
      <c r="V162" s="20">
        <f t="shared" si="36"/>
        <v>119.08</v>
      </c>
      <c r="W162" s="20">
        <f t="shared" si="37"/>
        <v>0</v>
      </c>
      <c r="X162" s="20">
        <f t="shared" si="43"/>
        <v>126.2248</v>
      </c>
      <c r="Y162" s="20">
        <f t="shared" si="41"/>
        <v>18</v>
      </c>
      <c r="Z162" s="20">
        <v>20</v>
      </c>
      <c r="AA162" s="20">
        <f t="shared" si="38"/>
        <v>81.08</v>
      </c>
      <c r="AB162" s="20">
        <f t="shared" si="39"/>
        <v>40.54</v>
      </c>
      <c r="AC162" s="20">
        <f t="shared" si="40"/>
        <v>40.54</v>
      </c>
    </row>
    <row r="163" spans="1:29">
      <c r="A163" s="57">
        <v>162</v>
      </c>
      <c r="B163" s="8" t="s">
        <v>1082</v>
      </c>
      <c r="C163" s="8" t="s">
        <v>1083</v>
      </c>
      <c r="D163" s="3" t="s">
        <v>35</v>
      </c>
      <c r="E163" s="3" t="s">
        <v>37</v>
      </c>
      <c r="F163" s="3" t="s">
        <v>700</v>
      </c>
      <c r="G163" s="3" t="s">
        <v>38</v>
      </c>
      <c r="H163" s="3" t="s">
        <v>39</v>
      </c>
      <c r="I163" s="20">
        <v>0</v>
      </c>
      <c r="J163" s="19"/>
      <c r="L163" s="20">
        <v>0</v>
      </c>
      <c r="M163" s="20">
        <v>15</v>
      </c>
      <c r="N163" s="3" t="s">
        <v>65</v>
      </c>
      <c r="P163" s="20">
        <v>15</v>
      </c>
      <c r="R163" s="20">
        <f t="shared" si="33"/>
        <v>15.9</v>
      </c>
      <c r="S163" s="20">
        <f t="shared" si="34"/>
        <v>15.9</v>
      </c>
      <c r="T163" s="20">
        <f t="shared" si="35"/>
        <v>16.854</v>
      </c>
      <c r="U163" s="20">
        <f t="shared" si="42"/>
        <v>0.954</v>
      </c>
      <c r="V163" s="20">
        <f t="shared" si="36"/>
        <v>15.9</v>
      </c>
      <c r="W163" s="20">
        <f t="shared" si="37"/>
        <v>0</v>
      </c>
      <c r="X163" s="20">
        <f t="shared" si="43"/>
        <v>16.854</v>
      </c>
      <c r="Y163" s="20">
        <f t="shared" si="41"/>
        <v>15</v>
      </c>
      <c r="Z163" s="20">
        <v>0</v>
      </c>
      <c r="AA163" s="20">
        <f t="shared" si="38"/>
        <v>0.9</v>
      </c>
      <c r="AB163" s="20">
        <f t="shared" si="39"/>
        <v>0.45</v>
      </c>
      <c r="AC163" s="20">
        <f t="shared" si="40"/>
        <v>0.45</v>
      </c>
    </row>
    <row r="164" spans="1:29">
      <c r="A164" s="57">
        <v>163</v>
      </c>
      <c r="B164" s="8" t="s">
        <v>1435</v>
      </c>
      <c r="C164" t="s">
        <v>2430</v>
      </c>
      <c r="D164" s="3" t="s">
        <v>35</v>
      </c>
      <c r="E164" s="3" t="s">
        <v>37</v>
      </c>
      <c r="F164" s="3" t="s">
        <v>58</v>
      </c>
      <c r="G164" s="3" t="s">
        <v>38</v>
      </c>
      <c r="H164" s="3" t="s">
        <v>39</v>
      </c>
      <c r="I164" s="20">
        <v>886</v>
      </c>
      <c r="J164" s="19"/>
      <c r="L164" s="20">
        <v>400</v>
      </c>
      <c r="M164" s="20">
        <v>92</v>
      </c>
      <c r="N164" s="3" t="s">
        <v>840</v>
      </c>
      <c r="P164" s="20">
        <v>92</v>
      </c>
      <c r="R164" s="20">
        <f t="shared" si="33"/>
        <v>97.52</v>
      </c>
      <c r="S164" s="20">
        <f t="shared" si="34"/>
        <v>1383.52</v>
      </c>
      <c r="T164" s="20">
        <f t="shared" si="35"/>
        <v>1413.3712</v>
      </c>
      <c r="U164" s="20">
        <f t="shared" si="42"/>
        <v>29.8512</v>
      </c>
      <c r="V164" s="20">
        <f t="shared" si="36"/>
        <v>1383.52</v>
      </c>
      <c r="W164" s="20">
        <f t="shared" si="37"/>
        <v>886</v>
      </c>
      <c r="X164" s="20">
        <f t="shared" si="43"/>
        <v>527.3712</v>
      </c>
      <c r="Y164" s="20">
        <f t="shared" si="41"/>
        <v>92</v>
      </c>
      <c r="Z164" s="20">
        <v>60</v>
      </c>
      <c r="AA164" s="20">
        <f t="shared" si="38"/>
        <v>345.52</v>
      </c>
      <c r="AB164" s="20">
        <f t="shared" si="39"/>
        <v>172.76</v>
      </c>
      <c r="AC164" s="20">
        <f t="shared" si="40"/>
        <v>172.76</v>
      </c>
    </row>
    <row r="165" spans="1:29">
      <c r="A165" s="57">
        <v>164</v>
      </c>
      <c r="B165" s="8" t="s">
        <v>2431</v>
      </c>
      <c r="C165" t="s">
        <v>2432</v>
      </c>
      <c r="D165" s="3" t="s">
        <v>35</v>
      </c>
      <c r="E165" s="3" t="s">
        <v>37</v>
      </c>
      <c r="F165" s="3" t="s">
        <v>58</v>
      </c>
      <c r="G165" s="3" t="s">
        <v>38</v>
      </c>
      <c r="H165" s="3" t="s">
        <v>39</v>
      </c>
      <c r="I165" s="20">
        <v>884</v>
      </c>
      <c r="J165" s="19"/>
      <c r="L165" s="20">
        <v>400</v>
      </c>
      <c r="M165" s="20">
        <v>92</v>
      </c>
      <c r="N165" s="3" t="s">
        <v>840</v>
      </c>
      <c r="P165" s="20">
        <v>92</v>
      </c>
      <c r="R165" s="20">
        <f t="shared" si="33"/>
        <v>97.52</v>
      </c>
      <c r="S165" s="20">
        <f t="shared" si="34"/>
        <v>1381.52</v>
      </c>
      <c r="T165" s="20">
        <f t="shared" si="35"/>
        <v>1411.3712</v>
      </c>
      <c r="U165" s="20">
        <f t="shared" si="42"/>
        <v>29.8512</v>
      </c>
      <c r="V165" s="20">
        <f t="shared" si="36"/>
        <v>1381.52</v>
      </c>
      <c r="W165" s="20">
        <f t="shared" si="37"/>
        <v>884</v>
      </c>
      <c r="X165" s="20">
        <f t="shared" si="43"/>
        <v>527.3712</v>
      </c>
      <c r="Y165" s="20">
        <f t="shared" si="41"/>
        <v>92</v>
      </c>
      <c r="Z165" s="20">
        <v>60</v>
      </c>
      <c r="AA165" s="20">
        <f t="shared" si="38"/>
        <v>345.52</v>
      </c>
      <c r="AB165" s="20">
        <f t="shared" si="39"/>
        <v>172.76</v>
      </c>
      <c r="AC165" s="20">
        <f t="shared" si="40"/>
        <v>172.76</v>
      </c>
    </row>
    <row r="166" spans="1:29">
      <c r="A166" s="57">
        <v>165</v>
      </c>
      <c r="B166" s="8" t="s">
        <v>2433</v>
      </c>
      <c r="C166" t="s">
        <v>2434</v>
      </c>
      <c r="D166" s="3" t="s">
        <v>35</v>
      </c>
      <c r="E166" s="3" t="s">
        <v>37</v>
      </c>
      <c r="F166" s="3" t="s">
        <v>58</v>
      </c>
      <c r="G166" s="3" t="s">
        <v>38</v>
      </c>
      <c r="H166" s="3" t="s">
        <v>39</v>
      </c>
      <c r="I166" s="119">
        <v>884</v>
      </c>
      <c r="J166" s="19"/>
      <c r="L166" s="20">
        <v>400</v>
      </c>
      <c r="M166" s="20">
        <v>2308</v>
      </c>
      <c r="N166" s="3" t="s">
        <v>1988</v>
      </c>
      <c r="P166" s="20">
        <v>2308</v>
      </c>
      <c r="R166" s="20">
        <f t="shared" si="33"/>
        <v>2446.48</v>
      </c>
      <c r="S166" s="20">
        <f t="shared" si="34"/>
        <v>3730.48</v>
      </c>
      <c r="T166" s="20">
        <f t="shared" si="35"/>
        <v>3901.2688</v>
      </c>
      <c r="U166" s="20">
        <f t="shared" si="42"/>
        <v>170.7888</v>
      </c>
      <c r="V166" s="20">
        <f t="shared" si="36"/>
        <v>3730.48</v>
      </c>
      <c r="W166" s="20">
        <f t="shared" si="37"/>
        <v>884</v>
      </c>
      <c r="X166" s="20">
        <f t="shared" si="43"/>
        <v>3017.2688</v>
      </c>
      <c r="Y166" s="20">
        <f t="shared" si="41"/>
        <v>2308</v>
      </c>
      <c r="Z166" s="20">
        <v>60</v>
      </c>
      <c r="AA166" s="20">
        <f t="shared" si="38"/>
        <v>478.48</v>
      </c>
      <c r="AB166" s="20">
        <f t="shared" si="39"/>
        <v>239.24</v>
      </c>
      <c r="AC166" s="20">
        <f t="shared" si="40"/>
        <v>239.24</v>
      </c>
    </row>
    <row r="167" spans="1:29">
      <c r="A167" s="57">
        <v>166</v>
      </c>
      <c r="B167" s="8" t="s">
        <v>2435</v>
      </c>
      <c r="C167" s="8" t="s">
        <v>2436</v>
      </c>
      <c r="D167" s="3" t="s">
        <v>35</v>
      </c>
      <c r="E167" s="3" t="s">
        <v>37</v>
      </c>
      <c r="F167" s="3" t="s">
        <v>1947</v>
      </c>
      <c r="G167" s="3" t="s">
        <v>38</v>
      </c>
      <c r="H167" s="3" t="s">
        <v>39</v>
      </c>
      <c r="I167" s="3">
        <v>243.69</v>
      </c>
      <c r="J167" s="19"/>
      <c r="L167" s="20">
        <v>100</v>
      </c>
      <c r="M167" s="20">
        <v>0</v>
      </c>
      <c r="N167" s="3"/>
      <c r="P167" s="20">
        <v>0</v>
      </c>
      <c r="R167" s="21">
        <f t="shared" si="33"/>
        <v>0</v>
      </c>
      <c r="S167" s="21">
        <f t="shared" si="34"/>
        <v>343.69</v>
      </c>
      <c r="T167" s="21">
        <f t="shared" si="35"/>
        <v>349.69</v>
      </c>
      <c r="U167" s="21">
        <f t="shared" ref="U167:U173" si="44">(R167+L167)*0.06</f>
        <v>6</v>
      </c>
      <c r="V167" s="21">
        <f t="shared" si="36"/>
        <v>343.69</v>
      </c>
      <c r="W167" s="57">
        <f t="shared" si="37"/>
        <v>243.69</v>
      </c>
      <c r="X167" s="21">
        <f t="shared" ref="X167:X173" si="45">(R167+L167)*1.06</f>
        <v>106</v>
      </c>
      <c r="Y167" s="21">
        <f t="shared" si="41"/>
        <v>0</v>
      </c>
      <c r="Z167" s="20">
        <v>20</v>
      </c>
      <c r="AA167" s="21">
        <f t="shared" si="38"/>
        <v>80</v>
      </c>
      <c r="AB167" s="21">
        <f t="shared" si="39"/>
        <v>40</v>
      </c>
      <c r="AC167" s="21">
        <f t="shared" si="40"/>
        <v>40</v>
      </c>
    </row>
    <row r="168" spans="1:29">
      <c r="A168" s="57">
        <v>167</v>
      </c>
      <c r="B168" s="8" t="s">
        <v>192</v>
      </c>
      <c r="C168" t="s">
        <v>2437</v>
      </c>
      <c r="D168" s="3" t="s">
        <v>35</v>
      </c>
      <c r="E168" s="3" t="s">
        <v>37</v>
      </c>
      <c r="F168" s="3" t="s">
        <v>1947</v>
      </c>
      <c r="G168" s="3" t="s">
        <v>38</v>
      </c>
      <c r="H168" s="3" t="s">
        <v>39</v>
      </c>
      <c r="I168" s="3">
        <v>243.69</v>
      </c>
      <c r="J168" s="19"/>
      <c r="L168" s="20">
        <v>100</v>
      </c>
      <c r="M168" s="20">
        <v>0</v>
      </c>
      <c r="N168" s="3"/>
      <c r="P168" s="20">
        <v>0</v>
      </c>
      <c r="R168" s="21">
        <f t="shared" si="33"/>
        <v>0</v>
      </c>
      <c r="S168" s="21">
        <f t="shared" si="34"/>
        <v>343.69</v>
      </c>
      <c r="T168" s="21">
        <f t="shared" si="35"/>
        <v>349.69</v>
      </c>
      <c r="U168" s="21">
        <f t="shared" si="44"/>
        <v>6</v>
      </c>
      <c r="V168" s="21">
        <f t="shared" si="36"/>
        <v>343.69</v>
      </c>
      <c r="W168" s="57">
        <f t="shared" si="37"/>
        <v>243.69</v>
      </c>
      <c r="X168" s="21">
        <f t="shared" si="45"/>
        <v>106</v>
      </c>
      <c r="Y168" s="21">
        <f t="shared" si="41"/>
        <v>0</v>
      </c>
      <c r="Z168" s="20">
        <v>20</v>
      </c>
      <c r="AA168" s="21">
        <f t="shared" si="38"/>
        <v>80</v>
      </c>
      <c r="AB168" s="21">
        <f t="shared" si="39"/>
        <v>40</v>
      </c>
      <c r="AC168" s="21">
        <f t="shared" si="40"/>
        <v>40</v>
      </c>
    </row>
    <row r="169" spans="1:29">
      <c r="A169" s="57">
        <v>168</v>
      </c>
      <c r="B169" t="s">
        <v>2438</v>
      </c>
      <c r="C169" s="8" t="s">
        <v>2439</v>
      </c>
      <c r="D169" s="3" t="s">
        <v>35</v>
      </c>
      <c r="E169" s="3" t="s">
        <v>37</v>
      </c>
      <c r="F169" s="3" t="s">
        <v>1947</v>
      </c>
      <c r="G169" s="3" t="s">
        <v>38</v>
      </c>
      <c r="H169" s="3" t="s">
        <v>39</v>
      </c>
      <c r="I169" s="3">
        <v>243.69</v>
      </c>
      <c r="J169" s="19"/>
      <c r="L169" s="20">
        <v>100</v>
      </c>
      <c r="M169" s="20">
        <v>0</v>
      </c>
      <c r="N169" s="3"/>
      <c r="P169" s="20">
        <v>0</v>
      </c>
      <c r="R169" s="21">
        <f t="shared" si="33"/>
        <v>0</v>
      </c>
      <c r="S169" s="21">
        <f t="shared" si="34"/>
        <v>343.69</v>
      </c>
      <c r="T169" s="21">
        <f t="shared" si="35"/>
        <v>349.69</v>
      </c>
      <c r="U169" s="21">
        <f t="shared" si="44"/>
        <v>6</v>
      </c>
      <c r="V169" s="21">
        <f t="shared" si="36"/>
        <v>343.69</v>
      </c>
      <c r="W169" s="57">
        <f t="shared" si="37"/>
        <v>243.69</v>
      </c>
      <c r="X169" s="21">
        <f t="shared" si="45"/>
        <v>106</v>
      </c>
      <c r="Y169" s="21">
        <f t="shared" si="41"/>
        <v>0</v>
      </c>
      <c r="Z169" s="20">
        <v>20</v>
      </c>
      <c r="AA169" s="21">
        <f t="shared" si="38"/>
        <v>80</v>
      </c>
      <c r="AB169" s="21">
        <f t="shared" si="39"/>
        <v>40</v>
      </c>
      <c r="AC169" s="21">
        <f t="shared" si="40"/>
        <v>40</v>
      </c>
    </row>
    <row r="170" spans="1:30">
      <c r="A170" s="57">
        <v>169</v>
      </c>
      <c r="B170" s="8" t="s">
        <v>2440</v>
      </c>
      <c r="C170" s="8" t="s">
        <v>2441</v>
      </c>
      <c r="D170" s="3" t="s">
        <v>35</v>
      </c>
      <c r="E170" s="3" t="s">
        <v>37</v>
      </c>
      <c r="F170" s="3" t="s">
        <v>1534</v>
      </c>
      <c r="G170" s="3" t="s">
        <v>38</v>
      </c>
      <c r="H170" s="3" t="s">
        <v>39</v>
      </c>
      <c r="I170" s="20">
        <v>920</v>
      </c>
      <c r="J170" s="19"/>
      <c r="L170" s="20">
        <v>400</v>
      </c>
      <c r="M170" s="20">
        <v>538</v>
      </c>
      <c r="N170" s="3" t="s">
        <v>2354</v>
      </c>
      <c r="P170" s="20">
        <v>458</v>
      </c>
      <c r="Q170" s="68"/>
      <c r="R170" s="20">
        <f t="shared" si="33"/>
        <v>570.28</v>
      </c>
      <c r="S170" s="20">
        <f t="shared" si="34"/>
        <v>1890.28</v>
      </c>
      <c r="T170" s="21">
        <f t="shared" si="35"/>
        <v>1948.4968</v>
      </c>
      <c r="U170" s="21">
        <f t="shared" si="44"/>
        <v>58.2168</v>
      </c>
      <c r="V170" s="21">
        <f t="shared" si="36"/>
        <v>1890.28</v>
      </c>
      <c r="W170" s="21">
        <f t="shared" si="37"/>
        <v>920</v>
      </c>
      <c r="X170" s="21">
        <f t="shared" si="45"/>
        <v>1028.4968</v>
      </c>
      <c r="Y170" s="21">
        <f t="shared" si="41"/>
        <v>458</v>
      </c>
      <c r="Z170" s="20">
        <v>60</v>
      </c>
      <c r="AA170" s="21">
        <f t="shared" si="38"/>
        <v>452.28</v>
      </c>
      <c r="AB170" s="21">
        <f t="shared" si="39"/>
        <v>226.14</v>
      </c>
      <c r="AC170" s="21">
        <f t="shared" si="40"/>
        <v>226.14</v>
      </c>
      <c r="AD170" s="68"/>
    </row>
    <row r="171" spans="1:29">
      <c r="A171" s="57">
        <v>170</v>
      </c>
      <c r="B171" t="s">
        <v>2442</v>
      </c>
      <c r="C171" t="s">
        <v>2443</v>
      </c>
      <c r="D171" s="3" t="s">
        <v>35</v>
      </c>
      <c r="E171" s="3" t="s">
        <v>37</v>
      </c>
      <c r="F171" s="3" t="s">
        <v>1947</v>
      </c>
      <c r="G171" s="3" t="s">
        <v>38</v>
      </c>
      <c r="H171" s="3" t="s">
        <v>39</v>
      </c>
      <c r="I171" s="3">
        <v>243.69</v>
      </c>
      <c r="J171" s="19"/>
      <c r="L171" s="20">
        <v>100</v>
      </c>
      <c r="M171" s="20">
        <v>0</v>
      </c>
      <c r="N171" s="3"/>
      <c r="P171" s="20">
        <v>0</v>
      </c>
      <c r="R171" s="21">
        <f t="shared" si="33"/>
        <v>0</v>
      </c>
      <c r="S171" s="21">
        <f t="shared" si="34"/>
        <v>343.69</v>
      </c>
      <c r="T171" s="21">
        <f t="shared" si="35"/>
        <v>349.69</v>
      </c>
      <c r="U171" s="21">
        <f t="shared" si="44"/>
        <v>6</v>
      </c>
      <c r="V171" s="21">
        <f t="shared" si="36"/>
        <v>343.69</v>
      </c>
      <c r="W171" s="57">
        <f t="shared" si="37"/>
        <v>243.69</v>
      </c>
      <c r="X171" s="21">
        <f t="shared" si="45"/>
        <v>106</v>
      </c>
      <c r="Y171" s="21">
        <f t="shared" si="41"/>
        <v>0</v>
      </c>
      <c r="Z171" s="20">
        <v>20</v>
      </c>
      <c r="AA171" s="21">
        <f t="shared" si="38"/>
        <v>80</v>
      </c>
      <c r="AB171" s="21">
        <f t="shared" si="39"/>
        <v>40</v>
      </c>
      <c r="AC171" s="21">
        <f t="shared" si="40"/>
        <v>40</v>
      </c>
    </row>
    <row r="172" spans="1:29">
      <c r="A172" s="57">
        <v>171</v>
      </c>
      <c r="B172" t="s">
        <v>2444</v>
      </c>
      <c r="C172" t="s">
        <v>2445</v>
      </c>
      <c r="D172" s="3" t="s">
        <v>35</v>
      </c>
      <c r="E172" s="3" t="s">
        <v>37</v>
      </c>
      <c r="F172" s="3" t="s">
        <v>1947</v>
      </c>
      <c r="G172" s="3" t="s">
        <v>38</v>
      </c>
      <c r="H172" s="3" t="s">
        <v>39</v>
      </c>
      <c r="I172" s="3">
        <v>243.69</v>
      </c>
      <c r="J172" s="19"/>
      <c r="L172" s="20">
        <v>100</v>
      </c>
      <c r="M172" s="20">
        <v>0</v>
      </c>
      <c r="N172" s="3"/>
      <c r="P172" s="20">
        <v>0</v>
      </c>
      <c r="R172" s="21">
        <f t="shared" si="33"/>
        <v>0</v>
      </c>
      <c r="S172" s="21">
        <f t="shared" si="34"/>
        <v>343.69</v>
      </c>
      <c r="T172" s="21">
        <f t="shared" si="35"/>
        <v>349.69</v>
      </c>
      <c r="U172" s="21">
        <f t="shared" si="44"/>
        <v>6</v>
      </c>
      <c r="V172" s="21">
        <f t="shared" si="36"/>
        <v>343.69</v>
      </c>
      <c r="W172" s="57">
        <f t="shared" si="37"/>
        <v>243.69</v>
      </c>
      <c r="X172" s="21">
        <f t="shared" si="45"/>
        <v>106</v>
      </c>
      <c r="Y172" s="21">
        <f t="shared" si="41"/>
        <v>0</v>
      </c>
      <c r="Z172" s="20">
        <v>20</v>
      </c>
      <c r="AA172" s="21">
        <f t="shared" si="38"/>
        <v>80</v>
      </c>
      <c r="AB172" s="21">
        <f t="shared" si="39"/>
        <v>40</v>
      </c>
      <c r="AC172" s="21">
        <f t="shared" si="40"/>
        <v>40</v>
      </c>
    </row>
    <row r="173" spans="1:29">
      <c r="A173" s="57">
        <v>172</v>
      </c>
      <c r="B173" t="s">
        <v>2098</v>
      </c>
      <c r="C173" t="s">
        <v>2446</v>
      </c>
      <c r="D173" s="3" t="s">
        <v>35</v>
      </c>
      <c r="E173" s="3" t="s">
        <v>37</v>
      </c>
      <c r="F173" s="3" t="s">
        <v>1947</v>
      </c>
      <c r="G173" s="3" t="s">
        <v>38</v>
      </c>
      <c r="H173" s="3" t="s">
        <v>39</v>
      </c>
      <c r="I173" s="3">
        <v>243.69</v>
      </c>
      <c r="J173" s="19"/>
      <c r="L173" s="20">
        <v>100</v>
      </c>
      <c r="M173" s="20">
        <v>0</v>
      </c>
      <c r="N173" s="3"/>
      <c r="P173" s="20">
        <v>0</v>
      </c>
      <c r="R173" s="21">
        <f t="shared" si="33"/>
        <v>0</v>
      </c>
      <c r="S173" s="21">
        <f t="shared" si="34"/>
        <v>343.69</v>
      </c>
      <c r="T173" s="21">
        <f t="shared" si="35"/>
        <v>349.69</v>
      </c>
      <c r="U173" s="21">
        <f t="shared" si="44"/>
        <v>6</v>
      </c>
      <c r="V173" s="21">
        <f t="shared" si="36"/>
        <v>343.69</v>
      </c>
      <c r="W173" s="57">
        <f t="shared" si="37"/>
        <v>243.69</v>
      </c>
      <c r="X173" s="21">
        <f t="shared" si="45"/>
        <v>106</v>
      </c>
      <c r="Y173" s="21">
        <f t="shared" si="41"/>
        <v>0</v>
      </c>
      <c r="Z173" s="20">
        <v>20</v>
      </c>
      <c r="AA173" s="21">
        <f t="shared" si="38"/>
        <v>80</v>
      </c>
      <c r="AB173" s="21">
        <f t="shared" si="39"/>
        <v>40</v>
      </c>
      <c r="AC173" s="21">
        <f t="shared" si="40"/>
        <v>40</v>
      </c>
    </row>
    <row r="174" spans="1:29">
      <c r="A174" s="57">
        <v>173</v>
      </c>
      <c r="B174" t="s">
        <v>1952</v>
      </c>
      <c r="C174" t="s">
        <v>2447</v>
      </c>
      <c r="D174" s="3" t="s">
        <v>35</v>
      </c>
      <c r="E174" s="3" t="s">
        <v>137</v>
      </c>
      <c r="F174" s="3" t="s">
        <v>58</v>
      </c>
      <c r="G174" s="3" t="s">
        <v>38</v>
      </c>
      <c r="H174" s="3" t="s">
        <v>39</v>
      </c>
      <c r="I174" s="20">
        <v>886</v>
      </c>
      <c r="J174" s="19"/>
      <c r="L174" s="20">
        <v>400</v>
      </c>
      <c r="M174" s="20">
        <v>2308</v>
      </c>
      <c r="N174" s="3" t="s">
        <v>1988</v>
      </c>
      <c r="P174" s="20">
        <v>2308</v>
      </c>
      <c r="R174" s="20">
        <f t="shared" si="33"/>
        <v>2446.48</v>
      </c>
      <c r="S174" s="20">
        <f t="shared" si="34"/>
        <v>3732.48</v>
      </c>
      <c r="T174" s="20">
        <f t="shared" si="35"/>
        <v>3903.2688</v>
      </c>
      <c r="U174" s="20">
        <f>(L174+R174)*0.06</f>
        <v>170.7888</v>
      </c>
      <c r="V174" s="20">
        <f t="shared" si="36"/>
        <v>3732.48</v>
      </c>
      <c r="W174" s="20">
        <f t="shared" si="37"/>
        <v>886</v>
      </c>
      <c r="X174" s="20">
        <f>(L174+R174)*1.06</f>
        <v>3017.2688</v>
      </c>
      <c r="Y174" s="20">
        <f t="shared" si="41"/>
        <v>2308</v>
      </c>
      <c r="Z174" s="20">
        <v>60</v>
      </c>
      <c r="AA174" s="20">
        <f t="shared" si="38"/>
        <v>478.48</v>
      </c>
      <c r="AB174" s="20">
        <f t="shared" si="39"/>
        <v>239.24</v>
      </c>
      <c r="AC174" s="20">
        <f t="shared" si="40"/>
        <v>239.24</v>
      </c>
    </row>
    <row r="175" spans="1:29">
      <c r="A175" s="57">
        <v>174</v>
      </c>
      <c r="B175" s="8" t="s">
        <v>2448</v>
      </c>
      <c r="C175" t="s">
        <v>2449</v>
      </c>
      <c r="D175" s="3" t="s">
        <v>35</v>
      </c>
      <c r="E175" s="3" t="s">
        <v>137</v>
      </c>
      <c r="F175" s="3" t="s">
        <v>58</v>
      </c>
      <c r="G175" s="3" t="s">
        <v>38</v>
      </c>
      <c r="H175" s="3" t="s">
        <v>39</v>
      </c>
      <c r="I175" s="20">
        <v>886</v>
      </c>
      <c r="J175" s="19"/>
      <c r="L175" s="20">
        <v>400</v>
      </c>
      <c r="M175" s="20">
        <v>2308</v>
      </c>
      <c r="N175" s="3" t="s">
        <v>1988</v>
      </c>
      <c r="P175" s="20">
        <v>2308</v>
      </c>
      <c r="R175" s="20">
        <f t="shared" si="33"/>
        <v>2446.48</v>
      </c>
      <c r="S175" s="20">
        <f t="shared" si="34"/>
        <v>3732.48</v>
      </c>
      <c r="T175" s="20">
        <f t="shared" si="35"/>
        <v>3903.2688</v>
      </c>
      <c r="U175" s="20">
        <f>(L175+R175)*0.06</f>
        <v>170.7888</v>
      </c>
      <c r="V175" s="20">
        <f t="shared" si="36"/>
        <v>3732.48</v>
      </c>
      <c r="W175" s="20">
        <f t="shared" si="37"/>
        <v>886</v>
      </c>
      <c r="X175" s="20">
        <f>(L175+R175)*1.06</f>
        <v>3017.2688</v>
      </c>
      <c r="Y175" s="20">
        <f t="shared" si="41"/>
        <v>2308</v>
      </c>
      <c r="Z175" s="20">
        <v>60</v>
      </c>
      <c r="AA175" s="20">
        <f t="shared" si="38"/>
        <v>478.48</v>
      </c>
      <c r="AB175" s="20">
        <f t="shared" si="39"/>
        <v>239.24</v>
      </c>
      <c r="AC175" s="20">
        <f t="shared" si="40"/>
        <v>239.24</v>
      </c>
    </row>
    <row r="176" spans="1:29">
      <c r="A176" s="57">
        <v>175</v>
      </c>
      <c r="B176" s="8" t="s">
        <v>2450</v>
      </c>
      <c r="C176" t="s">
        <v>2451</v>
      </c>
      <c r="D176" s="3" t="s">
        <v>35</v>
      </c>
      <c r="E176" s="3" t="s">
        <v>37</v>
      </c>
      <c r="F176" s="3" t="s">
        <v>1947</v>
      </c>
      <c r="G176" s="3" t="s">
        <v>38</v>
      </c>
      <c r="H176" s="3" t="s">
        <v>39</v>
      </c>
      <c r="I176" s="3">
        <v>243.69</v>
      </c>
      <c r="J176" s="19"/>
      <c r="L176" s="20">
        <v>100</v>
      </c>
      <c r="M176" s="20">
        <v>0</v>
      </c>
      <c r="N176" s="3"/>
      <c r="P176" s="20">
        <v>0</v>
      </c>
      <c r="R176" s="21">
        <f t="shared" si="33"/>
        <v>0</v>
      </c>
      <c r="S176" s="21">
        <f t="shared" si="34"/>
        <v>343.69</v>
      </c>
      <c r="T176" s="21">
        <f t="shared" si="35"/>
        <v>349.69</v>
      </c>
      <c r="U176" s="21">
        <f t="shared" ref="U176:U181" si="46">(R176+L176)*0.06</f>
        <v>6</v>
      </c>
      <c r="V176" s="21">
        <f t="shared" si="36"/>
        <v>343.69</v>
      </c>
      <c r="W176" s="57">
        <f t="shared" si="37"/>
        <v>243.69</v>
      </c>
      <c r="X176" s="21">
        <f t="shared" ref="X176:X181" si="47">(R176+L176)*1.06</f>
        <v>106</v>
      </c>
      <c r="Y176" s="21">
        <f t="shared" si="41"/>
        <v>0</v>
      </c>
      <c r="Z176" s="20">
        <v>20</v>
      </c>
      <c r="AA176" s="21">
        <f t="shared" si="38"/>
        <v>80</v>
      </c>
      <c r="AB176" s="21">
        <f t="shared" si="39"/>
        <v>40</v>
      </c>
      <c r="AC176" s="21">
        <f t="shared" si="40"/>
        <v>40</v>
      </c>
    </row>
    <row r="177" spans="1:30">
      <c r="A177" s="57">
        <v>176</v>
      </c>
      <c r="B177" s="8" t="s">
        <v>343</v>
      </c>
      <c r="C177" s="8" t="s">
        <v>2452</v>
      </c>
      <c r="D177" s="3" t="s">
        <v>35</v>
      </c>
      <c r="E177" s="3" t="s">
        <v>37</v>
      </c>
      <c r="F177" s="3" t="s">
        <v>1534</v>
      </c>
      <c r="G177" s="3" t="s">
        <v>38</v>
      </c>
      <c r="H177" s="3" t="s">
        <v>39</v>
      </c>
      <c r="I177" s="20">
        <v>920</v>
      </c>
      <c r="J177" s="19"/>
      <c r="L177" s="20">
        <v>400</v>
      </c>
      <c r="M177" s="20">
        <v>618</v>
      </c>
      <c r="N177" s="3" t="s">
        <v>2453</v>
      </c>
      <c r="P177" s="20">
        <v>538</v>
      </c>
      <c r="Q177" s="68"/>
      <c r="R177" s="20">
        <f t="shared" si="33"/>
        <v>655.08</v>
      </c>
      <c r="S177" s="20">
        <f t="shared" si="34"/>
        <v>1975.08</v>
      </c>
      <c r="T177" s="21">
        <f t="shared" si="35"/>
        <v>2038.3848</v>
      </c>
      <c r="U177" s="21">
        <f t="shared" si="46"/>
        <v>63.3048</v>
      </c>
      <c r="V177" s="21">
        <f t="shared" si="36"/>
        <v>1975.08</v>
      </c>
      <c r="W177" s="21">
        <f t="shared" si="37"/>
        <v>920</v>
      </c>
      <c r="X177" s="21">
        <f t="shared" si="47"/>
        <v>1118.3848</v>
      </c>
      <c r="Y177" s="21">
        <f t="shared" si="41"/>
        <v>538</v>
      </c>
      <c r="Z177" s="20">
        <v>60</v>
      </c>
      <c r="AA177" s="21">
        <f t="shared" si="38"/>
        <v>457.08</v>
      </c>
      <c r="AB177" s="21">
        <f t="shared" si="39"/>
        <v>228.54</v>
      </c>
      <c r="AC177" s="21">
        <f t="shared" si="40"/>
        <v>228.54</v>
      </c>
      <c r="AD177" s="68"/>
    </row>
    <row r="178" spans="1:30">
      <c r="A178" s="57">
        <v>177</v>
      </c>
      <c r="B178" s="8" t="s">
        <v>123</v>
      </c>
      <c r="C178" s="8" t="s">
        <v>2454</v>
      </c>
      <c r="D178" s="3" t="s">
        <v>35</v>
      </c>
      <c r="E178" s="3" t="s">
        <v>37</v>
      </c>
      <c r="F178" s="3" t="s">
        <v>1534</v>
      </c>
      <c r="G178" s="3" t="s">
        <v>38</v>
      </c>
      <c r="H178" s="3" t="s">
        <v>39</v>
      </c>
      <c r="I178" s="20">
        <v>920</v>
      </c>
      <c r="J178" s="19"/>
      <c r="L178" s="20">
        <v>400</v>
      </c>
      <c r="M178" s="20">
        <v>538</v>
      </c>
      <c r="N178" s="3" t="s">
        <v>2354</v>
      </c>
      <c r="P178" s="20">
        <v>458</v>
      </c>
      <c r="Q178" s="68"/>
      <c r="R178" s="20">
        <f t="shared" si="33"/>
        <v>570.28</v>
      </c>
      <c r="S178" s="20">
        <f t="shared" si="34"/>
        <v>1890.28</v>
      </c>
      <c r="T178" s="21">
        <f t="shared" si="35"/>
        <v>1948.4968</v>
      </c>
      <c r="U178" s="21">
        <f t="shared" si="46"/>
        <v>58.2168</v>
      </c>
      <c r="V178" s="21">
        <f t="shared" si="36"/>
        <v>1890.28</v>
      </c>
      <c r="W178" s="21">
        <f t="shared" si="37"/>
        <v>920</v>
      </c>
      <c r="X178" s="21">
        <f t="shared" si="47"/>
        <v>1028.4968</v>
      </c>
      <c r="Y178" s="21">
        <f t="shared" si="41"/>
        <v>458</v>
      </c>
      <c r="Z178" s="20">
        <v>60</v>
      </c>
      <c r="AA178" s="21">
        <f t="shared" si="38"/>
        <v>452.28</v>
      </c>
      <c r="AB178" s="21">
        <f t="shared" si="39"/>
        <v>226.14</v>
      </c>
      <c r="AC178" s="21">
        <f t="shared" si="40"/>
        <v>226.14</v>
      </c>
      <c r="AD178" s="68"/>
    </row>
    <row r="179" spans="1:29">
      <c r="A179" s="57">
        <v>178</v>
      </c>
      <c r="B179" s="8" t="s">
        <v>2455</v>
      </c>
      <c r="C179" s="8" t="s">
        <v>2456</v>
      </c>
      <c r="D179" s="3" t="s">
        <v>35</v>
      </c>
      <c r="E179" s="3" t="s">
        <v>37</v>
      </c>
      <c r="F179" s="3" t="s">
        <v>118</v>
      </c>
      <c r="G179" s="3" t="s">
        <v>38</v>
      </c>
      <c r="H179" s="3" t="s">
        <v>39</v>
      </c>
      <c r="I179" s="20">
        <v>420</v>
      </c>
      <c r="J179" s="19"/>
      <c r="L179" s="20">
        <v>200</v>
      </c>
      <c r="M179" s="20">
        <v>15</v>
      </c>
      <c r="N179" s="3" t="s">
        <v>1931</v>
      </c>
      <c r="P179" s="20">
        <v>15</v>
      </c>
      <c r="R179" s="20">
        <f t="shared" si="33"/>
        <v>15.9</v>
      </c>
      <c r="S179" s="21">
        <f t="shared" si="34"/>
        <v>635.9</v>
      </c>
      <c r="T179" s="21">
        <f t="shared" si="35"/>
        <v>648.854</v>
      </c>
      <c r="U179" s="21">
        <f t="shared" si="46"/>
        <v>12.954</v>
      </c>
      <c r="V179" s="21">
        <f t="shared" si="36"/>
        <v>635.9</v>
      </c>
      <c r="W179" s="21">
        <f t="shared" si="37"/>
        <v>420</v>
      </c>
      <c r="X179" s="21">
        <f t="shared" si="47"/>
        <v>228.854</v>
      </c>
      <c r="Y179" s="21">
        <f t="shared" si="41"/>
        <v>15</v>
      </c>
      <c r="Z179" s="67">
        <v>200</v>
      </c>
      <c r="AA179" s="21">
        <f t="shared" si="38"/>
        <v>0.900000000000006</v>
      </c>
      <c r="AB179" s="21">
        <f t="shared" si="39"/>
        <v>0.450000000000003</v>
      </c>
      <c r="AC179" s="21">
        <f t="shared" si="40"/>
        <v>0.450000000000003</v>
      </c>
    </row>
    <row r="180" spans="1:29">
      <c r="A180" s="57">
        <v>179</v>
      </c>
      <c r="B180" s="8" t="s">
        <v>2457</v>
      </c>
      <c r="C180" t="s">
        <v>2458</v>
      </c>
      <c r="D180" s="3" t="s">
        <v>35</v>
      </c>
      <c r="E180" s="3" t="s">
        <v>37</v>
      </c>
      <c r="F180" s="3" t="s">
        <v>1947</v>
      </c>
      <c r="G180" s="3" t="s">
        <v>38</v>
      </c>
      <c r="H180" s="3" t="s">
        <v>39</v>
      </c>
      <c r="I180" s="3">
        <v>243.69</v>
      </c>
      <c r="J180" s="19"/>
      <c r="L180" s="20">
        <v>100</v>
      </c>
      <c r="M180" s="20">
        <v>0</v>
      </c>
      <c r="N180" s="3"/>
      <c r="P180" s="20">
        <v>0</v>
      </c>
      <c r="R180" s="21">
        <f t="shared" si="33"/>
        <v>0</v>
      </c>
      <c r="S180" s="21">
        <f t="shared" si="34"/>
        <v>343.69</v>
      </c>
      <c r="T180" s="21">
        <f t="shared" si="35"/>
        <v>349.69</v>
      </c>
      <c r="U180" s="21">
        <f t="shared" si="46"/>
        <v>6</v>
      </c>
      <c r="V180" s="21">
        <f t="shared" si="36"/>
        <v>343.69</v>
      </c>
      <c r="W180" s="57">
        <f t="shared" si="37"/>
        <v>243.69</v>
      </c>
      <c r="X180" s="21">
        <f t="shared" si="47"/>
        <v>106</v>
      </c>
      <c r="Y180" s="21">
        <f t="shared" si="41"/>
        <v>0</v>
      </c>
      <c r="Z180" s="20">
        <v>20</v>
      </c>
      <c r="AA180" s="21">
        <f t="shared" si="38"/>
        <v>80</v>
      </c>
      <c r="AB180" s="21">
        <f t="shared" si="39"/>
        <v>40</v>
      </c>
      <c r="AC180" s="21">
        <f t="shared" si="40"/>
        <v>40</v>
      </c>
    </row>
    <row r="181" spans="1:29">
      <c r="A181" s="57">
        <v>180</v>
      </c>
      <c r="B181" t="s">
        <v>2459</v>
      </c>
      <c r="C181" t="s">
        <v>2460</v>
      </c>
      <c r="D181" s="3" t="s">
        <v>35</v>
      </c>
      <c r="E181" s="3" t="s">
        <v>37</v>
      </c>
      <c r="F181" s="3" t="s">
        <v>1947</v>
      </c>
      <c r="G181" s="3" t="s">
        <v>38</v>
      </c>
      <c r="H181" s="3" t="s">
        <v>39</v>
      </c>
      <c r="I181" s="3">
        <v>243.69</v>
      </c>
      <c r="J181" s="19"/>
      <c r="L181" s="20">
        <v>100</v>
      </c>
      <c r="M181" s="20">
        <v>0</v>
      </c>
      <c r="N181" s="3"/>
      <c r="P181" s="20">
        <v>0</v>
      </c>
      <c r="R181" s="21">
        <f t="shared" si="33"/>
        <v>0</v>
      </c>
      <c r="S181" s="21">
        <f t="shared" si="34"/>
        <v>343.69</v>
      </c>
      <c r="T181" s="21">
        <f t="shared" si="35"/>
        <v>349.69</v>
      </c>
      <c r="U181" s="21">
        <f t="shared" si="46"/>
        <v>6</v>
      </c>
      <c r="V181" s="21">
        <f t="shared" si="36"/>
        <v>343.69</v>
      </c>
      <c r="W181" s="57">
        <f t="shared" si="37"/>
        <v>243.69</v>
      </c>
      <c r="X181" s="21">
        <f t="shared" si="47"/>
        <v>106</v>
      </c>
      <c r="Y181" s="21">
        <f t="shared" si="41"/>
        <v>0</v>
      </c>
      <c r="Z181" s="20">
        <v>20</v>
      </c>
      <c r="AA181" s="21">
        <f t="shared" si="38"/>
        <v>80</v>
      </c>
      <c r="AB181" s="21">
        <f t="shared" si="39"/>
        <v>40</v>
      </c>
      <c r="AC181" s="21">
        <f t="shared" si="40"/>
        <v>40</v>
      </c>
    </row>
    <row r="182" spans="1:29">
      <c r="A182" s="57">
        <v>181</v>
      </c>
      <c r="B182" s="8" t="s">
        <v>2461</v>
      </c>
      <c r="C182" t="s">
        <v>2462</v>
      </c>
      <c r="D182" s="3" t="s">
        <v>35</v>
      </c>
      <c r="E182" s="3" t="s">
        <v>37</v>
      </c>
      <c r="F182" s="3" t="s">
        <v>58</v>
      </c>
      <c r="G182" s="3" t="s">
        <v>38</v>
      </c>
      <c r="H182" s="3" t="s">
        <v>39</v>
      </c>
      <c r="I182" s="20">
        <v>886</v>
      </c>
      <c r="J182" s="19"/>
      <c r="L182" s="20">
        <v>400</v>
      </c>
      <c r="M182" s="20">
        <v>2308</v>
      </c>
      <c r="N182" s="3" t="s">
        <v>2463</v>
      </c>
      <c r="P182" s="20">
        <v>2308</v>
      </c>
      <c r="R182" s="20">
        <f t="shared" si="33"/>
        <v>2446.48</v>
      </c>
      <c r="S182" s="20">
        <f t="shared" si="34"/>
        <v>3732.48</v>
      </c>
      <c r="T182" s="20">
        <f t="shared" si="35"/>
        <v>3903.2688</v>
      </c>
      <c r="U182" s="20">
        <f>(L182+R182)*0.06</f>
        <v>170.7888</v>
      </c>
      <c r="V182" s="20">
        <f t="shared" si="36"/>
        <v>3732.48</v>
      </c>
      <c r="W182" s="20">
        <f t="shared" si="37"/>
        <v>886</v>
      </c>
      <c r="X182" s="20">
        <f>(L182+R182)*1.06</f>
        <v>3017.2688</v>
      </c>
      <c r="Y182" s="20">
        <f t="shared" si="41"/>
        <v>2308</v>
      </c>
      <c r="Z182" s="20">
        <v>60</v>
      </c>
      <c r="AA182" s="20">
        <f t="shared" si="38"/>
        <v>478.48</v>
      </c>
      <c r="AB182" s="20">
        <f t="shared" si="39"/>
        <v>239.24</v>
      </c>
      <c r="AC182" s="20">
        <f t="shared" si="40"/>
        <v>239.24</v>
      </c>
    </row>
    <row r="183" spans="1:30">
      <c r="A183" s="57">
        <v>182</v>
      </c>
      <c r="B183" t="s">
        <v>2464</v>
      </c>
      <c r="C183" s="8" t="s">
        <v>2465</v>
      </c>
      <c r="D183" s="3" t="s">
        <v>35</v>
      </c>
      <c r="E183" s="3" t="s">
        <v>37</v>
      </c>
      <c r="F183" s="3" t="s">
        <v>1534</v>
      </c>
      <c r="G183" s="3" t="s">
        <v>38</v>
      </c>
      <c r="H183" s="3" t="s">
        <v>39</v>
      </c>
      <c r="I183" s="20">
        <v>920</v>
      </c>
      <c r="J183" s="19"/>
      <c r="L183" s="20">
        <v>400</v>
      </c>
      <c r="M183" s="20">
        <v>556</v>
      </c>
      <c r="N183" s="3" t="s">
        <v>2466</v>
      </c>
      <c r="P183" s="20">
        <v>476</v>
      </c>
      <c r="Q183" s="68"/>
      <c r="R183" s="20">
        <f t="shared" si="33"/>
        <v>589.36</v>
      </c>
      <c r="S183" s="20">
        <f t="shared" si="34"/>
        <v>1909.36</v>
      </c>
      <c r="T183" s="20">
        <f t="shared" si="35"/>
        <v>1968.7216</v>
      </c>
      <c r="U183" s="20">
        <f>(L183+R183)*0.06</f>
        <v>59.3616</v>
      </c>
      <c r="V183" s="20">
        <f t="shared" si="36"/>
        <v>1909.36</v>
      </c>
      <c r="W183" s="20">
        <f t="shared" si="37"/>
        <v>920</v>
      </c>
      <c r="X183" s="20">
        <f>(L183+R183)*1.06</f>
        <v>1048.7216</v>
      </c>
      <c r="Y183" s="20">
        <f t="shared" si="41"/>
        <v>476</v>
      </c>
      <c r="Z183" s="20">
        <v>60</v>
      </c>
      <c r="AA183" s="20">
        <f t="shared" si="38"/>
        <v>453.36</v>
      </c>
      <c r="AB183" s="20">
        <f t="shared" si="39"/>
        <v>226.68</v>
      </c>
      <c r="AC183" s="20">
        <f t="shared" si="40"/>
        <v>226.68</v>
      </c>
      <c r="AD183" s="68"/>
    </row>
    <row r="184" spans="1:29">
      <c r="A184" s="57">
        <v>183</v>
      </c>
      <c r="B184" s="8" t="s">
        <v>2467</v>
      </c>
      <c r="C184" t="s">
        <v>2468</v>
      </c>
      <c r="D184" s="3" t="s">
        <v>35</v>
      </c>
      <c r="E184" s="3" t="s">
        <v>37</v>
      </c>
      <c r="F184" s="3" t="s">
        <v>1947</v>
      </c>
      <c r="G184" s="3" t="s">
        <v>38</v>
      </c>
      <c r="H184" s="3" t="s">
        <v>39</v>
      </c>
      <c r="I184" s="20">
        <v>243.9</v>
      </c>
      <c r="J184" s="19"/>
      <c r="L184" s="20">
        <v>100</v>
      </c>
      <c r="M184" s="20">
        <v>0</v>
      </c>
      <c r="N184" s="3"/>
      <c r="P184" s="20">
        <v>0</v>
      </c>
      <c r="R184" s="21">
        <f t="shared" si="33"/>
        <v>0</v>
      </c>
      <c r="S184" s="21">
        <f t="shared" si="34"/>
        <v>343.9</v>
      </c>
      <c r="T184" s="21">
        <f t="shared" si="35"/>
        <v>349.9</v>
      </c>
      <c r="U184" s="21">
        <f>(R184+L184)*0.06</f>
        <v>6</v>
      </c>
      <c r="V184" s="21">
        <f t="shared" si="36"/>
        <v>343.9</v>
      </c>
      <c r="W184" s="57">
        <f t="shared" si="37"/>
        <v>243.9</v>
      </c>
      <c r="X184" s="21">
        <f>(R184+L184)*1.06</f>
        <v>106</v>
      </c>
      <c r="Y184" s="21">
        <f t="shared" si="41"/>
        <v>0</v>
      </c>
      <c r="Z184" s="20">
        <v>20</v>
      </c>
      <c r="AA184" s="21">
        <f t="shared" si="38"/>
        <v>80</v>
      </c>
      <c r="AB184" s="21">
        <f t="shared" si="39"/>
        <v>40</v>
      </c>
      <c r="AC184" s="21">
        <f t="shared" si="40"/>
        <v>40</v>
      </c>
    </row>
    <row r="185" spans="1:29">
      <c r="A185" s="57">
        <v>184</v>
      </c>
      <c r="B185" s="8" t="s">
        <v>963</v>
      </c>
      <c r="C185" s="8" t="s">
        <v>964</v>
      </c>
      <c r="D185" s="3" t="s">
        <v>35</v>
      </c>
      <c r="E185" s="3" t="s">
        <v>37</v>
      </c>
      <c r="F185" s="3" t="s">
        <v>700</v>
      </c>
      <c r="G185" s="3" t="s">
        <v>38</v>
      </c>
      <c r="H185" s="3" t="s">
        <v>39</v>
      </c>
      <c r="I185" s="20">
        <v>0</v>
      </c>
      <c r="J185" s="19"/>
      <c r="L185" s="20">
        <v>100</v>
      </c>
      <c r="M185" s="20">
        <v>15</v>
      </c>
      <c r="N185" s="3" t="s">
        <v>65</v>
      </c>
      <c r="P185" s="20">
        <v>15</v>
      </c>
      <c r="R185" s="20">
        <f t="shared" si="33"/>
        <v>15.9</v>
      </c>
      <c r="S185" s="20">
        <f t="shared" si="34"/>
        <v>115.9</v>
      </c>
      <c r="T185" s="20">
        <f t="shared" si="35"/>
        <v>122.854</v>
      </c>
      <c r="U185" s="20">
        <f>(L185+R185)*0.06</f>
        <v>6.954</v>
      </c>
      <c r="V185" s="20">
        <f t="shared" si="36"/>
        <v>115.9</v>
      </c>
      <c r="W185" s="20">
        <f t="shared" si="37"/>
        <v>0</v>
      </c>
      <c r="X185" s="20">
        <f>(L185+R185)*1.06</f>
        <v>122.854</v>
      </c>
      <c r="Y185" s="20">
        <f t="shared" si="41"/>
        <v>15</v>
      </c>
      <c r="Z185" s="20">
        <v>20</v>
      </c>
      <c r="AA185" s="20">
        <f t="shared" si="38"/>
        <v>80.9</v>
      </c>
      <c r="AB185" s="20">
        <f t="shared" si="39"/>
        <v>40.45</v>
      </c>
      <c r="AC185" s="20">
        <f t="shared" si="40"/>
        <v>40.45</v>
      </c>
    </row>
    <row r="186" spans="1:29">
      <c r="A186" s="57">
        <v>185</v>
      </c>
      <c r="B186" s="8" t="s">
        <v>1705</v>
      </c>
      <c r="C186" s="8" t="s">
        <v>1706</v>
      </c>
      <c r="D186" s="3" t="s">
        <v>35</v>
      </c>
      <c r="E186" s="3" t="s">
        <v>37</v>
      </c>
      <c r="F186" s="3" t="s">
        <v>700</v>
      </c>
      <c r="G186" s="3" t="s">
        <v>38</v>
      </c>
      <c r="H186" s="3" t="s">
        <v>39</v>
      </c>
      <c r="I186" s="20">
        <v>0</v>
      </c>
      <c r="J186" s="19"/>
      <c r="L186" s="20">
        <v>100</v>
      </c>
      <c r="M186" s="20">
        <v>18</v>
      </c>
      <c r="N186" s="3" t="s">
        <v>65</v>
      </c>
      <c r="P186" s="20">
        <v>18</v>
      </c>
      <c r="R186" s="20">
        <f t="shared" si="33"/>
        <v>19.08</v>
      </c>
      <c r="S186" s="20">
        <f t="shared" si="34"/>
        <v>119.08</v>
      </c>
      <c r="T186" s="20">
        <f t="shared" si="35"/>
        <v>126.2248</v>
      </c>
      <c r="U186" s="20">
        <f>(L186+R186)*0.06</f>
        <v>7.1448</v>
      </c>
      <c r="V186" s="20">
        <f t="shared" si="36"/>
        <v>119.08</v>
      </c>
      <c r="W186" s="20">
        <f t="shared" si="37"/>
        <v>0</v>
      </c>
      <c r="X186" s="20">
        <f>(L186+R186)*1.06</f>
        <v>126.2248</v>
      </c>
      <c r="Y186" s="20">
        <f t="shared" si="41"/>
        <v>18</v>
      </c>
      <c r="Z186" s="20">
        <v>20</v>
      </c>
      <c r="AA186" s="20">
        <f t="shared" si="38"/>
        <v>81.08</v>
      </c>
      <c r="AB186" s="20">
        <f t="shared" si="39"/>
        <v>40.54</v>
      </c>
      <c r="AC186" s="20">
        <f t="shared" si="40"/>
        <v>40.54</v>
      </c>
    </row>
    <row r="187" spans="1:29">
      <c r="A187" s="57">
        <v>186</v>
      </c>
      <c r="B187" s="8" t="s">
        <v>1230</v>
      </c>
      <c r="C187" s="8" t="s">
        <v>1231</v>
      </c>
      <c r="D187" s="3" t="s">
        <v>35</v>
      </c>
      <c r="E187" s="3" t="s">
        <v>37</v>
      </c>
      <c r="F187" s="3" t="s">
        <v>700</v>
      </c>
      <c r="G187" s="3" t="s">
        <v>38</v>
      </c>
      <c r="H187" s="3" t="s">
        <v>39</v>
      </c>
      <c r="I187" s="20">
        <v>0</v>
      </c>
      <c r="J187" s="19"/>
      <c r="L187" s="20">
        <v>0</v>
      </c>
      <c r="M187" s="20">
        <v>15</v>
      </c>
      <c r="N187" s="3" t="s">
        <v>65</v>
      </c>
      <c r="P187" s="20">
        <v>15</v>
      </c>
      <c r="R187" s="20">
        <f t="shared" si="33"/>
        <v>15.9</v>
      </c>
      <c r="S187" s="20">
        <f t="shared" si="34"/>
        <v>15.9</v>
      </c>
      <c r="T187" s="20">
        <f t="shared" si="35"/>
        <v>16.854</v>
      </c>
      <c r="U187" s="20">
        <f>(L187+R187)*0.06</f>
        <v>0.954</v>
      </c>
      <c r="V187" s="20">
        <f t="shared" si="36"/>
        <v>15.9</v>
      </c>
      <c r="W187" s="20">
        <f t="shared" si="37"/>
        <v>0</v>
      </c>
      <c r="X187" s="20">
        <f>(L187+R187)*1.06</f>
        <v>16.854</v>
      </c>
      <c r="Y187" s="20">
        <f t="shared" si="41"/>
        <v>15</v>
      </c>
      <c r="Z187" s="20">
        <v>0</v>
      </c>
      <c r="AA187" s="20">
        <f t="shared" si="38"/>
        <v>0.9</v>
      </c>
      <c r="AB187" s="20">
        <f t="shared" si="39"/>
        <v>0.45</v>
      </c>
      <c r="AC187" s="20">
        <f t="shared" si="40"/>
        <v>0.45</v>
      </c>
    </row>
    <row r="188" spans="1:29">
      <c r="A188" s="57">
        <v>187</v>
      </c>
      <c r="B188" s="8" t="s">
        <v>2469</v>
      </c>
      <c r="C188" s="8" t="s">
        <v>2048</v>
      </c>
      <c r="D188" s="3" t="s">
        <v>35</v>
      </c>
      <c r="E188" s="3" t="s">
        <v>37</v>
      </c>
      <c r="F188" s="3" t="s">
        <v>2470</v>
      </c>
      <c r="G188" s="3" t="s">
        <v>38</v>
      </c>
      <c r="H188" s="3" t="s">
        <v>84</v>
      </c>
      <c r="I188" s="20">
        <v>0</v>
      </c>
      <c r="J188" s="19"/>
      <c r="L188" s="20">
        <v>0</v>
      </c>
      <c r="M188" s="20">
        <v>39.3</v>
      </c>
      <c r="N188" s="3" t="s">
        <v>2471</v>
      </c>
      <c r="P188" s="20">
        <v>39.3</v>
      </c>
      <c r="R188" s="20">
        <f t="shared" si="33"/>
        <v>41.658</v>
      </c>
      <c r="S188" s="20">
        <f t="shared" si="34"/>
        <v>41.658</v>
      </c>
      <c r="T188" s="20">
        <f t="shared" si="35"/>
        <v>44.15748</v>
      </c>
      <c r="U188" s="20">
        <f>(L188+R188)*0.06</f>
        <v>2.49948</v>
      </c>
      <c r="V188" s="20">
        <f t="shared" si="36"/>
        <v>41.658</v>
      </c>
      <c r="W188" s="20">
        <f t="shared" si="37"/>
        <v>0</v>
      </c>
      <c r="X188" s="20">
        <f>(L188+R188)*1.06</f>
        <v>44.15748</v>
      </c>
      <c r="Y188" s="20">
        <f t="shared" si="41"/>
        <v>39.3</v>
      </c>
      <c r="Z188" s="20">
        <v>0</v>
      </c>
      <c r="AA188" s="20">
        <f t="shared" si="38"/>
        <v>2.358</v>
      </c>
      <c r="AB188" s="20">
        <f t="shared" si="39"/>
        <v>1.179</v>
      </c>
      <c r="AC188" s="20">
        <f t="shared" si="40"/>
        <v>1.179</v>
      </c>
    </row>
    <row r="189" ht="13.8" spans="1:29">
      <c r="A189" s="57">
        <v>188</v>
      </c>
      <c r="B189" s="104" t="s">
        <v>2472</v>
      </c>
      <c r="C189" t="s">
        <v>2473</v>
      </c>
      <c r="D189" s="3" t="s">
        <v>35</v>
      </c>
      <c r="E189" s="3" t="s">
        <v>37</v>
      </c>
      <c r="F189" s="3" t="s">
        <v>1947</v>
      </c>
      <c r="G189" s="3" t="s">
        <v>38</v>
      </c>
      <c r="H189" s="3" t="s">
        <v>39</v>
      </c>
      <c r="I189" s="20">
        <v>243.9</v>
      </c>
      <c r="J189" s="19"/>
      <c r="L189" s="20">
        <v>100</v>
      </c>
      <c r="M189" s="20">
        <v>0</v>
      </c>
      <c r="N189" s="3"/>
      <c r="P189" s="20">
        <v>0</v>
      </c>
      <c r="R189" s="21">
        <f t="shared" si="33"/>
        <v>0</v>
      </c>
      <c r="S189" s="21">
        <f t="shared" si="34"/>
        <v>343.9</v>
      </c>
      <c r="T189" s="21">
        <f t="shared" si="35"/>
        <v>349.9</v>
      </c>
      <c r="U189" s="21">
        <f>(R189+L189)*0.06</f>
        <v>6</v>
      </c>
      <c r="V189" s="21">
        <f t="shared" si="36"/>
        <v>343.9</v>
      </c>
      <c r="W189" s="57">
        <f t="shared" si="37"/>
        <v>243.9</v>
      </c>
      <c r="X189" s="21">
        <f>(R189+L189)*1.06</f>
        <v>106</v>
      </c>
      <c r="Y189" s="21">
        <f t="shared" si="41"/>
        <v>0</v>
      </c>
      <c r="Z189" s="20">
        <v>20</v>
      </c>
      <c r="AA189" s="21">
        <f t="shared" si="38"/>
        <v>80</v>
      </c>
      <c r="AB189" s="21">
        <f t="shared" si="39"/>
        <v>40</v>
      </c>
      <c r="AC189" s="21">
        <f t="shared" si="40"/>
        <v>40</v>
      </c>
    </row>
    <row r="190" ht="13.8" spans="1:29">
      <c r="A190" s="57">
        <v>189</v>
      </c>
      <c r="B190" s="104" t="s">
        <v>2474</v>
      </c>
      <c r="C190" t="s">
        <v>2475</v>
      </c>
      <c r="D190" s="3" t="s">
        <v>35</v>
      </c>
      <c r="E190" s="3" t="s">
        <v>37</v>
      </c>
      <c r="F190" s="3" t="s">
        <v>1947</v>
      </c>
      <c r="G190" s="3" t="s">
        <v>38</v>
      </c>
      <c r="H190" s="3" t="s">
        <v>39</v>
      </c>
      <c r="I190" s="3">
        <v>243.52</v>
      </c>
      <c r="J190" s="19"/>
      <c r="L190" s="20">
        <v>100</v>
      </c>
      <c r="M190" s="20">
        <v>0</v>
      </c>
      <c r="N190" s="3"/>
      <c r="P190" s="20">
        <v>0</v>
      </c>
      <c r="R190" s="21">
        <f t="shared" si="33"/>
        <v>0</v>
      </c>
      <c r="S190" s="21">
        <f t="shared" si="34"/>
        <v>343.52</v>
      </c>
      <c r="T190" s="21">
        <f t="shared" si="35"/>
        <v>349.52</v>
      </c>
      <c r="U190" s="21">
        <f>(R190+L190)*0.06</f>
        <v>6</v>
      </c>
      <c r="V190" s="21">
        <f t="shared" si="36"/>
        <v>343.52</v>
      </c>
      <c r="W190" s="57">
        <f t="shared" si="37"/>
        <v>243.52</v>
      </c>
      <c r="X190" s="21">
        <f>(R190+L190)*1.06</f>
        <v>106</v>
      </c>
      <c r="Y190" s="21">
        <f t="shared" si="41"/>
        <v>0</v>
      </c>
      <c r="Z190" s="20">
        <v>20</v>
      </c>
      <c r="AA190" s="21">
        <f t="shared" si="38"/>
        <v>80</v>
      </c>
      <c r="AB190" s="21">
        <f t="shared" si="39"/>
        <v>40</v>
      </c>
      <c r="AC190" s="21">
        <f t="shared" si="40"/>
        <v>40</v>
      </c>
    </row>
    <row r="191" ht="13.8" spans="1:29">
      <c r="A191" s="57">
        <v>190</v>
      </c>
      <c r="B191" s="104" t="s">
        <v>2476</v>
      </c>
      <c r="C191" t="s">
        <v>2477</v>
      </c>
      <c r="D191" s="3" t="s">
        <v>35</v>
      </c>
      <c r="E191" s="3" t="s">
        <v>37</v>
      </c>
      <c r="F191" s="3" t="s">
        <v>1947</v>
      </c>
      <c r="G191" s="3" t="s">
        <v>38</v>
      </c>
      <c r="H191" s="3" t="s">
        <v>39</v>
      </c>
      <c r="I191" s="3">
        <v>243.52</v>
      </c>
      <c r="J191" s="19"/>
      <c r="L191" s="20">
        <v>100</v>
      </c>
      <c r="M191" s="20">
        <v>0</v>
      </c>
      <c r="N191" s="3"/>
      <c r="P191" s="20">
        <v>0</v>
      </c>
      <c r="R191" s="21">
        <f t="shared" si="33"/>
        <v>0</v>
      </c>
      <c r="S191" s="21">
        <f t="shared" si="34"/>
        <v>343.52</v>
      </c>
      <c r="T191" s="21">
        <f t="shared" si="35"/>
        <v>349.52</v>
      </c>
      <c r="U191" s="21">
        <f>(R191+L191)*0.06</f>
        <v>6</v>
      </c>
      <c r="V191" s="21">
        <f t="shared" si="36"/>
        <v>343.52</v>
      </c>
      <c r="W191" s="57">
        <f t="shared" si="37"/>
        <v>243.52</v>
      </c>
      <c r="X191" s="21">
        <f>(R191+L191)*1.06</f>
        <v>106</v>
      </c>
      <c r="Y191" s="21">
        <f t="shared" si="41"/>
        <v>0</v>
      </c>
      <c r="Z191" s="20">
        <v>20</v>
      </c>
      <c r="AA191" s="21">
        <f t="shared" si="38"/>
        <v>80</v>
      </c>
      <c r="AB191" s="21">
        <f t="shared" si="39"/>
        <v>40</v>
      </c>
      <c r="AC191" s="21">
        <f t="shared" si="40"/>
        <v>40</v>
      </c>
    </row>
    <row r="192" spans="1:29">
      <c r="A192" s="57">
        <v>191</v>
      </c>
      <c r="B192" s="8" t="s">
        <v>2478</v>
      </c>
      <c r="C192" t="s">
        <v>2479</v>
      </c>
      <c r="D192" s="3" t="s">
        <v>35</v>
      </c>
      <c r="E192" s="3" t="s">
        <v>137</v>
      </c>
      <c r="F192" s="3" t="s">
        <v>58</v>
      </c>
      <c r="G192" s="3" t="s">
        <v>38</v>
      </c>
      <c r="H192" s="3" t="s">
        <v>39</v>
      </c>
      <c r="I192" s="20">
        <v>886</v>
      </c>
      <c r="J192" s="19"/>
      <c r="L192" s="20">
        <v>400</v>
      </c>
      <c r="M192" s="20">
        <v>2306</v>
      </c>
      <c r="N192" s="3" t="s">
        <v>1988</v>
      </c>
      <c r="P192" s="20">
        <v>2306</v>
      </c>
      <c r="R192" s="20">
        <f t="shared" si="33"/>
        <v>2444.36</v>
      </c>
      <c r="S192" s="20">
        <f t="shared" si="34"/>
        <v>3730.36</v>
      </c>
      <c r="T192" s="20">
        <f t="shared" si="35"/>
        <v>3901.0216</v>
      </c>
      <c r="U192" s="20">
        <f>(L192+R192)*0.06</f>
        <v>170.6616</v>
      </c>
      <c r="V192" s="20">
        <f t="shared" si="36"/>
        <v>3730.36</v>
      </c>
      <c r="W192" s="20">
        <f t="shared" si="37"/>
        <v>886</v>
      </c>
      <c r="X192" s="20">
        <f>(L192+R192)*1.06</f>
        <v>3015.0216</v>
      </c>
      <c r="Y192" s="20">
        <f t="shared" si="41"/>
        <v>2306</v>
      </c>
      <c r="Z192" s="20">
        <v>60</v>
      </c>
      <c r="AA192" s="20">
        <f t="shared" si="38"/>
        <v>478.36</v>
      </c>
      <c r="AB192" s="20">
        <f t="shared" si="39"/>
        <v>239.18</v>
      </c>
      <c r="AC192" s="20">
        <f t="shared" si="40"/>
        <v>239.18</v>
      </c>
    </row>
    <row r="193" spans="1:29">
      <c r="A193" s="57">
        <v>192</v>
      </c>
      <c r="B193" s="8" t="s">
        <v>2480</v>
      </c>
      <c r="C193" t="s">
        <v>2481</v>
      </c>
      <c r="D193" s="3" t="s">
        <v>35</v>
      </c>
      <c r="E193" s="3" t="s">
        <v>68</v>
      </c>
      <c r="F193" s="3" t="s">
        <v>58</v>
      </c>
      <c r="G193" s="3" t="s">
        <v>38</v>
      </c>
      <c r="H193" s="3" t="s">
        <v>39</v>
      </c>
      <c r="I193" s="20">
        <v>886</v>
      </c>
      <c r="J193" s="19"/>
      <c r="L193" s="20">
        <v>400</v>
      </c>
      <c r="M193" s="20">
        <v>92</v>
      </c>
      <c r="N193" s="3" t="s">
        <v>840</v>
      </c>
      <c r="P193" s="20">
        <v>92</v>
      </c>
      <c r="R193" s="20">
        <f t="shared" si="33"/>
        <v>97.52</v>
      </c>
      <c r="S193" s="20">
        <f t="shared" si="34"/>
        <v>1383.52</v>
      </c>
      <c r="T193" s="20">
        <f t="shared" si="35"/>
        <v>1413.3712</v>
      </c>
      <c r="U193" s="20">
        <f>(L193+R193)*0.06</f>
        <v>29.8512</v>
      </c>
      <c r="V193" s="20">
        <f t="shared" si="36"/>
        <v>1383.52</v>
      </c>
      <c r="W193" s="20">
        <f t="shared" si="37"/>
        <v>886</v>
      </c>
      <c r="X193" s="20">
        <f>(L193+R193)*1.06</f>
        <v>527.3712</v>
      </c>
      <c r="Y193" s="20">
        <f t="shared" si="41"/>
        <v>92</v>
      </c>
      <c r="Z193" s="20">
        <v>60</v>
      </c>
      <c r="AA193" s="20">
        <f t="shared" si="38"/>
        <v>345.52</v>
      </c>
      <c r="AB193" s="20">
        <f t="shared" si="39"/>
        <v>172.76</v>
      </c>
      <c r="AC193" s="20">
        <f t="shared" si="40"/>
        <v>172.76</v>
      </c>
    </row>
    <row r="194" spans="1:29">
      <c r="A194" s="57">
        <v>193</v>
      </c>
      <c r="B194" s="8" t="s">
        <v>2482</v>
      </c>
      <c r="C194" t="s">
        <v>2483</v>
      </c>
      <c r="D194" s="3" t="s">
        <v>35</v>
      </c>
      <c r="E194" s="3" t="s">
        <v>137</v>
      </c>
      <c r="F194" s="3" t="s">
        <v>58</v>
      </c>
      <c r="G194" s="3" t="s">
        <v>38</v>
      </c>
      <c r="H194" s="3" t="s">
        <v>39</v>
      </c>
      <c r="I194" s="20">
        <v>886</v>
      </c>
      <c r="J194" s="19"/>
      <c r="L194" s="20">
        <v>400</v>
      </c>
      <c r="M194" s="20">
        <v>667</v>
      </c>
      <c r="N194" s="3" t="s">
        <v>840</v>
      </c>
      <c r="P194" s="20">
        <v>667</v>
      </c>
      <c r="R194" s="20">
        <f t="shared" si="33"/>
        <v>707.02</v>
      </c>
      <c r="S194" s="20">
        <f t="shared" si="34"/>
        <v>1993.02</v>
      </c>
      <c r="T194" s="20">
        <f t="shared" si="35"/>
        <v>2059.4412</v>
      </c>
      <c r="U194" s="20">
        <f>(L194+R194)*0.06</f>
        <v>66.4212</v>
      </c>
      <c r="V194" s="20">
        <f t="shared" si="36"/>
        <v>1993.02</v>
      </c>
      <c r="W194" s="20">
        <f t="shared" si="37"/>
        <v>886</v>
      </c>
      <c r="X194" s="20">
        <f>(L194+R194)*1.06</f>
        <v>1173.4412</v>
      </c>
      <c r="Y194" s="20">
        <f t="shared" si="41"/>
        <v>667</v>
      </c>
      <c r="Z194" s="20">
        <v>60</v>
      </c>
      <c r="AA194" s="20">
        <f t="shared" si="38"/>
        <v>380.02</v>
      </c>
      <c r="AB194" s="20">
        <f t="shared" si="39"/>
        <v>190.01</v>
      </c>
      <c r="AC194" s="20">
        <f t="shared" si="40"/>
        <v>190.01</v>
      </c>
    </row>
    <row r="195" spans="1:29">
      <c r="A195" s="57">
        <v>194</v>
      </c>
      <c r="B195" s="8" t="s">
        <v>2484</v>
      </c>
      <c r="C195" t="s">
        <v>2485</v>
      </c>
      <c r="D195" s="3" t="s">
        <v>35</v>
      </c>
      <c r="E195" s="3" t="s">
        <v>137</v>
      </c>
      <c r="F195" s="3" t="s">
        <v>58</v>
      </c>
      <c r="G195" s="3" t="s">
        <v>38</v>
      </c>
      <c r="H195" s="3" t="s">
        <v>39</v>
      </c>
      <c r="I195" s="20">
        <v>886</v>
      </c>
      <c r="J195" s="120"/>
      <c r="L195" s="20">
        <v>400</v>
      </c>
      <c r="M195" s="20">
        <v>8475</v>
      </c>
      <c r="N195" s="3" t="s">
        <v>2486</v>
      </c>
      <c r="P195" s="20">
        <v>8475</v>
      </c>
      <c r="R195" s="20">
        <f t="shared" ref="R195:R258" si="48">M195*1.06</f>
        <v>8983.5</v>
      </c>
      <c r="S195" s="20">
        <f t="shared" ref="S195:S258" si="49">I195+L195+R195</f>
        <v>10269.5</v>
      </c>
      <c r="T195" s="20">
        <f t="shared" ref="T195:T258" si="50">I195+(L195+R195)*1.06</f>
        <v>10832.51</v>
      </c>
      <c r="U195" s="20">
        <f>(L195+R195)*0.06</f>
        <v>563.01</v>
      </c>
      <c r="V195" s="20">
        <f t="shared" ref="V195:V258" si="51">T195-U195</f>
        <v>10269.5</v>
      </c>
      <c r="W195" s="20">
        <f t="shared" ref="W195:W258" si="52">I195</f>
        <v>886</v>
      </c>
      <c r="X195" s="20">
        <f>(L195+R195)*1.06</f>
        <v>9946.51</v>
      </c>
      <c r="Y195" s="20">
        <f t="shared" si="41"/>
        <v>8475</v>
      </c>
      <c r="Z195" s="20">
        <v>60</v>
      </c>
      <c r="AA195" s="20">
        <f t="shared" ref="AA195:AA258" si="53">(L195+R195)-Y195-Z195</f>
        <v>848.5</v>
      </c>
      <c r="AB195" s="20">
        <f t="shared" ref="AB195:AB258" si="54">AA195/2</f>
        <v>424.25</v>
      </c>
      <c r="AC195" s="20">
        <f t="shared" ref="AC195:AC258" si="55">AA195/2</f>
        <v>424.25</v>
      </c>
    </row>
    <row r="196" spans="1:29">
      <c r="A196" s="57">
        <v>195</v>
      </c>
      <c r="B196" s="8" t="s">
        <v>2487</v>
      </c>
      <c r="C196" t="s">
        <v>2488</v>
      </c>
      <c r="D196" s="3" t="s">
        <v>35</v>
      </c>
      <c r="E196" s="3" t="s">
        <v>37</v>
      </c>
      <c r="F196" s="3" t="s">
        <v>1947</v>
      </c>
      <c r="G196" s="3" t="s">
        <v>38</v>
      </c>
      <c r="H196" s="3" t="s">
        <v>39</v>
      </c>
      <c r="I196" s="3">
        <v>243.52</v>
      </c>
      <c r="J196" s="19"/>
      <c r="L196" s="20">
        <v>100</v>
      </c>
      <c r="M196" s="20">
        <v>0</v>
      </c>
      <c r="N196" s="3"/>
      <c r="P196" s="20">
        <v>0</v>
      </c>
      <c r="R196" s="21">
        <f t="shared" si="48"/>
        <v>0</v>
      </c>
      <c r="S196" s="21">
        <f t="shared" si="49"/>
        <v>343.52</v>
      </c>
      <c r="T196" s="21">
        <f t="shared" si="50"/>
        <v>349.52</v>
      </c>
      <c r="U196" s="21">
        <f>(R196+L196)*0.06</f>
        <v>6</v>
      </c>
      <c r="V196" s="21">
        <f t="shared" si="51"/>
        <v>343.52</v>
      </c>
      <c r="W196" s="57">
        <f t="shared" si="52"/>
        <v>243.52</v>
      </c>
      <c r="X196" s="21">
        <f>(R196+L196)*1.06</f>
        <v>106</v>
      </c>
      <c r="Y196" s="21">
        <f t="shared" si="41"/>
        <v>0</v>
      </c>
      <c r="Z196" s="20">
        <v>20</v>
      </c>
      <c r="AA196" s="21">
        <f t="shared" si="53"/>
        <v>80</v>
      </c>
      <c r="AB196" s="21">
        <f t="shared" si="54"/>
        <v>40</v>
      </c>
      <c r="AC196" s="21">
        <f t="shared" si="55"/>
        <v>40</v>
      </c>
    </row>
    <row r="197" spans="1:29">
      <c r="A197" s="57">
        <v>196</v>
      </c>
      <c r="B197" s="8" t="s">
        <v>2489</v>
      </c>
      <c r="C197" t="s">
        <v>2490</v>
      </c>
      <c r="D197" s="3" t="s">
        <v>35</v>
      </c>
      <c r="E197" s="3" t="s">
        <v>37</v>
      </c>
      <c r="F197" s="3" t="s">
        <v>1947</v>
      </c>
      <c r="G197" s="3" t="s">
        <v>38</v>
      </c>
      <c r="H197" s="3" t="s">
        <v>39</v>
      </c>
      <c r="I197" s="3">
        <v>243.52</v>
      </c>
      <c r="J197" s="19"/>
      <c r="L197" s="20">
        <v>100</v>
      </c>
      <c r="M197" s="20">
        <v>0</v>
      </c>
      <c r="N197" s="3"/>
      <c r="P197" s="20">
        <v>0</v>
      </c>
      <c r="R197" s="21">
        <f t="shared" si="48"/>
        <v>0</v>
      </c>
      <c r="S197" s="21">
        <f t="shared" si="49"/>
        <v>343.52</v>
      </c>
      <c r="T197" s="21">
        <f t="shared" si="50"/>
        <v>349.52</v>
      </c>
      <c r="U197" s="21">
        <f>(R197+L197)*0.06</f>
        <v>6</v>
      </c>
      <c r="V197" s="21">
        <f t="shared" si="51"/>
        <v>343.52</v>
      </c>
      <c r="W197" s="57">
        <f t="shared" si="52"/>
        <v>243.52</v>
      </c>
      <c r="X197" s="21">
        <f>(R197+L197)*1.06</f>
        <v>106</v>
      </c>
      <c r="Y197" s="21">
        <f t="shared" si="41"/>
        <v>0</v>
      </c>
      <c r="Z197" s="20">
        <v>20</v>
      </c>
      <c r="AA197" s="21">
        <f t="shared" si="53"/>
        <v>80</v>
      </c>
      <c r="AB197" s="21">
        <f t="shared" si="54"/>
        <v>40</v>
      </c>
      <c r="AC197" s="21">
        <f t="shared" si="55"/>
        <v>40</v>
      </c>
    </row>
    <row r="198" spans="1:29">
      <c r="A198" s="57">
        <v>197</v>
      </c>
      <c r="B198" s="8" t="s">
        <v>2235</v>
      </c>
      <c r="C198" t="s">
        <v>2491</v>
      </c>
      <c r="D198" s="3" t="s">
        <v>35</v>
      </c>
      <c r="E198" s="3" t="s">
        <v>37</v>
      </c>
      <c r="F198" s="3" t="s">
        <v>1947</v>
      </c>
      <c r="G198" s="3" t="s">
        <v>38</v>
      </c>
      <c r="H198" s="3" t="s">
        <v>39</v>
      </c>
      <c r="I198" s="3">
        <v>243.77</v>
      </c>
      <c r="J198" s="19"/>
      <c r="L198" s="20">
        <v>100</v>
      </c>
      <c r="M198" s="20">
        <v>0</v>
      </c>
      <c r="N198" s="3"/>
      <c r="P198" s="20">
        <v>0</v>
      </c>
      <c r="R198" s="21">
        <f t="shared" si="48"/>
        <v>0</v>
      </c>
      <c r="S198" s="21">
        <f t="shared" si="49"/>
        <v>343.77</v>
      </c>
      <c r="T198" s="21">
        <f t="shared" si="50"/>
        <v>349.77</v>
      </c>
      <c r="U198" s="21">
        <f>(R198+L198)*0.06</f>
        <v>6</v>
      </c>
      <c r="V198" s="21">
        <f t="shared" si="51"/>
        <v>343.77</v>
      </c>
      <c r="W198" s="57">
        <f t="shared" si="52"/>
        <v>243.77</v>
      </c>
      <c r="X198" s="21">
        <f>(R198+L198)*1.06</f>
        <v>106</v>
      </c>
      <c r="Y198" s="21">
        <f t="shared" si="41"/>
        <v>0</v>
      </c>
      <c r="Z198" s="20">
        <v>20</v>
      </c>
      <c r="AA198" s="21">
        <f t="shared" si="53"/>
        <v>80</v>
      </c>
      <c r="AB198" s="21">
        <f t="shared" si="54"/>
        <v>40</v>
      </c>
      <c r="AC198" s="21">
        <f t="shared" si="55"/>
        <v>40</v>
      </c>
    </row>
    <row r="199" spans="1:29">
      <c r="A199" s="57">
        <v>198</v>
      </c>
      <c r="B199" s="8" t="s">
        <v>2492</v>
      </c>
      <c r="D199" s="3" t="s">
        <v>35</v>
      </c>
      <c r="E199" s="3" t="s">
        <v>37</v>
      </c>
      <c r="F199" s="3" t="s">
        <v>1947</v>
      </c>
      <c r="G199" s="3" t="s">
        <v>38</v>
      </c>
      <c r="H199" s="3" t="s">
        <v>39</v>
      </c>
      <c r="I199" s="3">
        <v>243.77</v>
      </c>
      <c r="J199" s="19"/>
      <c r="L199" s="20">
        <v>100</v>
      </c>
      <c r="M199" s="20">
        <v>0</v>
      </c>
      <c r="N199" s="3"/>
      <c r="P199" s="20">
        <v>0</v>
      </c>
      <c r="R199" s="21">
        <f t="shared" si="48"/>
        <v>0</v>
      </c>
      <c r="S199" s="21">
        <f t="shared" si="49"/>
        <v>343.77</v>
      </c>
      <c r="T199" s="21">
        <f t="shared" si="50"/>
        <v>349.77</v>
      </c>
      <c r="U199" s="21">
        <f>(R199+L199)*0.06</f>
        <v>6</v>
      </c>
      <c r="V199" s="21">
        <f t="shared" si="51"/>
        <v>343.77</v>
      </c>
      <c r="W199" s="57">
        <f t="shared" si="52"/>
        <v>243.77</v>
      </c>
      <c r="X199" s="21">
        <f>(R199+L199)*1.06</f>
        <v>106</v>
      </c>
      <c r="Y199" s="21">
        <f t="shared" si="41"/>
        <v>0</v>
      </c>
      <c r="Z199" s="20">
        <v>20</v>
      </c>
      <c r="AA199" s="21">
        <f t="shared" si="53"/>
        <v>80</v>
      </c>
      <c r="AB199" s="21">
        <f t="shared" si="54"/>
        <v>40</v>
      </c>
      <c r="AC199" s="21">
        <f t="shared" si="55"/>
        <v>40</v>
      </c>
    </row>
    <row r="200" spans="1:29">
      <c r="A200" s="57">
        <v>199</v>
      </c>
      <c r="B200" s="8" t="s">
        <v>1402</v>
      </c>
      <c r="C200" s="8" t="s">
        <v>1403</v>
      </c>
      <c r="D200" s="3" t="s">
        <v>35</v>
      </c>
      <c r="E200" s="3" t="s">
        <v>37</v>
      </c>
      <c r="F200" s="3" t="s">
        <v>700</v>
      </c>
      <c r="G200" s="3" t="s">
        <v>38</v>
      </c>
      <c r="H200" s="3" t="s">
        <v>39</v>
      </c>
      <c r="I200" s="20">
        <v>0</v>
      </c>
      <c r="J200" s="19"/>
      <c r="L200" s="20">
        <v>100</v>
      </c>
      <c r="M200" s="20">
        <v>0</v>
      </c>
      <c r="N200" s="3" t="s">
        <v>65</v>
      </c>
      <c r="P200" s="20">
        <v>0</v>
      </c>
      <c r="R200" s="20">
        <f t="shared" si="48"/>
        <v>0</v>
      </c>
      <c r="S200" s="20">
        <f t="shared" si="49"/>
        <v>100</v>
      </c>
      <c r="T200" s="20">
        <f t="shared" si="50"/>
        <v>106</v>
      </c>
      <c r="U200" s="20">
        <f>(L200+R200)*0.06</f>
        <v>6</v>
      </c>
      <c r="V200" s="20">
        <f t="shared" si="51"/>
        <v>100</v>
      </c>
      <c r="W200" s="20">
        <f t="shared" si="52"/>
        <v>0</v>
      </c>
      <c r="X200" s="20">
        <f>(L200+R200)*1.06</f>
        <v>106</v>
      </c>
      <c r="Y200" s="20">
        <f t="shared" si="41"/>
        <v>0</v>
      </c>
      <c r="Z200" s="20">
        <v>20</v>
      </c>
      <c r="AA200" s="20">
        <f t="shared" si="53"/>
        <v>80</v>
      </c>
      <c r="AB200" s="20">
        <f t="shared" si="54"/>
        <v>40</v>
      </c>
      <c r="AC200" s="20">
        <f t="shared" si="55"/>
        <v>40</v>
      </c>
    </row>
    <row r="201" spans="1:29">
      <c r="A201" s="57">
        <v>200</v>
      </c>
      <c r="B201" s="8" t="s">
        <v>2493</v>
      </c>
      <c r="D201" s="3" t="s">
        <v>35</v>
      </c>
      <c r="E201" s="3" t="s">
        <v>37</v>
      </c>
      <c r="F201" s="3" t="s">
        <v>2494</v>
      </c>
      <c r="G201" s="3" t="s">
        <v>38</v>
      </c>
      <c r="H201" s="3" t="s">
        <v>39</v>
      </c>
      <c r="I201" s="20">
        <v>0</v>
      </c>
      <c r="J201" s="19"/>
      <c r="L201" s="20">
        <v>0</v>
      </c>
      <c r="M201" s="20">
        <v>700</v>
      </c>
      <c r="N201" s="3" t="s">
        <v>2495</v>
      </c>
      <c r="P201" s="20">
        <v>500</v>
      </c>
      <c r="R201" s="20">
        <f t="shared" si="48"/>
        <v>742</v>
      </c>
      <c r="S201" s="21">
        <f t="shared" si="49"/>
        <v>742</v>
      </c>
      <c r="T201" s="21">
        <f t="shared" si="50"/>
        <v>786.52</v>
      </c>
      <c r="U201" s="21">
        <f>(R201+L201)*0.06</f>
        <v>44.52</v>
      </c>
      <c r="V201" s="21">
        <f t="shared" si="51"/>
        <v>742</v>
      </c>
      <c r="W201" s="21">
        <f t="shared" si="52"/>
        <v>0</v>
      </c>
      <c r="X201" s="21">
        <f>(R201+L201)*1.06</f>
        <v>786.52</v>
      </c>
      <c r="Y201" s="21">
        <f t="shared" si="41"/>
        <v>500</v>
      </c>
      <c r="Z201" s="20">
        <v>0</v>
      </c>
      <c r="AA201" s="21">
        <f t="shared" si="53"/>
        <v>242</v>
      </c>
      <c r="AB201" s="21">
        <f t="shared" si="54"/>
        <v>121</v>
      </c>
      <c r="AC201" s="21">
        <f t="shared" si="55"/>
        <v>121</v>
      </c>
    </row>
    <row r="202" spans="1:30">
      <c r="A202" s="57">
        <v>201</v>
      </c>
      <c r="B202" s="8" t="s">
        <v>2496</v>
      </c>
      <c r="C202" s="8" t="s">
        <v>2497</v>
      </c>
      <c r="D202" s="3" t="s">
        <v>35</v>
      </c>
      <c r="E202" s="3" t="s">
        <v>37</v>
      </c>
      <c r="F202" s="3" t="s">
        <v>1534</v>
      </c>
      <c r="G202" s="3" t="s">
        <v>38</v>
      </c>
      <c r="H202" s="3" t="s">
        <v>39</v>
      </c>
      <c r="I202" s="20">
        <v>920</v>
      </c>
      <c r="J202" s="19"/>
      <c r="L202" s="20">
        <v>400</v>
      </c>
      <c r="M202" s="20">
        <v>561</v>
      </c>
      <c r="N202" s="3" t="s">
        <v>2498</v>
      </c>
      <c r="P202" s="20">
        <v>481</v>
      </c>
      <c r="Q202" s="68"/>
      <c r="R202" s="20">
        <f t="shared" si="48"/>
        <v>594.66</v>
      </c>
      <c r="S202" s="20">
        <f t="shared" si="49"/>
        <v>1914.66</v>
      </c>
      <c r="T202" s="20">
        <f t="shared" si="50"/>
        <v>1974.3396</v>
      </c>
      <c r="U202" s="20">
        <f>(L202+R202)*0.06</f>
        <v>59.6796</v>
      </c>
      <c r="V202" s="20">
        <f t="shared" si="51"/>
        <v>1914.66</v>
      </c>
      <c r="W202" s="20">
        <f t="shared" si="52"/>
        <v>920</v>
      </c>
      <c r="X202" s="20">
        <f>(L202+R202)*1.06</f>
        <v>1054.3396</v>
      </c>
      <c r="Y202" s="20">
        <f t="shared" si="41"/>
        <v>481</v>
      </c>
      <c r="Z202" s="20">
        <v>60</v>
      </c>
      <c r="AA202" s="20">
        <f t="shared" si="53"/>
        <v>453.66</v>
      </c>
      <c r="AB202" s="20">
        <f t="shared" si="54"/>
        <v>226.83</v>
      </c>
      <c r="AC202" s="20">
        <f t="shared" si="55"/>
        <v>226.83</v>
      </c>
      <c r="AD202" s="68"/>
    </row>
    <row r="203" spans="1:30">
      <c r="A203" s="57">
        <v>202</v>
      </c>
      <c r="B203" s="8" t="s">
        <v>192</v>
      </c>
      <c r="C203" s="8" t="s">
        <v>2499</v>
      </c>
      <c r="D203" s="3" t="s">
        <v>35</v>
      </c>
      <c r="E203" s="3" t="s">
        <v>37</v>
      </c>
      <c r="F203" s="3" t="s">
        <v>1534</v>
      </c>
      <c r="G203" s="3" t="s">
        <v>38</v>
      </c>
      <c r="H203" s="3" t="s">
        <v>39</v>
      </c>
      <c r="I203" s="20">
        <v>920</v>
      </c>
      <c r="J203" s="19"/>
      <c r="L203" s="20">
        <v>400</v>
      </c>
      <c r="M203" s="20">
        <v>538</v>
      </c>
      <c r="N203" s="3" t="s">
        <v>2354</v>
      </c>
      <c r="P203" s="20">
        <v>458</v>
      </c>
      <c r="Q203" s="68"/>
      <c r="R203" s="20">
        <f t="shared" si="48"/>
        <v>570.28</v>
      </c>
      <c r="S203" s="20">
        <f t="shared" si="49"/>
        <v>1890.28</v>
      </c>
      <c r="T203" s="20">
        <f t="shared" si="50"/>
        <v>1948.4968</v>
      </c>
      <c r="U203" s="20">
        <f>(L203+R203)*0.06</f>
        <v>58.2168</v>
      </c>
      <c r="V203" s="20">
        <f t="shared" si="51"/>
        <v>1890.28</v>
      </c>
      <c r="W203" s="20">
        <f t="shared" si="52"/>
        <v>920</v>
      </c>
      <c r="X203" s="20">
        <f>(L203+R203)*1.06</f>
        <v>1028.4968</v>
      </c>
      <c r="Y203" s="20">
        <f t="shared" ref="Y203:Y266" si="56">P203</f>
        <v>458</v>
      </c>
      <c r="Z203" s="20">
        <v>60</v>
      </c>
      <c r="AA203" s="20">
        <f t="shared" si="53"/>
        <v>452.28</v>
      </c>
      <c r="AB203" s="20">
        <f t="shared" si="54"/>
        <v>226.14</v>
      </c>
      <c r="AC203" s="20">
        <f t="shared" si="55"/>
        <v>226.14</v>
      </c>
      <c r="AD203" s="68"/>
    </row>
    <row r="204" spans="1:29">
      <c r="A204" s="57">
        <v>203</v>
      </c>
      <c r="B204" t="s">
        <v>2500</v>
      </c>
      <c r="C204" s="8" t="s">
        <v>2501</v>
      </c>
      <c r="D204" s="3" t="s">
        <v>35</v>
      </c>
      <c r="E204" s="3" t="s">
        <v>137</v>
      </c>
      <c r="F204" s="3" t="s">
        <v>58</v>
      </c>
      <c r="G204" s="3" t="s">
        <v>38</v>
      </c>
      <c r="H204" s="3" t="s">
        <v>39</v>
      </c>
      <c r="I204" s="41">
        <v>886</v>
      </c>
      <c r="J204" s="19"/>
      <c r="L204" s="20">
        <v>400</v>
      </c>
      <c r="M204" s="20">
        <v>2306</v>
      </c>
      <c r="N204" s="3" t="s">
        <v>1988</v>
      </c>
      <c r="P204" s="20">
        <v>2306</v>
      </c>
      <c r="R204" s="20">
        <f t="shared" si="48"/>
        <v>2444.36</v>
      </c>
      <c r="S204" s="20">
        <f t="shared" si="49"/>
        <v>3730.36</v>
      </c>
      <c r="T204" s="20">
        <f t="shared" si="50"/>
        <v>3901.0216</v>
      </c>
      <c r="U204" s="20">
        <f>(L204+R204)*0.06</f>
        <v>170.6616</v>
      </c>
      <c r="V204" s="20">
        <f t="shared" si="51"/>
        <v>3730.36</v>
      </c>
      <c r="W204" s="20">
        <f t="shared" si="52"/>
        <v>886</v>
      </c>
      <c r="X204" s="20">
        <f>(L204+R204)*1.06</f>
        <v>3015.0216</v>
      </c>
      <c r="Y204" s="20">
        <f t="shared" si="56"/>
        <v>2306</v>
      </c>
      <c r="Z204" s="20">
        <v>60</v>
      </c>
      <c r="AA204" s="20">
        <f t="shared" si="53"/>
        <v>478.36</v>
      </c>
      <c r="AB204" s="20">
        <f t="shared" si="54"/>
        <v>239.18</v>
      </c>
      <c r="AC204" s="20">
        <f t="shared" si="55"/>
        <v>239.18</v>
      </c>
    </row>
    <row r="205" spans="1:29">
      <c r="A205" s="57">
        <v>204</v>
      </c>
      <c r="B205" t="s">
        <v>2502</v>
      </c>
      <c r="C205" t="s">
        <v>2503</v>
      </c>
      <c r="D205" s="3" t="s">
        <v>35</v>
      </c>
      <c r="E205" s="3" t="s">
        <v>137</v>
      </c>
      <c r="F205" s="3" t="s">
        <v>58</v>
      </c>
      <c r="G205" s="3" t="s">
        <v>38</v>
      </c>
      <c r="H205" s="3" t="s">
        <v>39</v>
      </c>
      <c r="I205" s="20">
        <v>886</v>
      </c>
      <c r="J205" s="19"/>
      <c r="K205" s="5"/>
      <c r="L205" s="20">
        <v>400</v>
      </c>
      <c r="M205" s="20">
        <v>2306</v>
      </c>
      <c r="N205" s="3" t="s">
        <v>1988</v>
      </c>
      <c r="P205" s="20">
        <v>2306</v>
      </c>
      <c r="R205" s="20">
        <f t="shared" si="48"/>
        <v>2444.36</v>
      </c>
      <c r="S205" s="20">
        <f t="shared" si="49"/>
        <v>3730.36</v>
      </c>
      <c r="T205" s="20">
        <f t="shared" si="50"/>
        <v>3901.0216</v>
      </c>
      <c r="U205" s="20">
        <f>(L205+R205)*0.06</f>
        <v>170.6616</v>
      </c>
      <c r="V205" s="20">
        <f t="shared" si="51"/>
        <v>3730.36</v>
      </c>
      <c r="W205" s="20">
        <f t="shared" si="52"/>
        <v>886</v>
      </c>
      <c r="X205" s="20">
        <f>(L205+R205)*1.06</f>
        <v>3015.0216</v>
      </c>
      <c r="Y205" s="20">
        <f t="shared" si="56"/>
        <v>2306</v>
      </c>
      <c r="Z205" s="20">
        <v>60</v>
      </c>
      <c r="AA205" s="20">
        <f t="shared" si="53"/>
        <v>478.36</v>
      </c>
      <c r="AB205" s="20">
        <f t="shared" si="54"/>
        <v>239.18</v>
      </c>
      <c r="AC205" s="20">
        <f t="shared" si="55"/>
        <v>239.18</v>
      </c>
    </row>
    <row r="206" spans="1:29">
      <c r="A206" s="57">
        <v>205</v>
      </c>
      <c r="B206" s="8" t="s">
        <v>1974</v>
      </c>
      <c r="C206" s="8" t="s">
        <v>1975</v>
      </c>
      <c r="D206" s="3" t="s">
        <v>35</v>
      </c>
      <c r="E206" s="3" t="s">
        <v>37</v>
      </c>
      <c r="F206" s="3" t="s">
        <v>700</v>
      </c>
      <c r="G206" s="3" t="s">
        <v>38</v>
      </c>
      <c r="H206" s="3" t="s">
        <v>39</v>
      </c>
      <c r="I206" s="20">
        <v>0</v>
      </c>
      <c r="J206" s="19"/>
      <c r="L206" s="20">
        <v>100</v>
      </c>
      <c r="M206" s="20">
        <v>0</v>
      </c>
      <c r="N206" s="3" t="s">
        <v>65</v>
      </c>
      <c r="P206" s="20">
        <v>0</v>
      </c>
      <c r="R206" s="20">
        <f t="shared" si="48"/>
        <v>0</v>
      </c>
      <c r="S206" s="20">
        <f t="shared" si="49"/>
        <v>100</v>
      </c>
      <c r="T206" s="20">
        <f t="shared" si="50"/>
        <v>106</v>
      </c>
      <c r="U206" s="20">
        <f>(L206+R206)*0.06</f>
        <v>6</v>
      </c>
      <c r="V206" s="20">
        <f t="shared" si="51"/>
        <v>100</v>
      </c>
      <c r="W206" s="20">
        <f t="shared" si="52"/>
        <v>0</v>
      </c>
      <c r="X206" s="20">
        <f>(L206+R206)*1.06</f>
        <v>106</v>
      </c>
      <c r="Y206" s="20">
        <f t="shared" si="56"/>
        <v>0</v>
      </c>
      <c r="Z206" s="20">
        <v>20</v>
      </c>
      <c r="AA206" s="20">
        <f t="shared" si="53"/>
        <v>80</v>
      </c>
      <c r="AB206" s="20">
        <f t="shared" si="54"/>
        <v>40</v>
      </c>
      <c r="AC206" s="20">
        <f t="shared" si="55"/>
        <v>40</v>
      </c>
    </row>
    <row r="207" spans="1:29">
      <c r="A207" s="57">
        <v>206</v>
      </c>
      <c r="B207" s="8" t="s">
        <v>2504</v>
      </c>
      <c r="C207" t="s">
        <v>2505</v>
      </c>
      <c r="D207" s="3" t="s">
        <v>35</v>
      </c>
      <c r="E207" s="3" t="s">
        <v>37</v>
      </c>
      <c r="F207" s="3" t="s">
        <v>1947</v>
      </c>
      <c r="G207" s="3" t="s">
        <v>38</v>
      </c>
      <c r="H207" s="3" t="s">
        <v>39</v>
      </c>
      <c r="I207" s="3">
        <v>244.19</v>
      </c>
      <c r="J207" s="19"/>
      <c r="L207" s="20">
        <v>100</v>
      </c>
      <c r="M207" s="20">
        <v>0</v>
      </c>
      <c r="N207" s="3"/>
      <c r="P207" s="20">
        <v>0</v>
      </c>
      <c r="R207" s="21">
        <f t="shared" si="48"/>
        <v>0</v>
      </c>
      <c r="S207" s="21">
        <f t="shared" si="49"/>
        <v>344.19</v>
      </c>
      <c r="T207" s="21">
        <f t="shared" si="50"/>
        <v>350.19</v>
      </c>
      <c r="U207" s="21">
        <f t="shared" ref="U207:U219" si="57">(R207+L207)*0.06</f>
        <v>6</v>
      </c>
      <c r="V207" s="21">
        <f t="shared" si="51"/>
        <v>344.19</v>
      </c>
      <c r="W207" s="57">
        <f t="shared" si="52"/>
        <v>244.19</v>
      </c>
      <c r="X207" s="21">
        <f t="shared" ref="X207:X219" si="58">(R207+L207)*1.06</f>
        <v>106</v>
      </c>
      <c r="Y207" s="21">
        <f t="shared" si="56"/>
        <v>0</v>
      </c>
      <c r="Z207" s="20">
        <v>20</v>
      </c>
      <c r="AA207" s="21">
        <f t="shared" si="53"/>
        <v>80</v>
      </c>
      <c r="AB207" s="21">
        <f t="shared" si="54"/>
        <v>40</v>
      </c>
      <c r="AC207" s="21">
        <f t="shared" si="55"/>
        <v>40</v>
      </c>
    </row>
    <row r="208" spans="1:29">
      <c r="A208" s="57">
        <v>207</v>
      </c>
      <c r="B208" s="8" t="s">
        <v>2204</v>
      </c>
      <c r="C208" t="s">
        <v>2506</v>
      </c>
      <c r="D208" s="3" t="s">
        <v>35</v>
      </c>
      <c r="E208" s="3" t="s">
        <v>37</v>
      </c>
      <c r="F208" s="3" t="s">
        <v>1947</v>
      </c>
      <c r="G208" s="3" t="s">
        <v>38</v>
      </c>
      <c r="H208" s="3" t="s">
        <v>39</v>
      </c>
      <c r="I208" s="3">
        <v>243.66</v>
      </c>
      <c r="J208" s="19"/>
      <c r="L208" s="20">
        <v>100</v>
      </c>
      <c r="M208" s="20">
        <v>0</v>
      </c>
      <c r="N208" s="3"/>
      <c r="P208" s="20">
        <v>0</v>
      </c>
      <c r="R208" s="21">
        <f t="shared" si="48"/>
        <v>0</v>
      </c>
      <c r="S208" s="21">
        <f t="shared" si="49"/>
        <v>343.66</v>
      </c>
      <c r="T208" s="21">
        <f t="shared" si="50"/>
        <v>349.66</v>
      </c>
      <c r="U208" s="21">
        <f t="shared" si="57"/>
        <v>6</v>
      </c>
      <c r="V208" s="21">
        <f t="shared" si="51"/>
        <v>343.66</v>
      </c>
      <c r="W208" s="57">
        <f t="shared" si="52"/>
        <v>243.66</v>
      </c>
      <c r="X208" s="21">
        <f t="shared" si="58"/>
        <v>106</v>
      </c>
      <c r="Y208" s="21">
        <f t="shared" si="56"/>
        <v>0</v>
      </c>
      <c r="Z208" s="20">
        <v>20</v>
      </c>
      <c r="AA208" s="21">
        <f t="shared" si="53"/>
        <v>80</v>
      </c>
      <c r="AB208" s="21">
        <f t="shared" si="54"/>
        <v>40</v>
      </c>
      <c r="AC208" s="21">
        <f t="shared" si="55"/>
        <v>40</v>
      </c>
    </row>
    <row r="209" spans="1:29">
      <c r="A209" s="57">
        <v>208</v>
      </c>
      <c r="B209" s="8" t="s">
        <v>2507</v>
      </c>
      <c r="C209" t="s">
        <v>2508</v>
      </c>
      <c r="D209" s="3" t="s">
        <v>35</v>
      </c>
      <c r="E209" s="3" t="s">
        <v>37</v>
      </c>
      <c r="F209" s="3" t="s">
        <v>1947</v>
      </c>
      <c r="G209" s="3" t="s">
        <v>38</v>
      </c>
      <c r="H209" s="3" t="s">
        <v>39</v>
      </c>
      <c r="I209" s="3">
        <v>243.87</v>
      </c>
      <c r="J209" s="19"/>
      <c r="L209" s="20">
        <v>100</v>
      </c>
      <c r="M209" s="20">
        <v>0</v>
      </c>
      <c r="N209" s="3"/>
      <c r="P209" s="20">
        <v>0</v>
      </c>
      <c r="R209" s="21">
        <f t="shared" si="48"/>
        <v>0</v>
      </c>
      <c r="S209" s="21">
        <f t="shared" si="49"/>
        <v>343.87</v>
      </c>
      <c r="T209" s="21">
        <f t="shared" si="50"/>
        <v>349.87</v>
      </c>
      <c r="U209" s="21">
        <f t="shared" si="57"/>
        <v>6</v>
      </c>
      <c r="V209" s="21">
        <f t="shared" si="51"/>
        <v>343.87</v>
      </c>
      <c r="W209" s="57">
        <f t="shared" si="52"/>
        <v>243.87</v>
      </c>
      <c r="X209" s="21">
        <f t="shared" si="58"/>
        <v>106</v>
      </c>
      <c r="Y209" s="21">
        <f t="shared" si="56"/>
        <v>0</v>
      </c>
      <c r="Z209" s="20">
        <v>20</v>
      </c>
      <c r="AA209" s="21">
        <f t="shared" si="53"/>
        <v>80</v>
      </c>
      <c r="AB209" s="21">
        <f t="shared" si="54"/>
        <v>40</v>
      </c>
      <c r="AC209" s="21">
        <f t="shared" si="55"/>
        <v>40</v>
      </c>
    </row>
    <row r="210" spans="1:29">
      <c r="A210" s="57">
        <v>209</v>
      </c>
      <c r="B210" s="8" t="s">
        <v>1964</v>
      </c>
      <c r="C210" t="s">
        <v>2509</v>
      </c>
      <c r="D210" s="3" t="s">
        <v>35</v>
      </c>
      <c r="E210" s="3" t="s">
        <v>37</v>
      </c>
      <c r="F210" s="3" t="s">
        <v>1947</v>
      </c>
      <c r="G210" s="3" t="s">
        <v>38</v>
      </c>
      <c r="H210" s="3" t="s">
        <v>39</v>
      </c>
      <c r="I210" s="3">
        <v>243.87</v>
      </c>
      <c r="J210" s="19"/>
      <c r="L210" s="20">
        <v>100</v>
      </c>
      <c r="M210" s="20">
        <v>0</v>
      </c>
      <c r="N210" s="3"/>
      <c r="P210" s="20">
        <v>0</v>
      </c>
      <c r="R210" s="21">
        <f t="shared" si="48"/>
        <v>0</v>
      </c>
      <c r="S210" s="21">
        <f t="shared" si="49"/>
        <v>343.87</v>
      </c>
      <c r="T210" s="21">
        <f t="shared" si="50"/>
        <v>349.87</v>
      </c>
      <c r="U210" s="21">
        <f t="shared" si="57"/>
        <v>6</v>
      </c>
      <c r="V210" s="21">
        <f t="shared" si="51"/>
        <v>343.87</v>
      </c>
      <c r="W210" s="57">
        <f t="shared" si="52"/>
        <v>243.87</v>
      </c>
      <c r="X210" s="21">
        <f t="shared" si="58"/>
        <v>106</v>
      </c>
      <c r="Y210" s="21">
        <f t="shared" si="56"/>
        <v>0</v>
      </c>
      <c r="Z210" s="20">
        <v>20</v>
      </c>
      <c r="AA210" s="21">
        <f t="shared" si="53"/>
        <v>80</v>
      </c>
      <c r="AB210" s="21">
        <f t="shared" si="54"/>
        <v>40</v>
      </c>
      <c r="AC210" s="21">
        <f t="shared" si="55"/>
        <v>40</v>
      </c>
    </row>
    <row r="211" spans="1:29">
      <c r="A211" s="57">
        <v>210</v>
      </c>
      <c r="B211" s="8" t="s">
        <v>2510</v>
      </c>
      <c r="C211" t="s">
        <v>2511</v>
      </c>
      <c r="D211" s="3" t="s">
        <v>35</v>
      </c>
      <c r="E211" s="3" t="s">
        <v>37</v>
      </c>
      <c r="F211" s="3" t="s">
        <v>1947</v>
      </c>
      <c r="G211" s="3" t="s">
        <v>38</v>
      </c>
      <c r="H211" s="3" t="s">
        <v>39</v>
      </c>
      <c r="I211" s="3">
        <v>243.87</v>
      </c>
      <c r="J211" s="19"/>
      <c r="L211" s="20">
        <v>100</v>
      </c>
      <c r="M211" s="20">
        <v>0</v>
      </c>
      <c r="N211" s="3"/>
      <c r="P211" s="20">
        <v>0</v>
      </c>
      <c r="R211" s="21">
        <f t="shared" si="48"/>
        <v>0</v>
      </c>
      <c r="S211" s="21">
        <f t="shared" si="49"/>
        <v>343.87</v>
      </c>
      <c r="T211" s="21">
        <f t="shared" si="50"/>
        <v>349.87</v>
      </c>
      <c r="U211" s="21">
        <f t="shared" si="57"/>
        <v>6</v>
      </c>
      <c r="V211" s="21">
        <f t="shared" si="51"/>
        <v>343.87</v>
      </c>
      <c r="W211" s="57">
        <f t="shared" si="52"/>
        <v>243.87</v>
      </c>
      <c r="X211" s="21">
        <f t="shared" si="58"/>
        <v>106</v>
      </c>
      <c r="Y211" s="21">
        <f t="shared" si="56"/>
        <v>0</v>
      </c>
      <c r="Z211" s="20">
        <v>20</v>
      </c>
      <c r="AA211" s="21">
        <f t="shared" si="53"/>
        <v>80</v>
      </c>
      <c r="AB211" s="21">
        <f t="shared" si="54"/>
        <v>40</v>
      </c>
      <c r="AC211" s="21">
        <f t="shared" si="55"/>
        <v>40</v>
      </c>
    </row>
    <row r="212" spans="1:29">
      <c r="A212" s="57">
        <v>211</v>
      </c>
      <c r="B212" s="8" t="s">
        <v>2512</v>
      </c>
      <c r="C212" t="s">
        <v>2513</v>
      </c>
      <c r="D212" s="3" t="s">
        <v>35</v>
      </c>
      <c r="E212" s="3" t="s">
        <v>37</v>
      </c>
      <c r="F212" s="3" t="s">
        <v>1947</v>
      </c>
      <c r="G212" s="3" t="s">
        <v>38</v>
      </c>
      <c r="H212" s="3" t="s">
        <v>39</v>
      </c>
      <c r="I212" s="3">
        <v>243.04</v>
      </c>
      <c r="J212" s="19"/>
      <c r="L212" s="20">
        <v>100</v>
      </c>
      <c r="M212" s="20">
        <v>0</v>
      </c>
      <c r="N212" s="3"/>
      <c r="P212" s="20">
        <v>0</v>
      </c>
      <c r="R212" s="21">
        <f t="shared" si="48"/>
        <v>0</v>
      </c>
      <c r="S212" s="21">
        <f t="shared" si="49"/>
        <v>343.04</v>
      </c>
      <c r="T212" s="21">
        <f t="shared" si="50"/>
        <v>349.04</v>
      </c>
      <c r="U212" s="21">
        <f t="shared" si="57"/>
        <v>6</v>
      </c>
      <c r="V212" s="21">
        <f t="shared" si="51"/>
        <v>343.04</v>
      </c>
      <c r="W212" s="57">
        <f t="shared" si="52"/>
        <v>243.04</v>
      </c>
      <c r="X212" s="21">
        <f t="shared" si="58"/>
        <v>106</v>
      </c>
      <c r="Y212" s="21">
        <f t="shared" si="56"/>
        <v>0</v>
      </c>
      <c r="Z212" s="20">
        <v>20</v>
      </c>
      <c r="AA212" s="21">
        <f t="shared" si="53"/>
        <v>80</v>
      </c>
      <c r="AB212" s="21">
        <f t="shared" si="54"/>
        <v>40</v>
      </c>
      <c r="AC212" s="21">
        <f t="shared" si="55"/>
        <v>40</v>
      </c>
    </row>
    <row r="213" spans="1:29">
      <c r="A213" s="57">
        <v>212</v>
      </c>
      <c r="B213" s="8" t="s">
        <v>2514</v>
      </c>
      <c r="C213" t="s">
        <v>2515</v>
      </c>
      <c r="D213" s="3" t="s">
        <v>35</v>
      </c>
      <c r="E213" s="3" t="s">
        <v>37</v>
      </c>
      <c r="F213" s="3" t="s">
        <v>1947</v>
      </c>
      <c r="G213" s="3" t="s">
        <v>38</v>
      </c>
      <c r="H213" s="3" t="s">
        <v>39</v>
      </c>
      <c r="I213" s="3">
        <v>243.04</v>
      </c>
      <c r="J213" s="19"/>
      <c r="L213" s="20">
        <v>100</v>
      </c>
      <c r="M213" s="20">
        <v>0</v>
      </c>
      <c r="N213" s="3"/>
      <c r="P213" s="20">
        <v>0</v>
      </c>
      <c r="R213" s="21">
        <f t="shared" si="48"/>
        <v>0</v>
      </c>
      <c r="S213" s="21">
        <f t="shared" si="49"/>
        <v>343.04</v>
      </c>
      <c r="T213" s="21">
        <f t="shared" si="50"/>
        <v>349.04</v>
      </c>
      <c r="U213" s="21">
        <f t="shared" si="57"/>
        <v>6</v>
      </c>
      <c r="V213" s="21">
        <f t="shared" si="51"/>
        <v>343.04</v>
      </c>
      <c r="W213" s="57">
        <f t="shared" si="52"/>
        <v>243.04</v>
      </c>
      <c r="X213" s="21">
        <f t="shared" si="58"/>
        <v>106</v>
      </c>
      <c r="Y213" s="21">
        <f t="shared" si="56"/>
        <v>0</v>
      </c>
      <c r="Z213" s="20">
        <v>20</v>
      </c>
      <c r="AA213" s="21">
        <f t="shared" si="53"/>
        <v>80</v>
      </c>
      <c r="AB213" s="21">
        <f t="shared" si="54"/>
        <v>40</v>
      </c>
      <c r="AC213" s="21">
        <f t="shared" si="55"/>
        <v>40</v>
      </c>
    </row>
    <row r="214" spans="1:29">
      <c r="A214" s="57">
        <v>213</v>
      </c>
      <c r="B214" s="8" t="s">
        <v>2516</v>
      </c>
      <c r="C214" t="s">
        <v>2517</v>
      </c>
      <c r="D214" s="3" t="s">
        <v>35</v>
      </c>
      <c r="E214" s="3" t="s">
        <v>37</v>
      </c>
      <c r="F214" s="3" t="s">
        <v>1947</v>
      </c>
      <c r="G214" s="3" t="s">
        <v>38</v>
      </c>
      <c r="H214" s="3" t="s">
        <v>39</v>
      </c>
      <c r="I214" s="3">
        <v>244.63</v>
      </c>
      <c r="J214" s="19"/>
      <c r="L214" s="20">
        <v>100</v>
      </c>
      <c r="M214" s="20">
        <v>0</v>
      </c>
      <c r="N214" s="3"/>
      <c r="P214" s="20">
        <v>0</v>
      </c>
      <c r="R214" s="21">
        <f t="shared" si="48"/>
        <v>0</v>
      </c>
      <c r="S214" s="21">
        <f t="shared" si="49"/>
        <v>344.63</v>
      </c>
      <c r="T214" s="21">
        <f t="shared" si="50"/>
        <v>350.63</v>
      </c>
      <c r="U214" s="21">
        <f t="shared" si="57"/>
        <v>6</v>
      </c>
      <c r="V214" s="21">
        <f t="shared" si="51"/>
        <v>344.63</v>
      </c>
      <c r="W214" s="57">
        <f t="shared" si="52"/>
        <v>244.63</v>
      </c>
      <c r="X214" s="21">
        <f t="shared" si="58"/>
        <v>106</v>
      </c>
      <c r="Y214" s="21">
        <f t="shared" si="56"/>
        <v>0</v>
      </c>
      <c r="Z214" s="20">
        <v>20</v>
      </c>
      <c r="AA214" s="21">
        <f t="shared" si="53"/>
        <v>80</v>
      </c>
      <c r="AB214" s="21">
        <f t="shared" si="54"/>
        <v>40</v>
      </c>
      <c r="AC214" s="21">
        <f t="shared" si="55"/>
        <v>40</v>
      </c>
    </row>
    <row r="215" spans="1:29">
      <c r="A215" s="57">
        <v>214</v>
      </c>
      <c r="B215" s="8" t="s">
        <v>2518</v>
      </c>
      <c r="C215" t="s">
        <v>2519</v>
      </c>
      <c r="D215" s="3" t="s">
        <v>35</v>
      </c>
      <c r="E215" s="3" t="s">
        <v>37</v>
      </c>
      <c r="F215" s="3" t="s">
        <v>1947</v>
      </c>
      <c r="G215" s="3" t="s">
        <v>38</v>
      </c>
      <c r="H215" s="3" t="s">
        <v>39</v>
      </c>
      <c r="I215" s="3">
        <v>244.63</v>
      </c>
      <c r="J215" s="19"/>
      <c r="L215" s="20">
        <v>100</v>
      </c>
      <c r="M215" s="20">
        <v>0</v>
      </c>
      <c r="N215" s="3"/>
      <c r="P215" s="20">
        <v>0</v>
      </c>
      <c r="R215" s="21">
        <f t="shared" si="48"/>
        <v>0</v>
      </c>
      <c r="S215" s="21">
        <f t="shared" si="49"/>
        <v>344.63</v>
      </c>
      <c r="T215" s="21">
        <f t="shared" si="50"/>
        <v>350.63</v>
      </c>
      <c r="U215" s="21">
        <f t="shared" si="57"/>
        <v>6</v>
      </c>
      <c r="V215" s="21">
        <f t="shared" si="51"/>
        <v>344.63</v>
      </c>
      <c r="W215" s="57">
        <f t="shared" si="52"/>
        <v>244.63</v>
      </c>
      <c r="X215" s="21">
        <f t="shared" si="58"/>
        <v>106</v>
      </c>
      <c r="Y215" s="21">
        <f t="shared" si="56"/>
        <v>0</v>
      </c>
      <c r="Z215" s="20">
        <v>20</v>
      </c>
      <c r="AA215" s="21">
        <f t="shared" si="53"/>
        <v>80</v>
      </c>
      <c r="AB215" s="21">
        <f t="shared" si="54"/>
        <v>40</v>
      </c>
      <c r="AC215" s="21">
        <f t="shared" si="55"/>
        <v>40</v>
      </c>
    </row>
    <row r="216" spans="1:29">
      <c r="A216" s="57">
        <v>215</v>
      </c>
      <c r="B216" s="8" t="s">
        <v>2520</v>
      </c>
      <c r="C216" t="s">
        <v>2521</v>
      </c>
      <c r="D216" s="3" t="s">
        <v>35</v>
      </c>
      <c r="E216" s="3" t="s">
        <v>37</v>
      </c>
      <c r="F216" s="3" t="s">
        <v>1947</v>
      </c>
      <c r="G216" s="3" t="s">
        <v>38</v>
      </c>
      <c r="H216" s="3" t="s">
        <v>39</v>
      </c>
      <c r="I216" s="3">
        <v>244.63</v>
      </c>
      <c r="J216" s="19"/>
      <c r="L216" s="20">
        <v>100</v>
      </c>
      <c r="M216" s="20">
        <v>0</v>
      </c>
      <c r="N216" s="3"/>
      <c r="P216" s="20">
        <v>0</v>
      </c>
      <c r="R216" s="21">
        <f t="shared" si="48"/>
        <v>0</v>
      </c>
      <c r="S216" s="21">
        <f t="shared" si="49"/>
        <v>344.63</v>
      </c>
      <c r="T216" s="21">
        <f t="shared" si="50"/>
        <v>350.63</v>
      </c>
      <c r="U216" s="21">
        <f t="shared" si="57"/>
        <v>6</v>
      </c>
      <c r="V216" s="21">
        <f t="shared" si="51"/>
        <v>344.63</v>
      </c>
      <c r="W216" s="57">
        <f t="shared" si="52"/>
        <v>244.63</v>
      </c>
      <c r="X216" s="21">
        <f t="shared" si="58"/>
        <v>106</v>
      </c>
      <c r="Y216" s="21">
        <f t="shared" si="56"/>
        <v>0</v>
      </c>
      <c r="Z216" s="20">
        <v>20</v>
      </c>
      <c r="AA216" s="21">
        <f t="shared" si="53"/>
        <v>80</v>
      </c>
      <c r="AB216" s="21">
        <f t="shared" si="54"/>
        <v>40</v>
      </c>
      <c r="AC216" s="21">
        <f t="shared" si="55"/>
        <v>40</v>
      </c>
    </row>
    <row r="217" spans="1:29">
      <c r="A217" s="57">
        <v>216</v>
      </c>
      <c r="B217" s="8" t="s">
        <v>2522</v>
      </c>
      <c r="C217" t="s">
        <v>2523</v>
      </c>
      <c r="D217" s="3" t="s">
        <v>35</v>
      </c>
      <c r="E217" s="3" t="s">
        <v>37</v>
      </c>
      <c r="F217" s="3" t="s">
        <v>1947</v>
      </c>
      <c r="G217" s="3" t="s">
        <v>38</v>
      </c>
      <c r="H217" s="3" t="s">
        <v>39</v>
      </c>
      <c r="I217" s="3">
        <v>245.94</v>
      </c>
      <c r="J217" s="19"/>
      <c r="L217" s="20">
        <v>100</v>
      </c>
      <c r="M217" s="20">
        <v>0</v>
      </c>
      <c r="N217" s="3"/>
      <c r="P217" s="20">
        <v>0</v>
      </c>
      <c r="R217" s="21">
        <f t="shared" si="48"/>
        <v>0</v>
      </c>
      <c r="S217" s="21">
        <f t="shared" si="49"/>
        <v>345.94</v>
      </c>
      <c r="T217" s="21">
        <f t="shared" si="50"/>
        <v>351.94</v>
      </c>
      <c r="U217" s="21">
        <f t="shared" si="57"/>
        <v>6</v>
      </c>
      <c r="V217" s="21">
        <f t="shared" si="51"/>
        <v>345.94</v>
      </c>
      <c r="W217" s="57">
        <f t="shared" si="52"/>
        <v>245.94</v>
      </c>
      <c r="X217" s="21">
        <f t="shared" si="58"/>
        <v>106</v>
      </c>
      <c r="Y217" s="21">
        <f t="shared" si="56"/>
        <v>0</v>
      </c>
      <c r="Z217" s="20">
        <v>20</v>
      </c>
      <c r="AA217" s="21">
        <f t="shared" si="53"/>
        <v>80</v>
      </c>
      <c r="AB217" s="21">
        <f t="shared" si="54"/>
        <v>40</v>
      </c>
      <c r="AC217" s="21">
        <f t="shared" si="55"/>
        <v>40</v>
      </c>
    </row>
    <row r="218" spans="1:29">
      <c r="A218" s="57">
        <v>217</v>
      </c>
      <c r="B218" s="8" t="s">
        <v>1129</v>
      </c>
      <c r="C218" t="s">
        <v>2524</v>
      </c>
      <c r="D218" s="3" t="s">
        <v>35</v>
      </c>
      <c r="E218" s="3" t="s">
        <v>37</v>
      </c>
      <c r="F218" s="3" t="s">
        <v>2525</v>
      </c>
      <c r="G218" s="3" t="s">
        <v>38</v>
      </c>
      <c r="H218" s="3" t="s">
        <v>39</v>
      </c>
      <c r="I218" s="20">
        <v>248.44</v>
      </c>
      <c r="J218" s="19"/>
      <c r="L218" s="20">
        <v>100</v>
      </c>
      <c r="M218" s="20">
        <v>0</v>
      </c>
      <c r="N218" s="3"/>
      <c r="P218" s="20">
        <v>0</v>
      </c>
      <c r="R218" s="20">
        <f t="shared" si="48"/>
        <v>0</v>
      </c>
      <c r="S218" s="21">
        <f t="shared" si="49"/>
        <v>348.44</v>
      </c>
      <c r="T218" s="21">
        <f t="shared" si="50"/>
        <v>354.44</v>
      </c>
      <c r="U218" s="21">
        <f t="shared" si="57"/>
        <v>6</v>
      </c>
      <c r="V218" s="21">
        <f t="shared" si="51"/>
        <v>348.44</v>
      </c>
      <c r="W218" s="21">
        <f t="shared" si="52"/>
        <v>248.44</v>
      </c>
      <c r="X218" s="21">
        <f t="shared" si="58"/>
        <v>106</v>
      </c>
      <c r="Y218" s="21">
        <f t="shared" si="56"/>
        <v>0</v>
      </c>
      <c r="Z218" s="20">
        <v>20</v>
      </c>
      <c r="AA218" s="21">
        <f t="shared" si="53"/>
        <v>80</v>
      </c>
      <c r="AB218" s="21">
        <f t="shared" si="54"/>
        <v>40</v>
      </c>
      <c r="AC218" s="21">
        <f t="shared" si="55"/>
        <v>40</v>
      </c>
    </row>
    <row r="219" spans="1:29">
      <c r="A219" s="57">
        <v>218</v>
      </c>
      <c r="B219" s="8" t="s">
        <v>2526</v>
      </c>
      <c r="C219" t="s">
        <v>2527</v>
      </c>
      <c r="D219" s="3" t="s">
        <v>35</v>
      </c>
      <c r="E219" s="3" t="s">
        <v>37</v>
      </c>
      <c r="F219" s="3" t="s">
        <v>1947</v>
      </c>
      <c r="G219" s="3" t="s">
        <v>38</v>
      </c>
      <c r="H219" s="3" t="s">
        <v>39</v>
      </c>
      <c r="I219" s="3">
        <v>247.87</v>
      </c>
      <c r="J219" s="19"/>
      <c r="L219" s="20">
        <v>100</v>
      </c>
      <c r="M219" s="20">
        <v>0</v>
      </c>
      <c r="N219" s="3"/>
      <c r="P219" s="20">
        <v>0</v>
      </c>
      <c r="R219" s="21">
        <f t="shared" si="48"/>
        <v>0</v>
      </c>
      <c r="S219" s="21">
        <f t="shared" si="49"/>
        <v>347.87</v>
      </c>
      <c r="T219" s="21">
        <f t="shared" si="50"/>
        <v>353.87</v>
      </c>
      <c r="U219" s="21">
        <f t="shared" si="57"/>
        <v>6</v>
      </c>
      <c r="V219" s="21">
        <f t="shared" si="51"/>
        <v>347.87</v>
      </c>
      <c r="W219" s="57">
        <f t="shared" si="52"/>
        <v>247.87</v>
      </c>
      <c r="X219" s="21">
        <f t="shared" si="58"/>
        <v>106</v>
      </c>
      <c r="Y219" s="21">
        <f t="shared" si="56"/>
        <v>0</v>
      </c>
      <c r="Z219" s="20">
        <v>20</v>
      </c>
      <c r="AA219" s="21">
        <f t="shared" si="53"/>
        <v>80</v>
      </c>
      <c r="AB219" s="21">
        <f t="shared" si="54"/>
        <v>40</v>
      </c>
      <c r="AC219" s="21">
        <f t="shared" si="55"/>
        <v>40</v>
      </c>
    </row>
    <row r="220" spans="1:29">
      <c r="A220" s="57">
        <v>219</v>
      </c>
      <c r="B220" s="8" t="s">
        <v>2528</v>
      </c>
      <c r="C220" t="s">
        <v>2529</v>
      </c>
      <c r="D220" s="3" t="s">
        <v>35</v>
      </c>
      <c r="E220" s="3" t="s">
        <v>68</v>
      </c>
      <c r="F220" s="3" t="s">
        <v>58</v>
      </c>
      <c r="G220" s="3" t="s">
        <v>38</v>
      </c>
      <c r="H220" s="3" t="s">
        <v>39</v>
      </c>
      <c r="I220" s="20">
        <v>886</v>
      </c>
      <c r="J220" s="19"/>
      <c r="L220" s="20">
        <v>400</v>
      </c>
      <c r="M220" s="20">
        <v>92</v>
      </c>
      <c r="N220" s="3" t="s">
        <v>2530</v>
      </c>
      <c r="P220" s="20">
        <v>92</v>
      </c>
      <c r="R220" s="20">
        <f t="shared" si="48"/>
        <v>97.52</v>
      </c>
      <c r="S220" s="20">
        <f t="shared" si="49"/>
        <v>1383.52</v>
      </c>
      <c r="T220" s="20">
        <f t="shared" si="50"/>
        <v>1413.3712</v>
      </c>
      <c r="U220" s="20">
        <f>(L220+R220)*0.06</f>
        <v>29.8512</v>
      </c>
      <c r="V220" s="20">
        <f t="shared" si="51"/>
        <v>1383.52</v>
      </c>
      <c r="W220" s="20">
        <f t="shared" si="52"/>
        <v>886</v>
      </c>
      <c r="X220" s="20">
        <f>(L220+R220)*1.06</f>
        <v>527.3712</v>
      </c>
      <c r="Y220" s="20">
        <f t="shared" si="56"/>
        <v>92</v>
      </c>
      <c r="Z220" s="20">
        <v>60</v>
      </c>
      <c r="AA220" s="20">
        <f t="shared" si="53"/>
        <v>345.52</v>
      </c>
      <c r="AB220" s="20">
        <f t="shared" si="54"/>
        <v>172.76</v>
      </c>
      <c r="AC220" s="20">
        <f t="shared" si="55"/>
        <v>172.76</v>
      </c>
    </row>
    <row r="221" spans="1:29">
      <c r="A221" s="57">
        <v>220</v>
      </c>
      <c r="B221" s="8" t="s">
        <v>2531</v>
      </c>
      <c r="D221" s="3" t="s">
        <v>35</v>
      </c>
      <c r="E221" s="3" t="s">
        <v>37</v>
      </c>
      <c r="F221" s="3" t="s">
        <v>2532</v>
      </c>
      <c r="G221" s="3" t="s">
        <v>38</v>
      </c>
      <c r="H221" s="3" t="s">
        <v>39</v>
      </c>
      <c r="I221" s="20">
        <v>0</v>
      </c>
      <c r="J221" s="19"/>
      <c r="L221" s="20">
        <v>0</v>
      </c>
      <c r="M221" s="20">
        <v>800</v>
      </c>
      <c r="N221" s="3" t="s">
        <v>2533</v>
      </c>
      <c r="P221" s="20">
        <v>606</v>
      </c>
      <c r="Q221" s="68"/>
      <c r="R221" s="21">
        <f t="shared" si="48"/>
        <v>848</v>
      </c>
      <c r="S221" s="21">
        <f t="shared" si="49"/>
        <v>848</v>
      </c>
      <c r="T221" s="21">
        <f t="shared" si="50"/>
        <v>898.88</v>
      </c>
      <c r="U221" s="21">
        <f t="shared" ref="U221:U227" si="59">(R221+L221)*0.06</f>
        <v>50.88</v>
      </c>
      <c r="V221" s="21">
        <f t="shared" si="51"/>
        <v>848</v>
      </c>
      <c r="W221" s="21">
        <f t="shared" si="52"/>
        <v>0</v>
      </c>
      <c r="X221" s="21">
        <f t="shared" ref="X221:X227" si="60">(R221+L221)*1.06</f>
        <v>898.88</v>
      </c>
      <c r="Y221" s="21">
        <f t="shared" si="56"/>
        <v>606</v>
      </c>
      <c r="Z221" s="20">
        <v>0</v>
      </c>
      <c r="AA221" s="21">
        <f t="shared" si="53"/>
        <v>242</v>
      </c>
      <c r="AB221" s="21">
        <f t="shared" si="54"/>
        <v>121</v>
      </c>
      <c r="AC221" s="21">
        <f t="shared" si="55"/>
        <v>121</v>
      </c>
    </row>
    <row r="222" spans="1:29">
      <c r="A222" s="57">
        <v>221</v>
      </c>
      <c r="B222" s="8" t="s">
        <v>2534</v>
      </c>
      <c r="C222" t="s">
        <v>2535</v>
      </c>
      <c r="D222" s="3" t="s">
        <v>35</v>
      </c>
      <c r="E222" s="3" t="s">
        <v>37</v>
      </c>
      <c r="F222" s="3" t="s">
        <v>1947</v>
      </c>
      <c r="G222" s="3" t="s">
        <v>38</v>
      </c>
      <c r="H222" s="3" t="s">
        <v>39</v>
      </c>
      <c r="I222" s="3">
        <v>240.29</v>
      </c>
      <c r="J222" s="19"/>
      <c r="L222" s="20">
        <v>100</v>
      </c>
      <c r="M222" s="20">
        <v>0</v>
      </c>
      <c r="N222" s="3"/>
      <c r="P222" s="20">
        <v>0</v>
      </c>
      <c r="R222" s="21">
        <f t="shared" si="48"/>
        <v>0</v>
      </c>
      <c r="S222" s="21">
        <f t="shared" si="49"/>
        <v>340.29</v>
      </c>
      <c r="T222" s="21">
        <f t="shared" si="50"/>
        <v>346.29</v>
      </c>
      <c r="U222" s="21">
        <f t="shared" si="59"/>
        <v>6</v>
      </c>
      <c r="V222" s="21">
        <f t="shared" si="51"/>
        <v>340.29</v>
      </c>
      <c r="W222" s="57">
        <f t="shared" si="52"/>
        <v>240.29</v>
      </c>
      <c r="X222" s="21">
        <f t="shared" si="60"/>
        <v>106</v>
      </c>
      <c r="Y222" s="21">
        <f t="shared" si="56"/>
        <v>0</v>
      </c>
      <c r="Z222" s="20">
        <v>20</v>
      </c>
      <c r="AA222" s="21">
        <f t="shared" si="53"/>
        <v>80</v>
      </c>
      <c r="AB222" s="21">
        <f t="shared" si="54"/>
        <v>40</v>
      </c>
      <c r="AC222" s="21">
        <f t="shared" si="55"/>
        <v>40</v>
      </c>
    </row>
    <row r="223" spans="1:29">
      <c r="A223" s="57">
        <v>222</v>
      </c>
      <c r="B223" s="8" t="s">
        <v>2536</v>
      </c>
      <c r="C223" t="s">
        <v>2537</v>
      </c>
      <c r="D223" s="3" t="s">
        <v>35</v>
      </c>
      <c r="E223" s="3" t="s">
        <v>37</v>
      </c>
      <c r="F223" s="3" t="s">
        <v>1947</v>
      </c>
      <c r="G223" s="3" t="s">
        <v>38</v>
      </c>
      <c r="H223" s="3" t="s">
        <v>39</v>
      </c>
      <c r="I223" s="3">
        <v>247.87</v>
      </c>
      <c r="J223" s="19"/>
      <c r="L223" s="20">
        <v>100</v>
      </c>
      <c r="M223" s="20">
        <v>0</v>
      </c>
      <c r="N223" s="3"/>
      <c r="P223" s="20">
        <v>0</v>
      </c>
      <c r="R223" s="21">
        <f t="shared" si="48"/>
        <v>0</v>
      </c>
      <c r="S223" s="21">
        <f t="shared" si="49"/>
        <v>347.87</v>
      </c>
      <c r="T223" s="21">
        <f t="shared" si="50"/>
        <v>353.87</v>
      </c>
      <c r="U223" s="21">
        <f t="shared" si="59"/>
        <v>6</v>
      </c>
      <c r="V223" s="21">
        <f t="shared" si="51"/>
        <v>347.87</v>
      </c>
      <c r="W223" s="57">
        <f t="shared" si="52"/>
        <v>247.87</v>
      </c>
      <c r="X223" s="21">
        <f t="shared" si="60"/>
        <v>106</v>
      </c>
      <c r="Y223" s="21">
        <f t="shared" si="56"/>
        <v>0</v>
      </c>
      <c r="Z223" s="20">
        <v>20</v>
      </c>
      <c r="AA223" s="21">
        <f t="shared" si="53"/>
        <v>80</v>
      </c>
      <c r="AB223" s="21">
        <f t="shared" si="54"/>
        <v>40</v>
      </c>
      <c r="AC223" s="21">
        <f t="shared" si="55"/>
        <v>40</v>
      </c>
    </row>
    <row r="224" spans="1:29">
      <c r="A224" s="57">
        <v>223</v>
      </c>
      <c r="B224" s="8" t="s">
        <v>2538</v>
      </c>
      <c r="C224" t="s">
        <v>2539</v>
      </c>
      <c r="D224" s="3" t="s">
        <v>35</v>
      </c>
      <c r="E224" s="3" t="s">
        <v>37</v>
      </c>
      <c r="F224" s="3" t="s">
        <v>1947</v>
      </c>
      <c r="G224" s="3" t="s">
        <v>38</v>
      </c>
      <c r="H224" s="3" t="s">
        <v>39</v>
      </c>
      <c r="I224" s="3">
        <v>247.87</v>
      </c>
      <c r="J224" s="19"/>
      <c r="L224" s="20">
        <v>100</v>
      </c>
      <c r="M224" s="20">
        <v>0</v>
      </c>
      <c r="N224" s="3"/>
      <c r="P224" s="20">
        <v>0</v>
      </c>
      <c r="R224" s="21">
        <f t="shared" si="48"/>
        <v>0</v>
      </c>
      <c r="S224" s="21">
        <f t="shared" si="49"/>
        <v>347.87</v>
      </c>
      <c r="T224" s="21">
        <f t="shared" si="50"/>
        <v>353.87</v>
      </c>
      <c r="U224" s="21">
        <f t="shared" si="59"/>
        <v>6</v>
      </c>
      <c r="V224" s="21">
        <f t="shared" si="51"/>
        <v>347.87</v>
      </c>
      <c r="W224" s="57">
        <f t="shared" si="52"/>
        <v>247.87</v>
      </c>
      <c r="X224" s="21">
        <f t="shared" si="60"/>
        <v>106</v>
      </c>
      <c r="Y224" s="21">
        <f t="shared" si="56"/>
        <v>0</v>
      </c>
      <c r="Z224" s="20">
        <v>20</v>
      </c>
      <c r="AA224" s="21">
        <f t="shared" si="53"/>
        <v>80</v>
      </c>
      <c r="AB224" s="21">
        <f t="shared" si="54"/>
        <v>40</v>
      </c>
      <c r="AC224" s="21">
        <f t="shared" si="55"/>
        <v>40</v>
      </c>
    </row>
    <row r="225" spans="1:29">
      <c r="A225" s="57">
        <v>224</v>
      </c>
      <c r="B225" s="8" t="s">
        <v>2540</v>
      </c>
      <c r="C225" t="s">
        <v>2541</v>
      </c>
      <c r="D225" s="3" t="s">
        <v>35</v>
      </c>
      <c r="E225" s="3" t="s">
        <v>37</v>
      </c>
      <c r="F225" s="3" t="s">
        <v>1947</v>
      </c>
      <c r="G225" s="3" t="s">
        <v>38</v>
      </c>
      <c r="H225" s="3" t="s">
        <v>39</v>
      </c>
      <c r="I225" s="3">
        <v>245.94</v>
      </c>
      <c r="J225" s="19"/>
      <c r="L225" s="20">
        <v>100</v>
      </c>
      <c r="M225" s="20">
        <v>0</v>
      </c>
      <c r="N225" s="3"/>
      <c r="P225" s="20">
        <v>0</v>
      </c>
      <c r="R225" s="21">
        <f t="shared" si="48"/>
        <v>0</v>
      </c>
      <c r="S225" s="21">
        <f t="shared" si="49"/>
        <v>345.94</v>
      </c>
      <c r="T225" s="21">
        <f t="shared" si="50"/>
        <v>351.94</v>
      </c>
      <c r="U225" s="21">
        <f t="shared" si="59"/>
        <v>6</v>
      </c>
      <c r="V225" s="21">
        <f t="shared" si="51"/>
        <v>345.94</v>
      </c>
      <c r="W225" s="57">
        <f t="shared" si="52"/>
        <v>245.94</v>
      </c>
      <c r="X225" s="21">
        <f t="shared" si="60"/>
        <v>106</v>
      </c>
      <c r="Y225" s="21">
        <f t="shared" si="56"/>
        <v>0</v>
      </c>
      <c r="Z225" s="20">
        <v>20</v>
      </c>
      <c r="AA225" s="21">
        <f t="shared" si="53"/>
        <v>80</v>
      </c>
      <c r="AB225" s="21">
        <f t="shared" si="54"/>
        <v>40</v>
      </c>
      <c r="AC225" s="21">
        <f t="shared" si="55"/>
        <v>40</v>
      </c>
    </row>
    <row r="226" spans="1:29">
      <c r="A226" s="57">
        <v>225</v>
      </c>
      <c r="B226" s="6" t="s">
        <v>2542</v>
      </c>
      <c r="C226" t="s">
        <v>2543</v>
      </c>
      <c r="D226" s="3" t="s">
        <v>35</v>
      </c>
      <c r="E226" s="3" t="s">
        <v>37</v>
      </c>
      <c r="F226" s="3" t="s">
        <v>1947</v>
      </c>
      <c r="G226" s="3" t="s">
        <v>38</v>
      </c>
      <c r="H226" s="3" t="s">
        <v>39</v>
      </c>
      <c r="I226" s="3">
        <v>245.94</v>
      </c>
      <c r="J226" s="19"/>
      <c r="L226" s="20">
        <v>100</v>
      </c>
      <c r="M226" s="20">
        <v>0</v>
      </c>
      <c r="N226" s="3"/>
      <c r="P226" s="20">
        <v>0</v>
      </c>
      <c r="R226" s="21">
        <f t="shared" si="48"/>
        <v>0</v>
      </c>
      <c r="S226" s="21">
        <f t="shared" si="49"/>
        <v>345.94</v>
      </c>
      <c r="T226" s="21">
        <f t="shared" si="50"/>
        <v>351.94</v>
      </c>
      <c r="U226" s="21">
        <f t="shared" si="59"/>
        <v>6</v>
      </c>
      <c r="V226" s="21">
        <f t="shared" si="51"/>
        <v>345.94</v>
      </c>
      <c r="W226" s="57">
        <f t="shared" si="52"/>
        <v>245.94</v>
      </c>
      <c r="X226" s="21">
        <f t="shared" si="60"/>
        <v>106</v>
      </c>
      <c r="Y226" s="21">
        <f t="shared" si="56"/>
        <v>0</v>
      </c>
      <c r="Z226" s="20">
        <v>20</v>
      </c>
      <c r="AA226" s="21">
        <f t="shared" si="53"/>
        <v>80</v>
      </c>
      <c r="AB226" s="21">
        <f t="shared" si="54"/>
        <v>40</v>
      </c>
      <c r="AC226" s="21">
        <f t="shared" si="55"/>
        <v>40</v>
      </c>
    </row>
    <row r="227" spans="1:29">
      <c r="A227" s="57">
        <v>226</v>
      </c>
      <c r="B227" s="8" t="s">
        <v>2544</v>
      </c>
      <c r="C227" t="s">
        <v>2545</v>
      </c>
      <c r="D227" s="3" t="s">
        <v>35</v>
      </c>
      <c r="E227" s="3" t="s">
        <v>37</v>
      </c>
      <c r="F227" s="3" t="s">
        <v>1947</v>
      </c>
      <c r="G227" s="3" t="s">
        <v>38</v>
      </c>
      <c r="H227" s="3" t="s">
        <v>39</v>
      </c>
      <c r="I227" s="3">
        <v>241.02</v>
      </c>
      <c r="J227" s="19"/>
      <c r="L227" s="20">
        <v>100</v>
      </c>
      <c r="M227" s="20">
        <v>0</v>
      </c>
      <c r="N227" s="3"/>
      <c r="P227" s="20">
        <v>0</v>
      </c>
      <c r="R227" s="21">
        <f t="shared" si="48"/>
        <v>0</v>
      </c>
      <c r="S227" s="21">
        <f t="shared" si="49"/>
        <v>341.02</v>
      </c>
      <c r="T227" s="21">
        <f t="shared" si="50"/>
        <v>347.02</v>
      </c>
      <c r="U227" s="21">
        <f t="shared" si="59"/>
        <v>6</v>
      </c>
      <c r="V227" s="21">
        <f t="shared" si="51"/>
        <v>341.02</v>
      </c>
      <c r="W227" s="57">
        <f t="shared" si="52"/>
        <v>241.02</v>
      </c>
      <c r="X227" s="21">
        <f t="shared" si="60"/>
        <v>106</v>
      </c>
      <c r="Y227" s="21">
        <f t="shared" si="56"/>
        <v>0</v>
      </c>
      <c r="Z227" s="20">
        <v>20</v>
      </c>
      <c r="AA227" s="21">
        <f t="shared" si="53"/>
        <v>80</v>
      </c>
      <c r="AB227" s="21">
        <f t="shared" si="54"/>
        <v>40</v>
      </c>
      <c r="AC227" s="21">
        <f t="shared" si="55"/>
        <v>40</v>
      </c>
    </row>
    <row r="228" spans="1:29">
      <c r="A228" s="57">
        <v>227</v>
      </c>
      <c r="B228" s="8" t="s">
        <v>1574</v>
      </c>
      <c r="C228" t="s">
        <v>2546</v>
      </c>
      <c r="D228" s="3" t="s">
        <v>35</v>
      </c>
      <c r="E228" s="3" t="s">
        <v>137</v>
      </c>
      <c r="F228" s="3" t="s">
        <v>58</v>
      </c>
      <c r="G228" s="3" t="s">
        <v>38</v>
      </c>
      <c r="H228" s="3" t="s">
        <v>39</v>
      </c>
      <c r="I228" s="20">
        <v>886</v>
      </c>
      <c r="J228" s="19"/>
      <c r="L228" s="20">
        <v>400</v>
      </c>
      <c r="M228" s="20">
        <v>8560</v>
      </c>
      <c r="N228" s="3" t="s">
        <v>2547</v>
      </c>
      <c r="P228" s="20">
        <v>8560</v>
      </c>
      <c r="R228" s="20">
        <f t="shared" si="48"/>
        <v>9073.6</v>
      </c>
      <c r="S228" s="20">
        <f t="shared" si="49"/>
        <v>10359.6</v>
      </c>
      <c r="T228" s="20">
        <f t="shared" si="50"/>
        <v>10928.016</v>
      </c>
      <c r="U228" s="20">
        <f>(L228+R228)*0.06</f>
        <v>568.416</v>
      </c>
      <c r="V228" s="20">
        <f t="shared" si="51"/>
        <v>10359.6</v>
      </c>
      <c r="W228" s="20">
        <f t="shared" si="52"/>
        <v>886</v>
      </c>
      <c r="X228" s="20">
        <f>(L228+R228)*1.06</f>
        <v>10042.016</v>
      </c>
      <c r="Y228" s="20">
        <f t="shared" si="56"/>
        <v>8560</v>
      </c>
      <c r="Z228" s="20">
        <v>60</v>
      </c>
      <c r="AA228" s="20">
        <f t="shared" si="53"/>
        <v>853.6</v>
      </c>
      <c r="AB228" s="20">
        <f t="shared" si="54"/>
        <v>426.8</v>
      </c>
      <c r="AC228" s="20">
        <f t="shared" si="55"/>
        <v>426.8</v>
      </c>
    </row>
    <row r="229" spans="1:29">
      <c r="A229" s="57">
        <v>228</v>
      </c>
      <c r="B229" s="8" t="s">
        <v>2548</v>
      </c>
      <c r="C229" t="s">
        <v>2549</v>
      </c>
      <c r="D229" s="3" t="s">
        <v>35</v>
      </c>
      <c r="E229" s="3" t="s">
        <v>37</v>
      </c>
      <c r="F229" s="3" t="s">
        <v>1947</v>
      </c>
      <c r="G229" s="3" t="s">
        <v>38</v>
      </c>
      <c r="H229" s="3" t="s">
        <v>39</v>
      </c>
      <c r="I229" s="3">
        <v>241.02</v>
      </c>
      <c r="J229" s="19"/>
      <c r="L229" s="20">
        <v>100</v>
      </c>
      <c r="M229" s="20">
        <v>0</v>
      </c>
      <c r="N229" s="3"/>
      <c r="P229" s="20">
        <v>0</v>
      </c>
      <c r="R229" s="21">
        <f t="shared" si="48"/>
        <v>0</v>
      </c>
      <c r="S229" s="21">
        <f t="shared" si="49"/>
        <v>341.02</v>
      </c>
      <c r="T229" s="21">
        <f t="shared" si="50"/>
        <v>347.02</v>
      </c>
      <c r="U229" s="21">
        <f>(R229+L229)*0.06</f>
        <v>6</v>
      </c>
      <c r="V229" s="21">
        <f t="shared" si="51"/>
        <v>341.02</v>
      </c>
      <c r="W229" s="57">
        <f t="shared" si="52"/>
        <v>241.02</v>
      </c>
      <c r="X229" s="21">
        <f>(R229+L229)*1.06</f>
        <v>106</v>
      </c>
      <c r="Y229" s="21">
        <f t="shared" si="56"/>
        <v>0</v>
      </c>
      <c r="Z229" s="20">
        <v>20</v>
      </c>
      <c r="AA229" s="21">
        <f t="shared" si="53"/>
        <v>80</v>
      </c>
      <c r="AB229" s="21">
        <f t="shared" si="54"/>
        <v>40</v>
      </c>
      <c r="AC229" s="21">
        <f t="shared" si="55"/>
        <v>40</v>
      </c>
    </row>
    <row r="230" spans="1:29">
      <c r="A230" s="57">
        <v>229</v>
      </c>
      <c r="B230" s="8" t="s">
        <v>2550</v>
      </c>
      <c r="C230" t="s">
        <v>2551</v>
      </c>
      <c r="D230" s="3" t="s">
        <v>35</v>
      </c>
      <c r="E230" s="3" t="s">
        <v>37</v>
      </c>
      <c r="F230" s="3" t="s">
        <v>58</v>
      </c>
      <c r="G230" s="3" t="s">
        <v>38</v>
      </c>
      <c r="H230" s="3" t="s">
        <v>39</v>
      </c>
      <c r="I230" s="20">
        <v>886</v>
      </c>
      <c r="J230" s="19"/>
      <c r="L230" s="20">
        <v>400</v>
      </c>
      <c r="M230" s="20">
        <v>2241</v>
      </c>
      <c r="N230" s="3" t="s">
        <v>2552</v>
      </c>
      <c r="P230" s="20">
        <v>2241</v>
      </c>
      <c r="R230" s="20">
        <f t="shared" si="48"/>
        <v>2375.46</v>
      </c>
      <c r="S230" s="20">
        <f t="shared" si="49"/>
        <v>3661.46</v>
      </c>
      <c r="T230" s="20">
        <f t="shared" si="50"/>
        <v>3827.9876</v>
      </c>
      <c r="U230" s="20">
        <f>(L230+R230)*0.06</f>
        <v>166.5276</v>
      </c>
      <c r="V230" s="20">
        <f t="shared" si="51"/>
        <v>3661.46</v>
      </c>
      <c r="W230" s="20">
        <f t="shared" si="52"/>
        <v>886</v>
      </c>
      <c r="X230" s="20">
        <f>(L230+R230)*1.06</f>
        <v>2941.9876</v>
      </c>
      <c r="Y230" s="20">
        <f t="shared" si="56"/>
        <v>2241</v>
      </c>
      <c r="Z230" s="20">
        <v>60</v>
      </c>
      <c r="AA230" s="20">
        <f t="shared" si="53"/>
        <v>474.46</v>
      </c>
      <c r="AB230" s="20">
        <f t="shared" si="54"/>
        <v>237.23</v>
      </c>
      <c r="AC230" s="20">
        <f t="shared" si="55"/>
        <v>237.23</v>
      </c>
    </row>
    <row r="231" spans="1:29">
      <c r="A231" s="57">
        <v>230</v>
      </c>
      <c r="B231" s="8" t="s">
        <v>2553</v>
      </c>
      <c r="C231" t="s">
        <v>2554</v>
      </c>
      <c r="D231" s="3" t="s">
        <v>35</v>
      </c>
      <c r="E231" s="3" t="s">
        <v>37</v>
      </c>
      <c r="F231" s="3" t="s">
        <v>1947</v>
      </c>
      <c r="G231" s="3" t="s">
        <v>38</v>
      </c>
      <c r="H231" s="3" t="s">
        <v>39</v>
      </c>
      <c r="I231" s="3">
        <v>241.02</v>
      </c>
      <c r="J231" s="19"/>
      <c r="L231" s="20">
        <v>100</v>
      </c>
      <c r="M231" s="20">
        <v>0</v>
      </c>
      <c r="N231" s="3"/>
      <c r="P231" s="20">
        <v>0</v>
      </c>
      <c r="R231" s="21">
        <f t="shared" si="48"/>
        <v>0</v>
      </c>
      <c r="S231" s="21">
        <f t="shared" si="49"/>
        <v>341.02</v>
      </c>
      <c r="T231" s="21">
        <f t="shared" si="50"/>
        <v>347.02</v>
      </c>
      <c r="U231" s="21">
        <f>(R231+L231)*0.06</f>
        <v>6</v>
      </c>
      <c r="V231" s="21">
        <f t="shared" si="51"/>
        <v>341.02</v>
      </c>
      <c r="W231" s="57">
        <f t="shared" si="52"/>
        <v>241.02</v>
      </c>
      <c r="X231" s="21">
        <f>(R231+L231)*1.06</f>
        <v>106</v>
      </c>
      <c r="Y231" s="21">
        <f t="shared" si="56"/>
        <v>0</v>
      </c>
      <c r="Z231" s="20">
        <v>20</v>
      </c>
      <c r="AA231" s="21">
        <f t="shared" si="53"/>
        <v>80</v>
      </c>
      <c r="AB231" s="21">
        <f t="shared" si="54"/>
        <v>40</v>
      </c>
      <c r="AC231" s="21">
        <f t="shared" si="55"/>
        <v>40</v>
      </c>
    </row>
    <row r="232" spans="1:29">
      <c r="A232" s="57">
        <v>231</v>
      </c>
      <c r="B232" s="8" t="s">
        <v>2555</v>
      </c>
      <c r="C232" t="s">
        <v>2556</v>
      </c>
      <c r="D232" s="3" t="s">
        <v>35</v>
      </c>
      <c r="E232" s="3" t="s">
        <v>37</v>
      </c>
      <c r="F232" s="3" t="s">
        <v>1947</v>
      </c>
      <c r="G232" s="3" t="s">
        <v>38</v>
      </c>
      <c r="H232" s="3" t="s">
        <v>39</v>
      </c>
      <c r="I232" s="3">
        <v>241.02</v>
      </c>
      <c r="J232" s="19"/>
      <c r="L232" s="20">
        <v>100</v>
      </c>
      <c r="M232" s="20">
        <v>0</v>
      </c>
      <c r="N232" s="3"/>
      <c r="P232" s="20">
        <v>0</v>
      </c>
      <c r="R232" s="21">
        <f t="shared" si="48"/>
        <v>0</v>
      </c>
      <c r="S232" s="21">
        <f t="shared" si="49"/>
        <v>341.02</v>
      </c>
      <c r="T232" s="21">
        <f t="shared" si="50"/>
        <v>347.02</v>
      </c>
      <c r="U232" s="21">
        <f>(R232+L232)*0.06</f>
        <v>6</v>
      </c>
      <c r="V232" s="21">
        <f t="shared" si="51"/>
        <v>341.02</v>
      </c>
      <c r="W232" s="57">
        <f t="shared" si="52"/>
        <v>241.02</v>
      </c>
      <c r="X232" s="21">
        <f>(R232+L232)*1.06</f>
        <v>106</v>
      </c>
      <c r="Y232" s="21">
        <f t="shared" si="56"/>
        <v>0</v>
      </c>
      <c r="Z232" s="20">
        <v>20</v>
      </c>
      <c r="AA232" s="21">
        <f t="shared" si="53"/>
        <v>80</v>
      </c>
      <c r="AB232" s="21">
        <f t="shared" si="54"/>
        <v>40</v>
      </c>
      <c r="AC232" s="21">
        <f t="shared" si="55"/>
        <v>40</v>
      </c>
    </row>
    <row r="233" spans="1:29">
      <c r="A233" s="57">
        <v>232</v>
      </c>
      <c r="B233" s="8" t="s">
        <v>2557</v>
      </c>
      <c r="C233" t="s">
        <v>2558</v>
      </c>
      <c r="D233" s="3" t="s">
        <v>35</v>
      </c>
      <c r="E233" s="3" t="s">
        <v>37</v>
      </c>
      <c r="F233" s="3" t="s">
        <v>1947</v>
      </c>
      <c r="G233" s="3" t="s">
        <v>38</v>
      </c>
      <c r="H233" s="3" t="s">
        <v>39</v>
      </c>
      <c r="I233" s="3">
        <v>241.02</v>
      </c>
      <c r="J233" s="19"/>
      <c r="L233" s="20">
        <v>100</v>
      </c>
      <c r="M233" s="20">
        <v>0</v>
      </c>
      <c r="N233" s="3"/>
      <c r="P233" s="20">
        <v>0</v>
      </c>
      <c r="R233" s="21">
        <f t="shared" si="48"/>
        <v>0</v>
      </c>
      <c r="S233" s="21">
        <f t="shared" si="49"/>
        <v>341.02</v>
      </c>
      <c r="T233" s="21">
        <f t="shared" si="50"/>
        <v>347.02</v>
      </c>
      <c r="U233" s="21">
        <f>(R233+L233)*0.06</f>
        <v>6</v>
      </c>
      <c r="V233" s="21">
        <f t="shared" si="51"/>
        <v>341.02</v>
      </c>
      <c r="W233" s="57">
        <f t="shared" si="52"/>
        <v>241.02</v>
      </c>
      <c r="X233" s="21">
        <f>(R233+L233)*1.06</f>
        <v>106</v>
      </c>
      <c r="Y233" s="21">
        <f t="shared" si="56"/>
        <v>0</v>
      </c>
      <c r="Z233" s="20">
        <v>20</v>
      </c>
      <c r="AA233" s="21">
        <f t="shared" si="53"/>
        <v>80</v>
      </c>
      <c r="AB233" s="21">
        <f t="shared" si="54"/>
        <v>40</v>
      </c>
      <c r="AC233" s="21">
        <f t="shared" si="55"/>
        <v>40</v>
      </c>
    </row>
    <row r="234" spans="1:29">
      <c r="A234" s="57">
        <v>233</v>
      </c>
      <c r="B234" s="8" t="s">
        <v>1309</v>
      </c>
      <c r="C234" t="s">
        <v>2559</v>
      </c>
      <c r="D234" s="3" t="s">
        <v>35</v>
      </c>
      <c r="E234" s="3" t="s">
        <v>37</v>
      </c>
      <c r="F234" s="3" t="s">
        <v>1947</v>
      </c>
      <c r="G234" s="3" t="s">
        <v>38</v>
      </c>
      <c r="H234" s="3" t="s">
        <v>39</v>
      </c>
      <c r="I234" s="3">
        <v>241.02</v>
      </c>
      <c r="J234" s="19"/>
      <c r="L234" s="20">
        <v>100</v>
      </c>
      <c r="M234" s="20">
        <v>0</v>
      </c>
      <c r="N234" s="3"/>
      <c r="P234" s="20">
        <v>0</v>
      </c>
      <c r="R234" s="21">
        <f t="shared" si="48"/>
        <v>0</v>
      </c>
      <c r="S234" s="21">
        <f t="shared" si="49"/>
        <v>341.02</v>
      </c>
      <c r="T234" s="21">
        <f t="shared" si="50"/>
        <v>347.02</v>
      </c>
      <c r="U234" s="21">
        <f>(R234+L234)*0.06</f>
        <v>6</v>
      </c>
      <c r="V234" s="21">
        <f t="shared" si="51"/>
        <v>341.02</v>
      </c>
      <c r="W234" s="57">
        <f t="shared" si="52"/>
        <v>241.02</v>
      </c>
      <c r="X234" s="21">
        <f>(R234+L234)*1.06</f>
        <v>106</v>
      </c>
      <c r="Y234" s="21">
        <f t="shared" si="56"/>
        <v>0</v>
      </c>
      <c r="Z234" s="20">
        <v>20</v>
      </c>
      <c r="AA234" s="21">
        <f t="shared" si="53"/>
        <v>80</v>
      </c>
      <c r="AB234" s="21">
        <f t="shared" si="54"/>
        <v>40</v>
      </c>
      <c r="AC234" s="21">
        <f t="shared" si="55"/>
        <v>40</v>
      </c>
    </row>
    <row r="235" spans="1:29">
      <c r="A235" s="57">
        <v>234</v>
      </c>
      <c r="B235" s="8" t="s">
        <v>2560</v>
      </c>
      <c r="C235" t="s">
        <v>2561</v>
      </c>
      <c r="D235" s="3" t="s">
        <v>35</v>
      </c>
      <c r="E235" s="3" t="s">
        <v>37</v>
      </c>
      <c r="F235" s="3" t="s">
        <v>58</v>
      </c>
      <c r="G235" s="3" t="s">
        <v>38</v>
      </c>
      <c r="H235" s="3" t="s">
        <v>39</v>
      </c>
      <c r="I235" s="20">
        <v>886</v>
      </c>
      <c r="J235" s="19"/>
      <c r="L235" s="20">
        <v>400</v>
      </c>
      <c r="M235" s="20">
        <v>2214</v>
      </c>
      <c r="N235" s="3" t="s">
        <v>2562</v>
      </c>
      <c r="P235" s="20">
        <v>2214</v>
      </c>
      <c r="R235" s="20">
        <f t="shared" si="48"/>
        <v>2346.84</v>
      </c>
      <c r="S235" s="20">
        <f t="shared" si="49"/>
        <v>3632.84</v>
      </c>
      <c r="T235" s="20">
        <f t="shared" si="50"/>
        <v>3797.6504</v>
      </c>
      <c r="U235" s="20">
        <f>(L235+R235)*0.06</f>
        <v>164.8104</v>
      </c>
      <c r="V235" s="20">
        <f t="shared" si="51"/>
        <v>3632.84</v>
      </c>
      <c r="W235" s="20">
        <f t="shared" si="52"/>
        <v>886</v>
      </c>
      <c r="X235" s="20">
        <f>(L235+R235)*1.06</f>
        <v>2911.6504</v>
      </c>
      <c r="Y235" s="20">
        <f t="shared" si="56"/>
        <v>2214</v>
      </c>
      <c r="Z235" s="20">
        <v>60</v>
      </c>
      <c r="AA235" s="20">
        <f t="shared" si="53"/>
        <v>472.84</v>
      </c>
      <c r="AB235" s="20">
        <f t="shared" si="54"/>
        <v>236.42</v>
      </c>
      <c r="AC235" s="20">
        <f t="shared" si="55"/>
        <v>236.42</v>
      </c>
    </row>
    <row r="236" spans="1:29">
      <c r="A236" s="57">
        <v>235</v>
      </c>
      <c r="B236" s="8" t="s">
        <v>1776</v>
      </c>
      <c r="C236" t="s">
        <v>2563</v>
      </c>
      <c r="D236" s="3" t="s">
        <v>35</v>
      </c>
      <c r="E236" s="3" t="s">
        <v>37</v>
      </c>
      <c r="F236" s="3" t="s">
        <v>58</v>
      </c>
      <c r="G236" s="3" t="s">
        <v>38</v>
      </c>
      <c r="H236" s="3" t="s">
        <v>39</v>
      </c>
      <c r="I236" s="20">
        <v>886</v>
      </c>
      <c r="J236" s="19"/>
      <c r="L236" s="20">
        <v>400</v>
      </c>
      <c r="M236" s="20">
        <v>2214</v>
      </c>
      <c r="N236" s="3" t="s">
        <v>2564</v>
      </c>
      <c r="P236" s="20">
        <v>2214</v>
      </c>
      <c r="R236" s="20">
        <f t="shared" si="48"/>
        <v>2346.84</v>
      </c>
      <c r="S236" s="20">
        <f t="shared" si="49"/>
        <v>3632.84</v>
      </c>
      <c r="T236" s="20">
        <f t="shared" si="50"/>
        <v>3797.6504</v>
      </c>
      <c r="U236" s="20">
        <f>(L236+R236)*0.06</f>
        <v>164.8104</v>
      </c>
      <c r="V236" s="20">
        <f t="shared" si="51"/>
        <v>3632.84</v>
      </c>
      <c r="W236" s="20">
        <f t="shared" si="52"/>
        <v>886</v>
      </c>
      <c r="X236" s="20">
        <f>(L236+R236)*1.06</f>
        <v>2911.6504</v>
      </c>
      <c r="Y236" s="20">
        <f t="shared" si="56"/>
        <v>2214</v>
      </c>
      <c r="Z236" s="20">
        <v>60</v>
      </c>
      <c r="AA236" s="20">
        <f t="shared" si="53"/>
        <v>472.84</v>
      </c>
      <c r="AB236" s="20">
        <f t="shared" si="54"/>
        <v>236.42</v>
      </c>
      <c r="AC236" s="20">
        <f t="shared" si="55"/>
        <v>236.42</v>
      </c>
    </row>
    <row r="237" spans="1:29">
      <c r="A237" s="57">
        <v>236</v>
      </c>
      <c r="B237" s="8" t="s">
        <v>1164</v>
      </c>
      <c r="C237" t="s">
        <v>2565</v>
      </c>
      <c r="D237" s="3" t="s">
        <v>35</v>
      </c>
      <c r="E237" s="3" t="s">
        <v>37</v>
      </c>
      <c r="F237" s="3" t="s">
        <v>2525</v>
      </c>
      <c r="G237" s="3" t="s">
        <v>38</v>
      </c>
      <c r="H237" s="3" t="s">
        <v>39</v>
      </c>
      <c r="I237" s="20">
        <v>248.5</v>
      </c>
      <c r="J237" s="19"/>
      <c r="L237" s="20">
        <v>100</v>
      </c>
      <c r="M237" s="20">
        <v>0</v>
      </c>
      <c r="N237" s="3"/>
      <c r="P237" s="20">
        <v>0</v>
      </c>
      <c r="R237" s="20">
        <f t="shared" si="48"/>
        <v>0</v>
      </c>
      <c r="S237" s="21">
        <f t="shared" si="49"/>
        <v>348.5</v>
      </c>
      <c r="T237" s="21">
        <f t="shared" si="50"/>
        <v>354.5</v>
      </c>
      <c r="U237" s="21">
        <f>(R237+L237)*0.06</f>
        <v>6</v>
      </c>
      <c r="V237" s="21">
        <f t="shared" si="51"/>
        <v>348.5</v>
      </c>
      <c r="W237" s="21">
        <f t="shared" si="52"/>
        <v>248.5</v>
      </c>
      <c r="X237" s="21">
        <f>(R237+L237)*1.06</f>
        <v>106</v>
      </c>
      <c r="Y237" s="21">
        <f t="shared" si="56"/>
        <v>0</v>
      </c>
      <c r="Z237" s="20">
        <v>20</v>
      </c>
      <c r="AA237" s="21">
        <f t="shared" si="53"/>
        <v>80</v>
      </c>
      <c r="AB237" s="21">
        <f t="shared" si="54"/>
        <v>40</v>
      </c>
      <c r="AC237" s="21">
        <f t="shared" si="55"/>
        <v>40</v>
      </c>
    </row>
    <row r="238" spans="1:29">
      <c r="A238" s="57">
        <v>237</v>
      </c>
      <c r="B238" s="8" t="s">
        <v>2566</v>
      </c>
      <c r="C238" t="s">
        <v>2567</v>
      </c>
      <c r="D238" s="3" t="s">
        <v>35</v>
      </c>
      <c r="E238" s="3" t="s">
        <v>37</v>
      </c>
      <c r="F238" s="3" t="s">
        <v>1947</v>
      </c>
      <c r="G238" s="3" t="s">
        <v>38</v>
      </c>
      <c r="H238" s="3" t="s">
        <v>39</v>
      </c>
      <c r="I238" s="3">
        <v>241.02</v>
      </c>
      <c r="J238" s="19"/>
      <c r="L238" s="20">
        <v>100</v>
      </c>
      <c r="M238" s="20">
        <v>0</v>
      </c>
      <c r="N238" s="3"/>
      <c r="P238" s="20">
        <v>0</v>
      </c>
      <c r="R238" s="21">
        <f t="shared" si="48"/>
        <v>0</v>
      </c>
      <c r="S238" s="21">
        <f t="shared" si="49"/>
        <v>341.02</v>
      </c>
      <c r="T238" s="21">
        <f t="shared" si="50"/>
        <v>347.02</v>
      </c>
      <c r="U238" s="21">
        <f>(R238+L238)*0.06</f>
        <v>6</v>
      </c>
      <c r="V238" s="21">
        <f t="shared" si="51"/>
        <v>341.02</v>
      </c>
      <c r="W238" s="57">
        <f t="shared" si="52"/>
        <v>241.02</v>
      </c>
      <c r="X238" s="21">
        <f>(R238+L238)*1.06</f>
        <v>106</v>
      </c>
      <c r="Y238" s="21">
        <f t="shared" si="56"/>
        <v>0</v>
      </c>
      <c r="Z238" s="20">
        <v>20</v>
      </c>
      <c r="AA238" s="21">
        <f t="shared" si="53"/>
        <v>80</v>
      </c>
      <c r="AB238" s="21">
        <f t="shared" si="54"/>
        <v>40</v>
      </c>
      <c r="AC238" s="21">
        <f t="shared" si="55"/>
        <v>40</v>
      </c>
    </row>
    <row r="239" spans="1:29">
      <c r="A239" s="57">
        <v>238</v>
      </c>
      <c r="B239" s="8" t="s">
        <v>2568</v>
      </c>
      <c r="C239" t="s">
        <v>2569</v>
      </c>
      <c r="D239" s="3" t="s">
        <v>35</v>
      </c>
      <c r="E239" s="3" t="s">
        <v>37</v>
      </c>
      <c r="F239" s="3" t="s">
        <v>58</v>
      </c>
      <c r="G239" s="3" t="s">
        <v>38</v>
      </c>
      <c r="H239" s="3" t="s">
        <v>39</v>
      </c>
      <c r="I239" s="20">
        <v>886</v>
      </c>
      <c r="J239" s="19"/>
      <c r="L239" s="20">
        <v>400</v>
      </c>
      <c r="M239" s="20">
        <v>92</v>
      </c>
      <c r="N239" s="3" t="s">
        <v>2570</v>
      </c>
      <c r="P239" s="20">
        <v>92</v>
      </c>
      <c r="R239" s="20">
        <f t="shared" si="48"/>
        <v>97.52</v>
      </c>
      <c r="S239" s="20">
        <f t="shared" si="49"/>
        <v>1383.52</v>
      </c>
      <c r="T239" s="20">
        <f t="shared" si="50"/>
        <v>1413.3712</v>
      </c>
      <c r="U239" s="20">
        <f t="shared" ref="U239:U268" si="61">(L239+R239)*0.06</f>
        <v>29.8512</v>
      </c>
      <c r="V239" s="20">
        <f t="shared" si="51"/>
        <v>1383.52</v>
      </c>
      <c r="W239" s="20">
        <f t="shared" si="52"/>
        <v>886</v>
      </c>
      <c r="X239" s="20">
        <f t="shared" ref="X239:X268" si="62">(L239+R239)*1.06</f>
        <v>527.3712</v>
      </c>
      <c r="Y239" s="20">
        <f t="shared" si="56"/>
        <v>92</v>
      </c>
      <c r="Z239" s="20">
        <v>60</v>
      </c>
      <c r="AA239" s="20">
        <f t="shared" si="53"/>
        <v>345.52</v>
      </c>
      <c r="AB239" s="20">
        <f t="shared" si="54"/>
        <v>172.76</v>
      </c>
      <c r="AC239" s="20">
        <f t="shared" si="55"/>
        <v>172.76</v>
      </c>
    </row>
    <row r="240" spans="1:29">
      <c r="A240" s="57">
        <v>239</v>
      </c>
      <c r="B240" s="8" t="s">
        <v>984</v>
      </c>
      <c r="C240" s="8" t="s">
        <v>985</v>
      </c>
      <c r="D240" s="3" t="s">
        <v>35</v>
      </c>
      <c r="E240" s="3" t="s">
        <v>37</v>
      </c>
      <c r="F240" s="3" t="s">
        <v>700</v>
      </c>
      <c r="G240" s="3" t="s">
        <v>38</v>
      </c>
      <c r="H240" s="3" t="s">
        <v>39</v>
      </c>
      <c r="I240" s="20">
        <v>0</v>
      </c>
      <c r="J240" s="19"/>
      <c r="L240" s="20">
        <v>0</v>
      </c>
      <c r="M240" s="20">
        <v>18</v>
      </c>
      <c r="N240" s="3" t="s">
        <v>65</v>
      </c>
      <c r="P240" s="20">
        <v>18</v>
      </c>
      <c r="R240" s="20">
        <f t="shared" si="48"/>
        <v>19.08</v>
      </c>
      <c r="S240" s="20">
        <f t="shared" si="49"/>
        <v>19.08</v>
      </c>
      <c r="T240" s="20">
        <f t="shared" si="50"/>
        <v>20.2248</v>
      </c>
      <c r="U240" s="20">
        <f t="shared" si="61"/>
        <v>1.1448</v>
      </c>
      <c r="V240" s="20">
        <f t="shared" si="51"/>
        <v>19.08</v>
      </c>
      <c r="W240" s="20">
        <f t="shared" si="52"/>
        <v>0</v>
      </c>
      <c r="X240" s="20">
        <f t="shared" si="62"/>
        <v>20.2248</v>
      </c>
      <c r="Y240" s="20">
        <f t="shared" si="56"/>
        <v>18</v>
      </c>
      <c r="Z240" s="20">
        <v>0</v>
      </c>
      <c r="AA240" s="20">
        <f t="shared" si="53"/>
        <v>1.08</v>
      </c>
      <c r="AB240" s="20">
        <f t="shared" si="54"/>
        <v>0.540000000000001</v>
      </c>
      <c r="AC240" s="20">
        <f t="shared" si="55"/>
        <v>0.540000000000001</v>
      </c>
    </row>
    <row r="241" spans="1:29">
      <c r="A241" s="57">
        <v>240</v>
      </c>
      <c r="B241" s="8" t="s">
        <v>429</v>
      </c>
      <c r="C241" s="8" t="s">
        <v>430</v>
      </c>
      <c r="D241" s="3" t="s">
        <v>35</v>
      </c>
      <c r="E241" s="3" t="s">
        <v>37</v>
      </c>
      <c r="F241" s="3" t="s">
        <v>700</v>
      </c>
      <c r="G241" s="3" t="s">
        <v>38</v>
      </c>
      <c r="H241" s="3" t="s">
        <v>39</v>
      </c>
      <c r="I241" s="20">
        <v>0</v>
      </c>
      <c r="J241" s="19"/>
      <c r="L241" s="20">
        <v>0</v>
      </c>
      <c r="M241" s="20">
        <v>18</v>
      </c>
      <c r="N241" s="3" t="s">
        <v>65</v>
      </c>
      <c r="P241" s="20">
        <v>18</v>
      </c>
      <c r="R241" s="20">
        <f t="shared" si="48"/>
        <v>19.08</v>
      </c>
      <c r="S241" s="20">
        <f t="shared" si="49"/>
        <v>19.08</v>
      </c>
      <c r="T241" s="20">
        <f t="shared" si="50"/>
        <v>20.2248</v>
      </c>
      <c r="U241" s="20">
        <f t="shared" si="61"/>
        <v>1.1448</v>
      </c>
      <c r="V241" s="20">
        <f t="shared" si="51"/>
        <v>19.08</v>
      </c>
      <c r="W241" s="20">
        <f t="shared" si="52"/>
        <v>0</v>
      </c>
      <c r="X241" s="20">
        <f t="shared" si="62"/>
        <v>20.2248</v>
      </c>
      <c r="Y241" s="20">
        <f t="shared" si="56"/>
        <v>18</v>
      </c>
      <c r="Z241" s="20">
        <v>0</v>
      </c>
      <c r="AA241" s="20">
        <f t="shared" si="53"/>
        <v>1.08</v>
      </c>
      <c r="AB241" s="20">
        <f t="shared" si="54"/>
        <v>0.540000000000001</v>
      </c>
      <c r="AC241" s="20">
        <f t="shared" si="55"/>
        <v>0.540000000000001</v>
      </c>
    </row>
    <row r="242" spans="1:29">
      <c r="A242" s="57">
        <v>241</v>
      </c>
      <c r="B242" s="8" t="s">
        <v>1443</v>
      </c>
      <c r="C242" s="8" t="s">
        <v>1444</v>
      </c>
      <c r="D242" s="3" t="s">
        <v>35</v>
      </c>
      <c r="E242" s="3" t="s">
        <v>37</v>
      </c>
      <c r="F242" s="3" t="s">
        <v>700</v>
      </c>
      <c r="G242" s="3" t="s">
        <v>38</v>
      </c>
      <c r="H242" s="3" t="s">
        <v>39</v>
      </c>
      <c r="I242" s="20">
        <v>0</v>
      </c>
      <c r="J242" s="19"/>
      <c r="L242" s="20">
        <v>0</v>
      </c>
      <c r="M242" s="20">
        <v>15</v>
      </c>
      <c r="N242" s="3" t="s">
        <v>65</v>
      </c>
      <c r="P242" s="20">
        <v>15</v>
      </c>
      <c r="R242" s="20">
        <f t="shared" si="48"/>
        <v>15.9</v>
      </c>
      <c r="S242" s="20">
        <f t="shared" si="49"/>
        <v>15.9</v>
      </c>
      <c r="T242" s="20">
        <f t="shared" si="50"/>
        <v>16.854</v>
      </c>
      <c r="U242" s="20">
        <f t="shared" si="61"/>
        <v>0.954</v>
      </c>
      <c r="V242" s="20">
        <f t="shared" si="51"/>
        <v>15.9</v>
      </c>
      <c r="W242" s="20">
        <f t="shared" si="52"/>
        <v>0</v>
      </c>
      <c r="X242" s="20">
        <f t="shared" si="62"/>
        <v>16.854</v>
      </c>
      <c r="Y242" s="20">
        <f t="shared" si="56"/>
        <v>15</v>
      </c>
      <c r="Z242" s="20">
        <v>0</v>
      </c>
      <c r="AA242" s="20">
        <f t="shared" si="53"/>
        <v>0.9</v>
      </c>
      <c r="AB242" s="20">
        <f t="shared" si="54"/>
        <v>0.45</v>
      </c>
      <c r="AC242" s="20">
        <f t="shared" si="55"/>
        <v>0.45</v>
      </c>
    </row>
    <row r="243" spans="1:29">
      <c r="A243" s="57">
        <v>242</v>
      </c>
      <c r="B243" s="8" t="s">
        <v>1281</v>
      </c>
      <c r="C243" s="8" t="s">
        <v>1279</v>
      </c>
      <c r="D243" s="3" t="s">
        <v>35</v>
      </c>
      <c r="E243" s="3" t="s">
        <v>37</v>
      </c>
      <c r="F243" s="3" t="s">
        <v>700</v>
      </c>
      <c r="G243" s="3" t="s">
        <v>38</v>
      </c>
      <c r="H243" s="3" t="s">
        <v>39</v>
      </c>
      <c r="I243" s="20">
        <v>0</v>
      </c>
      <c r="J243" s="19"/>
      <c r="L243" s="20">
        <v>0</v>
      </c>
      <c r="M243" s="20">
        <v>15</v>
      </c>
      <c r="N243" s="3" t="s">
        <v>65</v>
      </c>
      <c r="P243" s="20">
        <v>15</v>
      </c>
      <c r="R243" s="20">
        <f t="shared" si="48"/>
        <v>15.9</v>
      </c>
      <c r="S243" s="20">
        <f t="shared" si="49"/>
        <v>15.9</v>
      </c>
      <c r="T243" s="20">
        <f t="shared" si="50"/>
        <v>16.854</v>
      </c>
      <c r="U243" s="20">
        <f t="shared" si="61"/>
        <v>0.954</v>
      </c>
      <c r="V243" s="20">
        <f t="shared" si="51"/>
        <v>15.9</v>
      </c>
      <c r="W243" s="20">
        <f t="shared" si="52"/>
        <v>0</v>
      </c>
      <c r="X243" s="20">
        <f t="shared" si="62"/>
        <v>16.854</v>
      </c>
      <c r="Y243" s="20">
        <f t="shared" si="56"/>
        <v>15</v>
      </c>
      <c r="Z243" s="20">
        <v>0</v>
      </c>
      <c r="AA243" s="20">
        <f t="shared" si="53"/>
        <v>0.9</v>
      </c>
      <c r="AB243" s="20">
        <f t="shared" si="54"/>
        <v>0.45</v>
      </c>
      <c r="AC243" s="20">
        <f t="shared" si="55"/>
        <v>0.45</v>
      </c>
    </row>
    <row r="244" spans="1:29">
      <c r="A244" s="57">
        <v>243</v>
      </c>
      <c r="B244" s="8" t="s">
        <v>1274</v>
      </c>
      <c r="C244" s="8" t="s">
        <v>1275</v>
      </c>
      <c r="D244" s="3" t="s">
        <v>35</v>
      </c>
      <c r="E244" s="3" t="s">
        <v>37</v>
      </c>
      <c r="F244" s="3" t="s">
        <v>700</v>
      </c>
      <c r="G244" s="3" t="s">
        <v>38</v>
      </c>
      <c r="H244" s="3" t="s">
        <v>39</v>
      </c>
      <c r="I244" s="20">
        <v>0</v>
      </c>
      <c r="J244" s="19"/>
      <c r="L244" s="20">
        <v>0</v>
      </c>
      <c r="M244" s="20">
        <v>15</v>
      </c>
      <c r="N244" s="3" t="s">
        <v>65</v>
      </c>
      <c r="P244" s="20">
        <v>15</v>
      </c>
      <c r="R244" s="20">
        <f t="shared" si="48"/>
        <v>15.9</v>
      </c>
      <c r="S244" s="20">
        <f t="shared" si="49"/>
        <v>15.9</v>
      </c>
      <c r="T244" s="20">
        <f t="shared" si="50"/>
        <v>16.854</v>
      </c>
      <c r="U244" s="20">
        <f t="shared" si="61"/>
        <v>0.954</v>
      </c>
      <c r="V244" s="20">
        <f t="shared" si="51"/>
        <v>15.9</v>
      </c>
      <c r="W244" s="20">
        <f t="shared" si="52"/>
        <v>0</v>
      </c>
      <c r="X244" s="20">
        <f t="shared" si="62"/>
        <v>16.854</v>
      </c>
      <c r="Y244" s="20">
        <f t="shared" si="56"/>
        <v>15</v>
      </c>
      <c r="Z244" s="20">
        <v>0</v>
      </c>
      <c r="AA244" s="20">
        <f t="shared" si="53"/>
        <v>0.9</v>
      </c>
      <c r="AB244" s="20">
        <f t="shared" si="54"/>
        <v>0.45</v>
      </c>
      <c r="AC244" s="20">
        <f t="shared" si="55"/>
        <v>0.45</v>
      </c>
    </row>
    <row r="245" spans="1:29">
      <c r="A245" s="57">
        <v>244</v>
      </c>
      <c r="B245" s="8" t="s">
        <v>1188</v>
      </c>
      <c r="C245" s="8" t="s">
        <v>1189</v>
      </c>
      <c r="D245" s="3" t="s">
        <v>35</v>
      </c>
      <c r="E245" s="3" t="s">
        <v>37</v>
      </c>
      <c r="F245" s="3" t="s">
        <v>700</v>
      </c>
      <c r="G245" s="3" t="s">
        <v>38</v>
      </c>
      <c r="H245" s="3" t="s">
        <v>39</v>
      </c>
      <c r="I245" s="20">
        <v>0</v>
      </c>
      <c r="J245" s="19"/>
      <c r="L245" s="20">
        <v>0</v>
      </c>
      <c r="M245" s="20">
        <v>15</v>
      </c>
      <c r="N245" s="3" t="s">
        <v>65</v>
      </c>
      <c r="P245" s="20">
        <v>15</v>
      </c>
      <c r="R245" s="20">
        <f t="shared" si="48"/>
        <v>15.9</v>
      </c>
      <c r="S245" s="20">
        <f t="shared" si="49"/>
        <v>15.9</v>
      </c>
      <c r="T245" s="20">
        <f t="shared" si="50"/>
        <v>16.854</v>
      </c>
      <c r="U245" s="20">
        <f t="shared" si="61"/>
        <v>0.954</v>
      </c>
      <c r="V245" s="20">
        <f t="shared" si="51"/>
        <v>15.9</v>
      </c>
      <c r="W245" s="20">
        <f t="shared" si="52"/>
        <v>0</v>
      </c>
      <c r="X245" s="20">
        <f t="shared" si="62"/>
        <v>16.854</v>
      </c>
      <c r="Y245" s="20">
        <f t="shared" si="56"/>
        <v>15</v>
      </c>
      <c r="Z245" s="20">
        <v>0</v>
      </c>
      <c r="AA245" s="20">
        <f t="shared" si="53"/>
        <v>0.9</v>
      </c>
      <c r="AB245" s="20">
        <f t="shared" si="54"/>
        <v>0.45</v>
      </c>
      <c r="AC245" s="20">
        <f t="shared" si="55"/>
        <v>0.45</v>
      </c>
    </row>
    <row r="246" spans="1:29">
      <c r="A246" s="57">
        <v>245</v>
      </c>
      <c r="B246" s="8" t="s">
        <v>1064</v>
      </c>
      <c r="C246" s="8" t="s">
        <v>1065</v>
      </c>
      <c r="D246" s="3" t="s">
        <v>35</v>
      </c>
      <c r="E246" s="3" t="s">
        <v>37</v>
      </c>
      <c r="F246" s="3" t="s">
        <v>700</v>
      </c>
      <c r="G246" s="3" t="s">
        <v>38</v>
      </c>
      <c r="H246" s="3" t="s">
        <v>39</v>
      </c>
      <c r="I246" s="20">
        <v>0</v>
      </c>
      <c r="J246" s="19"/>
      <c r="L246" s="20">
        <v>0</v>
      </c>
      <c r="M246" s="20">
        <v>15</v>
      </c>
      <c r="N246" s="3" t="s">
        <v>65</v>
      </c>
      <c r="P246" s="20">
        <v>15</v>
      </c>
      <c r="R246" s="20">
        <f t="shared" si="48"/>
        <v>15.9</v>
      </c>
      <c r="S246" s="20">
        <f t="shared" si="49"/>
        <v>15.9</v>
      </c>
      <c r="T246" s="20">
        <f t="shared" si="50"/>
        <v>16.854</v>
      </c>
      <c r="U246" s="20">
        <f t="shared" si="61"/>
        <v>0.954</v>
      </c>
      <c r="V246" s="20">
        <f t="shared" si="51"/>
        <v>15.9</v>
      </c>
      <c r="W246" s="20">
        <f t="shared" si="52"/>
        <v>0</v>
      </c>
      <c r="X246" s="20">
        <f t="shared" si="62"/>
        <v>16.854</v>
      </c>
      <c r="Y246" s="20">
        <f t="shared" si="56"/>
        <v>15</v>
      </c>
      <c r="Z246" s="20">
        <v>0</v>
      </c>
      <c r="AA246" s="20">
        <f t="shared" si="53"/>
        <v>0.9</v>
      </c>
      <c r="AB246" s="20">
        <f t="shared" si="54"/>
        <v>0.45</v>
      </c>
      <c r="AC246" s="20">
        <f t="shared" si="55"/>
        <v>0.45</v>
      </c>
    </row>
    <row r="247" spans="1:29">
      <c r="A247" s="57">
        <v>246</v>
      </c>
      <c r="B247" s="8" t="s">
        <v>927</v>
      </c>
      <c r="C247" s="8" t="s">
        <v>928</v>
      </c>
      <c r="D247" s="3" t="s">
        <v>35</v>
      </c>
      <c r="E247" s="3" t="s">
        <v>37</v>
      </c>
      <c r="F247" s="3" t="s">
        <v>700</v>
      </c>
      <c r="G247" s="3" t="s">
        <v>38</v>
      </c>
      <c r="H247" s="3" t="s">
        <v>39</v>
      </c>
      <c r="I247" s="20">
        <v>0</v>
      </c>
      <c r="J247" s="19"/>
      <c r="L247" s="20">
        <v>0</v>
      </c>
      <c r="M247" s="20">
        <v>18</v>
      </c>
      <c r="N247" s="3" t="s">
        <v>65</v>
      </c>
      <c r="P247" s="20">
        <v>18</v>
      </c>
      <c r="R247" s="20">
        <f t="shared" si="48"/>
        <v>19.08</v>
      </c>
      <c r="S247" s="20">
        <f t="shared" si="49"/>
        <v>19.08</v>
      </c>
      <c r="T247" s="20">
        <f t="shared" si="50"/>
        <v>20.2248</v>
      </c>
      <c r="U247" s="20">
        <f t="shared" si="61"/>
        <v>1.1448</v>
      </c>
      <c r="V247" s="20">
        <f t="shared" si="51"/>
        <v>19.08</v>
      </c>
      <c r="W247" s="20">
        <f t="shared" si="52"/>
        <v>0</v>
      </c>
      <c r="X247" s="20">
        <f t="shared" si="62"/>
        <v>20.2248</v>
      </c>
      <c r="Y247" s="20">
        <f t="shared" si="56"/>
        <v>18</v>
      </c>
      <c r="Z247" s="20">
        <v>0</v>
      </c>
      <c r="AA247" s="20">
        <f t="shared" si="53"/>
        <v>1.08</v>
      </c>
      <c r="AB247" s="20">
        <f t="shared" si="54"/>
        <v>0.540000000000001</v>
      </c>
      <c r="AC247" s="20">
        <f t="shared" si="55"/>
        <v>0.540000000000001</v>
      </c>
    </row>
    <row r="248" spans="1:29">
      <c r="A248" s="57">
        <v>247</v>
      </c>
      <c r="B248" s="8" t="s">
        <v>937</v>
      </c>
      <c r="C248" s="8" t="s">
        <v>938</v>
      </c>
      <c r="D248" s="3" t="s">
        <v>35</v>
      </c>
      <c r="E248" s="3" t="s">
        <v>37</v>
      </c>
      <c r="F248" s="3" t="s">
        <v>700</v>
      </c>
      <c r="G248" s="3" t="s">
        <v>38</v>
      </c>
      <c r="H248" s="3" t="s">
        <v>39</v>
      </c>
      <c r="I248" s="20">
        <v>0</v>
      </c>
      <c r="J248" s="19"/>
      <c r="L248" s="20">
        <v>0</v>
      </c>
      <c r="M248" s="20">
        <v>18</v>
      </c>
      <c r="N248" s="3" t="s">
        <v>65</v>
      </c>
      <c r="P248" s="20">
        <v>18</v>
      </c>
      <c r="R248" s="20">
        <f t="shared" si="48"/>
        <v>19.08</v>
      </c>
      <c r="S248" s="20">
        <f t="shared" si="49"/>
        <v>19.08</v>
      </c>
      <c r="T248" s="20">
        <f t="shared" si="50"/>
        <v>20.2248</v>
      </c>
      <c r="U248" s="20">
        <f t="shared" si="61"/>
        <v>1.1448</v>
      </c>
      <c r="V248" s="20">
        <f t="shared" si="51"/>
        <v>19.08</v>
      </c>
      <c r="W248" s="20">
        <f t="shared" si="52"/>
        <v>0</v>
      </c>
      <c r="X248" s="20">
        <f t="shared" si="62"/>
        <v>20.2248</v>
      </c>
      <c r="Y248" s="20">
        <f t="shared" si="56"/>
        <v>18</v>
      </c>
      <c r="Z248" s="20">
        <v>0</v>
      </c>
      <c r="AA248" s="20">
        <f t="shared" si="53"/>
        <v>1.08</v>
      </c>
      <c r="AB248" s="20">
        <f t="shared" si="54"/>
        <v>0.540000000000001</v>
      </c>
      <c r="AC248" s="20">
        <f t="shared" si="55"/>
        <v>0.540000000000001</v>
      </c>
    </row>
    <row r="249" spans="1:29">
      <c r="A249" s="57">
        <v>248</v>
      </c>
      <c r="B249" s="8" t="s">
        <v>883</v>
      </c>
      <c r="C249" s="8" t="s">
        <v>884</v>
      </c>
      <c r="D249" s="3" t="s">
        <v>35</v>
      </c>
      <c r="E249" s="3" t="s">
        <v>37</v>
      </c>
      <c r="F249" s="3" t="s">
        <v>700</v>
      </c>
      <c r="G249" s="3" t="s">
        <v>38</v>
      </c>
      <c r="H249" s="3" t="s">
        <v>39</v>
      </c>
      <c r="I249" s="20">
        <v>0</v>
      </c>
      <c r="J249" s="19"/>
      <c r="L249" s="20">
        <v>0</v>
      </c>
      <c r="M249" s="20">
        <v>18</v>
      </c>
      <c r="N249" s="3" t="s">
        <v>65</v>
      </c>
      <c r="P249" s="20">
        <v>18</v>
      </c>
      <c r="R249" s="20">
        <f t="shared" si="48"/>
        <v>19.08</v>
      </c>
      <c r="S249" s="20">
        <f t="shared" si="49"/>
        <v>19.08</v>
      </c>
      <c r="T249" s="20">
        <f t="shared" si="50"/>
        <v>20.2248</v>
      </c>
      <c r="U249" s="20">
        <f t="shared" si="61"/>
        <v>1.1448</v>
      </c>
      <c r="V249" s="20">
        <f t="shared" si="51"/>
        <v>19.08</v>
      </c>
      <c r="W249" s="20">
        <f t="shared" si="52"/>
        <v>0</v>
      </c>
      <c r="X249" s="20">
        <f t="shared" si="62"/>
        <v>20.2248</v>
      </c>
      <c r="Y249" s="20">
        <f t="shared" si="56"/>
        <v>18</v>
      </c>
      <c r="Z249" s="20">
        <v>0</v>
      </c>
      <c r="AA249" s="20">
        <f t="shared" si="53"/>
        <v>1.08</v>
      </c>
      <c r="AB249" s="20">
        <f t="shared" si="54"/>
        <v>0.540000000000001</v>
      </c>
      <c r="AC249" s="20">
        <f t="shared" si="55"/>
        <v>0.540000000000001</v>
      </c>
    </row>
    <row r="250" spans="1:29">
      <c r="A250" s="57">
        <v>249</v>
      </c>
      <c r="B250" s="8" t="s">
        <v>670</v>
      </c>
      <c r="C250" s="8" t="s">
        <v>671</v>
      </c>
      <c r="D250" s="3" t="s">
        <v>35</v>
      </c>
      <c r="E250" s="3" t="s">
        <v>37</v>
      </c>
      <c r="F250" s="3" t="s">
        <v>700</v>
      </c>
      <c r="G250" s="3" t="s">
        <v>38</v>
      </c>
      <c r="H250" s="3" t="s">
        <v>39</v>
      </c>
      <c r="I250" s="20">
        <v>0</v>
      </c>
      <c r="J250" s="19"/>
      <c r="L250" s="20">
        <v>0</v>
      </c>
      <c r="M250" s="20">
        <v>18</v>
      </c>
      <c r="N250" s="3" t="s">
        <v>65</v>
      </c>
      <c r="P250" s="20">
        <v>18</v>
      </c>
      <c r="R250" s="20">
        <f t="shared" si="48"/>
        <v>19.08</v>
      </c>
      <c r="S250" s="20">
        <f t="shared" si="49"/>
        <v>19.08</v>
      </c>
      <c r="T250" s="20">
        <f t="shared" si="50"/>
        <v>20.2248</v>
      </c>
      <c r="U250" s="20">
        <f t="shared" si="61"/>
        <v>1.1448</v>
      </c>
      <c r="V250" s="20">
        <f t="shared" si="51"/>
        <v>19.08</v>
      </c>
      <c r="W250" s="20">
        <f t="shared" si="52"/>
        <v>0</v>
      </c>
      <c r="X250" s="20">
        <f t="shared" si="62"/>
        <v>20.2248</v>
      </c>
      <c r="Y250" s="20">
        <f t="shared" si="56"/>
        <v>18</v>
      </c>
      <c r="Z250" s="20">
        <v>0</v>
      </c>
      <c r="AA250" s="20">
        <f t="shared" si="53"/>
        <v>1.08</v>
      </c>
      <c r="AB250" s="20">
        <f t="shared" si="54"/>
        <v>0.540000000000001</v>
      </c>
      <c r="AC250" s="20">
        <f t="shared" si="55"/>
        <v>0.540000000000001</v>
      </c>
    </row>
    <row r="251" spans="1:29">
      <c r="A251" s="57">
        <v>250</v>
      </c>
      <c r="B251" s="8" t="s">
        <v>874</v>
      </c>
      <c r="C251" s="8" t="s">
        <v>875</v>
      </c>
      <c r="D251" s="3" t="s">
        <v>35</v>
      </c>
      <c r="E251" s="3" t="s">
        <v>37</v>
      </c>
      <c r="F251" s="3" t="s">
        <v>700</v>
      </c>
      <c r="G251" s="3" t="s">
        <v>38</v>
      </c>
      <c r="H251" s="3" t="s">
        <v>39</v>
      </c>
      <c r="I251" s="20">
        <v>0</v>
      </c>
      <c r="J251" s="19"/>
      <c r="L251" s="20">
        <v>0</v>
      </c>
      <c r="M251" s="20">
        <v>15</v>
      </c>
      <c r="N251" s="3" t="s">
        <v>65</v>
      </c>
      <c r="P251" s="20">
        <v>15</v>
      </c>
      <c r="R251" s="20">
        <f t="shared" si="48"/>
        <v>15.9</v>
      </c>
      <c r="S251" s="20">
        <f t="shared" si="49"/>
        <v>15.9</v>
      </c>
      <c r="T251" s="20">
        <f t="shared" si="50"/>
        <v>16.854</v>
      </c>
      <c r="U251" s="20">
        <f t="shared" si="61"/>
        <v>0.954</v>
      </c>
      <c r="V251" s="20">
        <f t="shared" si="51"/>
        <v>15.9</v>
      </c>
      <c r="W251" s="20">
        <f t="shared" si="52"/>
        <v>0</v>
      </c>
      <c r="X251" s="20">
        <f t="shared" si="62"/>
        <v>16.854</v>
      </c>
      <c r="Y251" s="20">
        <f t="shared" si="56"/>
        <v>15</v>
      </c>
      <c r="Z251" s="20">
        <v>0</v>
      </c>
      <c r="AA251" s="20">
        <f t="shared" si="53"/>
        <v>0.9</v>
      </c>
      <c r="AB251" s="20">
        <f t="shared" si="54"/>
        <v>0.45</v>
      </c>
      <c r="AC251" s="20">
        <f t="shared" si="55"/>
        <v>0.45</v>
      </c>
    </row>
    <row r="252" spans="1:29">
      <c r="A252" s="57">
        <v>251</v>
      </c>
      <c r="B252" s="8" t="s">
        <v>753</v>
      </c>
      <c r="C252" s="8" t="s">
        <v>754</v>
      </c>
      <c r="D252" s="3" t="s">
        <v>35</v>
      </c>
      <c r="E252" s="3" t="s">
        <v>37</v>
      </c>
      <c r="F252" s="3" t="s">
        <v>700</v>
      </c>
      <c r="G252" s="3" t="s">
        <v>38</v>
      </c>
      <c r="H252" s="3" t="s">
        <v>39</v>
      </c>
      <c r="I252" s="20">
        <v>0</v>
      </c>
      <c r="J252" s="19"/>
      <c r="L252" s="20">
        <v>0</v>
      </c>
      <c r="M252" s="20">
        <v>18</v>
      </c>
      <c r="N252" s="3" t="s">
        <v>65</v>
      </c>
      <c r="P252" s="20">
        <v>18</v>
      </c>
      <c r="R252" s="20">
        <f t="shared" si="48"/>
        <v>19.08</v>
      </c>
      <c r="S252" s="20">
        <f t="shared" si="49"/>
        <v>19.08</v>
      </c>
      <c r="T252" s="20">
        <f t="shared" si="50"/>
        <v>20.2248</v>
      </c>
      <c r="U252" s="20">
        <f t="shared" si="61"/>
        <v>1.1448</v>
      </c>
      <c r="V252" s="20">
        <f t="shared" si="51"/>
        <v>19.08</v>
      </c>
      <c r="W252" s="20">
        <f t="shared" si="52"/>
        <v>0</v>
      </c>
      <c r="X252" s="20">
        <f t="shared" si="62"/>
        <v>20.2248</v>
      </c>
      <c r="Y252" s="20">
        <f t="shared" si="56"/>
        <v>18</v>
      </c>
      <c r="Z252" s="20">
        <v>0</v>
      </c>
      <c r="AA252" s="20">
        <f t="shared" si="53"/>
        <v>1.08</v>
      </c>
      <c r="AB252" s="20">
        <f t="shared" si="54"/>
        <v>0.540000000000001</v>
      </c>
      <c r="AC252" s="20">
        <f t="shared" si="55"/>
        <v>0.540000000000001</v>
      </c>
    </row>
    <row r="253" spans="1:29">
      <c r="A253" s="57">
        <v>252</v>
      </c>
      <c r="B253" s="8" t="s">
        <v>939</v>
      </c>
      <c r="C253" s="8" t="s">
        <v>940</v>
      </c>
      <c r="D253" s="3" t="s">
        <v>35</v>
      </c>
      <c r="E253" s="3" t="s">
        <v>37</v>
      </c>
      <c r="F253" s="3" t="s">
        <v>700</v>
      </c>
      <c r="G253" s="3" t="s">
        <v>38</v>
      </c>
      <c r="H253" s="3" t="s">
        <v>39</v>
      </c>
      <c r="I253" s="20">
        <v>0</v>
      </c>
      <c r="J253" s="19"/>
      <c r="L253" s="20">
        <v>0</v>
      </c>
      <c r="M253" s="20">
        <v>15</v>
      </c>
      <c r="N253" s="3" t="s">
        <v>65</v>
      </c>
      <c r="P253" s="20">
        <v>15</v>
      </c>
      <c r="R253" s="20">
        <f t="shared" si="48"/>
        <v>15.9</v>
      </c>
      <c r="S253" s="20">
        <f t="shared" si="49"/>
        <v>15.9</v>
      </c>
      <c r="T253" s="20">
        <f t="shared" si="50"/>
        <v>16.854</v>
      </c>
      <c r="U253" s="20">
        <f t="shared" si="61"/>
        <v>0.954</v>
      </c>
      <c r="V253" s="20">
        <f t="shared" si="51"/>
        <v>15.9</v>
      </c>
      <c r="W253" s="20">
        <f t="shared" si="52"/>
        <v>0</v>
      </c>
      <c r="X253" s="20">
        <f t="shared" si="62"/>
        <v>16.854</v>
      </c>
      <c r="Y253" s="20">
        <f t="shared" si="56"/>
        <v>15</v>
      </c>
      <c r="Z253" s="20">
        <v>0</v>
      </c>
      <c r="AA253" s="20">
        <f t="shared" si="53"/>
        <v>0.9</v>
      </c>
      <c r="AB253" s="20">
        <f t="shared" si="54"/>
        <v>0.45</v>
      </c>
      <c r="AC253" s="20">
        <f t="shared" si="55"/>
        <v>0.45</v>
      </c>
    </row>
    <row r="254" spans="1:29">
      <c r="A254" s="57">
        <v>253</v>
      </c>
      <c r="B254" s="8" t="s">
        <v>1794</v>
      </c>
      <c r="C254" s="8" t="s">
        <v>1795</v>
      </c>
      <c r="D254" s="3" t="s">
        <v>35</v>
      </c>
      <c r="E254" s="3" t="s">
        <v>37</v>
      </c>
      <c r="F254" s="3" t="s">
        <v>700</v>
      </c>
      <c r="G254" s="3" t="s">
        <v>38</v>
      </c>
      <c r="H254" s="3" t="s">
        <v>39</v>
      </c>
      <c r="I254" s="20">
        <v>0</v>
      </c>
      <c r="J254" s="19"/>
      <c r="L254" s="20">
        <v>0</v>
      </c>
      <c r="M254" s="20">
        <v>15</v>
      </c>
      <c r="N254" s="3" t="s">
        <v>65</v>
      </c>
      <c r="P254" s="20">
        <v>15</v>
      </c>
      <c r="R254" s="20">
        <f t="shared" si="48"/>
        <v>15.9</v>
      </c>
      <c r="S254" s="20">
        <f t="shared" si="49"/>
        <v>15.9</v>
      </c>
      <c r="T254" s="20">
        <f t="shared" si="50"/>
        <v>16.854</v>
      </c>
      <c r="U254" s="20">
        <f t="shared" si="61"/>
        <v>0.954</v>
      </c>
      <c r="V254" s="20">
        <f t="shared" si="51"/>
        <v>15.9</v>
      </c>
      <c r="W254" s="20">
        <f t="shared" si="52"/>
        <v>0</v>
      </c>
      <c r="X254" s="20">
        <f t="shared" si="62"/>
        <v>16.854</v>
      </c>
      <c r="Y254" s="20">
        <f t="shared" si="56"/>
        <v>15</v>
      </c>
      <c r="Z254" s="20">
        <v>0</v>
      </c>
      <c r="AA254" s="20">
        <f t="shared" si="53"/>
        <v>0.9</v>
      </c>
      <c r="AB254" s="20">
        <f t="shared" si="54"/>
        <v>0.45</v>
      </c>
      <c r="AC254" s="20">
        <f t="shared" si="55"/>
        <v>0.45</v>
      </c>
    </row>
    <row r="255" spans="1:29">
      <c r="A255" s="57">
        <v>254</v>
      </c>
      <c r="B255" s="8" t="s">
        <v>1831</v>
      </c>
      <c r="C255" s="8" t="s">
        <v>1832</v>
      </c>
      <c r="D255" s="3" t="s">
        <v>35</v>
      </c>
      <c r="E255" s="3" t="s">
        <v>37</v>
      </c>
      <c r="F255" s="3" t="s">
        <v>700</v>
      </c>
      <c r="G255" s="3" t="s">
        <v>38</v>
      </c>
      <c r="H255" s="3" t="s">
        <v>39</v>
      </c>
      <c r="I255" s="20">
        <v>0</v>
      </c>
      <c r="J255" s="19"/>
      <c r="L255" s="20">
        <v>0</v>
      </c>
      <c r="M255" s="20">
        <v>15</v>
      </c>
      <c r="N255" s="3" t="s">
        <v>65</v>
      </c>
      <c r="P255" s="20">
        <v>15</v>
      </c>
      <c r="R255" s="20">
        <f t="shared" si="48"/>
        <v>15.9</v>
      </c>
      <c r="S255" s="20">
        <f t="shared" si="49"/>
        <v>15.9</v>
      </c>
      <c r="T255" s="20">
        <f t="shared" si="50"/>
        <v>16.854</v>
      </c>
      <c r="U255" s="20">
        <f t="shared" si="61"/>
        <v>0.954</v>
      </c>
      <c r="V255" s="20">
        <f t="shared" si="51"/>
        <v>15.9</v>
      </c>
      <c r="W255" s="20">
        <f t="shared" si="52"/>
        <v>0</v>
      </c>
      <c r="X255" s="20">
        <f t="shared" si="62"/>
        <v>16.854</v>
      </c>
      <c r="Y255" s="20">
        <f t="shared" si="56"/>
        <v>15</v>
      </c>
      <c r="Z255" s="20">
        <v>0</v>
      </c>
      <c r="AA255" s="20">
        <f t="shared" si="53"/>
        <v>0.9</v>
      </c>
      <c r="AB255" s="20">
        <f t="shared" si="54"/>
        <v>0.45</v>
      </c>
      <c r="AC255" s="20">
        <f t="shared" si="55"/>
        <v>0.45</v>
      </c>
    </row>
    <row r="256" ht="19" customHeight="1" spans="1:29">
      <c r="A256" s="57">
        <v>255</v>
      </c>
      <c r="B256" s="8" t="s">
        <v>277</v>
      </c>
      <c r="C256" s="8" t="s">
        <v>278</v>
      </c>
      <c r="D256" s="3" t="s">
        <v>35</v>
      </c>
      <c r="E256" s="3" t="s">
        <v>37</v>
      </c>
      <c r="F256" s="3" t="s">
        <v>700</v>
      </c>
      <c r="G256" s="3" t="s">
        <v>38</v>
      </c>
      <c r="H256" s="3" t="s">
        <v>39</v>
      </c>
      <c r="I256" s="20">
        <v>0</v>
      </c>
      <c r="J256" s="19"/>
      <c r="L256" s="20">
        <v>0</v>
      </c>
      <c r="M256" s="20">
        <v>15</v>
      </c>
      <c r="N256" s="3" t="s">
        <v>65</v>
      </c>
      <c r="P256" s="20">
        <v>15</v>
      </c>
      <c r="R256" s="20">
        <f t="shared" si="48"/>
        <v>15.9</v>
      </c>
      <c r="S256" s="20">
        <f t="shared" si="49"/>
        <v>15.9</v>
      </c>
      <c r="T256" s="20">
        <f t="shared" si="50"/>
        <v>16.854</v>
      </c>
      <c r="U256" s="20">
        <f t="shared" si="61"/>
        <v>0.954</v>
      </c>
      <c r="V256" s="20">
        <f t="shared" si="51"/>
        <v>15.9</v>
      </c>
      <c r="W256" s="20">
        <f t="shared" si="52"/>
        <v>0</v>
      </c>
      <c r="X256" s="20">
        <f t="shared" si="62"/>
        <v>16.854</v>
      </c>
      <c r="Y256" s="20">
        <f t="shared" si="56"/>
        <v>15</v>
      </c>
      <c r="Z256" s="20">
        <v>0</v>
      </c>
      <c r="AA256" s="20">
        <f t="shared" si="53"/>
        <v>0.9</v>
      </c>
      <c r="AB256" s="20">
        <f t="shared" si="54"/>
        <v>0.45</v>
      </c>
      <c r="AC256" s="20">
        <f t="shared" si="55"/>
        <v>0.45</v>
      </c>
    </row>
    <row r="257" ht="19" customHeight="1" spans="1:29">
      <c r="A257" s="57">
        <v>256</v>
      </c>
      <c r="B257" s="8" t="s">
        <v>1266</v>
      </c>
      <c r="C257" s="8" t="s">
        <v>1267</v>
      </c>
      <c r="D257" s="3" t="s">
        <v>35</v>
      </c>
      <c r="E257" s="3" t="s">
        <v>37</v>
      </c>
      <c r="F257" s="3" t="s">
        <v>700</v>
      </c>
      <c r="G257" s="3" t="s">
        <v>38</v>
      </c>
      <c r="H257" s="3" t="s">
        <v>39</v>
      </c>
      <c r="I257" s="20">
        <v>0</v>
      </c>
      <c r="J257" s="19"/>
      <c r="L257" s="20">
        <v>0</v>
      </c>
      <c r="M257" s="20">
        <v>15</v>
      </c>
      <c r="N257" s="3" t="s">
        <v>65</v>
      </c>
      <c r="P257" s="20">
        <v>15</v>
      </c>
      <c r="R257" s="20">
        <f t="shared" si="48"/>
        <v>15.9</v>
      </c>
      <c r="S257" s="20">
        <f t="shared" si="49"/>
        <v>15.9</v>
      </c>
      <c r="T257" s="20">
        <f t="shared" si="50"/>
        <v>16.854</v>
      </c>
      <c r="U257" s="20">
        <f t="shared" si="61"/>
        <v>0.954</v>
      </c>
      <c r="V257" s="20">
        <f t="shared" si="51"/>
        <v>15.9</v>
      </c>
      <c r="W257" s="20">
        <f t="shared" si="52"/>
        <v>0</v>
      </c>
      <c r="X257" s="20">
        <f t="shared" si="62"/>
        <v>16.854</v>
      </c>
      <c r="Y257" s="20">
        <f t="shared" si="56"/>
        <v>15</v>
      </c>
      <c r="Z257" s="20">
        <v>0</v>
      </c>
      <c r="AA257" s="20">
        <f t="shared" si="53"/>
        <v>0.9</v>
      </c>
      <c r="AB257" s="20">
        <f t="shared" si="54"/>
        <v>0.45</v>
      </c>
      <c r="AC257" s="20">
        <f t="shared" si="55"/>
        <v>0.45</v>
      </c>
    </row>
    <row r="258" ht="19" customHeight="1" spans="1:29">
      <c r="A258" s="57">
        <v>257</v>
      </c>
      <c r="B258" s="8" t="s">
        <v>1261</v>
      </c>
      <c r="C258" s="8" t="s">
        <v>1262</v>
      </c>
      <c r="D258" s="3" t="s">
        <v>35</v>
      </c>
      <c r="E258" s="3" t="s">
        <v>37</v>
      </c>
      <c r="F258" s="3" t="s">
        <v>700</v>
      </c>
      <c r="G258" s="3" t="s">
        <v>38</v>
      </c>
      <c r="H258" s="3" t="s">
        <v>39</v>
      </c>
      <c r="I258" s="20">
        <v>0</v>
      </c>
      <c r="J258" s="19"/>
      <c r="L258" s="20">
        <v>0</v>
      </c>
      <c r="M258" s="20">
        <v>18</v>
      </c>
      <c r="N258" s="3" t="s">
        <v>65</v>
      </c>
      <c r="P258" s="20">
        <v>18</v>
      </c>
      <c r="R258" s="20">
        <f t="shared" si="48"/>
        <v>19.08</v>
      </c>
      <c r="S258" s="20">
        <f t="shared" si="49"/>
        <v>19.08</v>
      </c>
      <c r="T258" s="20">
        <f t="shared" si="50"/>
        <v>20.2248</v>
      </c>
      <c r="U258" s="20">
        <f t="shared" si="61"/>
        <v>1.1448</v>
      </c>
      <c r="V258" s="20">
        <f t="shared" si="51"/>
        <v>19.08</v>
      </c>
      <c r="W258" s="20">
        <f t="shared" si="52"/>
        <v>0</v>
      </c>
      <c r="X258" s="20">
        <f t="shared" si="62"/>
        <v>20.2248</v>
      </c>
      <c r="Y258" s="20">
        <f t="shared" si="56"/>
        <v>18</v>
      </c>
      <c r="Z258" s="20">
        <v>0</v>
      </c>
      <c r="AA258" s="20">
        <f t="shared" si="53"/>
        <v>1.08</v>
      </c>
      <c r="AB258" s="20">
        <f t="shared" si="54"/>
        <v>0.540000000000001</v>
      </c>
      <c r="AC258" s="20">
        <f t="shared" si="55"/>
        <v>0.540000000000001</v>
      </c>
    </row>
    <row r="259" ht="19" customHeight="1" spans="1:29">
      <c r="A259" s="57">
        <v>258</v>
      </c>
      <c r="B259" s="8" t="s">
        <v>1224</v>
      </c>
      <c r="C259" s="8" t="s">
        <v>1225</v>
      </c>
      <c r="D259" s="3" t="s">
        <v>35</v>
      </c>
      <c r="E259" s="3" t="s">
        <v>37</v>
      </c>
      <c r="F259" s="3" t="s">
        <v>700</v>
      </c>
      <c r="G259" s="3" t="s">
        <v>38</v>
      </c>
      <c r="H259" s="3" t="s">
        <v>39</v>
      </c>
      <c r="I259" s="20">
        <v>0</v>
      </c>
      <c r="J259" s="19"/>
      <c r="L259" s="20">
        <v>0</v>
      </c>
      <c r="M259" s="20">
        <v>18</v>
      </c>
      <c r="N259" s="3" t="s">
        <v>65</v>
      </c>
      <c r="P259" s="20">
        <v>18</v>
      </c>
      <c r="R259" s="20">
        <f t="shared" ref="R259:R282" si="63">M259*1.06</f>
        <v>19.08</v>
      </c>
      <c r="S259" s="20">
        <f t="shared" ref="S259:S282" si="64">I259+L259+R259</f>
        <v>19.08</v>
      </c>
      <c r="T259" s="20">
        <f t="shared" ref="T259:T282" si="65">I259+(L259+R259)*1.06</f>
        <v>20.2248</v>
      </c>
      <c r="U259" s="20">
        <f t="shared" si="61"/>
        <v>1.1448</v>
      </c>
      <c r="V259" s="20">
        <f t="shared" ref="V259:V282" si="66">T259-U259</f>
        <v>19.08</v>
      </c>
      <c r="W259" s="20">
        <f t="shared" ref="W259:W282" si="67">I259</f>
        <v>0</v>
      </c>
      <c r="X259" s="20">
        <f t="shared" si="62"/>
        <v>20.2248</v>
      </c>
      <c r="Y259" s="20">
        <f t="shared" si="56"/>
        <v>18</v>
      </c>
      <c r="Z259" s="20">
        <v>0</v>
      </c>
      <c r="AA259" s="20">
        <f t="shared" ref="AA259:AA282" si="68">(L259+R259)-Y259-Z259</f>
        <v>1.08</v>
      </c>
      <c r="AB259" s="20">
        <f t="shared" ref="AB259:AB282" si="69">AA259/2</f>
        <v>0.540000000000001</v>
      </c>
      <c r="AC259" s="20">
        <f t="shared" ref="AC259:AC282" si="70">AA259/2</f>
        <v>0.540000000000001</v>
      </c>
    </row>
    <row r="260" ht="19" customHeight="1" spans="1:29">
      <c r="A260" s="57">
        <v>259</v>
      </c>
      <c r="B260" s="8" t="s">
        <v>1255</v>
      </c>
      <c r="C260" s="8" t="s">
        <v>1256</v>
      </c>
      <c r="D260" s="3" t="s">
        <v>35</v>
      </c>
      <c r="E260" s="3" t="s">
        <v>37</v>
      </c>
      <c r="F260" s="3" t="s">
        <v>700</v>
      </c>
      <c r="G260" s="3" t="s">
        <v>38</v>
      </c>
      <c r="H260" s="3" t="s">
        <v>39</v>
      </c>
      <c r="I260" s="20">
        <v>0</v>
      </c>
      <c r="J260" s="19"/>
      <c r="L260" s="20">
        <v>0</v>
      </c>
      <c r="M260" s="20">
        <v>15</v>
      </c>
      <c r="N260" s="3" t="s">
        <v>65</v>
      </c>
      <c r="P260" s="20">
        <v>15</v>
      </c>
      <c r="R260" s="20">
        <f t="shared" si="63"/>
        <v>15.9</v>
      </c>
      <c r="S260" s="20">
        <f t="shared" si="64"/>
        <v>15.9</v>
      </c>
      <c r="T260" s="20">
        <f t="shared" si="65"/>
        <v>16.854</v>
      </c>
      <c r="U260" s="20">
        <f t="shared" si="61"/>
        <v>0.954</v>
      </c>
      <c r="V260" s="20">
        <f t="shared" si="66"/>
        <v>15.9</v>
      </c>
      <c r="W260" s="20">
        <f t="shared" si="67"/>
        <v>0</v>
      </c>
      <c r="X260" s="20">
        <f t="shared" si="62"/>
        <v>16.854</v>
      </c>
      <c r="Y260" s="20">
        <f t="shared" si="56"/>
        <v>15</v>
      </c>
      <c r="Z260" s="20">
        <v>0</v>
      </c>
      <c r="AA260" s="20">
        <f t="shared" si="68"/>
        <v>0.9</v>
      </c>
      <c r="AB260" s="20">
        <f t="shared" si="69"/>
        <v>0.45</v>
      </c>
      <c r="AC260" s="20">
        <f t="shared" si="70"/>
        <v>0.45</v>
      </c>
    </row>
    <row r="261" ht="19" customHeight="1" spans="1:29">
      <c r="A261" s="57">
        <v>260</v>
      </c>
      <c r="B261" s="8" t="s">
        <v>1425</v>
      </c>
      <c r="C261" s="8" t="s">
        <v>1426</v>
      </c>
      <c r="D261" s="3" t="s">
        <v>35</v>
      </c>
      <c r="E261" s="3" t="s">
        <v>37</v>
      </c>
      <c r="F261" s="3" t="s">
        <v>700</v>
      </c>
      <c r="G261" s="3" t="s">
        <v>38</v>
      </c>
      <c r="H261" s="3" t="s">
        <v>39</v>
      </c>
      <c r="I261" s="20">
        <v>0</v>
      </c>
      <c r="J261" s="19"/>
      <c r="L261" s="20">
        <v>0</v>
      </c>
      <c r="M261" s="20">
        <v>18</v>
      </c>
      <c r="N261" s="3" t="s">
        <v>65</v>
      </c>
      <c r="P261" s="20">
        <v>18</v>
      </c>
      <c r="R261" s="20">
        <f t="shared" si="63"/>
        <v>19.08</v>
      </c>
      <c r="S261" s="20">
        <f t="shared" si="64"/>
        <v>19.08</v>
      </c>
      <c r="T261" s="20">
        <f t="shared" si="65"/>
        <v>20.2248</v>
      </c>
      <c r="U261" s="20">
        <f t="shared" si="61"/>
        <v>1.1448</v>
      </c>
      <c r="V261" s="20">
        <f t="shared" si="66"/>
        <v>19.08</v>
      </c>
      <c r="W261" s="20">
        <f t="shared" si="67"/>
        <v>0</v>
      </c>
      <c r="X261" s="20">
        <f t="shared" si="62"/>
        <v>20.2248</v>
      </c>
      <c r="Y261" s="20">
        <f t="shared" si="56"/>
        <v>18</v>
      </c>
      <c r="Z261" s="20">
        <v>0</v>
      </c>
      <c r="AA261" s="20">
        <f t="shared" si="68"/>
        <v>1.08</v>
      </c>
      <c r="AB261" s="20">
        <f t="shared" si="69"/>
        <v>0.540000000000001</v>
      </c>
      <c r="AC261" s="20">
        <f t="shared" si="70"/>
        <v>0.540000000000001</v>
      </c>
    </row>
    <row r="262" ht="19" customHeight="1" spans="1:29">
      <c r="A262" s="57">
        <v>261</v>
      </c>
      <c r="B262" s="8" t="s">
        <v>1412</v>
      </c>
      <c r="C262" s="8" t="s">
        <v>1413</v>
      </c>
      <c r="D262" s="3" t="s">
        <v>35</v>
      </c>
      <c r="E262" s="3" t="s">
        <v>37</v>
      </c>
      <c r="F262" s="3" t="s">
        <v>700</v>
      </c>
      <c r="G262" s="3" t="s">
        <v>38</v>
      </c>
      <c r="H262" s="3" t="s">
        <v>39</v>
      </c>
      <c r="I262" s="20">
        <v>0</v>
      </c>
      <c r="J262" s="19"/>
      <c r="L262" s="20">
        <v>0</v>
      </c>
      <c r="M262" s="20">
        <v>15</v>
      </c>
      <c r="N262" s="3" t="s">
        <v>65</v>
      </c>
      <c r="P262" s="20">
        <v>15</v>
      </c>
      <c r="R262" s="20">
        <f t="shared" si="63"/>
        <v>15.9</v>
      </c>
      <c r="S262" s="20">
        <f t="shared" si="64"/>
        <v>15.9</v>
      </c>
      <c r="T262" s="20">
        <f t="shared" si="65"/>
        <v>16.854</v>
      </c>
      <c r="U262" s="20">
        <f t="shared" si="61"/>
        <v>0.954</v>
      </c>
      <c r="V262" s="20">
        <f t="shared" si="66"/>
        <v>15.9</v>
      </c>
      <c r="W262" s="20">
        <f t="shared" si="67"/>
        <v>0</v>
      </c>
      <c r="X262" s="20">
        <f t="shared" si="62"/>
        <v>16.854</v>
      </c>
      <c r="Y262" s="20">
        <f t="shared" si="56"/>
        <v>15</v>
      </c>
      <c r="Z262" s="20">
        <v>0</v>
      </c>
      <c r="AA262" s="20">
        <f t="shared" si="68"/>
        <v>0.9</v>
      </c>
      <c r="AB262" s="20">
        <f t="shared" si="69"/>
        <v>0.45</v>
      </c>
      <c r="AC262" s="20">
        <f t="shared" si="70"/>
        <v>0.45</v>
      </c>
    </row>
    <row r="263" ht="19" customHeight="1" spans="1:29">
      <c r="A263" s="57">
        <v>262</v>
      </c>
      <c r="B263" s="8" t="s">
        <v>1691</v>
      </c>
      <c r="C263" s="8" t="s">
        <v>1692</v>
      </c>
      <c r="D263" s="3" t="s">
        <v>35</v>
      </c>
      <c r="E263" s="3" t="s">
        <v>37</v>
      </c>
      <c r="F263" s="3" t="s">
        <v>700</v>
      </c>
      <c r="G263" s="3" t="s">
        <v>38</v>
      </c>
      <c r="H263" s="3" t="s">
        <v>39</v>
      </c>
      <c r="I263" s="20">
        <v>0</v>
      </c>
      <c r="J263" s="19"/>
      <c r="L263" s="20">
        <v>0</v>
      </c>
      <c r="M263" s="20">
        <v>15</v>
      </c>
      <c r="N263" s="3" t="s">
        <v>65</v>
      </c>
      <c r="P263" s="20">
        <v>15</v>
      </c>
      <c r="R263" s="20">
        <f t="shared" si="63"/>
        <v>15.9</v>
      </c>
      <c r="S263" s="20">
        <f t="shared" si="64"/>
        <v>15.9</v>
      </c>
      <c r="T263" s="20">
        <f t="shared" si="65"/>
        <v>16.854</v>
      </c>
      <c r="U263" s="20">
        <f t="shared" si="61"/>
        <v>0.954</v>
      </c>
      <c r="V263" s="20">
        <f t="shared" si="66"/>
        <v>15.9</v>
      </c>
      <c r="W263" s="20">
        <f t="shared" si="67"/>
        <v>0</v>
      </c>
      <c r="X263" s="20">
        <f t="shared" si="62"/>
        <v>16.854</v>
      </c>
      <c r="Y263" s="20">
        <f t="shared" si="56"/>
        <v>15</v>
      </c>
      <c r="Z263" s="20">
        <v>0</v>
      </c>
      <c r="AA263" s="20">
        <f t="shared" si="68"/>
        <v>0.9</v>
      </c>
      <c r="AB263" s="20">
        <f t="shared" si="69"/>
        <v>0.45</v>
      </c>
      <c r="AC263" s="20">
        <f t="shared" si="70"/>
        <v>0.45</v>
      </c>
    </row>
    <row r="264" ht="19" customHeight="1" spans="1:29">
      <c r="A264" s="57">
        <v>263</v>
      </c>
      <c r="B264" s="8" t="s">
        <v>1801</v>
      </c>
      <c r="C264" s="8" t="s">
        <v>1802</v>
      </c>
      <c r="D264" s="3" t="s">
        <v>35</v>
      </c>
      <c r="E264" s="3" t="s">
        <v>37</v>
      </c>
      <c r="F264" s="3" t="s">
        <v>700</v>
      </c>
      <c r="G264" s="3" t="s">
        <v>38</v>
      </c>
      <c r="H264" s="3" t="s">
        <v>39</v>
      </c>
      <c r="I264" s="20">
        <v>0</v>
      </c>
      <c r="J264" s="19"/>
      <c r="L264" s="20">
        <v>0</v>
      </c>
      <c r="M264" s="20">
        <v>15</v>
      </c>
      <c r="N264" s="3" t="s">
        <v>65</v>
      </c>
      <c r="P264" s="20">
        <v>15</v>
      </c>
      <c r="R264" s="20">
        <f t="shared" si="63"/>
        <v>15.9</v>
      </c>
      <c r="S264" s="20">
        <f t="shared" si="64"/>
        <v>15.9</v>
      </c>
      <c r="T264" s="20">
        <f t="shared" si="65"/>
        <v>16.854</v>
      </c>
      <c r="U264" s="20">
        <f t="shared" si="61"/>
        <v>0.954</v>
      </c>
      <c r="V264" s="20">
        <f t="shared" si="66"/>
        <v>15.9</v>
      </c>
      <c r="W264" s="20">
        <f t="shared" si="67"/>
        <v>0</v>
      </c>
      <c r="X264" s="20">
        <f t="shared" si="62"/>
        <v>16.854</v>
      </c>
      <c r="Y264" s="20">
        <f t="shared" si="56"/>
        <v>15</v>
      </c>
      <c r="Z264" s="20">
        <v>0</v>
      </c>
      <c r="AA264" s="20">
        <f t="shared" si="68"/>
        <v>0.9</v>
      </c>
      <c r="AB264" s="20">
        <f t="shared" si="69"/>
        <v>0.45</v>
      </c>
      <c r="AC264" s="20">
        <f t="shared" si="70"/>
        <v>0.45</v>
      </c>
    </row>
    <row r="265" spans="1:29">
      <c r="A265" s="57">
        <v>264</v>
      </c>
      <c r="B265" s="8" t="s">
        <v>2571</v>
      </c>
      <c r="C265" t="s">
        <v>2572</v>
      </c>
      <c r="D265" s="3" t="s">
        <v>35</v>
      </c>
      <c r="E265" s="3" t="s">
        <v>37</v>
      </c>
      <c r="F265" s="3" t="s">
        <v>58</v>
      </c>
      <c r="G265" s="3" t="s">
        <v>38</v>
      </c>
      <c r="H265" s="3" t="s">
        <v>39</v>
      </c>
      <c r="I265" s="20">
        <v>886</v>
      </c>
      <c r="J265" s="19"/>
      <c r="L265" s="20">
        <v>400</v>
      </c>
      <c r="M265" s="20">
        <v>92</v>
      </c>
      <c r="N265" s="3" t="s">
        <v>2419</v>
      </c>
      <c r="P265" s="20">
        <v>92</v>
      </c>
      <c r="R265" s="20">
        <f t="shared" si="63"/>
        <v>97.52</v>
      </c>
      <c r="S265" s="20">
        <f t="shared" si="64"/>
        <v>1383.52</v>
      </c>
      <c r="T265" s="20">
        <f t="shared" si="65"/>
        <v>1413.3712</v>
      </c>
      <c r="U265" s="20">
        <f t="shared" si="61"/>
        <v>29.8512</v>
      </c>
      <c r="V265" s="20">
        <f t="shared" si="66"/>
        <v>1383.52</v>
      </c>
      <c r="W265" s="20">
        <f t="shared" si="67"/>
        <v>886</v>
      </c>
      <c r="X265" s="20">
        <f t="shared" si="62"/>
        <v>527.3712</v>
      </c>
      <c r="Y265" s="20">
        <f t="shared" si="56"/>
        <v>92</v>
      </c>
      <c r="Z265" s="20">
        <v>60</v>
      </c>
      <c r="AA265" s="20">
        <f t="shared" si="68"/>
        <v>345.52</v>
      </c>
      <c r="AB265" s="20">
        <f t="shared" si="69"/>
        <v>172.76</v>
      </c>
      <c r="AC265" s="20">
        <f t="shared" si="70"/>
        <v>172.76</v>
      </c>
    </row>
    <row r="266" spans="1:29">
      <c r="A266" s="57">
        <v>265</v>
      </c>
      <c r="B266" s="8" t="s">
        <v>315</v>
      </c>
      <c r="C266" t="s">
        <v>2573</v>
      </c>
      <c r="D266" s="3" t="s">
        <v>35</v>
      </c>
      <c r="E266" s="3" t="s">
        <v>37</v>
      </c>
      <c r="F266" s="3" t="s">
        <v>58</v>
      </c>
      <c r="G266" s="3" t="s">
        <v>38</v>
      </c>
      <c r="H266" s="3" t="s">
        <v>39</v>
      </c>
      <c r="I266" s="20">
        <v>886</v>
      </c>
      <c r="J266" s="19"/>
      <c r="L266" s="20">
        <v>400</v>
      </c>
      <c r="M266" s="20">
        <v>2306</v>
      </c>
      <c r="N266" s="3" t="s">
        <v>2574</v>
      </c>
      <c r="P266" s="20">
        <v>2306</v>
      </c>
      <c r="R266" s="20">
        <f t="shared" si="63"/>
        <v>2444.36</v>
      </c>
      <c r="S266" s="20">
        <f t="shared" si="64"/>
        <v>3730.36</v>
      </c>
      <c r="T266" s="20">
        <f t="shared" si="65"/>
        <v>3901.0216</v>
      </c>
      <c r="U266" s="20">
        <f t="shared" si="61"/>
        <v>170.6616</v>
      </c>
      <c r="V266" s="20">
        <f t="shared" si="66"/>
        <v>3730.36</v>
      </c>
      <c r="W266" s="20">
        <f t="shared" si="67"/>
        <v>886</v>
      </c>
      <c r="X266" s="20">
        <f t="shared" si="62"/>
        <v>3015.0216</v>
      </c>
      <c r="Y266" s="20">
        <f t="shared" si="56"/>
        <v>2306</v>
      </c>
      <c r="Z266" s="20">
        <v>60</v>
      </c>
      <c r="AA266" s="20">
        <f t="shared" si="68"/>
        <v>478.36</v>
      </c>
      <c r="AB266" s="20">
        <f t="shared" si="69"/>
        <v>239.18</v>
      </c>
      <c r="AC266" s="20">
        <f t="shared" si="70"/>
        <v>239.18</v>
      </c>
    </row>
    <row r="267" spans="1:29">
      <c r="A267" s="57">
        <v>266</v>
      </c>
      <c r="B267" s="8" t="s">
        <v>2575</v>
      </c>
      <c r="C267" t="s">
        <v>2576</v>
      </c>
      <c r="D267" s="3" t="s">
        <v>35</v>
      </c>
      <c r="E267" s="3" t="s">
        <v>37</v>
      </c>
      <c r="F267" s="3" t="s">
        <v>58</v>
      </c>
      <c r="G267" s="3" t="s">
        <v>38</v>
      </c>
      <c r="H267" s="3" t="s">
        <v>39</v>
      </c>
      <c r="I267" s="20">
        <v>886</v>
      </c>
      <c r="J267" s="19"/>
      <c r="L267" s="20">
        <v>400</v>
      </c>
      <c r="M267" s="20">
        <v>8468</v>
      </c>
      <c r="N267" s="3" t="s">
        <v>1779</v>
      </c>
      <c r="P267" s="20">
        <v>8468</v>
      </c>
      <c r="R267" s="20">
        <f t="shared" si="63"/>
        <v>8976.08</v>
      </c>
      <c r="S267" s="20">
        <f t="shared" si="64"/>
        <v>10262.08</v>
      </c>
      <c r="T267" s="20">
        <f t="shared" si="65"/>
        <v>10824.6448</v>
      </c>
      <c r="U267" s="20">
        <f t="shared" si="61"/>
        <v>562.5648</v>
      </c>
      <c r="V267" s="20">
        <f t="shared" si="66"/>
        <v>10262.08</v>
      </c>
      <c r="W267" s="20">
        <f t="shared" si="67"/>
        <v>886</v>
      </c>
      <c r="X267" s="20">
        <f t="shared" si="62"/>
        <v>9938.6448</v>
      </c>
      <c r="Y267" s="20">
        <f t="shared" ref="Y267:Y282" si="71">P267</f>
        <v>8468</v>
      </c>
      <c r="Z267" s="20">
        <v>60</v>
      </c>
      <c r="AA267" s="20">
        <f t="shared" si="68"/>
        <v>848.08</v>
      </c>
      <c r="AB267" s="20">
        <f t="shared" si="69"/>
        <v>424.04</v>
      </c>
      <c r="AC267" s="20">
        <f t="shared" si="70"/>
        <v>424.04</v>
      </c>
    </row>
    <row r="268" spans="1:29">
      <c r="A268" s="57">
        <v>267</v>
      </c>
      <c r="B268" s="8" t="s">
        <v>1660</v>
      </c>
      <c r="C268" s="8" t="s">
        <v>1661</v>
      </c>
      <c r="D268" s="3" t="s">
        <v>35</v>
      </c>
      <c r="E268" s="3" t="s">
        <v>37</v>
      </c>
      <c r="F268" s="3" t="s">
        <v>700</v>
      </c>
      <c r="G268" s="3" t="s">
        <v>38</v>
      </c>
      <c r="H268" s="3" t="s">
        <v>39</v>
      </c>
      <c r="I268" s="20">
        <v>0</v>
      </c>
      <c r="J268" s="19"/>
      <c r="L268" s="20">
        <v>100</v>
      </c>
      <c r="M268" s="20">
        <v>0</v>
      </c>
      <c r="N268" s="3"/>
      <c r="P268" s="20">
        <v>0</v>
      </c>
      <c r="R268" s="20">
        <f t="shared" si="63"/>
        <v>0</v>
      </c>
      <c r="S268" s="20">
        <f t="shared" si="64"/>
        <v>100</v>
      </c>
      <c r="T268" s="20">
        <f t="shared" si="65"/>
        <v>106</v>
      </c>
      <c r="U268" s="20">
        <f t="shared" si="61"/>
        <v>6</v>
      </c>
      <c r="V268" s="20">
        <f t="shared" si="66"/>
        <v>100</v>
      </c>
      <c r="W268" s="20">
        <f t="shared" si="67"/>
        <v>0</v>
      </c>
      <c r="X268" s="20">
        <f t="shared" si="62"/>
        <v>106</v>
      </c>
      <c r="Y268" s="20">
        <f t="shared" si="71"/>
        <v>0</v>
      </c>
      <c r="Z268" s="20">
        <v>20</v>
      </c>
      <c r="AA268" s="20">
        <f t="shared" si="68"/>
        <v>80</v>
      </c>
      <c r="AB268" s="20">
        <f t="shared" si="69"/>
        <v>40</v>
      </c>
      <c r="AC268" s="20">
        <f t="shared" si="70"/>
        <v>40</v>
      </c>
    </row>
    <row r="269" spans="1:29">
      <c r="A269" s="57">
        <v>268</v>
      </c>
      <c r="B269" s="8" t="s">
        <v>2577</v>
      </c>
      <c r="D269" s="3" t="s">
        <v>35</v>
      </c>
      <c r="E269" s="3" t="s">
        <v>37</v>
      </c>
      <c r="F269" s="3" t="s">
        <v>2532</v>
      </c>
      <c r="G269" s="3" t="s">
        <v>38</v>
      </c>
      <c r="H269" s="3" t="s">
        <v>39</v>
      </c>
      <c r="I269" s="20">
        <v>0</v>
      </c>
      <c r="J269" s="19"/>
      <c r="L269" s="20">
        <v>0</v>
      </c>
      <c r="M269" s="20">
        <v>900</v>
      </c>
      <c r="N269" s="3" t="s">
        <v>2533</v>
      </c>
      <c r="P269" s="20">
        <v>707</v>
      </c>
      <c r="Q269" s="68"/>
      <c r="R269" s="21">
        <f t="shared" si="63"/>
        <v>954</v>
      </c>
      <c r="S269" s="21">
        <f t="shared" si="64"/>
        <v>954</v>
      </c>
      <c r="T269" s="21">
        <f t="shared" si="65"/>
        <v>1011.24</v>
      </c>
      <c r="U269" s="21">
        <f>(R269+L269)*0.06</f>
        <v>57.24</v>
      </c>
      <c r="V269" s="21">
        <f t="shared" si="66"/>
        <v>954</v>
      </c>
      <c r="W269" s="21">
        <f t="shared" si="67"/>
        <v>0</v>
      </c>
      <c r="X269" s="21">
        <f>(R269+L269)*1.06</f>
        <v>1011.24</v>
      </c>
      <c r="Y269" s="21">
        <f t="shared" si="71"/>
        <v>707</v>
      </c>
      <c r="Z269" s="20">
        <v>0</v>
      </c>
      <c r="AA269" s="21">
        <f t="shared" si="68"/>
        <v>247</v>
      </c>
      <c r="AB269" s="21">
        <f t="shared" si="69"/>
        <v>123.5</v>
      </c>
      <c r="AC269" s="21">
        <f t="shared" si="70"/>
        <v>123.5</v>
      </c>
    </row>
    <row r="270" spans="1:29">
      <c r="A270" s="57">
        <v>269</v>
      </c>
      <c r="B270" s="8" t="s">
        <v>2578</v>
      </c>
      <c r="C270" s="8" t="s">
        <v>2579</v>
      </c>
      <c r="D270" s="3" t="s">
        <v>35</v>
      </c>
      <c r="E270" s="3" t="s">
        <v>37</v>
      </c>
      <c r="F270" s="3" t="s">
        <v>118</v>
      </c>
      <c r="G270" s="3" t="s">
        <v>38</v>
      </c>
      <c r="H270" s="3" t="s">
        <v>39</v>
      </c>
      <c r="I270" s="20">
        <v>420</v>
      </c>
      <c r="J270" s="19"/>
      <c r="L270" s="20">
        <v>200</v>
      </c>
      <c r="M270" s="20">
        <v>30</v>
      </c>
      <c r="N270" s="3" t="s">
        <v>2580</v>
      </c>
      <c r="P270" s="20">
        <v>30</v>
      </c>
      <c r="R270" s="20">
        <f t="shared" si="63"/>
        <v>31.8</v>
      </c>
      <c r="S270" s="21">
        <f t="shared" si="64"/>
        <v>651.8</v>
      </c>
      <c r="T270" s="21">
        <f t="shared" si="65"/>
        <v>665.708</v>
      </c>
      <c r="U270" s="21">
        <f>(R270+L270)*0.06</f>
        <v>13.908</v>
      </c>
      <c r="V270" s="21">
        <f t="shared" si="66"/>
        <v>651.8</v>
      </c>
      <c r="W270" s="21">
        <f t="shared" si="67"/>
        <v>420</v>
      </c>
      <c r="X270" s="21">
        <f>(R270+L270)*1.06</f>
        <v>245.708</v>
      </c>
      <c r="Y270" s="21">
        <f t="shared" si="71"/>
        <v>30</v>
      </c>
      <c r="Z270" s="20">
        <v>100</v>
      </c>
      <c r="AA270" s="21">
        <f t="shared" si="68"/>
        <v>101.8</v>
      </c>
      <c r="AB270" s="21">
        <f t="shared" si="69"/>
        <v>50.9</v>
      </c>
      <c r="AC270" s="21">
        <f t="shared" si="70"/>
        <v>50.9</v>
      </c>
    </row>
    <row r="271" spans="1:29">
      <c r="A271" s="57">
        <v>270</v>
      </c>
      <c r="B271" s="8" t="s">
        <v>2581</v>
      </c>
      <c r="C271" t="s">
        <v>2582</v>
      </c>
      <c r="D271" s="3" t="s">
        <v>35</v>
      </c>
      <c r="E271" s="3" t="s">
        <v>37</v>
      </c>
      <c r="F271" s="3" t="s">
        <v>58</v>
      </c>
      <c r="G271" s="3" t="s">
        <v>38</v>
      </c>
      <c r="H271" s="3" t="s">
        <v>39</v>
      </c>
      <c r="I271" s="20">
        <v>896</v>
      </c>
      <c r="J271" s="19"/>
      <c r="L271" s="20">
        <v>400</v>
      </c>
      <c r="M271" s="20">
        <v>2214</v>
      </c>
      <c r="N271" s="3" t="s">
        <v>2583</v>
      </c>
      <c r="P271" s="20">
        <v>2214</v>
      </c>
      <c r="R271" s="20">
        <f t="shared" si="63"/>
        <v>2346.84</v>
      </c>
      <c r="S271" s="20">
        <f t="shared" si="64"/>
        <v>3642.84</v>
      </c>
      <c r="T271" s="20">
        <f t="shared" si="65"/>
        <v>3807.6504</v>
      </c>
      <c r="U271" s="20">
        <f>(L271+R271)*0.06</f>
        <v>164.8104</v>
      </c>
      <c r="V271" s="20">
        <f t="shared" si="66"/>
        <v>3642.84</v>
      </c>
      <c r="W271" s="20">
        <f t="shared" si="67"/>
        <v>896</v>
      </c>
      <c r="X271" s="20">
        <f>(L271+R271)*1.06</f>
        <v>2911.6504</v>
      </c>
      <c r="Y271" s="20">
        <f t="shared" si="71"/>
        <v>2214</v>
      </c>
      <c r="Z271" s="20">
        <v>60</v>
      </c>
      <c r="AA271" s="20">
        <f t="shared" si="68"/>
        <v>472.84</v>
      </c>
      <c r="AB271" s="20">
        <f t="shared" si="69"/>
        <v>236.42</v>
      </c>
      <c r="AC271" s="20">
        <f t="shared" si="70"/>
        <v>236.42</v>
      </c>
    </row>
    <row r="272" spans="1:29">
      <c r="A272" s="57">
        <v>271</v>
      </c>
      <c r="B272" s="8" t="s">
        <v>2584</v>
      </c>
      <c r="C272" t="s">
        <v>2585</v>
      </c>
      <c r="D272" s="3" t="s">
        <v>35</v>
      </c>
      <c r="E272" s="3" t="s">
        <v>37</v>
      </c>
      <c r="F272" s="3" t="s">
        <v>58</v>
      </c>
      <c r="G272" s="3" t="s">
        <v>38</v>
      </c>
      <c r="H272" s="3" t="s">
        <v>39</v>
      </c>
      <c r="I272" s="20">
        <v>896</v>
      </c>
      <c r="J272" s="19"/>
      <c r="L272" s="20">
        <v>400</v>
      </c>
      <c r="M272" s="20">
        <v>2306</v>
      </c>
      <c r="N272" s="3" t="s">
        <v>1988</v>
      </c>
      <c r="P272" s="20">
        <v>2306</v>
      </c>
      <c r="R272" s="20">
        <f t="shared" si="63"/>
        <v>2444.36</v>
      </c>
      <c r="S272" s="20">
        <f t="shared" si="64"/>
        <v>3740.36</v>
      </c>
      <c r="T272" s="20">
        <f t="shared" si="65"/>
        <v>3911.0216</v>
      </c>
      <c r="U272" s="20">
        <f>(L272+R272)*0.06</f>
        <v>170.6616</v>
      </c>
      <c r="V272" s="20">
        <f t="shared" si="66"/>
        <v>3740.36</v>
      </c>
      <c r="W272" s="20">
        <f t="shared" si="67"/>
        <v>896</v>
      </c>
      <c r="X272" s="20">
        <f>(L272+R272)*1.06</f>
        <v>3015.0216</v>
      </c>
      <c r="Y272" s="20">
        <f t="shared" si="71"/>
        <v>2306</v>
      </c>
      <c r="Z272" s="20">
        <v>60</v>
      </c>
      <c r="AA272" s="20">
        <f t="shared" si="68"/>
        <v>478.36</v>
      </c>
      <c r="AB272" s="20">
        <f t="shared" si="69"/>
        <v>239.18</v>
      </c>
      <c r="AC272" s="20">
        <f t="shared" si="70"/>
        <v>239.18</v>
      </c>
    </row>
    <row r="273" ht="94.15" customHeight="1" spans="1:29">
      <c r="A273" s="57">
        <v>272</v>
      </c>
      <c r="B273" s="8" t="s">
        <v>2586</v>
      </c>
      <c r="C273" s="8" t="s">
        <v>2587</v>
      </c>
      <c r="D273" s="3" t="s">
        <v>35</v>
      </c>
      <c r="E273" s="3" t="s">
        <v>37</v>
      </c>
      <c r="F273" s="3" t="s">
        <v>118</v>
      </c>
      <c r="G273" s="3" t="s">
        <v>38</v>
      </c>
      <c r="H273" s="3" t="s">
        <v>39</v>
      </c>
      <c r="I273" s="20">
        <v>420</v>
      </c>
      <c r="L273" s="20">
        <v>200</v>
      </c>
      <c r="M273" s="20">
        <v>30</v>
      </c>
      <c r="N273" s="3" t="s">
        <v>2588</v>
      </c>
      <c r="P273" s="20">
        <v>30</v>
      </c>
      <c r="R273" s="20">
        <f t="shared" si="63"/>
        <v>31.8</v>
      </c>
      <c r="S273" s="20">
        <f t="shared" si="64"/>
        <v>651.8</v>
      </c>
      <c r="T273" s="20">
        <f t="shared" si="65"/>
        <v>665.708</v>
      </c>
      <c r="U273" s="20">
        <f>(L273+R273)*0.06</f>
        <v>13.908</v>
      </c>
      <c r="V273" s="20">
        <f t="shared" si="66"/>
        <v>651.8</v>
      </c>
      <c r="W273" s="20">
        <f t="shared" si="67"/>
        <v>420</v>
      </c>
      <c r="X273" s="20">
        <f>(L273+R273)*1.06</f>
        <v>245.708</v>
      </c>
      <c r="Y273" s="20">
        <f t="shared" si="71"/>
        <v>30</v>
      </c>
      <c r="Z273" s="20">
        <v>100</v>
      </c>
      <c r="AA273" s="20">
        <f t="shared" si="68"/>
        <v>101.8</v>
      </c>
      <c r="AB273" s="20">
        <f t="shared" si="69"/>
        <v>50.9</v>
      </c>
      <c r="AC273" s="20">
        <f t="shared" si="70"/>
        <v>50.9</v>
      </c>
    </row>
    <row r="274" spans="1:29">
      <c r="A274" s="57">
        <v>273</v>
      </c>
      <c r="B274" s="8" t="s">
        <v>2589</v>
      </c>
      <c r="C274" s="8" t="s">
        <v>2590</v>
      </c>
      <c r="D274" s="3" t="s">
        <v>35</v>
      </c>
      <c r="E274" s="3" t="s">
        <v>37</v>
      </c>
      <c r="F274" s="3" t="s">
        <v>350</v>
      </c>
      <c r="G274" s="3" t="s">
        <v>38</v>
      </c>
      <c r="H274" s="3" t="s">
        <v>39</v>
      </c>
      <c r="I274" s="20">
        <v>735</v>
      </c>
      <c r="J274" s="19"/>
      <c r="L274" s="20">
        <v>400</v>
      </c>
      <c r="M274" s="20">
        <v>476</v>
      </c>
      <c r="N274" s="3" t="s">
        <v>2591</v>
      </c>
      <c r="P274" s="20">
        <v>476</v>
      </c>
      <c r="Q274" s="68"/>
      <c r="R274" s="21">
        <f t="shared" si="63"/>
        <v>504.56</v>
      </c>
      <c r="S274" s="21">
        <f t="shared" si="64"/>
        <v>1639.56</v>
      </c>
      <c r="T274" s="21">
        <f t="shared" si="65"/>
        <v>1693.8336</v>
      </c>
      <c r="U274" s="21">
        <f>(R274+L274)*0.06</f>
        <v>54.2736</v>
      </c>
      <c r="V274" s="21">
        <f t="shared" si="66"/>
        <v>1639.56</v>
      </c>
      <c r="W274" s="21">
        <f t="shared" si="67"/>
        <v>735</v>
      </c>
      <c r="X274" s="21">
        <f>(R274+L274)*1.06</f>
        <v>958.8336</v>
      </c>
      <c r="Y274" s="21">
        <f t="shared" si="71"/>
        <v>476</v>
      </c>
      <c r="Z274" s="20">
        <v>60</v>
      </c>
      <c r="AA274" s="21">
        <f t="shared" si="68"/>
        <v>368.56</v>
      </c>
      <c r="AB274" s="21">
        <f t="shared" si="69"/>
        <v>184.28</v>
      </c>
      <c r="AC274" s="21">
        <f t="shared" si="70"/>
        <v>184.28</v>
      </c>
    </row>
    <row r="275" spans="1:29">
      <c r="A275" s="57">
        <v>274</v>
      </c>
      <c r="B275" s="8" t="s">
        <v>2592</v>
      </c>
      <c r="C275" s="8" t="s">
        <v>2593</v>
      </c>
      <c r="D275" s="3" t="s">
        <v>35</v>
      </c>
      <c r="E275" s="3" t="s">
        <v>37</v>
      </c>
      <c r="F275" s="3" t="s">
        <v>113</v>
      </c>
      <c r="G275" s="3" t="s">
        <v>38</v>
      </c>
      <c r="H275" s="3" t="s">
        <v>39</v>
      </c>
      <c r="I275" s="20">
        <v>587</v>
      </c>
      <c r="J275" s="19"/>
      <c r="L275" s="20">
        <v>400</v>
      </c>
      <c r="M275" s="20">
        <v>204</v>
      </c>
      <c r="N275" s="3" t="s">
        <v>2594</v>
      </c>
      <c r="P275" s="20">
        <v>204</v>
      </c>
      <c r="R275" s="20">
        <f t="shared" si="63"/>
        <v>216.24</v>
      </c>
      <c r="S275" s="20">
        <f t="shared" si="64"/>
        <v>1203.24</v>
      </c>
      <c r="T275" s="20">
        <f t="shared" si="65"/>
        <v>1240.2144</v>
      </c>
      <c r="U275" s="20">
        <f>(L275+R275)*0.06</f>
        <v>36.9744</v>
      </c>
      <c r="V275" s="20">
        <f t="shared" si="66"/>
        <v>1203.24</v>
      </c>
      <c r="W275" s="20">
        <f t="shared" si="67"/>
        <v>587</v>
      </c>
      <c r="X275" s="20">
        <f>(L275+R275)*1.06</f>
        <v>653.2144</v>
      </c>
      <c r="Y275" s="20">
        <f t="shared" si="71"/>
        <v>204</v>
      </c>
      <c r="Z275" s="20">
        <v>60</v>
      </c>
      <c r="AA275" s="20">
        <f t="shared" si="68"/>
        <v>352.24</v>
      </c>
      <c r="AB275" s="20">
        <f t="shared" si="69"/>
        <v>176.12</v>
      </c>
      <c r="AC275" s="20">
        <f t="shared" si="70"/>
        <v>176.12</v>
      </c>
    </row>
    <row r="276" spans="1:29">
      <c r="A276" s="57">
        <v>275</v>
      </c>
      <c r="B276" s="8" t="s">
        <v>2595</v>
      </c>
      <c r="C276" s="8" t="s">
        <v>2596</v>
      </c>
      <c r="D276" s="3" t="s">
        <v>35</v>
      </c>
      <c r="E276" s="3" t="s">
        <v>37</v>
      </c>
      <c r="F276" s="3" t="s">
        <v>113</v>
      </c>
      <c r="G276" s="3" t="s">
        <v>38</v>
      </c>
      <c r="H276" s="3" t="s">
        <v>39</v>
      </c>
      <c r="I276" s="20">
        <v>587</v>
      </c>
      <c r="J276" s="19"/>
      <c r="L276" s="20">
        <v>400</v>
      </c>
      <c r="M276" s="20">
        <v>238</v>
      </c>
      <c r="N276" s="3" t="s">
        <v>2597</v>
      </c>
      <c r="P276" s="20">
        <v>238</v>
      </c>
      <c r="R276" s="20">
        <f t="shared" si="63"/>
        <v>252.28</v>
      </c>
      <c r="S276" s="20">
        <f t="shared" si="64"/>
        <v>1239.28</v>
      </c>
      <c r="T276" s="20">
        <f t="shared" si="65"/>
        <v>1278.4168</v>
      </c>
      <c r="U276" s="20">
        <f>(L276+R276)*0.06</f>
        <v>39.1368</v>
      </c>
      <c r="V276" s="20">
        <f t="shared" si="66"/>
        <v>1239.28</v>
      </c>
      <c r="W276" s="20">
        <f t="shared" si="67"/>
        <v>587</v>
      </c>
      <c r="X276" s="20">
        <f>(L276+R276)*1.06</f>
        <v>691.4168</v>
      </c>
      <c r="Y276" s="20">
        <f t="shared" si="71"/>
        <v>238</v>
      </c>
      <c r="Z276" s="20">
        <v>60</v>
      </c>
      <c r="AA276" s="20">
        <f t="shared" si="68"/>
        <v>354.28</v>
      </c>
      <c r="AB276" s="20">
        <f t="shared" si="69"/>
        <v>177.14</v>
      </c>
      <c r="AC276" s="20">
        <f t="shared" si="70"/>
        <v>177.14</v>
      </c>
    </row>
    <row r="277" spans="1:30">
      <c r="A277" s="57">
        <v>276</v>
      </c>
      <c r="B277" s="8" t="s">
        <v>2598</v>
      </c>
      <c r="C277" s="8" t="s">
        <v>2140</v>
      </c>
      <c r="D277" s="3" t="s">
        <v>35</v>
      </c>
      <c r="E277" s="3" t="s">
        <v>37</v>
      </c>
      <c r="F277" s="3" t="s">
        <v>1534</v>
      </c>
      <c r="G277" s="3" t="s">
        <v>38</v>
      </c>
      <c r="H277" s="3" t="s">
        <v>98</v>
      </c>
      <c r="I277" s="20">
        <v>0</v>
      </c>
      <c r="J277" s="19"/>
      <c r="L277" s="20">
        <v>0</v>
      </c>
      <c r="M277" s="20">
        <v>12.6</v>
      </c>
      <c r="N277" s="3" t="s">
        <v>132</v>
      </c>
      <c r="P277" s="20">
        <v>12.6</v>
      </c>
      <c r="Q277" s="68"/>
      <c r="R277" s="20">
        <f t="shared" si="63"/>
        <v>13.356</v>
      </c>
      <c r="S277" s="20">
        <f t="shared" si="64"/>
        <v>13.356</v>
      </c>
      <c r="T277" s="20">
        <f t="shared" si="65"/>
        <v>14.15736</v>
      </c>
      <c r="U277" s="20">
        <f>(L277+R277)*0.06</f>
        <v>0.80136</v>
      </c>
      <c r="V277" s="20">
        <f t="shared" si="66"/>
        <v>13.356</v>
      </c>
      <c r="W277" s="20">
        <f t="shared" si="67"/>
        <v>0</v>
      </c>
      <c r="X277" s="20">
        <f>(L277+R277)*1.06</f>
        <v>14.15736</v>
      </c>
      <c r="Y277" s="20">
        <f t="shared" si="71"/>
        <v>12.6</v>
      </c>
      <c r="Z277" s="20">
        <v>0</v>
      </c>
      <c r="AA277" s="20">
        <f t="shared" si="68"/>
        <v>0.756</v>
      </c>
      <c r="AB277" s="20">
        <f t="shared" si="69"/>
        <v>0.378</v>
      </c>
      <c r="AC277" s="20">
        <f t="shared" si="70"/>
        <v>0.378</v>
      </c>
      <c r="AD277" s="68"/>
    </row>
    <row r="278" spans="1:29">
      <c r="A278" s="57">
        <v>277</v>
      </c>
      <c r="B278" s="8" t="s">
        <v>1402</v>
      </c>
      <c r="C278" s="8" t="s">
        <v>1485</v>
      </c>
      <c r="D278" s="3" t="s">
        <v>35</v>
      </c>
      <c r="E278" s="3" t="s">
        <v>37</v>
      </c>
      <c r="F278" s="3" t="s">
        <v>58</v>
      </c>
      <c r="G278" s="3" t="s">
        <v>38</v>
      </c>
      <c r="H278" s="3" t="s">
        <v>39</v>
      </c>
      <c r="I278" s="20">
        <v>0</v>
      </c>
      <c r="J278" s="19"/>
      <c r="L278" s="20">
        <v>0</v>
      </c>
      <c r="M278" s="20">
        <v>36</v>
      </c>
      <c r="N278" s="3" t="s">
        <v>2599</v>
      </c>
      <c r="P278" s="20">
        <v>36</v>
      </c>
      <c r="R278" s="20">
        <f t="shared" si="63"/>
        <v>38.16</v>
      </c>
      <c r="S278" s="20">
        <f t="shared" si="64"/>
        <v>38.16</v>
      </c>
      <c r="T278" s="20">
        <f t="shared" si="65"/>
        <v>40.4496</v>
      </c>
      <c r="U278" s="20">
        <f>(L278+R278)*0.06</f>
        <v>2.2896</v>
      </c>
      <c r="V278" s="20">
        <f t="shared" si="66"/>
        <v>38.16</v>
      </c>
      <c r="W278" s="20">
        <f t="shared" si="67"/>
        <v>0</v>
      </c>
      <c r="X278" s="20">
        <f>(L278+R278)*1.06</f>
        <v>40.4496</v>
      </c>
      <c r="Y278" s="20">
        <f t="shared" si="71"/>
        <v>36</v>
      </c>
      <c r="Z278" s="20">
        <v>0</v>
      </c>
      <c r="AA278" s="20">
        <f t="shared" si="68"/>
        <v>2.16</v>
      </c>
      <c r="AB278" s="20">
        <f t="shared" si="69"/>
        <v>1.08</v>
      </c>
      <c r="AC278" s="20">
        <f t="shared" si="70"/>
        <v>1.08</v>
      </c>
    </row>
    <row r="279" spans="1:29">
      <c r="A279" s="57">
        <v>278</v>
      </c>
      <c r="B279" s="8" t="s">
        <v>2039</v>
      </c>
      <c r="C279" s="8" t="s">
        <v>2600</v>
      </c>
      <c r="D279" s="3" t="s">
        <v>35</v>
      </c>
      <c r="E279" s="3" t="s">
        <v>37</v>
      </c>
      <c r="F279" s="3" t="s">
        <v>82</v>
      </c>
      <c r="G279" s="3" t="s">
        <v>38</v>
      </c>
      <c r="H279" s="3" t="s">
        <v>39</v>
      </c>
      <c r="I279" s="20">
        <v>0</v>
      </c>
      <c r="J279" s="19"/>
      <c r="L279" s="20">
        <v>0</v>
      </c>
      <c r="M279" s="20">
        <v>16.09</v>
      </c>
      <c r="N279" s="3" t="s">
        <v>2599</v>
      </c>
      <c r="P279" s="20">
        <v>16.09</v>
      </c>
      <c r="R279" s="21">
        <f t="shared" si="63"/>
        <v>17.0554</v>
      </c>
      <c r="S279" s="21">
        <f t="shared" si="64"/>
        <v>17.0554</v>
      </c>
      <c r="T279" s="21">
        <f t="shared" si="65"/>
        <v>18.078724</v>
      </c>
      <c r="U279" s="21">
        <f>(R279+L279)*0.06</f>
        <v>1.023324</v>
      </c>
      <c r="V279" s="21">
        <f t="shared" si="66"/>
        <v>17.0554</v>
      </c>
      <c r="W279" s="57">
        <f t="shared" si="67"/>
        <v>0</v>
      </c>
      <c r="X279" s="21">
        <f>(R279+L279)*1.06</f>
        <v>18.078724</v>
      </c>
      <c r="Y279" s="21">
        <f t="shared" si="71"/>
        <v>16.09</v>
      </c>
      <c r="Z279" s="3">
        <v>0</v>
      </c>
      <c r="AA279" s="21">
        <f t="shared" si="68"/>
        <v>0.965400000000002</v>
      </c>
      <c r="AB279" s="21">
        <f t="shared" si="69"/>
        <v>0.482700000000001</v>
      </c>
      <c r="AC279" s="21">
        <f t="shared" si="70"/>
        <v>0.482700000000001</v>
      </c>
    </row>
    <row r="280" spans="1:29">
      <c r="A280" s="57">
        <v>279</v>
      </c>
      <c r="B280" s="8" t="s">
        <v>1593</v>
      </c>
      <c r="C280" s="8" t="s">
        <v>1891</v>
      </c>
      <c r="D280" s="3" t="s">
        <v>35</v>
      </c>
      <c r="E280" s="3" t="s">
        <v>37</v>
      </c>
      <c r="F280" s="3" t="s">
        <v>82</v>
      </c>
      <c r="G280" s="3" t="s">
        <v>38</v>
      </c>
      <c r="H280" s="3" t="s">
        <v>39</v>
      </c>
      <c r="I280" s="20">
        <v>0</v>
      </c>
      <c r="J280" s="19"/>
      <c r="L280" s="20">
        <v>0</v>
      </c>
      <c r="M280" s="20">
        <v>42</v>
      </c>
      <c r="N280" s="3" t="s">
        <v>2599</v>
      </c>
      <c r="P280" s="20">
        <v>42</v>
      </c>
      <c r="R280" s="21">
        <f t="shared" si="63"/>
        <v>44.52</v>
      </c>
      <c r="S280" s="21">
        <f t="shared" si="64"/>
        <v>44.52</v>
      </c>
      <c r="T280" s="21">
        <f t="shared" si="65"/>
        <v>47.1912</v>
      </c>
      <c r="U280" s="21">
        <f>(R280+L280)*0.06</f>
        <v>2.6712</v>
      </c>
      <c r="V280" s="21">
        <f t="shared" si="66"/>
        <v>44.52</v>
      </c>
      <c r="W280" s="57">
        <f t="shared" si="67"/>
        <v>0</v>
      </c>
      <c r="X280" s="21">
        <f>(R280+L280)*1.06</f>
        <v>47.1912</v>
      </c>
      <c r="Y280" s="21">
        <f t="shared" si="71"/>
        <v>42</v>
      </c>
      <c r="Z280" s="3">
        <v>0</v>
      </c>
      <c r="AA280" s="21">
        <f t="shared" si="68"/>
        <v>2.52</v>
      </c>
      <c r="AB280" s="21">
        <f t="shared" si="69"/>
        <v>1.26</v>
      </c>
      <c r="AC280" s="21">
        <f t="shared" si="70"/>
        <v>1.26</v>
      </c>
    </row>
    <row r="281" spans="1:30">
      <c r="A281" s="57">
        <v>280</v>
      </c>
      <c r="B281" s="8" t="s">
        <v>2601</v>
      </c>
      <c r="C281" s="8" t="s">
        <v>2143</v>
      </c>
      <c r="D281" s="3" t="s">
        <v>35</v>
      </c>
      <c r="E281" s="3" t="s">
        <v>37</v>
      </c>
      <c r="F281" s="3" t="s">
        <v>1534</v>
      </c>
      <c r="G281" s="3" t="s">
        <v>38</v>
      </c>
      <c r="H281" s="3" t="s">
        <v>98</v>
      </c>
      <c r="I281" s="20">
        <v>0</v>
      </c>
      <c r="J281" s="19"/>
      <c r="L281" s="20">
        <v>0</v>
      </c>
      <c r="M281" s="20">
        <v>13.6</v>
      </c>
      <c r="N281" s="3" t="s">
        <v>132</v>
      </c>
      <c r="P281" s="20">
        <v>13.6</v>
      </c>
      <c r="Q281" s="68"/>
      <c r="R281" s="20">
        <f t="shared" si="63"/>
        <v>14.416</v>
      </c>
      <c r="S281" s="20">
        <f t="shared" si="64"/>
        <v>14.416</v>
      </c>
      <c r="T281" s="20">
        <f t="shared" si="65"/>
        <v>15.28096</v>
      </c>
      <c r="U281" s="20">
        <f>(L281+R281)*0.06</f>
        <v>0.86496</v>
      </c>
      <c r="V281" s="20">
        <f t="shared" si="66"/>
        <v>14.416</v>
      </c>
      <c r="W281" s="20">
        <f t="shared" si="67"/>
        <v>0</v>
      </c>
      <c r="X281" s="20">
        <f>(L281+R281)*1.06</f>
        <v>15.28096</v>
      </c>
      <c r="Y281" s="20">
        <f t="shared" si="71"/>
        <v>13.6</v>
      </c>
      <c r="Z281" s="20">
        <v>0</v>
      </c>
      <c r="AA281" s="20">
        <f t="shared" si="68"/>
        <v>0.816000000000001</v>
      </c>
      <c r="AB281" s="20">
        <f t="shared" si="69"/>
        <v>0.408</v>
      </c>
      <c r="AC281" s="20">
        <f t="shared" si="70"/>
        <v>0.408</v>
      </c>
      <c r="AD281" s="68"/>
    </row>
    <row r="282" spans="1:29">
      <c r="A282" s="57">
        <v>281</v>
      </c>
      <c r="B282" s="8" t="s">
        <v>1410</v>
      </c>
      <c r="C282" s="8" t="s">
        <v>1411</v>
      </c>
      <c r="D282" s="3" t="s">
        <v>35</v>
      </c>
      <c r="E282" s="3" t="s">
        <v>37</v>
      </c>
      <c r="F282" s="3" t="s">
        <v>700</v>
      </c>
      <c r="G282" s="3" t="s">
        <v>38</v>
      </c>
      <c r="H282" s="3" t="s">
        <v>39</v>
      </c>
      <c r="I282" s="20">
        <v>0</v>
      </c>
      <c r="J282" s="19"/>
      <c r="L282" s="20">
        <v>100</v>
      </c>
      <c r="M282" s="20">
        <v>15</v>
      </c>
      <c r="N282" s="3" t="s">
        <v>65</v>
      </c>
      <c r="P282" s="20">
        <v>15</v>
      </c>
      <c r="R282" s="20">
        <f t="shared" si="63"/>
        <v>15.9</v>
      </c>
      <c r="S282" s="20">
        <f t="shared" si="64"/>
        <v>115.9</v>
      </c>
      <c r="T282" s="20">
        <f t="shared" si="65"/>
        <v>122.854</v>
      </c>
      <c r="U282" s="20">
        <f>(L282+R282)*0.06</f>
        <v>6.954</v>
      </c>
      <c r="V282" s="20">
        <f t="shared" si="66"/>
        <v>115.9</v>
      </c>
      <c r="W282" s="20">
        <f t="shared" si="67"/>
        <v>0</v>
      </c>
      <c r="X282" s="20">
        <f>(L282+R282)*1.06</f>
        <v>122.854</v>
      </c>
      <c r="Y282" s="20">
        <f t="shared" si="71"/>
        <v>15</v>
      </c>
      <c r="Z282" s="20">
        <v>20</v>
      </c>
      <c r="AA282" s="20">
        <f t="shared" si="68"/>
        <v>80.9</v>
      </c>
      <c r="AB282" s="20">
        <f t="shared" si="69"/>
        <v>40.45</v>
      </c>
      <c r="AC282" s="20">
        <f t="shared" si="70"/>
        <v>40.45</v>
      </c>
    </row>
    <row r="283" spans="1:29">
      <c r="A283" s="57"/>
      <c r="B283" s="94"/>
      <c r="C283" s="94"/>
      <c r="D283" s="2"/>
      <c r="E283" s="2"/>
      <c r="F283" s="2"/>
      <c r="G283" s="2"/>
      <c r="H283" s="2"/>
      <c r="I283" s="121">
        <f>SUM(I3:I282)</f>
        <v>79826.8400000001</v>
      </c>
      <c r="J283" s="2"/>
      <c r="K283" s="2"/>
      <c r="L283" s="121">
        <f>SUM(L3:L282)</f>
        <v>40000</v>
      </c>
      <c r="M283" s="2">
        <f>SUM(M3:M282)</f>
        <v>109163.59</v>
      </c>
      <c r="N283" s="2"/>
      <c r="O283" s="2"/>
      <c r="P283" s="2">
        <f>SUM(P3:P282)</f>
        <v>107678.59</v>
      </c>
      <c r="Q283" s="2"/>
      <c r="R283" s="2">
        <f t="shared" ref="R283:AC283" si="72">SUM(R3:R282)</f>
        <v>115713.4054</v>
      </c>
      <c r="S283" s="2">
        <f t="shared" si="72"/>
        <v>235540.245399999</v>
      </c>
      <c r="T283" s="2">
        <f t="shared" si="72"/>
        <v>244883.049724</v>
      </c>
      <c r="U283" s="2">
        <f t="shared" si="72"/>
        <v>9342.804324</v>
      </c>
      <c r="V283" s="2">
        <f t="shared" si="72"/>
        <v>235540.2454</v>
      </c>
      <c r="W283" s="2">
        <f t="shared" si="72"/>
        <v>79826.8400000001</v>
      </c>
      <c r="X283" s="2">
        <f t="shared" si="72"/>
        <v>165056.209724</v>
      </c>
      <c r="Y283" s="2">
        <f t="shared" si="72"/>
        <v>107696.59</v>
      </c>
      <c r="Z283" s="121">
        <f t="shared" si="72"/>
        <v>7340</v>
      </c>
      <c r="AA283" s="2">
        <f t="shared" si="72"/>
        <v>40676.8154</v>
      </c>
      <c r="AB283" s="121">
        <f t="shared" si="72"/>
        <v>20338.4077</v>
      </c>
      <c r="AC283" s="2">
        <f t="shared" si="72"/>
        <v>20338.4077</v>
      </c>
    </row>
    <row r="284" spans="1:29">
      <c r="A284" s="57"/>
      <c r="B284" s="8"/>
      <c r="D284" s="3"/>
      <c r="E284" s="3"/>
      <c r="F284" s="3"/>
      <c r="G284" s="3"/>
      <c r="H284" s="3"/>
      <c r="I284" s="20"/>
      <c r="J284" s="19"/>
      <c r="L284" s="20"/>
      <c r="M284" s="20"/>
      <c r="N284" s="3"/>
      <c r="P284" s="20"/>
      <c r="Q284" s="68"/>
      <c r="R284" s="68"/>
      <c r="S284" s="68"/>
      <c r="T284" s="68"/>
      <c r="U284" s="68"/>
      <c r="V284" s="68"/>
      <c r="W284" s="122" t="s">
        <v>2602</v>
      </c>
      <c r="X284" s="122" t="s">
        <v>2602</v>
      </c>
      <c r="Y284" s="20"/>
      <c r="Z284" s="20"/>
      <c r="AA284" s="20"/>
      <c r="AB284" s="20"/>
      <c r="AC284" s="20"/>
    </row>
    <row r="285" spans="1:29">
      <c r="A285" s="57"/>
      <c r="B285" s="8"/>
      <c r="C285" s="44"/>
      <c r="D285" s="3"/>
      <c r="E285" s="3"/>
      <c r="F285" s="3"/>
      <c r="G285" s="3"/>
      <c r="H285" s="3"/>
      <c r="I285" s="20"/>
      <c r="J285" s="19"/>
      <c r="L285" s="20"/>
      <c r="M285" s="20"/>
      <c r="N285" s="3"/>
      <c r="P285" s="20">
        <v>107442.59</v>
      </c>
      <c r="Q285" s="8">
        <v>169</v>
      </c>
      <c r="R285" s="68"/>
      <c r="S285" s="68"/>
      <c r="T285" s="68"/>
      <c r="U285" s="68"/>
      <c r="V285" s="68"/>
      <c r="W285" s="122">
        <v>79826.84</v>
      </c>
      <c r="X285" s="122">
        <v>165055.9</v>
      </c>
      <c r="Y285" s="20"/>
      <c r="Z285" s="20"/>
      <c r="AA285" s="20"/>
      <c r="AB285" s="20"/>
      <c r="AC285" s="20"/>
    </row>
    <row r="286" spans="1:29">
      <c r="A286" s="57"/>
      <c r="B286" s="8"/>
      <c r="D286" s="3"/>
      <c r="E286" s="3"/>
      <c r="F286" s="3"/>
      <c r="G286" s="3"/>
      <c r="H286" s="3"/>
      <c r="I286" s="20"/>
      <c r="J286" s="19"/>
      <c r="L286" s="20"/>
      <c r="M286" s="20"/>
      <c r="N286" s="3"/>
      <c r="P286" s="20"/>
      <c r="R286" s="68"/>
      <c r="S286" s="68"/>
      <c r="T286" s="68"/>
      <c r="U286" s="68"/>
      <c r="V286" s="68"/>
      <c r="W286" s="68"/>
      <c r="X286" s="68"/>
      <c r="Y286" s="20"/>
      <c r="Z286" s="20"/>
      <c r="AA286" s="20"/>
      <c r="AB286" s="20"/>
      <c r="AC286" s="20"/>
    </row>
    <row r="287" spans="1:29">
      <c r="A287" s="57"/>
      <c r="B287" s="8"/>
      <c r="D287" s="3"/>
      <c r="E287" s="3"/>
      <c r="F287" s="3"/>
      <c r="G287" s="3"/>
      <c r="H287" s="3"/>
      <c r="I287" s="20"/>
      <c r="J287" s="19"/>
      <c r="L287" s="20"/>
      <c r="M287" s="20"/>
      <c r="N287" s="3"/>
      <c r="P287" s="20"/>
      <c r="R287" s="68"/>
      <c r="S287" s="68"/>
      <c r="T287" s="68"/>
      <c r="U287" s="68"/>
      <c r="V287" s="68"/>
      <c r="W287" s="68"/>
      <c r="X287" s="68"/>
      <c r="Y287" s="20"/>
      <c r="Z287" s="20"/>
      <c r="AA287" s="20"/>
      <c r="AB287" s="20"/>
      <c r="AC287" s="20"/>
    </row>
    <row r="288" spans="1:29">
      <c r="A288" s="57"/>
      <c r="B288" s="8"/>
      <c r="D288" s="3"/>
      <c r="E288" s="3"/>
      <c r="F288" s="3"/>
      <c r="G288" s="3"/>
      <c r="H288" s="3"/>
      <c r="I288" s="20"/>
      <c r="J288" s="19"/>
      <c r="L288" s="20"/>
      <c r="M288" s="20"/>
      <c r="N288" s="3"/>
      <c r="P288" s="20"/>
      <c r="R288" s="68"/>
      <c r="S288" s="68"/>
      <c r="T288" s="68"/>
      <c r="U288" s="68"/>
      <c r="V288" s="68"/>
      <c r="W288" s="68"/>
      <c r="X288" s="68"/>
      <c r="Y288" s="20"/>
      <c r="Z288" s="20"/>
      <c r="AA288" s="20"/>
      <c r="AB288" s="20"/>
      <c r="AC288" s="20"/>
    </row>
    <row r="289" spans="1:29">
      <c r="A289" s="57"/>
      <c r="B289" s="8"/>
      <c r="D289" s="3"/>
      <c r="E289" s="3"/>
      <c r="F289" s="3"/>
      <c r="G289" s="3"/>
      <c r="H289" s="3"/>
      <c r="I289" s="20"/>
      <c r="J289" s="19"/>
      <c r="L289" s="20"/>
      <c r="M289" s="20"/>
      <c r="N289" s="3"/>
      <c r="P289" s="20"/>
      <c r="R289" s="68"/>
      <c r="S289" s="68"/>
      <c r="T289" s="68"/>
      <c r="U289" s="68"/>
      <c r="V289" s="68"/>
      <c r="W289" s="68"/>
      <c r="X289" s="68"/>
      <c r="Y289" s="20"/>
      <c r="Z289" s="20"/>
      <c r="AA289" s="20"/>
      <c r="AB289" s="20"/>
      <c r="AC289" s="20"/>
    </row>
    <row r="290" spans="1:29">
      <c r="A290" s="57"/>
      <c r="B290" s="8"/>
      <c r="D290" s="3"/>
      <c r="E290" s="3"/>
      <c r="F290" s="3"/>
      <c r="G290" s="3"/>
      <c r="H290" s="3"/>
      <c r="I290" s="20"/>
      <c r="J290" s="19"/>
      <c r="L290" s="20"/>
      <c r="M290" s="20"/>
      <c r="N290" s="3"/>
      <c r="P290" s="20"/>
      <c r="R290" s="68"/>
      <c r="S290" s="68"/>
      <c r="T290" s="68"/>
      <c r="U290" s="68"/>
      <c r="V290" s="68"/>
      <c r="W290" s="68"/>
      <c r="X290" s="68"/>
      <c r="Y290" s="20"/>
      <c r="Z290" s="20"/>
      <c r="AA290" s="20"/>
      <c r="AB290" s="20"/>
      <c r="AC290" s="20"/>
    </row>
    <row r="291" spans="1:29">
      <c r="A291" s="57"/>
      <c r="B291" s="8"/>
      <c r="D291" s="3"/>
      <c r="E291" s="3"/>
      <c r="F291" s="3"/>
      <c r="G291" s="3"/>
      <c r="H291" s="3"/>
      <c r="I291" s="20"/>
      <c r="J291" s="19"/>
      <c r="L291" s="20"/>
      <c r="M291" s="20"/>
      <c r="N291" s="3"/>
      <c r="P291" s="20"/>
      <c r="R291" s="68"/>
      <c r="S291" s="68"/>
      <c r="T291" s="68"/>
      <c r="U291" s="68"/>
      <c r="V291" s="68"/>
      <c r="W291" s="68"/>
      <c r="X291" s="68"/>
      <c r="Y291" s="20"/>
      <c r="Z291" s="20"/>
      <c r="AA291" s="20"/>
      <c r="AB291" s="20"/>
      <c r="AC291" s="20"/>
    </row>
  </sheetData>
  <mergeCells count="1">
    <mergeCell ref="Y1:Z1"/>
  </mergeCells>
  <dataValidations count="2">
    <dataValidation type="list" allowBlank="1" showErrorMessage="1" sqref="G3:G282 G284:G291">
      <formula1>"商务,旅游,包签,转移签,翻译,照片,落地签"</formula1>
    </dataValidation>
    <dataValidation type="list" allowBlank="1" showErrorMessage="1" sqref="H3:H282 H284:H291">
      <formula1>"已出签,已送签,受理中,已完成,已预约"</formula1>
    </dataValidation>
  </dataValidations>
  <pageMargins left="0.75" right="0.75" top="1" bottom="1" header="0.5" footer="0.5"/>
  <headerFooter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D391"/>
  <sheetViews>
    <sheetView workbookViewId="0">
      <pane ySplit="3" topLeftCell="A4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25" customWidth="1"/>
    <col min="3" max="3" width="28" customWidth="1"/>
    <col min="4" max="4" width="9" customWidth="1"/>
    <col min="5" max="5" width="12" customWidth="1"/>
    <col min="6" max="6" width="13" customWidth="1"/>
    <col min="7" max="7" width="12" customWidth="1"/>
    <col min="8" max="8" width="13" customWidth="1"/>
    <col min="9" max="9" width="19" customWidth="1"/>
    <col min="10" max="10" width="23" customWidth="1"/>
    <col min="11" max="11" width="26" customWidth="1"/>
    <col min="12" max="12" width="19" customWidth="1"/>
    <col min="13" max="14" width="39" customWidth="1"/>
    <col min="15" max="15" width="26" customWidth="1"/>
    <col min="16" max="16" width="39" customWidth="1"/>
    <col min="17" max="17" width="25" customWidth="1"/>
    <col min="18" max="18" width="17" customWidth="1"/>
    <col min="19" max="19" width="24" customWidth="1"/>
    <col min="20" max="20" width="33" customWidth="1"/>
    <col min="21" max="29" width="30" customWidth="1"/>
    <col min="30" max="30" width="24" customWidth="1"/>
  </cols>
  <sheetData>
    <row r="1" spans="1:29">
      <c r="A1" s="2"/>
      <c r="B1" s="2"/>
      <c r="C1" s="2"/>
      <c r="D1" s="2"/>
      <c r="E1" s="2"/>
      <c r="F1" s="2"/>
      <c r="G1" s="2"/>
      <c r="H1" s="2"/>
      <c r="I1" s="105"/>
      <c r="J1" s="13"/>
      <c r="K1" s="56"/>
      <c r="L1" s="96"/>
      <c r="M1" s="106"/>
      <c r="N1" s="15"/>
      <c r="O1" s="15"/>
      <c r="P1" s="55"/>
      <c r="Q1" s="15"/>
      <c r="R1" s="109"/>
      <c r="S1" s="110"/>
      <c r="T1" s="111"/>
      <c r="U1" s="112"/>
      <c r="V1" s="113"/>
      <c r="W1" s="55"/>
      <c r="X1" s="72"/>
      <c r="Y1" s="72" t="s">
        <v>0</v>
      </c>
      <c r="Z1" s="72"/>
      <c r="AA1" s="72" t="s">
        <v>1</v>
      </c>
      <c r="AB1" s="72" t="s">
        <v>2</v>
      </c>
      <c r="AC1" s="72" t="s">
        <v>3</v>
      </c>
    </row>
    <row r="2" ht="87" customHeight="1" spans="1:29">
      <c r="A2" s="2" t="s">
        <v>4</v>
      </c>
      <c r="B2" s="2" t="s">
        <v>5</v>
      </c>
      <c r="C2" s="2" t="s">
        <v>6</v>
      </c>
      <c r="D2" s="2" t="s">
        <v>7</v>
      </c>
      <c r="E2" s="2" t="s">
        <v>9</v>
      </c>
      <c r="F2" s="2" t="s">
        <v>10</v>
      </c>
      <c r="G2" s="2" t="s">
        <v>11</v>
      </c>
      <c r="H2" s="2" t="s">
        <v>12</v>
      </c>
      <c r="I2" s="107" t="s">
        <v>13</v>
      </c>
      <c r="J2" s="13" t="s">
        <v>13</v>
      </c>
      <c r="K2" s="56" t="s">
        <v>15</v>
      </c>
      <c r="L2" s="96" t="s">
        <v>16</v>
      </c>
      <c r="M2" s="106" t="s">
        <v>17</v>
      </c>
      <c r="N2" s="15" t="s">
        <v>18</v>
      </c>
      <c r="O2" s="15" t="s">
        <v>19</v>
      </c>
      <c r="P2" s="55" t="s">
        <v>20</v>
      </c>
      <c r="Q2" s="15" t="s">
        <v>21</v>
      </c>
      <c r="R2" s="109" t="s">
        <v>22</v>
      </c>
      <c r="S2" s="110" t="s">
        <v>23</v>
      </c>
      <c r="T2" s="111" t="s">
        <v>24</v>
      </c>
      <c r="U2" s="112" t="s">
        <v>25</v>
      </c>
      <c r="V2" s="113" t="s">
        <v>26</v>
      </c>
      <c r="W2" s="55" t="s">
        <v>27</v>
      </c>
      <c r="X2" s="55" t="s">
        <v>28</v>
      </c>
      <c r="Y2" s="55" t="s">
        <v>29</v>
      </c>
      <c r="Z2" s="55" t="s">
        <v>30</v>
      </c>
      <c r="AA2" s="114" t="s">
        <v>31</v>
      </c>
      <c r="AB2" s="55" t="s">
        <v>32</v>
      </c>
      <c r="AC2" s="55" t="s">
        <v>32</v>
      </c>
    </row>
    <row r="3" spans="1:30">
      <c r="A3" s="57">
        <v>1</v>
      </c>
      <c r="B3" s="8" t="s">
        <v>2603</v>
      </c>
      <c r="C3" s="102" t="s">
        <v>2604</v>
      </c>
      <c r="D3" s="3" t="s">
        <v>35</v>
      </c>
      <c r="E3" s="3" t="s">
        <v>37</v>
      </c>
      <c r="F3" s="3" t="s">
        <v>1947</v>
      </c>
      <c r="G3" s="3" t="s">
        <v>38</v>
      </c>
      <c r="H3" s="3" t="s">
        <v>39</v>
      </c>
      <c r="I3" s="20">
        <v>241.86</v>
      </c>
      <c r="J3" s="19"/>
      <c r="K3" s="3"/>
      <c r="L3" s="20">
        <v>100</v>
      </c>
      <c r="M3" s="20">
        <v>0</v>
      </c>
      <c r="N3" s="3"/>
      <c r="P3" s="20">
        <v>0</v>
      </c>
      <c r="R3" s="21">
        <f t="shared" ref="R3:R62" si="0">M3*1.06</f>
        <v>0</v>
      </c>
      <c r="S3" s="21">
        <f t="shared" ref="S3:S66" si="1">I3+L3+R3</f>
        <v>341.86</v>
      </c>
      <c r="T3" s="21">
        <f t="shared" ref="T3:T66" si="2">I3+(L3+R3)*1.06</f>
        <v>347.86</v>
      </c>
      <c r="U3" s="21">
        <f t="shared" ref="U3:U66" si="3">(R3+L3)*0.06</f>
        <v>6</v>
      </c>
      <c r="V3" s="21">
        <f t="shared" ref="V3:V66" si="4">T3-U3</f>
        <v>341.86</v>
      </c>
      <c r="W3" s="21">
        <f t="shared" ref="W3:W66" si="5">I3</f>
        <v>241.86</v>
      </c>
      <c r="X3" s="21">
        <f t="shared" ref="X3:X66" si="6">(R3+L3)*1.06</f>
        <v>106</v>
      </c>
      <c r="Y3" s="21">
        <f t="shared" ref="Y3:Y66" si="7">P3</f>
        <v>0</v>
      </c>
      <c r="Z3" s="20">
        <v>20</v>
      </c>
      <c r="AA3" s="21">
        <f t="shared" ref="AA3:AA66" si="8">(L3+R3)-Y3-Z3</f>
        <v>80</v>
      </c>
      <c r="AB3" s="21">
        <f t="shared" ref="AB3:AB66" si="9">AA3/2</f>
        <v>40</v>
      </c>
      <c r="AC3" s="21">
        <f t="shared" ref="AC3:AC66" si="10">AA3/2</f>
        <v>40</v>
      </c>
      <c r="AD3" s="21"/>
    </row>
    <row r="4" spans="1:29">
      <c r="A4" s="57">
        <v>2</v>
      </c>
      <c r="B4" t="s">
        <v>2605</v>
      </c>
      <c r="C4" s="102" t="s">
        <v>2606</v>
      </c>
      <c r="D4" s="3" t="s">
        <v>35</v>
      </c>
      <c r="E4" s="3" t="s">
        <v>37</v>
      </c>
      <c r="F4" s="3" t="s">
        <v>1947</v>
      </c>
      <c r="G4" s="3" t="s">
        <v>38</v>
      </c>
      <c r="H4" s="3" t="s">
        <v>39</v>
      </c>
      <c r="I4" s="20">
        <v>241.86</v>
      </c>
      <c r="L4" s="20">
        <v>100</v>
      </c>
      <c r="M4" s="20">
        <v>0</v>
      </c>
      <c r="P4" s="20">
        <v>0</v>
      </c>
      <c r="R4" s="21">
        <f t="shared" si="0"/>
        <v>0</v>
      </c>
      <c r="S4" s="21">
        <f t="shared" si="1"/>
        <v>341.86</v>
      </c>
      <c r="T4" s="21">
        <f t="shared" si="2"/>
        <v>347.86</v>
      </c>
      <c r="U4" s="21">
        <f t="shared" si="3"/>
        <v>6</v>
      </c>
      <c r="V4" s="21">
        <f t="shared" si="4"/>
        <v>341.86</v>
      </c>
      <c r="W4" s="21">
        <f t="shared" si="5"/>
        <v>241.86</v>
      </c>
      <c r="X4" s="21">
        <f t="shared" si="6"/>
        <v>106</v>
      </c>
      <c r="Y4" s="21">
        <f t="shared" si="7"/>
        <v>0</v>
      </c>
      <c r="Z4" s="20">
        <v>20</v>
      </c>
      <c r="AA4" s="21">
        <f t="shared" si="8"/>
        <v>80</v>
      </c>
      <c r="AB4" s="21">
        <f t="shared" si="9"/>
        <v>40</v>
      </c>
      <c r="AC4" s="21">
        <f t="shared" si="10"/>
        <v>40</v>
      </c>
    </row>
    <row r="5" spans="1:29">
      <c r="A5" s="57">
        <v>3</v>
      </c>
      <c r="B5" t="s">
        <v>1722</v>
      </c>
      <c r="C5" s="102" t="s">
        <v>2607</v>
      </c>
      <c r="D5" s="3" t="s">
        <v>35</v>
      </c>
      <c r="E5" s="3" t="s">
        <v>37</v>
      </c>
      <c r="F5" s="3" t="s">
        <v>1947</v>
      </c>
      <c r="G5" s="3" t="s">
        <v>38</v>
      </c>
      <c r="H5" s="3" t="s">
        <v>39</v>
      </c>
      <c r="I5" s="20">
        <v>241.86</v>
      </c>
      <c r="L5" s="20">
        <v>100</v>
      </c>
      <c r="M5" s="20">
        <v>0</v>
      </c>
      <c r="P5" s="20">
        <v>0</v>
      </c>
      <c r="R5" s="21">
        <f t="shared" si="0"/>
        <v>0</v>
      </c>
      <c r="S5" s="21">
        <f t="shared" si="1"/>
        <v>341.86</v>
      </c>
      <c r="T5" s="21">
        <f t="shared" si="2"/>
        <v>347.86</v>
      </c>
      <c r="U5" s="21">
        <f t="shared" si="3"/>
        <v>6</v>
      </c>
      <c r="V5" s="21">
        <f t="shared" si="4"/>
        <v>341.86</v>
      </c>
      <c r="W5" s="21">
        <f t="shared" si="5"/>
        <v>241.86</v>
      </c>
      <c r="X5" s="21">
        <f t="shared" si="6"/>
        <v>106</v>
      </c>
      <c r="Y5" s="21">
        <f t="shared" si="7"/>
        <v>0</v>
      </c>
      <c r="Z5" s="20">
        <v>20</v>
      </c>
      <c r="AA5" s="21">
        <f t="shared" si="8"/>
        <v>80</v>
      </c>
      <c r="AB5" s="21">
        <f t="shared" si="9"/>
        <v>40</v>
      </c>
      <c r="AC5" s="21">
        <f t="shared" si="10"/>
        <v>40</v>
      </c>
    </row>
    <row r="6" spans="1:29">
      <c r="A6" s="57">
        <v>4</v>
      </c>
      <c r="B6" t="s">
        <v>2608</v>
      </c>
      <c r="C6" s="102" t="s">
        <v>2609</v>
      </c>
      <c r="D6" s="3" t="s">
        <v>35</v>
      </c>
      <c r="E6" s="3" t="s">
        <v>37</v>
      </c>
      <c r="F6" s="3" t="s">
        <v>1947</v>
      </c>
      <c r="G6" s="3" t="s">
        <v>38</v>
      </c>
      <c r="H6" s="3" t="s">
        <v>39</v>
      </c>
      <c r="I6" s="20">
        <v>241.86</v>
      </c>
      <c r="L6" s="20">
        <v>100</v>
      </c>
      <c r="M6" s="20">
        <v>0</v>
      </c>
      <c r="P6" s="20">
        <v>0</v>
      </c>
      <c r="R6" s="21">
        <f t="shared" si="0"/>
        <v>0</v>
      </c>
      <c r="S6" s="21">
        <f t="shared" si="1"/>
        <v>341.86</v>
      </c>
      <c r="T6" s="21">
        <f t="shared" si="2"/>
        <v>347.86</v>
      </c>
      <c r="U6" s="21">
        <f t="shared" si="3"/>
        <v>6</v>
      </c>
      <c r="V6" s="21">
        <f t="shared" si="4"/>
        <v>341.86</v>
      </c>
      <c r="W6" s="21">
        <f t="shared" si="5"/>
        <v>241.86</v>
      </c>
      <c r="X6" s="21">
        <f t="shared" si="6"/>
        <v>106</v>
      </c>
      <c r="Y6" s="21">
        <f t="shared" si="7"/>
        <v>0</v>
      </c>
      <c r="Z6" s="20">
        <v>20</v>
      </c>
      <c r="AA6" s="21">
        <f t="shared" si="8"/>
        <v>80</v>
      </c>
      <c r="AB6" s="21">
        <f t="shared" si="9"/>
        <v>40</v>
      </c>
      <c r="AC6" s="21">
        <f t="shared" si="10"/>
        <v>40</v>
      </c>
    </row>
    <row r="7" spans="1:29">
      <c r="A7" s="57">
        <v>5</v>
      </c>
      <c r="B7" t="s">
        <v>2610</v>
      </c>
      <c r="C7" s="102" t="s">
        <v>2611</v>
      </c>
      <c r="D7" s="3" t="s">
        <v>35</v>
      </c>
      <c r="E7" s="3" t="s">
        <v>37</v>
      </c>
      <c r="F7" s="3" t="s">
        <v>1947</v>
      </c>
      <c r="G7" s="3" t="s">
        <v>38</v>
      </c>
      <c r="H7" s="3" t="s">
        <v>39</v>
      </c>
      <c r="I7" s="20">
        <v>241.38</v>
      </c>
      <c r="L7" s="20">
        <v>100</v>
      </c>
      <c r="M7" s="20">
        <v>0</v>
      </c>
      <c r="P7" s="20">
        <v>0</v>
      </c>
      <c r="R7" s="21">
        <f t="shared" si="0"/>
        <v>0</v>
      </c>
      <c r="S7" s="21">
        <f t="shared" si="1"/>
        <v>341.38</v>
      </c>
      <c r="T7" s="21">
        <f t="shared" si="2"/>
        <v>347.38</v>
      </c>
      <c r="U7" s="21">
        <f t="shared" si="3"/>
        <v>6</v>
      </c>
      <c r="V7" s="21">
        <f t="shared" si="4"/>
        <v>341.38</v>
      </c>
      <c r="W7" s="21">
        <f t="shared" si="5"/>
        <v>241.38</v>
      </c>
      <c r="X7" s="21">
        <f t="shared" si="6"/>
        <v>106</v>
      </c>
      <c r="Y7" s="21">
        <f t="shared" si="7"/>
        <v>0</v>
      </c>
      <c r="Z7" s="20">
        <v>20</v>
      </c>
      <c r="AA7" s="21">
        <f t="shared" si="8"/>
        <v>80</v>
      </c>
      <c r="AB7" s="21">
        <f t="shared" si="9"/>
        <v>40</v>
      </c>
      <c r="AC7" s="21">
        <f t="shared" si="10"/>
        <v>40</v>
      </c>
    </row>
    <row r="8" spans="1:29">
      <c r="A8" s="57">
        <v>6</v>
      </c>
      <c r="B8" t="s">
        <v>1245</v>
      </c>
      <c r="C8" s="102" t="s">
        <v>2612</v>
      </c>
      <c r="D8" s="3" t="s">
        <v>35</v>
      </c>
      <c r="E8" s="3" t="s">
        <v>37</v>
      </c>
      <c r="F8" s="3" t="s">
        <v>1947</v>
      </c>
      <c r="G8" s="3" t="s">
        <v>38</v>
      </c>
      <c r="H8" s="3" t="s">
        <v>39</v>
      </c>
      <c r="I8" s="20">
        <v>242.15</v>
      </c>
      <c r="L8" s="20">
        <v>100</v>
      </c>
      <c r="M8" s="20">
        <v>0</v>
      </c>
      <c r="P8" s="20">
        <v>0</v>
      </c>
      <c r="R8" s="21">
        <f t="shared" si="0"/>
        <v>0</v>
      </c>
      <c r="S8" s="21">
        <f t="shared" si="1"/>
        <v>342.15</v>
      </c>
      <c r="T8" s="21">
        <f t="shared" si="2"/>
        <v>348.15</v>
      </c>
      <c r="U8" s="21">
        <f t="shared" si="3"/>
        <v>6</v>
      </c>
      <c r="V8" s="21">
        <f t="shared" si="4"/>
        <v>342.15</v>
      </c>
      <c r="W8" s="21">
        <f t="shared" si="5"/>
        <v>242.15</v>
      </c>
      <c r="X8" s="21">
        <f t="shared" si="6"/>
        <v>106</v>
      </c>
      <c r="Y8" s="21">
        <f t="shared" si="7"/>
        <v>0</v>
      </c>
      <c r="Z8" s="20">
        <v>20</v>
      </c>
      <c r="AA8" s="21">
        <f t="shared" si="8"/>
        <v>80</v>
      </c>
      <c r="AB8" s="21">
        <f t="shared" si="9"/>
        <v>40</v>
      </c>
      <c r="AC8" s="21">
        <f t="shared" si="10"/>
        <v>40</v>
      </c>
    </row>
    <row r="9" spans="1:29">
      <c r="A9" s="57">
        <v>7</v>
      </c>
      <c r="B9" t="s">
        <v>2613</v>
      </c>
      <c r="C9" s="102" t="s">
        <v>2614</v>
      </c>
      <c r="D9" s="3" t="s">
        <v>35</v>
      </c>
      <c r="E9" s="3" t="s">
        <v>37</v>
      </c>
      <c r="F9" s="3" t="s">
        <v>1947</v>
      </c>
      <c r="G9" s="3" t="s">
        <v>38</v>
      </c>
      <c r="H9" s="3" t="s">
        <v>39</v>
      </c>
      <c r="I9" s="20">
        <v>241.25</v>
      </c>
      <c r="L9" s="20">
        <v>100</v>
      </c>
      <c r="M9" s="20">
        <v>0</v>
      </c>
      <c r="P9" s="20">
        <v>0</v>
      </c>
      <c r="R9" s="21">
        <f t="shared" si="0"/>
        <v>0</v>
      </c>
      <c r="S9" s="21">
        <f t="shared" si="1"/>
        <v>341.25</v>
      </c>
      <c r="T9" s="21">
        <f t="shared" si="2"/>
        <v>347.25</v>
      </c>
      <c r="U9" s="21">
        <f t="shared" si="3"/>
        <v>6</v>
      </c>
      <c r="V9" s="21">
        <f t="shared" si="4"/>
        <v>341.25</v>
      </c>
      <c r="W9" s="21">
        <f t="shared" si="5"/>
        <v>241.25</v>
      </c>
      <c r="X9" s="21">
        <f t="shared" si="6"/>
        <v>106</v>
      </c>
      <c r="Y9" s="21">
        <f t="shared" si="7"/>
        <v>0</v>
      </c>
      <c r="Z9" s="20">
        <v>20</v>
      </c>
      <c r="AA9" s="21">
        <f t="shared" si="8"/>
        <v>80</v>
      </c>
      <c r="AB9" s="21">
        <f t="shared" si="9"/>
        <v>40</v>
      </c>
      <c r="AC9" s="21">
        <f t="shared" si="10"/>
        <v>40</v>
      </c>
    </row>
    <row r="10" spans="1:29">
      <c r="A10" s="57">
        <v>8</v>
      </c>
      <c r="B10" s="103" t="s">
        <v>602</v>
      </c>
      <c r="C10" s="102" t="s">
        <v>2615</v>
      </c>
      <c r="D10" s="3" t="s">
        <v>35</v>
      </c>
      <c r="E10" s="3" t="s">
        <v>37</v>
      </c>
      <c r="F10" s="3" t="s">
        <v>113</v>
      </c>
      <c r="G10" s="3" t="s">
        <v>38</v>
      </c>
      <c r="H10" s="3" t="s">
        <v>39</v>
      </c>
      <c r="I10" s="20">
        <v>599</v>
      </c>
      <c r="L10" s="20">
        <v>400</v>
      </c>
      <c r="M10" s="20">
        <v>588</v>
      </c>
      <c r="N10" s="3" t="s">
        <v>2616</v>
      </c>
      <c r="P10" s="20">
        <v>508</v>
      </c>
      <c r="R10" s="21">
        <f t="shared" si="0"/>
        <v>623.28</v>
      </c>
      <c r="S10" s="21">
        <f t="shared" si="1"/>
        <v>1622.28</v>
      </c>
      <c r="T10" s="21">
        <f t="shared" si="2"/>
        <v>1683.6768</v>
      </c>
      <c r="U10" s="21">
        <f t="shared" si="3"/>
        <v>61.3968</v>
      </c>
      <c r="V10" s="21">
        <f t="shared" si="4"/>
        <v>1622.28</v>
      </c>
      <c r="W10" s="21">
        <f t="shared" si="5"/>
        <v>599</v>
      </c>
      <c r="X10" s="21">
        <f t="shared" si="6"/>
        <v>1084.6768</v>
      </c>
      <c r="Y10" s="21">
        <f t="shared" si="7"/>
        <v>508</v>
      </c>
      <c r="Z10" s="20">
        <v>60</v>
      </c>
      <c r="AA10" s="21">
        <f t="shared" si="8"/>
        <v>455.28</v>
      </c>
      <c r="AB10" s="21">
        <f t="shared" si="9"/>
        <v>227.64</v>
      </c>
      <c r="AC10" s="21">
        <f t="shared" si="10"/>
        <v>227.64</v>
      </c>
    </row>
    <row r="11" spans="1:29">
      <c r="A11" s="57">
        <v>9</v>
      </c>
      <c r="B11" t="s">
        <v>2617</v>
      </c>
      <c r="C11" s="102" t="s">
        <v>2618</v>
      </c>
      <c r="D11" s="3" t="s">
        <v>35</v>
      </c>
      <c r="E11" s="3" t="s">
        <v>37</v>
      </c>
      <c r="F11" s="3" t="s">
        <v>113</v>
      </c>
      <c r="G11" s="3" t="s">
        <v>38</v>
      </c>
      <c r="H11" s="3" t="s">
        <v>39</v>
      </c>
      <c r="I11" s="20">
        <v>599</v>
      </c>
      <c r="J11" s="8"/>
      <c r="L11" s="20">
        <v>400</v>
      </c>
      <c r="M11" s="20">
        <v>588</v>
      </c>
      <c r="N11" s="3" t="s">
        <v>2616</v>
      </c>
      <c r="P11" s="20">
        <v>508</v>
      </c>
      <c r="R11" s="21">
        <f t="shared" si="0"/>
        <v>623.28</v>
      </c>
      <c r="S11" s="21">
        <f t="shared" si="1"/>
        <v>1622.28</v>
      </c>
      <c r="T11" s="21">
        <f t="shared" si="2"/>
        <v>1683.6768</v>
      </c>
      <c r="U11" s="21">
        <f t="shared" si="3"/>
        <v>61.3968</v>
      </c>
      <c r="V11" s="21">
        <f t="shared" si="4"/>
        <v>1622.28</v>
      </c>
      <c r="W11" s="21">
        <f t="shared" si="5"/>
        <v>599</v>
      </c>
      <c r="X11" s="21">
        <f t="shared" si="6"/>
        <v>1084.6768</v>
      </c>
      <c r="Y11" s="21">
        <f t="shared" si="7"/>
        <v>508</v>
      </c>
      <c r="Z11" s="20">
        <v>60</v>
      </c>
      <c r="AA11" s="21">
        <f t="shared" si="8"/>
        <v>455.28</v>
      </c>
      <c r="AB11" s="21">
        <f t="shared" si="9"/>
        <v>227.64</v>
      </c>
      <c r="AC11" s="21">
        <f t="shared" si="10"/>
        <v>227.64</v>
      </c>
    </row>
    <row r="12" spans="1:29">
      <c r="A12" s="57">
        <v>10</v>
      </c>
      <c r="B12" s="8" t="s">
        <v>2619</v>
      </c>
      <c r="C12" s="102" t="s">
        <v>2620</v>
      </c>
      <c r="D12" s="3" t="s">
        <v>35</v>
      </c>
      <c r="E12" s="3" t="s">
        <v>37</v>
      </c>
      <c r="F12" s="3" t="s">
        <v>1947</v>
      </c>
      <c r="G12" s="3" t="s">
        <v>38</v>
      </c>
      <c r="H12" s="3" t="s">
        <v>39</v>
      </c>
      <c r="I12" s="20">
        <v>244.5</v>
      </c>
      <c r="J12" s="19"/>
      <c r="L12" s="20">
        <v>100</v>
      </c>
      <c r="M12" s="20">
        <v>0</v>
      </c>
      <c r="N12" s="3"/>
      <c r="P12" s="20">
        <v>0</v>
      </c>
      <c r="R12" s="21">
        <f t="shared" si="0"/>
        <v>0</v>
      </c>
      <c r="S12" s="21">
        <f t="shared" si="1"/>
        <v>344.5</v>
      </c>
      <c r="T12" s="21">
        <f t="shared" si="2"/>
        <v>350.5</v>
      </c>
      <c r="U12" s="21">
        <f t="shared" si="3"/>
        <v>6</v>
      </c>
      <c r="V12" s="21">
        <f t="shared" si="4"/>
        <v>344.5</v>
      </c>
      <c r="W12" s="21">
        <f t="shared" si="5"/>
        <v>244.5</v>
      </c>
      <c r="X12" s="21">
        <f t="shared" si="6"/>
        <v>106</v>
      </c>
      <c r="Y12" s="21">
        <f t="shared" si="7"/>
        <v>0</v>
      </c>
      <c r="Z12" s="20">
        <v>20</v>
      </c>
      <c r="AA12" s="21">
        <f t="shared" si="8"/>
        <v>80</v>
      </c>
      <c r="AB12" s="21">
        <f t="shared" si="9"/>
        <v>40</v>
      </c>
      <c r="AC12" s="21">
        <f t="shared" si="10"/>
        <v>40</v>
      </c>
    </row>
    <row r="13" spans="1:29">
      <c r="A13" s="57">
        <v>11</v>
      </c>
      <c r="B13" s="8" t="s">
        <v>2621</v>
      </c>
      <c r="C13" s="102" t="s">
        <v>2622</v>
      </c>
      <c r="D13" s="3" t="s">
        <v>35</v>
      </c>
      <c r="E13" s="3" t="s">
        <v>37</v>
      </c>
      <c r="F13" s="3" t="s">
        <v>1947</v>
      </c>
      <c r="G13" s="3" t="s">
        <v>38</v>
      </c>
      <c r="H13" s="3" t="s">
        <v>39</v>
      </c>
      <c r="I13" s="20">
        <v>242.62</v>
      </c>
      <c r="J13" s="19"/>
      <c r="L13" s="20">
        <v>100</v>
      </c>
      <c r="M13" s="20">
        <v>0</v>
      </c>
      <c r="N13" s="3"/>
      <c r="P13" s="20">
        <v>0</v>
      </c>
      <c r="R13" s="21">
        <f t="shared" si="0"/>
        <v>0</v>
      </c>
      <c r="S13" s="21">
        <f t="shared" si="1"/>
        <v>342.62</v>
      </c>
      <c r="T13" s="21">
        <f t="shared" si="2"/>
        <v>348.62</v>
      </c>
      <c r="U13" s="21">
        <f t="shared" si="3"/>
        <v>6</v>
      </c>
      <c r="V13" s="21">
        <f t="shared" si="4"/>
        <v>342.62</v>
      </c>
      <c r="W13" s="21">
        <f t="shared" si="5"/>
        <v>242.62</v>
      </c>
      <c r="X13" s="21">
        <f t="shared" si="6"/>
        <v>106</v>
      </c>
      <c r="Y13" s="21">
        <f t="shared" si="7"/>
        <v>0</v>
      </c>
      <c r="Z13" s="20">
        <v>20</v>
      </c>
      <c r="AA13" s="21">
        <f t="shared" si="8"/>
        <v>80</v>
      </c>
      <c r="AB13" s="21">
        <f t="shared" si="9"/>
        <v>40</v>
      </c>
      <c r="AC13" s="21">
        <f t="shared" si="10"/>
        <v>40</v>
      </c>
    </row>
    <row r="14" spans="1:29">
      <c r="A14" s="57">
        <v>12</v>
      </c>
      <c r="B14" s="8" t="s">
        <v>2623</v>
      </c>
      <c r="C14" s="102" t="s">
        <v>2624</v>
      </c>
      <c r="D14" s="3" t="s">
        <v>35</v>
      </c>
      <c r="E14" s="3" t="s">
        <v>37</v>
      </c>
      <c r="F14" s="3" t="s">
        <v>1947</v>
      </c>
      <c r="G14" s="3" t="s">
        <v>38</v>
      </c>
      <c r="H14" s="3" t="s">
        <v>39</v>
      </c>
      <c r="I14" s="20">
        <v>242.62</v>
      </c>
      <c r="J14" s="19"/>
      <c r="L14" s="20">
        <v>100</v>
      </c>
      <c r="M14" s="20">
        <v>0</v>
      </c>
      <c r="N14" s="3"/>
      <c r="P14" s="20">
        <v>0</v>
      </c>
      <c r="R14" s="21">
        <f t="shared" si="0"/>
        <v>0</v>
      </c>
      <c r="S14" s="21">
        <f t="shared" si="1"/>
        <v>342.62</v>
      </c>
      <c r="T14" s="21">
        <f t="shared" si="2"/>
        <v>348.62</v>
      </c>
      <c r="U14" s="21">
        <f t="shared" si="3"/>
        <v>6</v>
      </c>
      <c r="V14" s="21">
        <f t="shared" si="4"/>
        <v>342.62</v>
      </c>
      <c r="W14" s="21">
        <f t="shared" si="5"/>
        <v>242.62</v>
      </c>
      <c r="X14" s="21">
        <f t="shared" si="6"/>
        <v>106</v>
      </c>
      <c r="Y14" s="21">
        <f t="shared" si="7"/>
        <v>0</v>
      </c>
      <c r="Z14" s="20">
        <v>20</v>
      </c>
      <c r="AA14" s="21">
        <f t="shared" si="8"/>
        <v>80</v>
      </c>
      <c r="AB14" s="21">
        <f t="shared" si="9"/>
        <v>40</v>
      </c>
      <c r="AC14" s="21">
        <f t="shared" si="10"/>
        <v>40</v>
      </c>
    </row>
    <row r="15" spans="1:29">
      <c r="A15" s="57">
        <v>13</v>
      </c>
      <c r="B15" s="8" t="s">
        <v>2625</v>
      </c>
      <c r="C15" s="102" t="s">
        <v>2626</v>
      </c>
      <c r="D15" s="3" t="s">
        <v>35</v>
      </c>
      <c r="E15" s="3" t="s">
        <v>37</v>
      </c>
      <c r="F15" s="3" t="s">
        <v>1947</v>
      </c>
      <c r="G15" s="3" t="s">
        <v>38</v>
      </c>
      <c r="H15" s="3" t="s">
        <v>39</v>
      </c>
      <c r="I15" s="20">
        <v>242.62</v>
      </c>
      <c r="J15" s="19"/>
      <c r="L15" s="20">
        <v>100</v>
      </c>
      <c r="M15" s="20">
        <v>0</v>
      </c>
      <c r="N15" s="3"/>
      <c r="P15" s="20">
        <v>0</v>
      </c>
      <c r="R15" s="21">
        <f t="shared" si="0"/>
        <v>0</v>
      </c>
      <c r="S15" s="21">
        <f t="shared" si="1"/>
        <v>342.62</v>
      </c>
      <c r="T15" s="21">
        <f t="shared" si="2"/>
        <v>348.62</v>
      </c>
      <c r="U15" s="21">
        <f t="shared" si="3"/>
        <v>6</v>
      </c>
      <c r="V15" s="21">
        <f t="shared" si="4"/>
        <v>342.62</v>
      </c>
      <c r="W15" s="21">
        <f t="shared" si="5"/>
        <v>242.62</v>
      </c>
      <c r="X15" s="21">
        <f t="shared" si="6"/>
        <v>106</v>
      </c>
      <c r="Y15" s="21">
        <f t="shared" si="7"/>
        <v>0</v>
      </c>
      <c r="Z15" s="20">
        <v>20</v>
      </c>
      <c r="AA15" s="21">
        <f t="shared" si="8"/>
        <v>80</v>
      </c>
      <c r="AB15" s="21">
        <f t="shared" si="9"/>
        <v>40</v>
      </c>
      <c r="AC15" s="21">
        <f t="shared" si="10"/>
        <v>40</v>
      </c>
    </row>
    <row r="16" spans="1:29">
      <c r="A16" s="57">
        <v>14</v>
      </c>
      <c r="B16" t="s">
        <v>2424</v>
      </c>
      <c r="C16" s="102" t="s">
        <v>2627</v>
      </c>
      <c r="D16" s="3" t="s">
        <v>35</v>
      </c>
      <c r="E16" s="3" t="s">
        <v>37</v>
      </c>
      <c r="F16" s="3" t="s">
        <v>1947</v>
      </c>
      <c r="G16" s="3" t="s">
        <v>38</v>
      </c>
      <c r="H16" s="3" t="s">
        <v>39</v>
      </c>
      <c r="I16" s="20">
        <v>242.62</v>
      </c>
      <c r="L16" s="20">
        <v>100</v>
      </c>
      <c r="M16" s="20">
        <v>0</v>
      </c>
      <c r="P16" s="20">
        <v>0</v>
      </c>
      <c r="R16" s="21">
        <f t="shared" si="0"/>
        <v>0</v>
      </c>
      <c r="S16" s="21">
        <f t="shared" si="1"/>
        <v>342.62</v>
      </c>
      <c r="T16" s="21">
        <f t="shared" si="2"/>
        <v>348.62</v>
      </c>
      <c r="U16" s="21">
        <f t="shared" si="3"/>
        <v>6</v>
      </c>
      <c r="V16" s="21">
        <f t="shared" si="4"/>
        <v>342.62</v>
      </c>
      <c r="W16" s="21">
        <f t="shared" si="5"/>
        <v>242.62</v>
      </c>
      <c r="X16" s="21">
        <f t="shared" si="6"/>
        <v>106</v>
      </c>
      <c r="Y16" s="21">
        <f t="shared" si="7"/>
        <v>0</v>
      </c>
      <c r="Z16" s="20">
        <v>20</v>
      </c>
      <c r="AA16" s="21">
        <f t="shared" si="8"/>
        <v>80</v>
      </c>
      <c r="AB16" s="21">
        <f t="shared" si="9"/>
        <v>40</v>
      </c>
      <c r="AC16" s="21">
        <f t="shared" si="10"/>
        <v>40</v>
      </c>
    </row>
    <row r="17" spans="1:29">
      <c r="A17" s="57">
        <v>15</v>
      </c>
      <c r="B17" t="s">
        <v>2628</v>
      </c>
      <c r="C17" s="102" t="s">
        <v>2629</v>
      </c>
      <c r="D17" s="3" t="s">
        <v>35</v>
      </c>
      <c r="E17" s="3" t="s">
        <v>37</v>
      </c>
      <c r="F17" s="3" t="s">
        <v>58</v>
      </c>
      <c r="G17" s="3" t="s">
        <v>38</v>
      </c>
      <c r="H17" s="3" t="s">
        <v>39</v>
      </c>
      <c r="I17" s="108">
        <v>896</v>
      </c>
      <c r="L17" s="20">
        <v>400</v>
      </c>
      <c r="M17" s="108">
        <v>667</v>
      </c>
      <c r="N17" s="3" t="s">
        <v>763</v>
      </c>
      <c r="P17" s="108">
        <v>667</v>
      </c>
      <c r="R17" s="21">
        <f t="shared" si="0"/>
        <v>707.02</v>
      </c>
      <c r="S17" s="21">
        <f t="shared" si="1"/>
        <v>2003.02</v>
      </c>
      <c r="T17" s="21">
        <f t="shared" si="2"/>
        <v>2069.4412</v>
      </c>
      <c r="U17" s="21">
        <f t="shared" si="3"/>
        <v>66.4212</v>
      </c>
      <c r="V17" s="21">
        <f t="shared" si="4"/>
        <v>2003.02</v>
      </c>
      <c r="W17" s="21">
        <f t="shared" si="5"/>
        <v>896</v>
      </c>
      <c r="X17" s="21">
        <f t="shared" si="6"/>
        <v>1173.4412</v>
      </c>
      <c r="Y17" s="21">
        <f t="shared" si="7"/>
        <v>667</v>
      </c>
      <c r="Z17" s="20">
        <v>60</v>
      </c>
      <c r="AA17" s="21">
        <f t="shared" si="8"/>
        <v>380.02</v>
      </c>
      <c r="AB17" s="21">
        <f t="shared" si="9"/>
        <v>190.01</v>
      </c>
      <c r="AC17" s="21">
        <f t="shared" si="10"/>
        <v>190.01</v>
      </c>
    </row>
    <row r="18" spans="1:29">
      <c r="A18" s="57">
        <v>16</v>
      </c>
      <c r="B18" s="8" t="s">
        <v>2630</v>
      </c>
      <c r="C18" s="102" t="s">
        <v>2631</v>
      </c>
      <c r="D18" s="3" t="s">
        <v>35</v>
      </c>
      <c r="E18" s="3" t="s">
        <v>37</v>
      </c>
      <c r="F18" s="3" t="s">
        <v>1947</v>
      </c>
      <c r="G18" s="3" t="s">
        <v>38</v>
      </c>
      <c r="H18" s="3" t="s">
        <v>39</v>
      </c>
      <c r="I18" s="20">
        <v>242.62</v>
      </c>
      <c r="L18" s="20">
        <v>100</v>
      </c>
      <c r="M18" s="20">
        <v>0</v>
      </c>
      <c r="P18" s="20">
        <v>0</v>
      </c>
      <c r="R18" s="21">
        <f t="shared" si="0"/>
        <v>0</v>
      </c>
      <c r="S18" s="21">
        <f t="shared" si="1"/>
        <v>342.62</v>
      </c>
      <c r="T18" s="21">
        <f t="shared" si="2"/>
        <v>348.62</v>
      </c>
      <c r="U18" s="21">
        <f t="shared" si="3"/>
        <v>6</v>
      </c>
      <c r="V18" s="21">
        <f t="shared" si="4"/>
        <v>342.62</v>
      </c>
      <c r="W18" s="21">
        <f t="shared" si="5"/>
        <v>242.62</v>
      </c>
      <c r="X18" s="21">
        <f t="shared" si="6"/>
        <v>106</v>
      </c>
      <c r="Y18" s="21">
        <f t="shared" si="7"/>
        <v>0</v>
      </c>
      <c r="Z18" s="20">
        <v>20</v>
      </c>
      <c r="AA18" s="21">
        <f t="shared" si="8"/>
        <v>80</v>
      </c>
      <c r="AB18" s="21">
        <f t="shared" si="9"/>
        <v>40</v>
      </c>
      <c r="AC18" s="21">
        <f t="shared" si="10"/>
        <v>40</v>
      </c>
    </row>
    <row r="19" spans="1:29">
      <c r="A19" s="57">
        <v>17</v>
      </c>
      <c r="B19" s="8" t="s">
        <v>2632</v>
      </c>
      <c r="C19" s="102" t="s">
        <v>2633</v>
      </c>
      <c r="D19" s="3" t="s">
        <v>35</v>
      </c>
      <c r="E19" s="3" t="s">
        <v>37</v>
      </c>
      <c r="F19" s="3" t="s">
        <v>1947</v>
      </c>
      <c r="G19" s="3" t="s">
        <v>38</v>
      </c>
      <c r="H19" s="3" t="s">
        <v>39</v>
      </c>
      <c r="I19" s="20">
        <v>242.62</v>
      </c>
      <c r="L19" s="20">
        <v>100</v>
      </c>
      <c r="M19" s="20">
        <v>0</v>
      </c>
      <c r="P19" s="20">
        <v>0</v>
      </c>
      <c r="R19" s="21">
        <f t="shared" si="0"/>
        <v>0</v>
      </c>
      <c r="S19" s="21">
        <f t="shared" si="1"/>
        <v>342.62</v>
      </c>
      <c r="T19" s="21">
        <f t="shared" si="2"/>
        <v>348.62</v>
      </c>
      <c r="U19" s="21">
        <f t="shared" si="3"/>
        <v>6</v>
      </c>
      <c r="V19" s="21">
        <f t="shared" si="4"/>
        <v>342.62</v>
      </c>
      <c r="W19" s="21">
        <f t="shared" si="5"/>
        <v>242.62</v>
      </c>
      <c r="X19" s="21">
        <f t="shared" si="6"/>
        <v>106</v>
      </c>
      <c r="Y19" s="21">
        <f t="shared" si="7"/>
        <v>0</v>
      </c>
      <c r="Z19" s="20">
        <v>20</v>
      </c>
      <c r="AA19" s="21">
        <f t="shared" si="8"/>
        <v>80</v>
      </c>
      <c r="AB19" s="21">
        <f t="shared" si="9"/>
        <v>40</v>
      </c>
      <c r="AC19" s="21">
        <f t="shared" si="10"/>
        <v>40</v>
      </c>
    </row>
    <row r="20" spans="1:29">
      <c r="A20" s="57">
        <v>18</v>
      </c>
      <c r="B20" t="s">
        <v>2634</v>
      </c>
      <c r="C20" s="102" t="s">
        <v>2635</v>
      </c>
      <c r="D20" s="3" t="s">
        <v>35</v>
      </c>
      <c r="E20" s="3" t="s">
        <v>137</v>
      </c>
      <c r="F20" s="3" t="s">
        <v>58</v>
      </c>
      <c r="G20" s="3" t="s">
        <v>38</v>
      </c>
      <c r="H20" s="3" t="s">
        <v>39</v>
      </c>
      <c r="I20" s="108">
        <v>896</v>
      </c>
      <c r="L20" s="20">
        <v>400</v>
      </c>
      <c r="M20" s="108">
        <v>2333</v>
      </c>
      <c r="N20" s="3" t="s">
        <v>1988</v>
      </c>
      <c r="P20" s="108">
        <v>2333</v>
      </c>
      <c r="R20" s="21">
        <f t="shared" si="0"/>
        <v>2472.98</v>
      </c>
      <c r="S20" s="21">
        <f t="shared" si="1"/>
        <v>3768.98</v>
      </c>
      <c r="T20" s="21">
        <f t="shared" si="2"/>
        <v>3941.3588</v>
      </c>
      <c r="U20" s="21">
        <f t="shared" si="3"/>
        <v>172.3788</v>
      </c>
      <c r="V20" s="21">
        <f t="shared" si="4"/>
        <v>3768.98</v>
      </c>
      <c r="W20" s="21">
        <f t="shared" si="5"/>
        <v>896</v>
      </c>
      <c r="X20" s="21">
        <f t="shared" si="6"/>
        <v>3045.3588</v>
      </c>
      <c r="Y20" s="21">
        <f t="shared" si="7"/>
        <v>2333</v>
      </c>
      <c r="Z20" s="20">
        <v>60</v>
      </c>
      <c r="AA20" s="21">
        <f t="shared" si="8"/>
        <v>479.98</v>
      </c>
      <c r="AB20" s="21">
        <f t="shared" si="9"/>
        <v>239.99</v>
      </c>
      <c r="AC20" s="21">
        <f t="shared" si="10"/>
        <v>239.99</v>
      </c>
    </row>
    <row r="21" spans="1:29">
      <c r="A21" s="57">
        <v>19</v>
      </c>
      <c r="B21" t="s">
        <v>2636</v>
      </c>
      <c r="C21" s="102" t="s">
        <v>2637</v>
      </c>
      <c r="D21" s="3" t="s">
        <v>35</v>
      </c>
      <c r="E21" s="3" t="s">
        <v>247</v>
      </c>
      <c r="F21" s="3" t="s">
        <v>58</v>
      </c>
      <c r="G21" s="3" t="s">
        <v>38</v>
      </c>
      <c r="H21" s="3" t="s">
        <v>39</v>
      </c>
      <c r="I21" s="108">
        <v>896</v>
      </c>
      <c r="L21" s="20">
        <v>400</v>
      </c>
      <c r="M21" s="108">
        <v>92</v>
      </c>
      <c r="N21" s="3" t="s">
        <v>2638</v>
      </c>
      <c r="P21" s="108">
        <v>92</v>
      </c>
      <c r="R21" s="21">
        <f t="shared" si="0"/>
        <v>97.52</v>
      </c>
      <c r="S21" s="21">
        <f t="shared" si="1"/>
        <v>1393.52</v>
      </c>
      <c r="T21" s="21">
        <f t="shared" si="2"/>
        <v>1423.3712</v>
      </c>
      <c r="U21" s="21">
        <f t="shared" si="3"/>
        <v>29.8512</v>
      </c>
      <c r="V21" s="21">
        <f t="shared" si="4"/>
        <v>1393.52</v>
      </c>
      <c r="W21" s="21">
        <f t="shared" si="5"/>
        <v>896</v>
      </c>
      <c r="X21" s="21">
        <f t="shared" si="6"/>
        <v>527.3712</v>
      </c>
      <c r="Y21" s="21">
        <f t="shared" si="7"/>
        <v>92</v>
      </c>
      <c r="Z21" s="20">
        <v>60</v>
      </c>
      <c r="AA21" s="21">
        <f t="shared" si="8"/>
        <v>345.52</v>
      </c>
      <c r="AB21" s="21">
        <f t="shared" si="9"/>
        <v>172.76</v>
      </c>
      <c r="AC21" s="21">
        <f t="shared" si="10"/>
        <v>172.76</v>
      </c>
    </row>
    <row r="22" spans="1:29">
      <c r="A22" s="57">
        <v>20</v>
      </c>
      <c r="B22" t="s">
        <v>2639</v>
      </c>
      <c r="C22" s="102" t="s">
        <v>2640</v>
      </c>
      <c r="D22" s="3" t="s">
        <v>35</v>
      </c>
      <c r="E22" s="3" t="s">
        <v>37</v>
      </c>
      <c r="F22" s="3" t="s">
        <v>58</v>
      </c>
      <c r="G22" s="3" t="s">
        <v>38</v>
      </c>
      <c r="H22" s="3" t="s">
        <v>39</v>
      </c>
      <c r="I22" s="108">
        <v>896</v>
      </c>
      <c r="L22" s="20">
        <v>400</v>
      </c>
      <c r="M22" s="108">
        <v>92</v>
      </c>
      <c r="N22" s="3" t="s">
        <v>2641</v>
      </c>
      <c r="P22" s="108">
        <v>92</v>
      </c>
      <c r="R22" s="21">
        <f t="shared" si="0"/>
        <v>97.52</v>
      </c>
      <c r="S22" s="21">
        <f t="shared" si="1"/>
        <v>1393.52</v>
      </c>
      <c r="T22" s="21">
        <f t="shared" si="2"/>
        <v>1423.3712</v>
      </c>
      <c r="U22" s="21">
        <f t="shared" si="3"/>
        <v>29.8512</v>
      </c>
      <c r="V22" s="21">
        <f t="shared" si="4"/>
        <v>1393.52</v>
      </c>
      <c r="W22" s="21">
        <f t="shared" si="5"/>
        <v>896</v>
      </c>
      <c r="X22" s="21">
        <f t="shared" si="6"/>
        <v>527.3712</v>
      </c>
      <c r="Y22" s="21">
        <f t="shared" si="7"/>
        <v>92</v>
      </c>
      <c r="Z22" s="20">
        <v>60</v>
      </c>
      <c r="AA22" s="21">
        <f t="shared" si="8"/>
        <v>345.52</v>
      </c>
      <c r="AB22" s="21">
        <f t="shared" si="9"/>
        <v>172.76</v>
      </c>
      <c r="AC22" s="21">
        <f t="shared" si="10"/>
        <v>172.76</v>
      </c>
    </row>
    <row r="23" spans="1:29">
      <c r="A23" s="57">
        <v>21</v>
      </c>
      <c r="B23" t="s">
        <v>2642</v>
      </c>
      <c r="C23" s="102" t="s">
        <v>2643</v>
      </c>
      <c r="D23" s="3" t="s">
        <v>35</v>
      </c>
      <c r="E23" s="3" t="s">
        <v>37</v>
      </c>
      <c r="F23" s="3" t="s">
        <v>1947</v>
      </c>
      <c r="G23" s="3" t="s">
        <v>38</v>
      </c>
      <c r="H23" s="3" t="s">
        <v>39</v>
      </c>
      <c r="I23" s="20">
        <v>244.5</v>
      </c>
      <c r="L23" s="20">
        <v>100</v>
      </c>
      <c r="M23" s="20">
        <v>0</v>
      </c>
      <c r="P23" s="20">
        <v>0</v>
      </c>
      <c r="R23" s="21">
        <f t="shared" si="0"/>
        <v>0</v>
      </c>
      <c r="S23" s="21">
        <f t="shared" si="1"/>
        <v>344.5</v>
      </c>
      <c r="T23" s="21">
        <f t="shared" si="2"/>
        <v>350.5</v>
      </c>
      <c r="U23" s="21">
        <f t="shared" si="3"/>
        <v>6</v>
      </c>
      <c r="V23" s="21">
        <f t="shared" si="4"/>
        <v>344.5</v>
      </c>
      <c r="W23" s="21">
        <f t="shared" si="5"/>
        <v>244.5</v>
      </c>
      <c r="X23" s="21">
        <f t="shared" si="6"/>
        <v>106</v>
      </c>
      <c r="Y23" s="21">
        <f t="shared" si="7"/>
        <v>0</v>
      </c>
      <c r="Z23" s="20">
        <v>20</v>
      </c>
      <c r="AA23" s="21">
        <f t="shared" si="8"/>
        <v>80</v>
      </c>
      <c r="AB23" s="21">
        <f t="shared" si="9"/>
        <v>40</v>
      </c>
      <c r="AC23" s="21">
        <f t="shared" si="10"/>
        <v>40</v>
      </c>
    </row>
    <row r="24" spans="1:29">
      <c r="A24" s="57">
        <v>22</v>
      </c>
      <c r="B24" s="8" t="s">
        <v>2644</v>
      </c>
      <c r="C24" s="102" t="s">
        <v>2645</v>
      </c>
      <c r="D24" s="3" t="s">
        <v>35</v>
      </c>
      <c r="E24" s="3" t="s">
        <v>37</v>
      </c>
      <c r="F24" s="3" t="s">
        <v>1947</v>
      </c>
      <c r="G24" s="3" t="s">
        <v>38</v>
      </c>
      <c r="H24" s="3" t="s">
        <v>39</v>
      </c>
      <c r="I24" s="20">
        <v>244.5</v>
      </c>
      <c r="L24" s="20">
        <v>100</v>
      </c>
      <c r="M24" s="20">
        <v>0</v>
      </c>
      <c r="P24" s="20">
        <v>0</v>
      </c>
      <c r="R24" s="21">
        <f t="shared" si="0"/>
        <v>0</v>
      </c>
      <c r="S24" s="21">
        <f t="shared" si="1"/>
        <v>344.5</v>
      </c>
      <c r="T24" s="21">
        <f t="shared" si="2"/>
        <v>350.5</v>
      </c>
      <c r="U24" s="21">
        <f t="shared" si="3"/>
        <v>6</v>
      </c>
      <c r="V24" s="21">
        <f t="shared" si="4"/>
        <v>344.5</v>
      </c>
      <c r="W24" s="21">
        <f t="shared" si="5"/>
        <v>244.5</v>
      </c>
      <c r="X24" s="21">
        <f t="shared" si="6"/>
        <v>106</v>
      </c>
      <c r="Y24" s="21">
        <f t="shared" si="7"/>
        <v>0</v>
      </c>
      <c r="Z24" s="20">
        <v>20</v>
      </c>
      <c r="AA24" s="21">
        <f t="shared" si="8"/>
        <v>80</v>
      </c>
      <c r="AB24" s="21">
        <f t="shared" si="9"/>
        <v>40</v>
      </c>
      <c r="AC24" s="21">
        <f t="shared" si="10"/>
        <v>40</v>
      </c>
    </row>
    <row r="25" spans="1:29">
      <c r="A25" s="57">
        <v>23</v>
      </c>
      <c r="B25" s="8" t="s">
        <v>2646</v>
      </c>
      <c r="C25" s="102" t="s">
        <v>2647</v>
      </c>
      <c r="D25" s="3" t="s">
        <v>35</v>
      </c>
      <c r="E25" s="3" t="s">
        <v>37</v>
      </c>
      <c r="F25" s="3" t="s">
        <v>1947</v>
      </c>
      <c r="G25" s="3" t="s">
        <v>38</v>
      </c>
      <c r="H25" s="3" t="s">
        <v>39</v>
      </c>
      <c r="I25" s="20">
        <v>244.5</v>
      </c>
      <c r="L25" s="20">
        <v>100</v>
      </c>
      <c r="M25" s="20">
        <v>0</v>
      </c>
      <c r="P25" s="20">
        <v>0</v>
      </c>
      <c r="R25" s="21">
        <f t="shared" si="0"/>
        <v>0</v>
      </c>
      <c r="S25" s="21">
        <f t="shared" si="1"/>
        <v>344.5</v>
      </c>
      <c r="T25" s="21">
        <f t="shared" si="2"/>
        <v>350.5</v>
      </c>
      <c r="U25" s="21">
        <f t="shared" si="3"/>
        <v>6</v>
      </c>
      <c r="V25" s="21">
        <f t="shared" si="4"/>
        <v>344.5</v>
      </c>
      <c r="W25" s="21">
        <f t="shared" si="5"/>
        <v>244.5</v>
      </c>
      <c r="X25" s="21">
        <f t="shared" si="6"/>
        <v>106</v>
      </c>
      <c r="Y25" s="21">
        <f t="shared" si="7"/>
        <v>0</v>
      </c>
      <c r="Z25" s="20">
        <v>20</v>
      </c>
      <c r="AA25" s="21">
        <f t="shared" si="8"/>
        <v>80</v>
      </c>
      <c r="AB25" s="21">
        <f t="shared" si="9"/>
        <v>40</v>
      </c>
      <c r="AC25" s="21">
        <f t="shared" si="10"/>
        <v>40</v>
      </c>
    </row>
    <row r="26" spans="1:29">
      <c r="A26" s="57">
        <v>24</v>
      </c>
      <c r="B26" t="s">
        <v>2648</v>
      </c>
      <c r="C26" s="102" t="s">
        <v>2649</v>
      </c>
      <c r="D26" s="3" t="s">
        <v>35</v>
      </c>
      <c r="E26" s="3" t="s">
        <v>247</v>
      </c>
      <c r="F26" s="3" t="s">
        <v>58</v>
      </c>
      <c r="G26" s="3" t="s">
        <v>38</v>
      </c>
      <c r="H26" s="3" t="s">
        <v>39</v>
      </c>
      <c r="I26" s="108">
        <v>896</v>
      </c>
      <c r="L26" s="20">
        <v>400</v>
      </c>
      <c r="M26" s="108">
        <v>2333</v>
      </c>
      <c r="N26" s="3" t="s">
        <v>1918</v>
      </c>
      <c r="P26" s="108">
        <v>2333</v>
      </c>
      <c r="R26" s="21">
        <f t="shared" si="0"/>
        <v>2472.98</v>
      </c>
      <c r="S26" s="21">
        <f t="shared" si="1"/>
        <v>3768.98</v>
      </c>
      <c r="T26" s="21">
        <f t="shared" si="2"/>
        <v>3941.3588</v>
      </c>
      <c r="U26" s="21">
        <f t="shared" si="3"/>
        <v>172.3788</v>
      </c>
      <c r="V26" s="21">
        <f t="shared" si="4"/>
        <v>3768.98</v>
      </c>
      <c r="W26" s="21">
        <f t="shared" si="5"/>
        <v>896</v>
      </c>
      <c r="X26" s="21">
        <f t="shared" si="6"/>
        <v>3045.3588</v>
      </c>
      <c r="Y26" s="21">
        <f t="shared" si="7"/>
        <v>2333</v>
      </c>
      <c r="Z26" s="20">
        <v>60</v>
      </c>
      <c r="AA26" s="21">
        <f t="shared" si="8"/>
        <v>479.98</v>
      </c>
      <c r="AB26" s="21">
        <f t="shared" si="9"/>
        <v>239.99</v>
      </c>
      <c r="AC26" s="21">
        <f t="shared" si="10"/>
        <v>239.99</v>
      </c>
    </row>
    <row r="27" spans="1:29">
      <c r="A27" s="57">
        <v>25</v>
      </c>
      <c r="B27" s="8" t="s">
        <v>2375</v>
      </c>
      <c r="C27" s="102" t="s">
        <v>2650</v>
      </c>
      <c r="D27" s="3" t="s">
        <v>35</v>
      </c>
      <c r="E27" s="3" t="s">
        <v>37</v>
      </c>
      <c r="F27" s="3" t="s">
        <v>2651</v>
      </c>
      <c r="G27" s="3" t="s">
        <v>38</v>
      </c>
      <c r="H27" s="3" t="s">
        <v>39</v>
      </c>
      <c r="I27" s="20">
        <v>246.1</v>
      </c>
      <c r="L27" s="20">
        <v>100</v>
      </c>
      <c r="M27" s="20">
        <v>0</v>
      </c>
      <c r="P27" s="20">
        <v>0</v>
      </c>
      <c r="R27" s="21">
        <f t="shared" si="0"/>
        <v>0</v>
      </c>
      <c r="S27" s="21">
        <f t="shared" si="1"/>
        <v>346.1</v>
      </c>
      <c r="T27" s="21">
        <f t="shared" si="2"/>
        <v>352.1</v>
      </c>
      <c r="U27" s="21">
        <f t="shared" si="3"/>
        <v>6</v>
      </c>
      <c r="V27" s="21">
        <f t="shared" si="4"/>
        <v>346.1</v>
      </c>
      <c r="W27" s="21">
        <f t="shared" si="5"/>
        <v>246.1</v>
      </c>
      <c r="X27" s="21">
        <f t="shared" si="6"/>
        <v>106</v>
      </c>
      <c r="Y27" s="21">
        <f t="shared" si="7"/>
        <v>0</v>
      </c>
      <c r="Z27" s="20">
        <v>20</v>
      </c>
      <c r="AA27" s="21">
        <f t="shared" si="8"/>
        <v>80</v>
      </c>
      <c r="AB27" s="21">
        <f t="shared" si="9"/>
        <v>40</v>
      </c>
      <c r="AC27" s="21">
        <f t="shared" si="10"/>
        <v>40</v>
      </c>
    </row>
    <row r="28" spans="1:29">
      <c r="A28" s="57">
        <v>26</v>
      </c>
      <c r="B28" s="8" t="s">
        <v>2652</v>
      </c>
      <c r="C28" s="102" t="s">
        <v>2653</v>
      </c>
      <c r="D28" s="3" t="s">
        <v>35</v>
      </c>
      <c r="E28" s="3" t="s">
        <v>137</v>
      </c>
      <c r="F28" s="3" t="s">
        <v>58</v>
      </c>
      <c r="G28" s="3" t="s">
        <v>38</v>
      </c>
      <c r="H28" s="3" t="s">
        <v>39</v>
      </c>
      <c r="I28" s="108">
        <v>896</v>
      </c>
      <c r="L28" s="20">
        <v>400</v>
      </c>
      <c r="M28" s="108">
        <v>92</v>
      </c>
      <c r="N28" s="3" t="s">
        <v>2654</v>
      </c>
      <c r="P28" s="108">
        <v>92</v>
      </c>
      <c r="R28" s="21">
        <f t="shared" si="0"/>
        <v>97.52</v>
      </c>
      <c r="S28" s="21">
        <f t="shared" si="1"/>
        <v>1393.52</v>
      </c>
      <c r="T28" s="21">
        <f t="shared" si="2"/>
        <v>1423.3712</v>
      </c>
      <c r="U28" s="21">
        <f t="shared" si="3"/>
        <v>29.8512</v>
      </c>
      <c r="V28" s="21">
        <f t="shared" si="4"/>
        <v>1393.52</v>
      </c>
      <c r="W28" s="21">
        <f t="shared" si="5"/>
        <v>896</v>
      </c>
      <c r="X28" s="21">
        <f t="shared" si="6"/>
        <v>527.3712</v>
      </c>
      <c r="Y28" s="21">
        <f t="shared" si="7"/>
        <v>92</v>
      </c>
      <c r="Z28" s="20">
        <v>60</v>
      </c>
      <c r="AA28" s="21">
        <f t="shared" si="8"/>
        <v>345.52</v>
      </c>
      <c r="AB28" s="21">
        <f t="shared" si="9"/>
        <v>172.76</v>
      </c>
      <c r="AC28" s="21">
        <f t="shared" si="10"/>
        <v>172.76</v>
      </c>
    </row>
    <row r="29" spans="1:29">
      <c r="A29" s="57">
        <v>27</v>
      </c>
      <c r="B29" s="8" t="s">
        <v>2655</v>
      </c>
      <c r="C29" s="102" t="s">
        <v>2656</v>
      </c>
      <c r="D29" s="3" t="s">
        <v>35</v>
      </c>
      <c r="E29" s="3" t="s">
        <v>37</v>
      </c>
      <c r="F29" s="3" t="s">
        <v>2651</v>
      </c>
      <c r="G29" s="3" t="s">
        <v>38</v>
      </c>
      <c r="H29" s="3" t="s">
        <v>39</v>
      </c>
      <c r="I29" s="20">
        <v>244.5</v>
      </c>
      <c r="L29" s="20">
        <v>100</v>
      </c>
      <c r="M29" s="20">
        <v>0</v>
      </c>
      <c r="P29" s="20">
        <v>0</v>
      </c>
      <c r="R29" s="21">
        <f t="shared" si="0"/>
        <v>0</v>
      </c>
      <c r="S29" s="21">
        <f t="shared" si="1"/>
        <v>344.5</v>
      </c>
      <c r="T29" s="21">
        <f t="shared" si="2"/>
        <v>350.5</v>
      </c>
      <c r="U29" s="21">
        <f t="shared" si="3"/>
        <v>6</v>
      </c>
      <c r="V29" s="21">
        <f t="shared" si="4"/>
        <v>344.5</v>
      </c>
      <c r="W29" s="21">
        <f t="shared" si="5"/>
        <v>244.5</v>
      </c>
      <c r="X29" s="21">
        <f t="shared" si="6"/>
        <v>106</v>
      </c>
      <c r="Y29" s="21">
        <f t="shared" si="7"/>
        <v>0</v>
      </c>
      <c r="Z29" s="20">
        <v>20</v>
      </c>
      <c r="AA29" s="21">
        <f t="shared" si="8"/>
        <v>80</v>
      </c>
      <c r="AB29" s="21">
        <f t="shared" si="9"/>
        <v>40</v>
      </c>
      <c r="AC29" s="21">
        <f t="shared" si="10"/>
        <v>40</v>
      </c>
    </row>
    <row r="30" spans="1:29">
      <c r="A30" s="57">
        <v>28</v>
      </c>
      <c r="B30" t="s">
        <v>2657</v>
      </c>
      <c r="C30" s="102" t="s">
        <v>2658</v>
      </c>
      <c r="D30" s="3" t="s">
        <v>35</v>
      </c>
      <c r="E30" s="3" t="s">
        <v>37</v>
      </c>
      <c r="F30" s="3" t="s">
        <v>2651</v>
      </c>
      <c r="G30" s="3" t="s">
        <v>38</v>
      </c>
      <c r="H30" s="3" t="s">
        <v>39</v>
      </c>
      <c r="I30" s="20">
        <v>244.5</v>
      </c>
      <c r="L30" s="20">
        <v>100</v>
      </c>
      <c r="M30" s="20">
        <v>0</v>
      </c>
      <c r="P30" s="20">
        <v>0</v>
      </c>
      <c r="R30" s="21">
        <f t="shared" si="0"/>
        <v>0</v>
      </c>
      <c r="S30" s="21">
        <f t="shared" si="1"/>
        <v>344.5</v>
      </c>
      <c r="T30" s="21">
        <f t="shared" si="2"/>
        <v>350.5</v>
      </c>
      <c r="U30" s="21">
        <f t="shared" si="3"/>
        <v>6</v>
      </c>
      <c r="V30" s="21">
        <f t="shared" si="4"/>
        <v>344.5</v>
      </c>
      <c r="W30" s="21">
        <f t="shared" si="5"/>
        <v>244.5</v>
      </c>
      <c r="X30" s="21">
        <f t="shared" si="6"/>
        <v>106</v>
      </c>
      <c r="Y30" s="21">
        <f t="shared" si="7"/>
        <v>0</v>
      </c>
      <c r="Z30" s="20">
        <v>20</v>
      </c>
      <c r="AA30" s="21">
        <f t="shared" si="8"/>
        <v>80</v>
      </c>
      <c r="AB30" s="21">
        <f t="shared" si="9"/>
        <v>40</v>
      </c>
      <c r="AC30" s="21">
        <f t="shared" si="10"/>
        <v>40</v>
      </c>
    </row>
    <row r="31" spans="1:29">
      <c r="A31" s="57">
        <v>29</v>
      </c>
      <c r="B31" t="s">
        <v>1412</v>
      </c>
      <c r="C31" s="102" t="s">
        <v>2659</v>
      </c>
      <c r="D31" s="3" t="s">
        <v>35</v>
      </c>
      <c r="E31" s="3" t="s">
        <v>37</v>
      </c>
      <c r="F31" s="3" t="s">
        <v>58</v>
      </c>
      <c r="G31" s="3" t="s">
        <v>38</v>
      </c>
      <c r="H31" s="3" t="s">
        <v>39</v>
      </c>
      <c r="I31" s="108">
        <v>896</v>
      </c>
      <c r="L31" s="20">
        <v>400</v>
      </c>
      <c r="M31" s="108">
        <v>92</v>
      </c>
      <c r="N31" s="3" t="s">
        <v>2641</v>
      </c>
      <c r="P31" s="108">
        <v>92</v>
      </c>
      <c r="R31" s="21">
        <f t="shared" si="0"/>
        <v>97.52</v>
      </c>
      <c r="S31" s="21">
        <f t="shared" si="1"/>
        <v>1393.52</v>
      </c>
      <c r="T31" s="21">
        <f t="shared" si="2"/>
        <v>1423.3712</v>
      </c>
      <c r="U31" s="21">
        <f t="shared" si="3"/>
        <v>29.8512</v>
      </c>
      <c r="V31" s="21">
        <f t="shared" si="4"/>
        <v>1393.52</v>
      </c>
      <c r="W31" s="21">
        <f t="shared" si="5"/>
        <v>896</v>
      </c>
      <c r="X31" s="21">
        <f t="shared" si="6"/>
        <v>527.3712</v>
      </c>
      <c r="Y31" s="21">
        <f t="shared" si="7"/>
        <v>92</v>
      </c>
      <c r="Z31" s="20">
        <v>60</v>
      </c>
      <c r="AA31" s="21">
        <f t="shared" si="8"/>
        <v>345.52</v>
      </c>
      <c r="AB31" s="21">
        <f t="shared" si="9"/>
        <v>172.76</v>
      </c>
      <c r="AC31" s="21">
        <f t="shared" si="10"/>
        <v>172.76</v>
      </c>
    </row>
    <row r="32" spans="1:29">
      <c r="A32" s="57">
        <v>30</v>
      </c>
      <c r="B32" s="8" t="s">
        <v>2660</v>
      </c>
      <c r="C32" s="102" t="s">
        <v>2661</v>
      </c>
      <c r="D32" s="3" t="s">
        <v>35</v>
      </c>
      <c r="E32" s="3" t="s">
        <v>137</v>
      </c>
      <c r="F32" s="3" t="s">
        <v>58</v>
      </c>
      <c r="G32" s="3" t="s">
        <v>38</v>
      </c>
      <c r="H32" s="3" t="s">
        <v>39</v>
      </c>
      <c r="I32" s="108">
        <v>896</v>
      </c>
      <c r="L32" s="20">
        <v>400</v>
      </c>
      <c r="M32" s="20">
        <v>2250</v>
      </c>
      <c r="N32" s="3" t="s">
        <v>2564</v>
      </c>
      <c r="P32" s="20">
        <v>2250</v>
      </c>
      <c r="R32" s="21">
        <f t="shared" si="0"/>
        <v>2385</v>
      </c>
      <c r="S32" s="21">
        <f t="shared" si="1"/>
        <v>3681</v>
      </c>
      <c r="T32" s="21">
        <f t="shared" si="2"/>
        <v>3848.1</v>
      </c>
      <c r="U32" s="21">
        <f t="shared" si="3"/>
        <v>167.1</v>
      </c>
      <c r="V32" s="21">
        <f t="shared" si="4"/>
        <v>3681</v>
      </c>
      <c r="W32" s="21">
        <f t="shared" si="5"/>
        <v>896</v>
      </c>
      <c r="X32" s="21">
        <f t="shared" si="6"/>
        <v>2952.1</v>
      </c>
      <c r="Y32" s="21">
        <f t="shared" si="7"/>
        <v>2250</v>
      </c>
      <c r="Z32" s="20">
        <v>60</v>
      </c>
      <c r="AA32" s="21">
        <f t="shared" si="8"/>
        <v>475</v>
      </c>
      <c r="AB32" s="21">
        <f t="shared" si="9"/>
        <v>237.5</v>
      </c>
      <c r="AC32" s="21">
        <f t="shared" si="10"/>
        <v>237.5</v>
      </c>
    </row>
    <row r="33" spans="1:29">
      <c r="A33" s="57">
        <v>31</v>
      </c>
      <c r="B33" t="s">
        <v>2662</v>
      </c>
      <c r="C33" s="102" t="s">
        <v>2663</v>
      </c>
      <c r="D33" s="3" t="s">
        <v>35</v>
      </c>
      <c r="E33" s="3" t="s">
        <v>37</v>
      </c>
      <c r="F33" s="3" t="s">
        <v>2651</v>
      </c>
      <c r="G33" s="3" t="s">
        <v>38</v>
      </c>
      <c r="H33" s="3" t="s">
        <v>39</v>
      </c>
      <c r="I33" s="20">
        <v>245.15</v>
      </c>
      <c r="L33" s="20">
        <v>100</v>
      </c>
      <c r="M33" s="20">
        <v>0</v>
      </c>
      <c r="N33" s="3"/>
      <c r="P33" s="20">
        <v>0</v>
      </c>
      <c r="R33" s="21">
        <f t="shared" si="0"/>
        <v>0</v>
      </c>
      <c r="S33" s="21">
        <f t="shared" si="1"/>
        <v>345.15</v>
      </c>
      <c r="T33" s="21">
        <f t="shared" si="2"/>
        <v>351.15</v>
      </c>
      <c r="U33" s="21">
        <f t="shared" si="3"/>
        <v>6</v>
      </c>
      <c r="V33" s="21">
        <f t="shared" si="4"/>
        <v>345.15</v>
      </c>
      <c r="W33" s="21">
        <f t="shared" si="5"/>
        <v>245.15</v>
      </c>
      <c r="X33" s="21">
        <f t="shared" si="6"/>
        <v>106</v>
      </c>
      <c r="Y33" s="21">
        <f t="shared" si="7"/>
        <v>0</v>
      </c>
      <c r="Z33" s="20">
        <v>20</v>
      </c>
      <c r="AA33" s="21">
        <f t="shared" si="8"/>
        <v>80</v>
      </c>
      <c r="AB33" s="21">
        <f t="shared" si="9"/>
        <v>40</v>
      </c>
      <c r="AC33" s="21">
        <f t="shared" si="10"/>
        <v>40</v>
      </c>
    </row>
    <row r="34" spans="1:29">
      <c r="A34" s="57">
        <v>32</v>
      </c>
      <c r="B34" t="s">
        <v>2664</v>
      </c>
      <c r="C34" s="102" t="s">
        <v>2665</v>
      </c>
      <c r="D34" s="3" t="s">
        <v>35</v>
      </c>
      <c r="E34" s="3" t="s">
        <v>37</v>
      </c>
      <c r="F34" s="3" t="s">
        <v>2651</v>
      </c>
      <c r="G34" s="3" t="s">
        <v>38</v>
      </c>
      <c r="H34" s="3" t="s">
        <v>39</v>
      </c>
      <c r="I34" s="20">
        <v>245.15</v>
      </c>
      <c r="L34" s="20">
        <v>100</v>
      </c>
      <c r="M34" s="20">
        <v>0</v>
      </c>
      <c r="N34" s="3"/>
      <c r="P34" s="20">
        <v>0</v>
      </c>
      <c r="R34" s="21">
        <f t="shared" si="0"/>
        <v>0</v>
      </c>
      <c r="S34" s="21">
        <f t="shared" si="1"/>
        <v>345.15</v>
      </c>
      <c r="T34" s="21">
        <f t="shared" si="2"/>
        <v>351.15</v>
      </c>
      <c r="U34" s="21">
        <f t="shared" si="3"/>
        <v>6</v>
      </c>
      <c r="V34" s="21">
        <f t="shared" si="4"/>
        <v>345.15</v>
      </c>
      <c r="W34" s="21">
        <f t="shared" si="5"/>
        <v>245.15</v>
      </c>
      <c r="X34" s="21">
        <f t="shared" si="6"/>
        <v>106</v>
      </c>
      <c r="Y34" s="21">
        <f t="shared" si="7"/>
        <v>0</v>
      </c>
      <c r="Z34" s="20">
        <v>20</v>
      </c>
      <c r="AA34" s="21">
        <f t="shared" si="8"/>
        <v>80</v>
      </c>
      <c r="AB34" s="21">
        <f t="shared" si="9"/>
        <v>40</v>
      </c>
      <c r="AC34" s="21">
        <f t="shared" si="10"/>
        <v>40</v>
      </c>
    </row>
    <row r="35" spans="1:29">
      <c r="A35" s="57">
        <v>33</v>
      </c>
      <c r="B35" t="s">
        <v>2304</v>
      </c>
      <c r="C35" s="102" t="s">
        <v>2666</v>
      </c>
      <c r="D35" s="3" t="s">
        <v>35</v>
      </c>
      <c r="E35" s="3" t="s">
        <v>37</v>
      </c>
      <c r="F35" s="3" t="s">
        <v>2651</v>
      </c>
      <c r="G35" s="3" t="s">
        <v>38</v>
      </c>
      <c r="H35" s="3" t="s">
        <v>39</v>
      </c>
      <c r="I35" s="20">
        <v>245.15</v>
      </c>
      <c r="L35" s="20">
        <v>100</v>
      </c>
      <c r="M35" s="20">
        <v>0</v>
      </c>
      <c r="N35" s="3"/>
      <c r="P35" s="20">
        <v>0</v>
      </c>
      <c r="R35" s="21">
        <f t="shared" si="0"/>
        <v>0</v>
      </c>
      <c r="S35" s="21">
        <f t="shared" si="1"/>
        <v>345.15</v>
      </c>
      <c r="T35" s="21">
        <f t="shared" si="2"/>
        <v>351.15</v>
      </c>
      <c r="U35" s="21">
        <f t="shared" si="3"/>
        <v>6</v>
      </c>
      <c r="V35" s="21">
        <f t="shared" si="4"/>
        <v>345.15</v>
      </c>
      <c r="W35" s="21">
        <f t="shared" si="5"/>
        <v>245.15</v>
      </c>
      <c r="X35" s="21">
        <f t="shared" si="6"/>
        <v>106</v>
      </c>
      <c r="Y35" s="21">
        <f t="shared" si="7"/>
        <v>0</v>
      </c>
      <c r="Z35" s="20">
        <v>20</v>
      </c>
      <c r="AA35" s="21">
        <f t="shared" si="8"/>
        <v>80</v>
      </c>
      <c r="AB35" s="21">
        <f t="shared" si="9"/>
        <v>40</v>
      </c>
      <c r="AC35" s="21">
        <f t="shared" si="10"/>
        <v>40</v>
      </c>
    </row>
    <row r="36" spans="1:29">
      <c r="A36" s="57">
        <v>34</v>
      </c>
      <c r="B36" t="s">
        <v>2667</v>
      </c>
      <c r="C36" s="102" t="s">
        <v>2668</v>
      </c>
      <c r="D36" s="3" t="s">
        <v>35</v>
      </c>
      <c r="E36" s="3" t="s">
        <v>37</v>
      </c>
      <c r="F36" s="3" t="s">
        <v>2651</v>
      </c>
      <c r="G36" s="3" t="s">
        <v>38</v>
      </c>
      <c r="H36" s="3" t="s">
        <v>39</v>
      </c>
      <c r="I36" s="20">
        <v>245.15</v>
      </c>
      <c r="L36" s="20">
        <v>100</v>
      </c>
      <c r="M36" s="20">
        <v>0</v>
      </c>
      <c r="N36" s="3"/>
      <c r="P36" s="20">
        <v>0</v>
      </c>
      <c r="R36" s="21">
        <f t="shared" si="0"/>
        <v>0</v>
      </c>
      <c r="S36" s="21">
        <f t="shared" si="1"/>
        <v>345.15</v>
      </c>
      <c r="T36" s="21">
        <f t="shared" si="2"/>
        <v>351.15</v>
      </c>
      <c r="U36" s="21">
        <f t="shared" si="3"/>
        <v>6</v>
      </c>
      <c r="V36" s="21">
        <f t="shared" si="4"/>
        <v>345.15</v>
      </c>
      <c r="W36" s="21">
        <f t="shared" si="5"/>
        <v>245.15</v>
      </c>
      <c r="X36" s="21">
        <f t="shared" si="6"/>
        <v>106</v>
      </c>
      <c r="Y36" s="21">
        <f t="shared" si="7"/>
        <v>0</v>
      </c>
      <c r="Z36" s="20">
        <v>20</v>
      </c>
      <c r="AA36" s="21">
        <f t="shared" si="8"/>
        <v>80</v>
      </c>
      <c r="AB36" s="21">
        <f t="shared" si="9"/>
        <v>40</v>
      </c>
      <c r="AC36" s="21">
        <f t="shared" si="10"/>
        <v>40</v>
      </c>
    </row>
    <row r="37" spans="1:29">
      <c r="A37" s="57">
        <v>35</v>
      </c>
      <c r="B37" t="s">
        <v>2669</v>
      </c>
      <c r="C37" s="102" t="s">
        <v>2670</v>
      </c>
      <c r="D37" s="3" t="s">
        <v>35</v>
      </c>
      <c r="E37" s="3" t="s">
        <v>37</v>
      </c>
      <c r="F37" s="3" t="s">
        <v>2651</v>
      </c>
      <c r="G37" s="3" t="s">
        <v>38</v>
      </c>
      <c r="H37" s="3" t="s">
        <v>39</v>
      </c>
      <c r="I37" s="20">
        <v>246.26</v>
      </c>
      <c r="L37" s="20">
        <v>100</v>
      </c>
      <c r="M37" s="20">
        <v>0</v>
      </c>
      <c r="N37" s="3"/>
      <c r="P37" s="20">
        <v>0</v>
      </c>
      <c r="R37" s="21">
        <f t="shared" si="0"/>
        <v>0</v>
      </c>
      <c r="S37" s="21">
        <f t="shared" si="1"/>
        <v>346.26</v>
      </c>
      <c r="T37" s="21">
        <f t="shared" si="2"/>
        <v>352.26</v>
      </c>
      <c r="U37" s="21">
        <f t="shared" si="3"/>
        <v>6</v>
      </c>
      <c r="V37" s="21">
        <f t="shared" si="4"/>
        <v>346.26</v>
      </c>
      <c r="W37" s="21">
        <f t="shared" si="5"/>
        <v>246.26</v>
      </c>
      <c r="X37" s="21">
        <f t="shared" si="6"/>
        <v>106</v>
      </c>
      <c r="Y37" s="21">
        <f t="shared" si="7"/>
        <v>0</v>
      </c>
      <c r="Z37" s="20">
        <v>20</v>
      </c>
      <c r="AA37" s="21">
        <f t="shared" si="8"/>
        <v>80</v>
      </c>
      <c r="AB37" s="21">
        <f t="shared" si="9"/>
        <v>40</v>
      </c>
      <c r="AC37" s="21">
        <f t="shared" si="10"/>
        <v>40</v>
      </c>
    </row>
    <row r="38" spans="1:29">
      <c r="A38" s="57">
        <v>36</v>
      </c>
      <c r="B38" t="s">
        <v>2671</v>
      </c>
      <c r="C38" s="102" t="s">
        <v>2672</v>
      </c>
      <c r="D38" s="3" t="s">
        <v>35</v>
      </c>
      <c r="E38" s="3" t="s">
        <v>37</v>
      </c>
      <c r="F38" s="3" t="s">
        <v>2651</v>
      </c>
      <c r="G38" s="3" t="s">
        <v>38</v>
      </c>
      <c r="H38" s="3" t="s">
        <v>39</v>
      </c>
      <c r="I38" s="20">
        <v>245.15</v>
      </c>
      <c r="K38" s="8"/>
      <c r="L38" s="20">
        <v>100</v>
      </c>
      <c r="M38" s="20">
        <v>0</v>
      </c>
      <c r="N38" s="3"/>
      <c r="P38" s="20">
        <v>0</v>
      </c>
      <c r="R38" s="21">
        <f t="shared" si="0"/>
        <v>0</v>
      </c>
      <c r="S38" s="21">
        <f t="shared" si="1"/>
        <v>345.15</v>
      </c>
      <c r="T38" s="21">
        <f t="shared" si="2"/>
        <v>351.15</v>
      </c>
      <c r="U38" s="21">
        <f t="shared" si="3"/>
        <v>6</v>
      </c>
      <c r="V38" s="21">
        <f t="shared" si="4"/>
        <v>345.15</v>
      </c>
      <c r="W38" s="21">
        <f t="shared" si="5"/>
        <v>245.15</v>
      </c>
      <c r="X38" s="21">
        <f t="shared" si="6"/>
        <v>106</v>
      </c>
      <c r="Y38" s="21">
        <f t="shared" si="7"/>
        <v>0</v>
      </c>
      <c r="Z38" s="20">
        <v>20</v>
      </c>
      <c r="AA38" s="21">
        <f t="shared" si="8"/>
        <v>80</v>
      </c>
      <c r="AB38" s="21">
        <f t="shared" si="9"/>
        <v>40</v>
      </c>
      <c r="AC38" s="21">
        <f t="shared" si="10"/>
        <v>40</v>
      </c>
    </row>
    <row r="39" ht="19" customHeight="1" spans="1:29">
      <c r="A39" s="57">
        <v>37</v>
      </c>
      <c r="B39" t="s">
        <v>2673</v>
      </c>
      <c r="C39" s="102" t="s">
        <v>2674</v>
      </c>
      <c r="D39" s="3" t="s">
        <v>35</v>
      </c>
      <c r="E39" s="3" t="s">
        <v>37</v>
      </c>
      <c r="F39" s="3" t="s">
        <v>58</v>
      </c>
      <c r="G39" s="3" t="s">
        <v>38</v>
      </c>
      <c r="H39" s="3" t="s">
        <v>39</v>
      </c>
      <c r="I39" s="20">
        <v>900</v>
      </c>
      <c r="K39" s="8"/>
      <c r="L39" s="20">
        <v>400</v>
      </c>
      <c r="M39" s="20">
        <v>2699</v>
      </c>
      <c r="N39" s="3" t="s">
        <v>2675</v>
      </c>
      <c r="P39" s="20">
        <v>2699</v>
      </c>
      <c r="R39" s="21">
        <f t="shared" si="0"/>
        <v>2860.94</v>
      </c>
      <c r="S39" s="21">
        <f t="shared" si="1"/>
        <v>4160.94</v>
      </c>
      <c r="T39" s="21">
        <f t="shared" si="2"/>
        <v>4356.5964</v>
      </c>
      <c r="U39" s="21">
        <f t="shared" si="3"/>
        <v>195.6564</v>
      </c>
      <c r="V39" s="21">
        <f t="shared" si="4"/>
        <v>4160.94</v>
      </c>
      <c r="W39" s="21">
        <f t="shared" si="5"/>
        <v>900</v>
      </c>
      <c r="X39" s="21">
        <f t="shared" si="6"/>
        <v>3456.5964</v>
      </c>
      <c r="Y39" s="21">
        <f t="shared" si="7"/>
        <v>2699</v>
      </c>
      <c r="Z39" s="20">
        <v>60</v>
      </c>
      <c r="AA39" s="21">
        <f t="shared" si="8"/>
        <v>501.94</v>
      </c>
      <c r="AB39" s="21">
        <f t="shared" si="9"/>
        <v>250.97</v>
      </c>
      <c r="AC39" s="21">
        <f t="shared" si="10"/>
        <v>250.97</v>
      </c>
    </row>
    <row r="40" ht="19" customHeight="1" spans="1:29">
      <c r="A40" s="57">
        <v>38</v>
      </c>
      <c r="B40" t="s">
        <v>1623</v>
      </c>
      <c r="C40" s="102" t="s">
        <v>2676</v>
      </c>
      <c r="D40" s="3" t="s">
        <v>35</v>
      </c>
      <c r="E40" s="3" t="s">
        <v>37</v>
      </c>
      <c r="F40" s="3" t="s">
        <v>2651</v>
      </c>
      <c r="G40" s="3" t="s">
        <v>38</v>
      </c>
      <c r="H40" s="3" t="s">
        <v>39</v>
      </c>
      <c r="I40" s="20">
        <v>245.15</v>
      </c>
      <c r="K40" s="8"/>
      <c r="L40" s="20">
        <v>100</v>
      </c>
      <c r="M40" s="20">
        <v>0</v>
      </c>
      <c r="N40" s="3"/>
      <c r="P40" s="20">
        <v>0</v>
      </c>
      <c r="R40" s="21">
        <f t="shared" si="0"/>
        <v>0</v>
      </c>
      <c r="S40" s="21">
        <f t="shared" si="1"/>
        <v>345.15</v>
      </c>
      <c r="T40" s="21">
        <f t="shared" si="2"/>
        <v>351.15</v>
      </c>
      <c r="U40" s="21">
        <f t="shared" si="3"/>
        <v>6</v>
      </c>
      <c r="V40" s="21">
        <f t="shared" si="4"/>
        <v>345.15</v>
      </c>
      <c r="W40" s="21">
        <f t="shared" si="5"/>
        <v>245.15</v>
      </c>
      <c r="X40" s="21">
        <f t="shared" si="6"/>
        <v>106</v>
      </c>
      <c r="Y40" s="21">
        <f t="shared" si="7"/>
        <v>0</v>
      </c>
      <c r="Z40" s="20">
        <v>20</v>
      </c>
      <c r="AA40" s="21">
        <f t="shared" si="8"/>
        <v>80</v>
      </c>
      <c r="AB40" s="21">
        <f t="shared" si="9"/>
        <v>40</v>
      </c>
      <c r="AC40" s="21">
        <f t="shared" si="10"/>
        <v>40</v>
      </c>
    </row>
    <row r="41" ht="19" customHeight="1" spans="1:29">
      <c r="A41" s="57">
        <v>39</v>
      </c>
      <c r="B41" t="s">
        <v>2677</v>
      </c>
      <c r="C41" s="102" t="s">
        <v>2676</v>
      </c>
      <c r="D41" s="3" t="s">
        <v>35</v>
      </c>
      <c r="E41" s="3" t="s">
        <v>37</v>
      </c>
      <c r="F41" s="3" t="s">
        <v>2651</v>
      </c>
      <c r="G41" s="3" t="s">
        <v>38</v>
      </c>
      <c r="H41" s="3" t="s">
        <v>39</v>
      </c>
      <c r="I41" s="20">
        <v>245.15</v>
      </c>
      <c r="K41" s="8"/>
      <c r="L41" s="20">
        <v>100</v>
      </c>
      <c r="M41" s="20">
        <v>0</v>
      </c>
      <c r="N41" s="3"/>
      <c r="P41" s="20">
        <v>0</v>
      </c>
      <c r="R41" s="21">
        <f t="shared" si="0"/>
        <v>0</v>
      </c>
      <c r="S41" s="21">
        <f t="shared" si="1"/>
        <v>345.15</v>
      </c>
      <c r="T41" s="21">
        <f t="shared" si="2"/>
        <v>351.15</v>
      </c>
      <c r="U41" s="21">
        <f t="shared" si="3"/>
        <v>6</v>
      </c>
      <c r="V41" s="21">
        <f t="shared" si="4"/>
        <v>345.15</v>
      </c>
      <c r="W41" s="21">
        <f t="shared" si="5"/>
        <v>245.15</v>
      </c>
      <c r="X41" s="21">
        <f t="shared" si="6"/>
        <v>106</v>
      </c>
      <c r="Y41" s="21">
        <f t="shared" si="7"/>
        <v>0</v>
      </c>
      <c r="Z41" s="20">
        <v>20</v>
      </c>
      <c r="AA41" s="21">
        <f t="shared" si="8"/>
        <v>80</v>
      </c>
      <c r="AB41" s="21">
        <f t="shared" si="9"/>
        <v>40</v>
      </c>
      <c r="AC41" s="21">
        <f t="shared" si="10"/>
        <v>40</v>
      </c>
    </row>
    <row r="42" ht="19" customHeight="1" spans="1:29">
      <c r="A42" s="57">
        <v>40</v>
      </c>
      <c r="B42" s="104" t="s">
        <v>2411</v>
      </c>
      <c r="C42" s="102" t="s">
        <v>2678</v>
      </c>
      <c r="D42" s="3" t="s">
        <v>35</v>
      </c>
      <c r="E42" s="3" t="s">
        <v>37</v>
      </c>
      <c r="F42" s="3" t="s">
        <v>2651</v>
      </c>
      <c r="G42" s="3" t="s">
        <v>38</v>
      </c>
      <c r="H42" s="3" t="s">
        <v>39</v>
      </c>
      <c r="I42" s="20">
        <v>245.15</v>
      </c>
      <c r="K42" s="8"/>
      <c r="L42" s="20">
        <v>100</v>
      </c>
      <c r="M42" s="20">
        <v>0</v>
      </c>
      <c r="N42" s="3"/>
      <c r="P42" s="20">
        <v>0</v>
      </c>
      <c r="R42" s="21">
        <f t="shared" si="0"/>
        <v>0</v>
      </c>
      <c r="S42" s="21">
        <f t="shared" si="1"/>
        <v>345.15</v>
      </c>
      <c r="T42" s="21">
        <f t="shared" si="2"/>
        <v>351.15</v>
      </c>
      <c r="U42" s="21">
        <f t="shared" si="3"/>
        <v>6</v>
      </c>
      <c r="V42" s="21">
        <f t="shared" si="4"/>
        <v>345.15</v>
      </c>
      <c r="W42" s="21">
        <f t="shared" si="5"/>
        <v>245.15</v>
      </c>
      <c r="X42" s="21">
        <f t="shared" si="6"/>
        <v>106</v>
      </c>
      <c r="Y42" s="21">
        <f t="shared" si="7"/>
        <v>0</v>
      </c>
      <c r="Z42" s="20">
        <v>20</v>
      </c>
      <c r="AA42" s="21">
        <f t="shared" si="8"/>
        <v>80</v>
      </c>
      <c r="AB42" s="21">
        <f t="shared" si="9"/>
        <v>40</v>
      </c>
      <c r="AC42" s="21">
        <f t="shared" si="10"/>
        <v>40</v>
      </c>
    </row>
    <row r="43" ht="19" customHeight="1" spans="1:29">
      <c r="A43" s="57">
        <v>41</v>
      </c>
      <c r="B43" t="s">
        <v>2679</v>
      </c>
      <c r="C43" s="102" t="s">
        <v>2680</v>
      </c>
      <c r="D43" s="3" t="s">
        <v>35</v>
      </c>
      <c r="E43" s="3" t="s">
        <v>37</v>
      </c>
      <c r="F43" s="3" t="s">
        <v>2651</v>
      </c>
      <c r="G43" s="3" t="s">
        <v>38</v>
      </c>
      <c r="H43" s="3" t="s">
        <v>39</v>
      </c>
      <c r="I43" s="20">
        <v>245.71</v>
      </c>
      <c r="K43" s="8"/>
      <c r="L43" s="20">
        <v>100</v>
      </c>
      <c r="M43" s="20">
        <v>0</v>
      </c>
      <c r="N43" s="3"/>
      <c r="P43" s="20">
        <v>0</v>
      </c>
      <c r="R43" s="21">
        <f t="shared" si="0"/>
        <v>0</v>
      </c>
      <c r="S43" s="21">
        <f t="shared" si="1"/>
        <v>345.71</v>
      </c>
      <c r="T43" s="21">
        <f t="shared" si="2"/>
        <v>351.71</v>
      </c>
      <c r="U43" s="21">
        <f t="shared" si="3"/>
        <v>6</v>
      </c>
      <c r="V43" s="21">
        <f t="shared" si="4"/>
        <v>345.71</v>
      </c>
      <c r="W43" s="21">
        <f t="shared" si="5"/>
        <v>245.71</v>
      </c>
      <c r="X43" s="21">
        <f t="shared" si="6"/>
        <v>106</v>
      </c>
      <c r="Y43" s="21">
        <f t="shared" si="7"/>
        <v>0</v>
      </c>
      <c r="Z43" s="20">
        <v>20</v>
      </c>
      <c r="AA43" s="21">
        <f t="shared" si="8"/>
        <v>80</v>
      </c>
      <c r="AB43" s="21">
        <f t="shared" si="9"/>
        <v>40</v>
      </c>
      <c r="AC43" s="21">
        <f t="shared" si="10"/>
        <v>40</v>
      </c>
    </row>
    <row r="44" ht="19" customHeight="1" spans="1:29">
      <c r="A44" s="57">
        <v>42</v>
      </c>
      <c r="B44" t="s">
        <v>2681</v>
      </c>
      <c r="C44" s="102" t="s">
        <v>2682</v>
      </c>
      <c r="D44" s="3" t="s">
        <v>35</v>
      </c>
      <c r="E44" s="3" t="s">
        <v>37</v>
      </c>
      <c r="F44" s="3" t="s">
        <v>2651</v>
      </c>
      <c r="G44" s="3" t="s">
        <v>38</v>
      </c>
      <c r="H44" s="3" t="s">
        <v>39</v>
      </c>
      <c r="I44" s="20">
        <v>246.26</v>
      </c>
      <c r="K44" s="8"/>
      <c r="L44" s="20">
        <v>100</v>
      </c>
      <c r="M44" s="20">
        <v>0</v>
      </c>
      <c r="N44" s="3"/>
      <c r="P44" s="20">
        <v>0</v>
      </c>
      <c r="R44" s="21">
        <f t="shared" si="0"/>
        <v>0</v>
      </c>
      <c r="S44" s="21">
        <f t="shared" si="1"/>
        <v>346.26</v>
      </c>
      <c r="T44" s="21">
        <f t="shared" si="2"/>
        <v>352.26</v>
      </c>
      <c r="U44" s="21">
        <f t="shared" si="3"/>
        <v>6</v>
      </c>
      <c r="V44" s="21">
        <f t="shared" si="4"/>
        <v>346.26</v>
      </c>
      <c r="W44" s="21">
        <f t="shared" si="5"/>
        <v>246.26</v>
      </c>
      <c r="X44" s="21">
        <f t="shared" si="6"/>
        <v>106</v>
      </c>
      <c r="Y44" s="21">
        <f t="shared" si="7"/>
        <v>0</v>
      </c>
      <c r="Z44" s="20">
        <v>20</v>
      </c>
      <c r="AA44" s="21">
        <f t="shared" si="8"/>
        <v>80</v>
      </c>
      <c r="AB44" s="21">
        <f t="shared" si="9"/>
        <v>40</v>
      </c>
      <c r="AC44" s="21">
        <f t="shared" si="10"/>
        <v>40</v>
      </c>
    </row>
    <row r="45" ht="19" customHeight="1" spans="1:29">
      <c r="A45" s="57">
        <v>43</v>
      </c>
      <c r="B45" t="s">
        <v>2683</v>
      </c>
      <c r="C45" s="102" t="s">
        <v>2684</v>
      </c>
      <c r="D45" s="3" t="s">
        <v>35</v>
      </c>
      <c r="E45" s="3" t="s">
        <v>37</v>
      </c>
      <c r="F45" s="3" t="s">
        <v>2651</v>
      </c>
      <c r="G45" s="3" t="s">
        <v>38</v>
      </c>
      <c r="H45" s="3" t="s">
        <v>39</v>
      </c>
      <c r="I45" s="20">
        <v>246.57</v>
      </c>
      <c r="K45" s="8"/>
      <c r="L45" s="20">
        <v>100</v>
      </c>
      <c r="M45" s="20">
        <v>0</v>
      </c>
      <c r="N45" s="3"/>
      <c r="P45" s="20">
        <v>0</v>
      </c>
      <c r="R45" s="21">
        <f t="shared" si="0"/>
        <v>0</v>
      </c>
      <c r="S45" s="21">
        <f t="shared" si="1"/>
        <v>346.57</v>
      </c>
      <c r="T45" s="21">
        <f t="shared" si="2"/>
        <v>352.57</v>
      </c>
      <c r="U45" s="21">
        <f t="shared" si="3"/>
        <v>6</v>
      </c>
      <c r="V45" s="21">
        <f t="shared" si="4"/>
        <v>346.57</v>
      </c>
      <c r="W45" s="21">
        <f t="shared" si="5"/>
        <v>246.57</v>
      </c>
      <c r="X45" s="21">
        <f t="shared" si="6"/>
        <v>106</v>
      </c>
      <c r="Y45" s="21">
        <f t="shared" si="7"/>
        <v>0</v>
      </c>
      <c r="Z45" s="20">
        <v>20</v>
      </c>
      <c r="AA45" s="21">
        <f t="shared" si="8"/>
        <v>80</v>
      </c>
      <c r="AB45" s="21">
        <f t="shared" si="9"/>
        <v>40</v>
      </c>
      <c r="AC45" s="21">
        <f t="shared" si="10"/>
        <v>40</v>
      </c>
    </row>
    <row r="46" ht="19" customHeight="1" spans="1:29">
      <c r="A46" s="57">
        <v>44</v>
      </c>
      <c r="B46" t="s">
        <v>2685</v>
      </c>
      <c r="C46" s="102" t="s">
        <v>2686</v>
      </c>
      <c r="D46" s="3" t="s">
        <v>35</v>
      </c>
      <c r="E46" s="3" t="s">
        <v>37</v>
      </c>
      <c r="F46" s="3" t="s">
        <v>2651</v>
      </c>
      <c r="G46" s="3" t="s">
        <v>38</v>
      </c>
      <c r="H46" s="3" t="s">
        <v>39</v>
      </c>
      <c r="I46" s="20">
        <v>246.62</v>
      </c>
      <c r="K46" s="8"/>
      <c r="L46" s="20">
        <v>100</v>
      </c>
      <c r="M46" s="20">
        <v>0</v>
      </c>
      <c r="N46" s="3"/>
      <c r="P46" s="20">
        <v>0</v>
      </c>
      <c r="R46" s="21">
        <f t="shared" si="0"/>
        <v>0</v>
      </c>
      <c r="S46" s="21">
        <f t="shared" si="1"/>
        <v>346.62</v>
      </c>
      <c r="T46" s="21">
        <f t="shared" si="2"/>
        <v>352.62</v>
      </c>
      <c r="U46" s="21">
        <f t="shared" si="3"/>
        <v>6</v>
      </c>
      <c r="V46" s="21">
        <f t="shared" si="4"/>
        <v>346.62</v>
      </c>
      <c r="W46" s="21">
        <f t="shared" si="5"/>
        <v>246.62</v>
      </c>
      <c r="X46" s="21">
        <f t="shared" si="6"/>
        <v>106</v>
      </c>
      <c r="Y46" s="21">
        <f t="shared" si="7"/>
        <v>0</v>
      </c>
      <c r="Z46" s="20">
        <v>20</v>
      </c>
      <c r="AA46" s="21">
        <f t="shared" si="8"/>
        <v>80</v>
      </c>
      <c r="AB46" s="21">
        <f t="shared" si="9"/>
        <v>40</v>
      </c>
      <c r="AC46" s="21">
        <f t="shared" si="10"/>
        <v>40</v>
      </c>
    </row>
    <row r="47" ht="19" customHeight="1" spans="1:29">
      <c r="A47" s="57">
        <v>45</v>
      </c>
      <c r="B47" t="s">
        <v>2088</v>
      </c>
      <c r="C47" s="102" t="s">
        <v>2687</v>
      </c>
      <c r="D47" s="3" t="s">
        <v>35</v>
      </c>
      <c r="E47" s="3" t="s">
        <v>37</v>
      </c>
      <c r="F47" s="3" t="s">
        <v>2651</v>
      </c>
      <c r="G47" s="3" t="s">
        <v>38</v>
      </c>
      <c r="H47" s="3" t="s">
        <v>39</v>
      </c>
      <c r="I47" s="20">
        <v>246.62</v>
      </c>
      <c r="K47" s="8"/>
      <c r="L47" s="20">
        <v>100</v>
      </c>
      <c r="M47" s="20">
        <v>0</v>
      </c>
      <c r="N47" s="3"/>
      <c r="P47" s="20">
        <v>0</v>
      </c>
      <c r="R47" s="21">
        <f t="shared" si="0"/>
        <v>0</v>
      </c>
      <c r="S47" s="21">
        <f t="shared" si="1"/>
        <v>346.62</v>
      </c>
      <c r="T47" s="21">
        <f t="shared" si="2"/>
        <v>352.62</v>
      </c>
      <c r="U47" s="21">
        <f t="shared" si="3"/>
        <v>6</v>
      </c>
      <c r="V47" s="21">
        <f t="shared" si="4"/>
        <v>346.62</v>
      </c>
      <c r="W47" s="21">
        <f t="shared" si="5"/>
        <v>246.62</v>
      </c>
      <c r="X47" s="21">
        <f t="shared" si="6"/>
        <v>106</v>
      </c>
      <c r="Y47" s="21">
        <f t="shared" si="7"/>
        <v>0</v>
      </c>
      <c r="Z47" s="20">
        <v>20</v>
      </c>
      <c r="AA47" s="21">
        <f t="shared" si="8"/>
        <v>80</v>
      </c>
      <c r="AB47" s="21">
        <f t="shared" si="9"/>
        <v>40</v>
      </c>
      <c r="AC47" s="21">
        <f t="shared" si="10"/>
        <v>40</v>
      </c>
    </row>
    <row r="48" ht="19" customHeight="1" spans="1:29">
      <c r="A48" s="57">
        <v>46</v>
      </c>
      <c r="B48" t="s">
        <v>62</v>
      </c>
      <c r="C48" s="102" t="s">
        <v>2688</v>
      </c>
      <c r="D48" s="3" t="s">
        <v>35</v>
      </c>
      <c r="E48" s="3" t="s">
        <v>37</v>
      </c>
      <c r="F48" s="3" t="s">
        <v>2525</v>
      </c>
      <c r="G48" s="3" t="s">
        <v>38</v>
      </c>
      <c r="H48" s="3" t="s">
        <v>39</v>
      </c>
      <c r="I48" s="20">
        <v>249.2</v>
      </c>
      <c r="K48" s="8"/>
      <c r="L48" s="20">
        <v>100</v>
      </c>
      <c r="M48" s="20">
        <v>0</v>
      </c>
      <c r="N48" s="3"/>
      <c r="P48" s="20">
        <v>0</v>
      </c>
      <c r="R48" s="21">
        <f t="shared" si="0"/>
        <v>0</v>
      </c>
      <c r="S48" s="21">
        <f t="shared" si="1"/>
        <v>349.2</v>
      </c>
      <c r="T48" s="21">
        <f t="shared" si="2"/>
        <v>355.2</v>
      </c>
      <c r="U48" s="21">
        <f t="shared" si="3"/>
        <v>6</v>
      </c>
      <c r="V48" s="21">
        <f t="shared" si="4"/>
        <v>349.2</v>
      </c>
      <c r="W48" s="21">
        <f t="shared" si="5"/>
        <v>249.2</v>
      </c>
      <c r="X48" s="21">
        <f t="shared" si="6"/>
        <v>106</v>
      </c>
      <c r="Y48" s="21">
        <f t="shared" si="7"/>
        <v>0</v>
      </c>
      <c r="Z48" s="20">
        <v>20</v>
      </c>
      <c r="AA48" s="21">
        <f t="shared" si="8"/>
        <v>80</v>
      </c>
      <c r="AB48" s="21">
        <f t="shared" si="9"/>
        <v>40</v>
      </c>
      <c r="AC48" s="21">
        <f t="shared" si="10"/>
        <v>40</v>
      </c>
    </row>
    <row r="49" ht="19" customHeight="1" spans="1:29">
      <c r="A49" s="57">
        <v>47</v>
      </c>
      <c r="B49" t="s">
        <v>2689</v>
      </c>
      <c r="C49" s="102" t="s">
        <v>2690</v>
      </c>
      <c r="D49" s="3" t="s">
        <v>35</v>
      </c>
      <c r="E49" s="3" t="s">
        <v>37</v>
      </c>
      <c r="F49" s="3" t="s">
        <v>2651</v>
      </c>
      <c r="G49" s="3" t="s">
        <v>38</v>
      </c>
      <c r="H49" s="3" t="s">
        <v>39</v>
      </c>
      <c r="I49" s="20">
        <v>246.67</v>
      </c>
      <c r="K49" s="8"/>
      <c r="L49" s="20">
        <v>100</v>
      </c>
      <c r="M49" s="20">
        <v>0</v>
      </c>
      <c r="N49" s="3"/>
      <c r="P49" s="20">
        <v>0</v>
      </c>
      <c r="R49" s="21">
        <f t="shared" si="0"/>
        <v>0</v>
      </c>
      <c r="S49" s="21">
        <f t="shared" si="1"/>
        <v>346.67</v>
      </c>
      <c r="T49" s="21">
        <f t="shared" si="2"/>
        <v>352.67</v>
      </c>
      <c r="U49" s="21">
        <f t="shared" si="3"/>
        <v>6</v>
      </c>
      <c r="V49" s="21">
        <f t="shared" si="4"/>
        <v>346.67</v>
      </c>
      <c r="W49" s="21">
        <f t="shared" si="5"/>
        <v>246.67</v>
      </c>
      <c r="X49" s="21">
        <f t="shared" si="6"/>
        <v>106</v>
      </c>
      <c r="Y49" s="21">
        <f t="shared" si="7"/>
        <v>0</v>
      </c>
      <c r="Z49" s="20">
        <v>20</v>
      </c>
      <c r="AA49" s="21">
        <f t="shared" si="8"/>
        <v>80</v>
      </c>
      <c r="AB49" s="21">
        <f t="shared" si="9"/>
        <v>40</v>
      </c>
      <c r="AC49" s="21">
        <f t="shared" si="10"/>
        <v>40</v>
      </c>
    </row>
    <row r="50" ht="19" customHeight="1" spans="1:29">
      <c r="A50" s="57">
        <v>48</v>
      </c>
      <c r="B50" t="s">
        <v>2691</v>
      </c>
      <c r="C50" s="102" t="s">
        <v>2692</v>
      </c>
      <c r="D50" s="3" t="s">
        <v>35</v>
      </c>
      <c r="E50" s="3" t="s">
        <v>137</v>
      </c>
      <c r="F50" s="3" t="s">
        <v>58</v>
      </c>
      <c r="G50" s="3" t="s">
        <v>38</v>
      </c>
      <c r="H50" s="3" t="s">
        <v>39</v>
      </c>
      <c r="I50" s="20">
        <v>900</v>
      </c>
      <c r="K50" s="8"/>
      <c r="L50" s="20">
        <v>400</v>
      </c>
      <c r="M50" s="20">
        <v>8685</v>
      </c>
      <c r="N50" s="3" t="s">
        <v>2547</v>
      </c>
      <c r="P50" s="20">
        <v>8685</v>
      </c>
      <c r="Q50" s="77" t="s">
        <v>2693</v>
      </c>
      <c r="R50" s="21">
        <f t="shared" si="0"/>
        <v>9206.1</v>
      </c>
      <c r="S50" s="21">
        <f t="shared" si="1"/>
        <v>10506.1</v>
      </c>
      <c r="T50" s="21">
        <f t="shared" si="2"/>
        <v>11082.466</v>
      </c>
      <c r="U50" s="21">
        <f t="shared" si="3"/>
        <v>576.366</v>
      </c>
      <c r="V50" s="21">
        <f t="shared" si="4"/>
        <v>10506.1</v>
      </c>
      <c r="W50" s="21">
        <f t="shared" si="5"/>
        <v>900</v>
      </c>
      <c r="X50" s="21">
        <f t="shared" si="6"/>
        <v>10182.466</v>
      </c>
      <c r="Y50" s="21">
        <f t="shared" si="7"/>
        <v>8685</v>
      </c>
      <c r="Z50" s="20">
        <v>60</v>
      </c>
      <c r="AA50" s="21">
        <f t="shared" si="8"/>
        <v>861.1</v>
      </c>
      <c r="AB50" s="21">
        <f t="shared" si="9"/>
        <v>430.55</v>
      </c>
      <c r="AC50" s="21">
        <f t="shared" si="10"/>
        <v>430.55</v>
      </c>
    </row>
    <row r="51" ht="19" customHeight="1" spans="1:29">
      <c r="A51" s="57">
        <v>49</v>
      </c>
      <c r="B51" t="s">
        <v>2694</v>
      </c>
      <c r="C51" s="102" t="s">
        <v>2695</v>
      </c>
      <c r="D51" s="3" t="s">
        <v>35</v>
      </c>
      <c r="E51" s="3" t="s">
        <v>37</v>
      </c>
      <c r="F51" s="3" t="s">
        <v>58</v>
      </c>
      <c r="G51" s="3" t="s">
        <v>38</v>
      </c>
      <c r="H51" s="3" t="s">
        <v>39</v>
      </c>
      <c r="I51" s="20">
        <v>900</v>
      </c>
      <c r="K51" s="8"/>
      <c r="L51" s="20">
        <v>400</v>
      </c>
      <c r="M51" s="20">
        <v>2250</v>
      </c>
      <c r="N51" s="3" t="s">
        <v>2552</v>
      </c>
      <c r="P51" s="20">
        <v>2250</v>
      </c>
      <c r="R51" s="21">
        <f t="shared" si="0"/>
        <v>2385</v>
      </c>
      <c r="S51" s="21">
        <f t="shared" si="1"/>
        <v>3685</v>
      </c>
      <c r="T51" s="21">
        <f t="shared" si="2"/>
        <v>3852.1</v>
      </c>
      <c r="U51" s="21">
        <f t="shared" si="3"/>
        <v>167.1</v>
      </c>
      <c r="V51" s="21">
        <f t="shared" si="4"/>
        <v>3685</v>
      </c>
      <c r="W51" s="21">
        <f t="shared" si="5"/>
        <v>900</v>
      </c>
      <c r="X51" s="21">
        <f t="shared" si="6"/>
        <v>2952.1</v>
      </c>
      <c r="Y51" s="21">
        <f t="shared" si="7"/>
        <v>2250</v>
      </c>
      <c r="Z51" s="20">
        <v>60</v>
      </c>
      <c r="AA51" s="21">
        <f t="shared" si="8"/>
        <v>475</v>
      </c>
      <c r="AB51" s="21">
        <f t="shared" si="9"/>
        <v>237.5</v>
      </c>
      <c r="AC51" s="21">
        <f t="shared" si="10"/>
        <v>237.5</v>
      </c>
    </row>
    <row r="52" ht="19" customHeight="1" spans="1:29">
      <c r="A52" s="57">
        <v>50</v>
      </c>
      <c r="B52" t="s">
        <v>2696</v>
      </c>
      <c r="C52" s="102" t="s">
        <v>2697</v>
      </c>
      <c r="D52" s="3" t="s">
        <v>35</v>
      </c>
      <c r="E52" s="3" t="s">
        <v>37</v>
      </c>
      <c r="F52" s="3" t="s">
        <v>58</v>
      </c>
      <c r="G52" s="3" t="s">
        <v>38</v>
      </c>
      <c r="H52" s="3" t="s">
        <v>39</v>
      </c>
      <c r="I52" s="20">
        <v>900</v>
      </c>
      <c r="K52" s="8"/>
      <c r="L52" s="20">
        <v>400</v>
      </c>
      <c r="M52" s="20">
        <v>2342</v>
      </c>
      <c r="N52" s="3" t="s">
        <v>1357</v>
      </c>
      <c r="P52" s="20">
        <v>2342</v>
      </c>
      <c r="R52" s="21">
        <f t="shared" si="0"/>
        <v>2482.52</v>
      </c>
      <c r="S52" s="21">
        <f t="shared" si="1"/>
        <v>3782.52</v>
      </c>
      <c r="T52" s="21">
        <f t="shared" si="2"/>
        <v>3955.4712</v>
      </c>
      <c r="U52" s="21">
        <f t="shared" si="3"/>
        <v>172.9512</v>
      </c>
      <c r="V52" s="21">
        <f t="shared" si="4"/>
        <v>3782.52</v>
      </c>
      <c r="W52" s="21">
        <f t="shared" si="5"/>
        <v>900</v>
      </c>
      <c r="X52" s="21">
        <f t="shared" si="6"/>
        <v>3055.4712</v>
      </c>
      <c r="Y52" s="21">
        <f t="shared" si="7"/>
        <v>2342</v>
      </c>
      <c r="Z52" s="20">
        <v>60</v>
      </c>
      <c r="AA52" s="21">
        <f t="shared" si="8"/>
        <v>480.52</v>
      </c>
      <c r="AB52" s="21">
        <f t="shared" si="9"/>
        <v>240.26</v>
      </c>
      <c r="AC52" s="21">
        <f t="shared" si="10"/>
        <v>240.26</v>
      </c>
    </row>
    <row r="53" ht="19" customHeight="1" spans="1:29">
      <c r="A53" s="57">
        <v>51</v>
      </c>
      <c r="B53" t="s">
        <v>2698</v>
      </c>
      <c r="C53" s="102" t="s">
        <v>2699</v>
      </c>
      <c r="D53" s="3" t="s">
        <v>35</v>
      </c>
      <c r="E53" s="3" t="s">
        <v>37</v>
      </c>
      <c r="F53" s="3" t="s">
        <v>2651</v>
      </c>
      <c r="G53" s="3" t="s">
        <v>38</v>
      </c>
      <c r="H53" s="3" t="s">
        <v>39</v>
      </c>
      <c r="I53" s="20">
        <v>246.61</v>
      </c>
      <c r="K53" s="8"/>
      <c r="L53" s="20">
        <v>100</v>
      </c>
      <c r="M53" s="20">
        <v>0</v>
      </c>
      <c r="N53" s="3"/>
      <c r="P53" s="20">
        <v>0</v>
      </c>
      <c r="R53" s="21">
        <f t="shared" si="0"/>
        <v>0</v>
      </c>
      <c r="S53" s="21">
        <f t="shared" si="1"/>
        <v>346.61</v>
      </c>
      <c r="T53" s="21">
        <f t="shared" si="2"/>
        <v>352.61</v>
      </c>
      <c r="U53" s="21">
        <f t="shared" si="3"/>
        <v>6</v>
      </c>
      <c r="V53" s="21">
        <f t="shared" si="4"/>
        <v>346.61</v>
      </c>
      <c r="W53" s="21">
        <f t="shared" si="5"/>
        <v>246.61</v>
      </c>
      <c r="X53" s="21">
        <f t="shared" si="6"/>
        <v>106</v>
      </c>
      <c r="Y53" s="21">
        <f t="shared" si="7"/>
        <v>0</v>
      </c>
      <c r="Z53" s="20">
        <v>20</v>
      </c>
      <c r="AA53" s="21">
        <f t="shared" si="8"/>
        <v>80</v>
      </c>
      <c r="AB53" s="21">
        <f t="shared" si="9"/>
        <v>40</v>
      </c>
      <c r="AC53" s="21">
        <f t="shared" si="10"/>
        <v>40</v>
      </c>
    </row>
    <row r="54" ht="19" customHeight="1" spans="1:29">
      <c r="A54" s="57">
        <v>52</v>
      </c>
      <c r="B54" t="s">
        <v>2700</v>
      </c>
      <c r="C54" s="102" t="s">
        <v>2701</v>
      </c>
      <c r="D54" s="3" t="s">
        <v>35</v>
      </c>
      <c r="E54" s="3" t="s">
        <v>37</v>
      </c>
      <c r="F54" s="3" t="s">
        <v>2651</v>
      </c>
      <c r="G54" s="3" t="s">
        <v>38</v>
      </c>
      <c r="H54" s="3" t="s">
        <v>39</v>
      </c>
      <c r="I54" s="20">
        <v>246.51</v>
      </c>
      <c r="K54" s="8"/>
      <c r="L54" s="20">
        <v>100</v>
      </c>
      <c r="M54" s="20">
        <v>0</v>
      </c>
      <c r="N54" s="3"/>
      <c r="P54" s="20">
        <v>0</v>
      </c>
      <c r="R54" s="21">
        <f t="shared" si="0"/>
        <v>0</v>
      </c>
      <c r="S54" s="21">
        <f t="shared" si="1"/>
        <v>346.51</v>
      </c>
      <c r="T54" s="21">
        <f t="shared" si="2"/>
        <v>352.51</v>
      </c>
      <c r="U54" s="21">
        <f t="shared" si="3"/>
        <v>6</v>
      </c>
      <c r="V54" s="21">
        <f t="shared" si="4"/>
        <v>346.51</v>
      </c>
      <c r="W54" s="21">
        <f t="shared" si="5"/>
        <v>246.51</v>
      </c>
      <c r="X54" s="21">
        <f t="shared" si="6"/>
        <v>106</v>
      </c>
      <c r="Y54" s="21">
        <f t="shared" si="7"/>
        <v>0</v>
      </c>
      <c r="Z54" s="20">
        <v>20</v>
      </c>
      <c r="AA54" s="21">
        <f t="shared" si="8"/>
        <v>80</v>
      </c>
      <c r="AB54" s="21">
        <f t="shared" si="9"/>
        <v>40</v>
      </c>
      <c r="AC54" s="21">
        <f t="shared" si="10"/>
        <v>40</v>
      </c>
    </row>
    <row r="55" ht="19" customHeight="1" spans="1:29">
      <c r="A55" s="57">
        <v>53</v>
      </c>
      <c r="B55" t="s">
        <v>2702</v>
      </c>
      <c r="C55" s="102" t="s">
        <v>2703</v>
      </c>
      <c r="D55" s="3" t="s">
        <v>35</v>
      </c>
      <c r="E55" s="3" t="s">
        <v>37</v>
      </c>
      <c r="F55" s="3" t="s">
        <v>2651</v>
      </c>
      <c r="G55" s="3" t="s">
        <v>38</v>
      </c>
      <c r="H55" s="3" t="s">
        <v>39</v>
      </c>
      <c r="I55" s="20">
        <v>246.49</v>
      </c>
      <c r="K55" s="8"/>
      <c r="L55" s="20">
        <v>100</v>
      </c>
      <c r="M55" s="20">
        <v>0</v>
      </c>
      <c r="N55" s="3"/>
      <c r="P55" s="20">
        <v>0</v>
      </c>
      <c r="R55" s="21">
        <f t="shared" si="0"/>
        <v>0</v>
      </c>
      <c r="S55" s="21">
        <f t="shared" si="1"/>
        <v>346.49</v>
      </c>
      <c r="T55" s="21">
        <f t="shared" si="2"/>
        <v>352.49</v>
      </c>
      <c r="U55" s="21">
        <f t="shared" si="3"/>
        <v>6</v>
      </c>
      <c r="V55" s="21">
        <f t="shared" si="4"/>
        <v>346.49</v>
      </c>
      <c r="W55" s="21">
        <f t="shared" si="5"/>
        <v>246.49</v>
      </c>
      <c r="X55" s="21">
        <f t="shared" si="6"/>
        <v>106</v>
      </c>
      <c r="Y55" s="21">
        <f t="shared" si="7"/>
        <v>0</v>
      </c>
      <c r="Z55" s="20">
        <v>20</v>
      </c>
      <c r="AA55" s="21">
        <f t="shared" si="8"/>
        <v>80</v>
      </c>
      <c r="AB55" s="21">
        <f t="shared" si="9"/>
        <v>40</v>
      </c>
      <c r="AC55" s="21">
        <f t="shared" si="10"/>
        <v>40</v>
      </c>
    </row>
    <row r="56" ht="19" customHeight="1" spans="1:29">
      <c r="A56" s="57">
        <v>54</v>
      </c>
      <c r="B56" t="s">
        <v>2550</v>
      </c>
      <c r="C56" s="102" t="s">
        <v>2704</v>
      </c>
      <c r="D56" s="3" t="s">
        <v>35</v>
      </c>
      <c r="E56" s="3" t="s">
        <v>37</v>
      </c>
      <c r="F56" s="3" t="s">
        <v>2651</v>
      </c>
      <c r="G56" s="3" t="s">
        <v>38</v>
      </c>
      <c r="H56" s="3" t="s">
        <v>39</v>
      </c>
      <c r="I56" s="20">
        <v>246.56</v>
      </c>
      <c r="K56" s="8"/>
      <c r="L56" s="20">
        <v>100</v>
      </c>
      <c r="M56" s="20">
        <v>0</v>
      </c>
      <c r="N56" s="3"/>
      <c r="P56" s="20">
        <v>0</v>
      </c>
      <c r="R56" s="21">
        <f t="shared" si="0"/>
        <v>0</v>
      </c>
      <c r="S56" s="21">
        <f t="shared" si="1"/>
        <v>346.56</v>
      </c>
      <c r="T56" s="21">
        <f t="shared" si="2"/>
        <v>352.56</v>
      </c>
      <c r="U56" s="21">
        <f t="shared" si="3"/>
        <v>6</v>
      </c>
      <c r="V56" s="21">
        <f t="shared" si="4"/>
        <v>346.56</v>
      </c>
      <c r="W56" s="21">
        <f t="shared" si="5"/>
        <v>246.56</v>
      </c>
      <c r="X56" s="21">
        <f t="shared" si="6"/>
        <v>106</v>
      </c>
      <c r="Y56" s="21">
        <f t="shared" si="7"/>
        <v>0</v>
      </c>
      <c r="Z56" s="20">
        <v>20</v>
      </c>
      <c r="AA56" s="21">
        <f t="shared" si="8"/>
        <v>80</v>
      </c>
      <c r="AB56" s="21">
        <f t="shared" si="9"/>
        <v>40</v>
      </c>
      <c r="AC56" s="21">
        <f t="shared" si="10"/>
        <v>40</v>
      </c>
    </row>
    <row r="57" ht="19" customHeight="1" spans="1:29">
      <c r="A57" s="57">
        <v>55</v>
      </c>
      <c r="B57" t="s">
        <v>2705</v>
      </c>
      <c r="C57" s="102" t="s">
        <v>2706</v>
      </c>
      <c r="D57" s="3" t="s">
        <v>35</v>
      </c>
      <c r="E57" s="3" t="s">
        <v>37</v>
      </c>
      <c r="F57" s="3" t="s">
        <v>2651</v>
      </c>
      <c r="G57" s="3" t="s">
        <v>38</v>
      </c>
      <c r="H57" s="3" t="s">
        <v>39</v>
      </c>
      <c r="I57" s="20">
        <v>245.32</v>
      </c>
      <c r="K57" s="8"/>
      <c r="L57" s="20">
        <v>100</v>
      </c>
      <c r="M57" s="20">
        <v>0</v>
      </c>
      <c r="N57" s="3"/>
      <c r="P57" s="20">
        <v>0</v>
      </c>
      <c r="R57" s="21">
        <f t="shared" si="0"/>
        <v>0</v>
      </c>
      <c r="S57" s="21">
        <f t="shared" si="1"/>
        <v>345.32</v>
      </c>
      <c r="T57" s="21">
        <f t="shared" si="2"/>
        <v>351.32</v>
      </c>
      <c r="U57" s="21">
        <f t="shared" si="3"/>
        <v>6</v>
      </c>
      <c r="V57" s="21">
        <f t="shared" si="4"/>
        <v>345.32</v>
      </c>
      <c r="W57" s="21">
        <f t="shared" si="5"/>
        <v>245.32</v>
      </c>
      <c r="X57" s="21">
        <f t="shared" si="6"/>
        <v>106</v>
      </c>
      <c r="Y57" s="21">
        <f t="shared" si="7"/>
        <v>0</v>
      </c>
      <c r="Z57" s="20">
        <v>20</v>
      </c>
      <c r="AA57" s="21">
        <f t="shared" si="8"/>
        <v>80</v>
      </c>
      <c r="AB57" s="21">
        <f t="shared" si="9"/>
        <v>40</v>
      </c>
      <c r="AC57" s="21">
        <f t="shared" si="10"/>
        <v>40</v>
      </c>
    </row>
    <row r="58" ht="19" customHeight="1" spans="1:29">
      <c r="A58" s="57">
        <v>56</v>
      </c>
      <c r="B58" t="s">
        <v>1738</v>
      </c>
      <c r="C58" s="102" t="s">
        <v>2707</v>
      </c>
      <c r="D58" s="3" t="s">
        <v>35</v>
      </c>
      <c r="E58" s="3" t="s">
        <v>137</v>
      </c>
      <c r="F58" s="3" t="s">
        <v>58</v>
      </c>
      <c r="G58" s="3" t="s">
        <v>38</v>
      </c>
      <c r="H58" s="3" t="s">
        <v>39</v>
      </c>
      <c r="I58" s="20">
        <v>900</v>
      </c>
      <c r="K58" s="8"/>
      <c r="L58" s="20">
        <v>400</v>
      </c>
      <c r="M58" s="20">
        <v>2342</v>
      </c>
      <c r="N58" s="3" t="s">
        <v>1988</v>
      </c>
      <c r="P58" s="20">
        <v>2342</v>
      </c>
      <c r="R58" s="21">
        <f t="shared" si="0"/>
        <v>2482.52</v>
      </c>
      <c r="S58" s="21">
        <f t="shared" si="1"/>
        <v>3782.52</v>
      </c>
      <c r="T58" s="21">
        <f t="shared" si="2"/>
        <v>3955.4712</v>
      </c>
      <c r="U58" s="21">
        <f t="shared" si="3"/>
        <v>172.9512</v>
      </c>
      <c r="V58" s="21">
        <f t="shared" si="4"/>
        <v>3782.52</v>
      </c>
      <c r="W58" s="21">
        <f t="shared" si="5"/>
        <v>900</v>
      </c>
      <c r="X58" s="21">
        <f t="shared" si="6"/>
        <v>3055.4712</v>
      </c>
      <c r="Y58" s="21">
        <f t="shared" si="7"/>
        <v>2342</v>
      </c>
      <c r="Z58" s="20">
        <v>60</v>
      </c>
      <c r="AA58" s="21">
        <f t="shared" si="8"/>
        <v>480.52</v>
      </c>
      <c r="AB58" s="21">
        <f t="shared" si="9"/>
        <v>240.26</v>
      </c>
      <c r="AC58" s="21">
        <f t="shared" si="10"/>
        <v>240.26</v>
      </c>
    </row>
    <row r="59" ht="19" customHeight="1" spans="1:29">
      <c r="A59" s="57">
        <v>57</v>
      </c>
      <c r="B59" t="s">
        <v>1632</v>
      </c>
      <c r="C59" s="102" t="s">
        <v>2708</v>
      </c>
      <c r="D59" s="3" t="s">
        <v>35</v>
      </c>
      <c r="E59" s="3" t="s">
        <v>247</v>
      </c>
      <c r="F59" s="3" t="s">
        <v>58</v>
      </c>
      <c r="G59" s="3" t="s">
        <v>38</v>
      </c>
      <c r="H59" s="3" t="s">
        <v>39</v>
      </c>
      <c r="I59" s="20">
        <v>900</v>
      </c>
      <c r="K59" s="8"/>
      <c r="L59" s="20">
        <v>400</v>
      </c>
      <c r="M59" s="20">
        <v>2342</v>
      </c>
      <c r="N59" s="3" t="s">
        <v>1918</v>
      </c>
      <c r="P59" s="20">
        <v>2342</v>
      </c>
      <c r="R59" s="21">
        <f t="shared" si="0"/>
        <v>2482.52</v>
      </c>
      <c r="S59" s="21">
        <f t="shared" si="1"/>
        <v>3782.52</v>
      </c>
      <c r="T59" s="21">
        <f t="shared" si="2"/>
        <v>3955.4712</v>
      </c>
      <c r="U59" s="21">
        <f t="shared" si="3"/>
        <v>172.9512</v>
      </c>
      <c r="V59" s="21">
        <f t="shared" si="4"/>
        <v>3782.52</v>
      </c>
      <c r="W59" s="21">
        <f t="shared" si="5"/>
        <v>900</v>
      </c>
      <c r="X59" s="21">
        <f t="shared" si="6"/>
        <v>3055.4712</v>
      </c>
      <c r="Y59" s="21">
        <f t="shared" si="7"/>
        <v>2342</v>
      </c>
      <c r="Z59" s="20">
        <v>60</v>
      </c>
      <c r="AA59" s="21">
        <f t="shared" si="8"/>
        <v>480.52</v>
      </c>
      <c r="AB59" s="21">
        <f t="shared" si="9"/>
        <v>240.26</v>
      </c>
      <c r="AC59" s="21">
        <f t="shared" si="10"/>
        <v>240.26</v>
      </c>
    </row>
    <row r="60" ht="19" customHeight="1" spans="1:29">
      <c r="A60" s="57">
        <v>58</v>
      </c>
      <c r="B60" t="s">
        <v>2709</v>
      </c>
      <c r="C60" s="102" t="s">
        <v>2710</v>
      </c>
      <c r="D60" s="3" t="s">
        <v>35</v>
      </c>
      <c r="E60" s="3" t="s">
        <v>37</v>
      </c>
      <c r="F60" s="3" t="s">
        <v>2651</v>
      </c>
      <c r="G60" s="3" t="s">
        <v>38</v>
      </c>
      <c r="H60" s="3" t="s">
        <v>39</v>
      </c>
      <c r="I60" s="20">
        <v>245.73</v>
      </c>
      <c r="K60" s="8"/>
      <c r="L60" s="20">
        <v>100</v>
      </c>
      <c r="M60" s="20">
        <v>0</v>
      </c>
      <c r="N60" s="3"/>
      <c r="P60" s="20">
        <v>0</v>
      </c>
      <c r="R60" s="21">
        <f t="shared" si="0"/>
        <v>0</v>
      </c>
      <c r="S60" s="21">
        <f t="shared" si="1"/>
        <v>345.73</v>
      </c>
      <c r="T60" s="21">
        <f t="shared" si="2"/>
        <v>351.73</v>
      </c>
      <c r="U60" s="21">
        <f t="shared" si="3"/>
        <v>6</v>
      </c>
      <c r="V60" s="21">
        <f t="shared" si="4"/>
        <v>345.73</v>
      </c>
      <c r="W60" s="21">
        <f t="shared" si="5"/>
        <v>245.73</v>
      </c>
      <c r="X60" s="21">
        <f t="shared" si="6"/>
        <v>106</v>
      </c>
      <c r="Y60" s="21">
        <f t="shared" si="7"/>
        <v>0</v>
      </c>
      <c r="Z60" s="20">
        <v>20</v>
      </c>
      <c r="AA60" s="21">
        <f t="shared" si="8"/>
        <v>80</v>
      </c>
      <c r="AB60" s="21">
        <f t="shared" si="9"/>
        <v>40</v>
      </c>
      <c r="AC60" s="21">
        <f t="shared" si="10"/>
        <v>40</v>
      </c>
    </row>
    <row r="61" ht="19" customHeight="1" spans="1:29">
      <c r="A61" s="57">
        <v>59</v>
      </c>
      <c r="B61" s="8" t="s">
        <v>2711</v>
      </c>
      <c r="C61" s="102" t="s">
        <v>2712</v>
      </c>
      <c r="D61" s="3" t="s">
        <v>35</v>
      </c>
      <c r="E61" s="3" t="s">
        <v>37</v>
      </c>
      <c r="F61" s="3" t="s">
        <v>2651</v>
      </c>
      <c r="G61" s="3" t="s">
        <v>38</v>
      </c>
      <c r="H61" s="3" t="s">
        <v>39</v>
      </c>
      <c r="I61" s="20">
        <v>247.11</v>
      </c>
      <c r="K61" s="8"/>
      <c r="L61" s="20">
        <v>100</v>
      </c>
      <c r="M61" s="20">
        <v>0</v>
      </c>
      <c r="N61" s="3"/>
      <c r="P61" s="20">
        <v>0</v>
      </c>
      <c r="R61" s="21">
        <f t="shared" si="0"/>
        <v>0</v>
      </c>
      <c r="S61" s="21">
        <f t="shared" si="1"/>
        <v>347.11</v>
      </c>
      <c r="T61" s="21">
        <f t="shared" si="2"/>
        <v>353.11</v>
      </c>
      <c r="U61" s="21">
        <f t="shared" si="3"/>
        <v>6</v>
      </c>
      <c r="V61" s="21">
        <f t="shared" si="4"/>
        <v>347.11</v>
      </c>
      <c r="W61" s="21">
        <f t="shared" si="5"/>
        <v>247.11</v>
      </c>
      <c r="X61" s="21">
        <f t="shared" si="6"/>
        <v>106</v>
      </c>
      <c r="Y61" s="21">
        <f t="shared" si="7"/>
        <v>0</v>
      </c>
      <c r="Z61" s="20">
        <v>20</v>
      </c>
      <c r="AA61" s="21">
        <f t="shared" si="8"/>
        <v>80</v>
      </c>
      <c r="AB61" s="21">
        <f t="shared" si="9"/>
        <v>40</v>
      </c>
      <c r="AC61" s="21">
        <f t="shared" si="10"/>
        <v>40</v>
      </c>
    </row>
    <row r="62" ht="19" customHeight="1" spans="1:29">
      <c r="A62" s="57">
        <v>60</v>
      </c>
      <c r="B62" s="8" t="s">
        <v>2713</v>
      </c>
      <c r="C62" s="102" t="s">
        <v>2714</v>
      </c>
      <c r="D62" s="3" t="s">
        <v>35</v>
      </c>
      <c r="E62" s="3" t="s">
        <v>37</v>
      </c>
      <c r="F62" s="3" t="s">
        <v>58</v>
      </c>
      <c r="G62" s="3" t="s">
        <v>38</v>
      </c>
      <c r="H62" s="3" t="s">
        <v>39</v>
      </c>
      <c r="I62" s="20">
        <v>900</v>
      </c>
      <c r="K62" s="8"/>
      <c r="L62" s="20">
        <v>400</v>
      </c>
      <c r="M62" s="20">
        <v>1024</v>
      </c>
      <c r="N62" s="3" t="s">
        <v>2715</v>
      </c>
      <c r="P62" s="20">
        <v>1024</v>
      </c>
      <c r="R62" s="21">
        <f t="shared" si="0"/>
        <v>1085.44</v>
      </c>
      <c r="S62" s="21">
        <f t="shared" si="1"/>
        <v>2385.44</v>
      </c>
      <c r="T62" s="21">
        <f t="shared" si="2"/>
        <v>2474.5664</v>
      </c>
      <c r="U62" s="21">
        <f t="shared" si="3"/>
        <v>89.1264</v>
      </c>
      <c r="V62" s="21">
        <f t="shared" si="4"/>
        <v>2385.44</v>
      </c>
      <c r="W62" s="21">
        <f t="shared" si="5"/>
        <v>900</v>
      </c>
      <c r="X62" s="21">
        <f t="shared" si="6"/>
        <v>1574.5664</v>
      </c>
      <c r="Y62" s="21">
        <f t="shared" si="7"/>
        <v>1024</v>
      </c>
      <c r="Z62" s="20">
        <v>60</v>
      </c>
      <c r="AA62" s="21">
        <f t="shared" si="8"/>
        <v>401.44</v>
      </c>
      <c r="AB62" s="21">
        <f t="shared" si="9"/>
        <v>200.72</v>
      </c>
      <c r="AC62" s="21">
        <f t="shared" si="10"/>
        <v>200.72</v>
      </c>
    </row>
    <row r="63" ht="19" customHeight="1" spans="1:29">
      <c r="A63" s="57">
        <v>61</v>
      </c>
      <c r="B63" t="s">
        <v>2716</v>
      </c>
      <c r="C63" s="102" t="s">
        <v>2717</v>
      </c>
      <c r="D63" s="3" t="s">
        <v>35</v>
      </c>
      <c r="E63" s="3" t="s">
        <v>37</v>
      </c>
      <c r="F63" s="3" t="s">
        <v>2651</v>
      </c>
      <c r="G63" s="3" t="s">
        <v>38</v>
      </c>
      <c r="H63" s="3" t="s">
        <v>39</v>
      </c>
      <c r="I63" s="20">
        <v>250.56</v>
      </c>
      <c r="K63" s="8"/>
      <c r="L63" s="20">
        <v>100</v>
      </c>
      <c r="M63" s="20">
        <v>0</v>
      </c>
      <c r="N63" s="3"/>
      <c r="P63" s="20">
        <v>0</v>
      </c>
      <c r="R63" s="21">
        <f>M73*1.06</f>
        <v>0</v>
      </c>
      <c r="S63" s="21">
        <f t="shared" si="1"/>
        <v>350.56</v>
      </c>
      <c r="T63" s="21">
        <f t="shared" si="2"/>
        <v>356.56</v>
      </c>
      <c r="U63" s="21">
        <f t="shared" si="3"/>
        <v>6</v>
      </c>
      <c r="V63" s="21">
        <f t="shared" si="4"/>
        <v>350.56</v>
      </c>
      <c r="W63" s="21">
        <f t="shared" si="5"/>
        <v>250.56</v>
      </c>
      <c r="X63" s="21">
        <f t="shared" si="6"/>
        <v>106</v>
      </c>
      <c r="Y63" s="21">
        <f t="shared" si="7"/>
        <v>0</v>
      </c>
      <c r="Z63" s="20">
        <v>20</v>
      </c>
      <c r="AA63" s="21">
        <f t="shared" si="8"/>
        <v>80</v>
      </c>
      <c r="AB63" s="21">
        <f t="shared" si="9"/>
        <v>40</v>
      </c>
      <c r="AC63" s="21">
        <f t="shared" si="10"/>
        <v>40</v>
      </c>
    </row>
    <row r="64" ht="19" customHeight="1" spans="1:29">
      <c r="A64" s="57">
        <v>62</v>
      </c>
      <c r="B64" t="s">
        <v>190</v>
      </c>
      <c r="C64" s="102" t="s">
        <v>2718</v>
      </c>
      <c r="D64" s="3" t="s">
        <v>35</v>
      </c>
      <c r="E64" s="3" t="s">
        <v>37</v>
      </c>
      <c r="F64" s="3" t="s">
        <v>2651</v>
      </c>
      <c r="G64" s="3" t="s">
        <v>38</v>
      </c>
      <c r="H64" s="3" t="s">
        <v>39</v>
      </c>
      <c r="I64" s="20">
        <v>250.56</v>
      </c>
      <c r="K64" s="8"/>
      <c r="L64" s="20">
        <v>100</v>
      </c>
      <c r="M64" s="20">
        <v>0</v>
      </c>
      <c r="N64" s="3"/>
      <c r="P64" s="20">
        <v>0</v>
      </c>
      <c r="R64" s="21">
        <f t="shared" ref="R64:R127" si="11">M64*1.06</f>
        <v>0</v>
      </c>
      <c r="S64" s="21">
        <f t="shared" si="1"/>
        <v>350.56</v>
      </c>
      <c r="T64" s="21">
        <f t="shared" si="2"/>
        <v>356.56</v>
      </c>
      <c r="U64" s="21">
        <f t="shared" si="3"/>
        <v>6</v>
      </c>
      <c r="V64" s="21">
        <f t="shared" si="4"/>
        <v>350.56</v>
      </c>
      <c r="W64" s="21">
        <f t="shared" si="5"/>
        <v>250.56</v>
      </c>
      <c r="X64" s="21">
        <f t="shared" si="6"/>
        <v>106</v>
      </c>
      <c r="Y64" s="21">
        <f t="shared" si="7"/>
        <v>0</v>
      </c>
      <c r="Z64" s="20">
        <v>20</v>
      </c>
      <c r="AA64" s="21">
        <f t="shared" si="8"/>
        <v>80</v>
      </c>
      <c r="AB64" s="21">
        <f t="shared" si="9"/>
        <v>40</v>
      </c>
      <c r="AC64" s="21">
        <f t="shared" si="10"/>
        <v>40</v>
      </c>
    </row>
    <row r="65" ht="19" customHeight="1" spans="1:29">
      <c r="A65" s="57">
        <v>63</v>
      </c>
      <c r="B65" s="8" t="s">
        <v>2719</v>
      </c>
      <c r="C65" s="102" t="s">
        <v>2720</v>
      </c>
      <c r="D65" s="3" t="s">
        <v>35</v>
      </c>
      <c r="E65" s="3" t="s">
        <v>37</v>
      </c>
      <c r="F65" s="3" t="s">
        <v>2651</v>
      </c>
      <c r="G65" s="3" t="s">
        <v>38</v>
      </c>
      <c r="H65" s="3" t="s">
        <v>39</v>
      </c>
      <c r="I65" s="20">
        <v>249.78</v>
      </c>
      <c r="K65" s="8"/>
      <c r="L65" s="20">
        <v>100</v>
      </c>
      <c r="M65" s="20">
        <v>0</v>
      </c>
      <c r="N65" s="3"/>
      <c r="P65" s="20">
        <v>0</v>
      </c>
      <c r="R65" s="21">
        <f t="shared" si="11"/>
        <v>0</v>
      </c>
      <c r="S65" s="21">
        <f t="shared" si="1"/>
        <v>349.78</v>
      </c>
      <c r="T65" s="21">
        <f t="shared" si="2"/>
        <v>355.78</v>
      </c>
      <c r="U65" s="21">
        <f t="shared" si="3"/>
        <v>6</v>
      </c>
      <c r="V65" s="21">
        <f t="shared" si="4"/>
        <v>349.78</v>
      </c>
      <c r="W65" s="21">
        <f t="shared" si="5"/>
        <v>249.78</v>
      </c>
      <c r="X65" s="21">
        <f t="shared" si="6"/>
        <v>106</v>
      </c>
      <c r="Y65" s="21">
        <f t="shared" si="7"/>
        <v>0</v>
      </c>
      <c r="Z65" s="20">
        <v>20</v>
      </c>
      <c r="AA65" s="21">
        <f t="shared" si="8"/>
        <v>80</v>
      </c>
      <c r="AB65" s="21">
        <f t="shared" si="9"/>
        <v>40</v>
      </c>
      <c r="AC65" s="21">
        <f t="shared" si="10"/>
        <v>40</v>
      </c>
    </row>
    <row r="66" ht="19" customHeight="1" spans="1:29">
      <c r="A66" s="57">
        <v>64</v>
      </c>
      <c r="B66" t="s">
        <v>2617</v>
      </c>
      <c r="C66" s="102" t="s">
        <v>2721</v>
      </c>
      <c r="D66" s="3" t="s">
        <v>35</v>
      </c>
      <c r="E66" s="3" t="s">
        <v>37</v>
      </c>
      <c r="F66" s="3" t="s">
        <v>58</v>
      </c>
      <c r="G66" s="3" t="s">
        <v>38</v>
      </c>
      <c r="H66" s="3" t="s">
        <v>39</v>
      </c>
      <c r="I66" s="20">
        <v>900</v>
      </c>
      <c r="K66" s="8"/>
      <c r="L66" s="20">
        <v>400</v>
      </c>
      <c r="M66" s="20">
        <v>2342</v>
      </c>
      <c r="N66" s="3" t="s">
        <v>1918</v>
      </c>
      <c r="P66" s="20">
        <v>2342</v>
      </c>
      <c r="R66" s="21">
        <f t="shared" si="11"/>
        <v>2482.52</v>
      </c>
      <c r="S66" s="21">
        <f t="shared" si="1"/>
        <v>3782.52</v>
      </c>
      <c r="T66" s="21">
        <f t="shared" si="2"/>
        <v>3955.4712</v>
      </c>
      <c r="U66" s="21">
        <f t="shared" si="3"/>
        <v>172.9512</v>
      </c>
      <c r="V66" s="21">
        <f t="shared" si="4"/>
        <v>3782.52</v>
      </c>
      <c r="W66" s="21">
        <f t="shared" si="5"/>
        <v>900</v>
      </c>
      <c r="X66" s="21">
        <f t="shared" si="6"/>
        <v>3055.4712</v>
      </c>
      <c r="Y66" s="21">
        <f t="shared" si="7"/>
        <v>2342</v>
      </c>
      <c r="Z66" s="20">
        <v>60</v>
      </c>
      <c r="AA66" s="21">
        <f t="shared" si="8"/>
        <v>480.52</v>
      </c>
      <c r="AB66" s="21">
        <f t="shared" si="9"/>
        <v>240.26</v>
      </c>
      <c r="AC66" s="21">
        <f t="shared" si="10"/>
        <v>240.26</v>
      </c>
    </row>
    <row r="67" ht="19" customHeight="1" spans="1:29">
      <c r="A67" s="57">
        <v>65</v>
      </c>
      <c r="B67" t="s">
        <v>2722</v>
      </c>
      <c r="C67" s="102" t="s">
        <v>2723</v>
      </c>
      <c r="D67" s="3" t="s">
        <v>35</v>
      </c>
      <c r="E67" s="3" t="s">
        <v>37</v>
      </c>
      <c r="F67" s="3" t="s">
        <v>58</v>
      </c>
      <c r="G67" s="3" t="s">
        <v>38</v>
      </c>
      <c r="H67" s="3" t="s">
        <v>39</v>
      </c>
      <c r="I67" s="20">
        <v>900</v>
      </c>
      <c r="K67" s="8"/>
      <c r="L67" s="20">
        <v>400</v>
      </c>
      <c r="M67" s="20">
        <v>2342</v>
      </c>
      <c r="N67" s="3" t="s">
        <v>1357</v>
      </c>
      <c r="P67" s="20">
        <v>2342</v>
      </c>
      <c r="R67" s="21">
        <f t="shared" si="11"/>
        <v>2482.52</v>
      </c>
      <c r="S67" s="21">
        <f t="shared" ref="S67:S130" si="12">I67+L67+R67</f>
        <v>3782.52</v>
      </c>
      <c r="T67" s="21">
        <f t="shared" ref="T67:T130" si="13">I67+(L67+R67)*1.06</f>
        <v>3955.4712</v>
      </c>
      <c r="U67" s="21">
        <f t="shared" ref="U67:U130" si="14">(R67+L67)*0.06</f>
        <v>172.9512</v>
      </c>
      <c r="V67" s="21">
        <f t="shared" ref="V67:V130" si="15">T67-U67</f>
        <v>3782.52</v>
      </c>
      <c r="W67" s="21">
        <f t="shared" ref="W67:W130" si="16">I67</f>
        <v>900</v>
      </c>
      <c r="X67" s="21">
        <f t="shared" ref="X67:X130" si="17">(R67+L67)*1.06</f>
        <v>3055.4712</v>
      </c>
      <c r="Y67" s="21">
        <f t="shared" ref="Y67:Y130" si="18">P67</f>
        <v>2342</v>
      </c>
      <c r="Z67" s="20">
        <v>60</v>
      </c>
      <c r="AA67" s="21">
        <f t="shared" ref="AA67:AA130" si="19">(L67+R67)-Y67-Z67</f>
        <v>480.52</v>
      </c>
      <c r="AB67" s="21">
        <f t="shared" ref="AB67:AB130" si="20">AA67/2</f>
        <v>240.26</v>
      </c>
      <c r="AC67" s="21">
        <f t="shared" ref="AC67:AC130" si="21">AA67/2</f>
        <v>240.26</v>
      </c>
    </row>
    <row r="68" ht="19" customHeight="1" spans="1:29">
      <c r="A68" s="57">
        <v>66</v>
      </c>
      <c r="B68" t="s">
        <v>2724</v>
      </c>
      <c r="C68" s="102" t="s">
        <v>2725</v>
      </c>
      <c r="D68" s="3" t="s">
        <v>35</v>
      </c>
      <c r="E68" s="3" t="s">
        <v>37</v>
      </c>
      <c r="F68" s="3" t="s">
        <v>2651</v>
      </c>
      <c r="G68" s="3" t="s">
        <v>38</v>
      </c>
      <c r="H68" s="3" t="s">
        <v>39</v>
      </c>
      <c r="I68" s="20">
        <v>250.56</v>
      </c>
      <c r="K68" s="8"/>
      <c r="L68" s="20">
        <v>100</v>
      </c>
      <c r="M68" s="20">
        <v>0</v>
      </c>
      <c r="N68" s="3"/>
      <c r="P68" s="20">
        <v>0</v>
      </c>
      <c r="R68" s="21">
        <f t="shared" si="11"/>
        <v>0</v>
      </c>
      <c r="S68" s="21">
        <f t="shared" si="12"/>
        <v>350.56</v>
      </c>
      <c r="T68" s="21">
        <f t="shared" si="13"/>
        <v>356.56</v>
      </c>
      <c r="U68" s="21">
        <f t="shared" si="14"/>
        <v>6</v>
      </c>
      <c r="V68" s="21">
        <f t="shared" si="15"/>
        <v>350.56</v>
      </c>
      <c r="W68" s="21">
        <f t="shared" si="16"/>
        <v>250.56</v>
      </c>
      <c r="X68" s="21">
        <f t="shared" si="17"/>
        <v>106</v>
      </c>
      <c r="Y68" s="21">
        <f t="shared" si="18"/>
        <v>0</v>
      </c>
      <c r="Z68" s="20">
        <v>20</v>
      </c>
      <c r="AA68" s="21">
        <f t="shared" si="19"/>
        <v>80</v>
      </c>
      <c r="AB68" s="21">
        <f t="shared" si="20"/>
        <v>40</v>
      </c>
      <c r="AC68" s="21">
        <f t="shared" si="21"/>
        <v>40</v>
      </c>
    </row>
    <row r="69" ht="19" customHeight="1" spans="1:29">
      <c r="A69" s="57">
        <v>67</v>
      </c>
      <c r="B69" t="s">
        <v>2261</v>
      </c>
      <c r="C69" s="102" t="s">
        <v>2726</v>
      </c>
      <c r="D69" s="3" t="s">
        <v>35</v>
      </c>
      <c r="E69" s="3" t="s">
        <v>37</v>
      </c>
      <c r="F69" s="3" t="s">
        <v>2651</v>
      </c>
      <c r="G69" s="3" t="s">
        <v>38</v>
      </c>
      <c r="H69" s="3" t="s">
        <v>39</v>
      </c>
      <c r="I69" s="20">
        <v>249.78</v>
      </c>
      <c r="K69" s="8"/>
      <c r="L69" s="20">
        <v>100</v>
      </c>
      <c r="M69" s="20">
        <v>0</v>
      </c>
      <c r="N69" s="3"/>
      <c r="P69" s="20">
        <v>0</v>
      </c>
      <c r="R69" s="21">
        <f t="shared" si="11"/>
        <v>0</v>
      </c>
      <c r="S69" s="21">
        <f t="shared" si="12"/>
        <v>349.78</v>
      </c>
      <c r="T69" s="21">
        <f t="shared" si="13"/>
        <v>355.78</v>
      </c>
      <c r="U69" s="21">
        <f t="shared" si="14"/>
        <v>6</v>
      </c>
      <c r="V69" s="21">
        <f t="shared" si="15"/>
        <v>349.78</v>
      </c>
      <c r="W69" s="21">
        <f t="shared" si="16"/>
        <v>249.78</v>
      </c>
      <c r="X69" s="21">
        <f t="shared" si="17"/>
        <v>106</v>
      </c>
      <c r="Y69" s="21">
        <f t="shared" si="18"/>
        <v>0</v>
      </c>
      <c r="Z69" s="20">
        <v>20</v>
      </c>
      <c r="AA69" s="21">
        <f t="shared" si="19"/>
        <v>80</v>
      </c>
      <c r="AB69" s="21">
        <f t="shared" si="20"/>
        <v>40</v>
      </c>
      <c r="AC69" s="21">
        <f t="shared" si="21"/>
        <v>40</v>
      </c>
    </row>
    <row r="70" ht="19" customHeight="1" spans="1:29">
      <c r="A70" s="57">
        <v>68</v>
      </c>
      <c r="B70" s="8" t="s">
        <v>2727</v>
      </c>
      <c r="C70" s="102" t="s">
        <v>2728</v>
      </c>
      <c r="D70" s="3" t="s">
        <v>35</v>
      </c>
      <c r="E70" s="3" t="s">
        <v>37</v>
      </c>
      <c r="F70" s="3" t="s">
        <v>2651</v>
      </c>
      <c r="G70" s="3" t="s">
        <v>38</v>
      </c>
      <c r="H70" s="3" t="s">
        <v>39</v>
      </c>
      <c r="I70" s="20">
        <v>249.78</v>
      </c>
      <c r="K70" s="8"/>
      <c r="L70" s="20">
        <v>100</v>
      </c>
      <c r="M70" s="20">
        <v>0</v>
      </c>
      <c r="N70" s="3"/>
      <c r="P70" s="20">
        <v>0</v>
      </c>
      <c r="R70" s="21">
        <f t="shared" si="11"/>
        <v>0</v>
      </c>
      <c r="S70" s="21">
        <f t="shared" si="12"/>
        <v>349.78</v>
      </c>
      <c r="T70" s="21">
        <f t="shared" si="13"/>
        <v>355.78</v>
      </c>
      <c r="U70" s="21">
        <f t="shared" si="14"/>
        <v>6</v>
      </c>
      <c r="V70" s="21">
        <f t="shared" si="15"/>
        <v>349.78</v>
      </c>
      <c r="W70" s="21">
        <f t="shared" si="16"/>
        <v>249.78</v>
      </c>
      <c r="X70" s="21">
        <f t="shared" si="17"/>
        <v>106</v>
      </c>
      <c r="Y70" s="21">
        <f t="shared" si="18"/>
        <v>0</v>
      </c>
      <c r="Z70" s="20">
        <v>20</v>
      </c>
      <c r="AA70" s="21">
        <f t="shared" si="19"/>
        <v>80</v>
      </c>
      <c r="AB70" s="21">
        <f t="shared" si="20"/>
        <v>40</v>
      </c>
      <c r="AC70" s="21">
        <f t="shared" si="21"/>
        <v>40</v>
      </c>
    </row>
    <row r="71" ht="19" customHeight="1" spans="1:29">
      <c r="A71" s="57">
        <v>69</v>
      </c>
      <c r="B71" s="8" t="s">
        <v>2729</v>
      </c>
      <c r="C71" s="102" t="s">
        <v>2730</v>
      </c>
      <c r="D71" s="3" t="s">
        <v>35</v>
      </c>
      <c r="E71" s="3" t="s">
        <v>37</v>
      </c>
      <c r="F71" s="3" t="s">
        <v>2651</v>
      </c>
      <c r="G71" s="3" t="s">
        <v>38</v>
      </c>
      <c r="H71" s="3" t="s">
        <v>39</v>
      </c>
      <c r="I71" s="20">
        <v>249.78</v>
      </c>
      <c r="K71" s="8"/>
      <c r="L71" s="20">
        <v>100</v>
      </c>
      <c r="M71" s="20">
        <v>0</v>
      </c>
      <c r="N71" s="3"/>
      <c r="P71" s="20">
        <v>0</v>
      </c>
      <c r="R71" s="21">
        <f t="shared" si="11"/>
        <v>0</v>
      </c>
      <c r="S71" s="21">
        <f t="shared" si="12"/>
        <v>349.78</v>
      </c>
      <c r="T71" s="21">
        <f t="shared" si="13"/>
        <v>355.78</v>
      </c>
      <c r="U71" s="21">
        <f t="shared" si="14"/>
        <v>6</v>
      </c>
      <c r="V71" s="21">
        <f t="shared" si="15"/>
        <v>349.78</v>
      </c>
      <c r="W71" s="21">
        <f t="shared" si="16"/>
        <v>249.78</v>
      </c>
      <c r="X71" s="21">
        <f t="shared" si="17"/>
        <v>106</v>
      </c>
      <c r="Y71" s="21">
        <f t="shared" si="18"/>
        <v>0</v>
      </c>
      <c r="Z71" s="20">
        <v>20</v>
      </c>
      <c r="AA71" s="21">
        <f t="shared" si="19"/>
        <v>80</v>
      </c>
      <c r="AB71" s="21">
        <f t="shared" si="20"/>
        <v>40</v>
      </c>
      <c r="AC71" s="21">
        <f t="shared" si="21"/>
        <v>40</v>
      </c>
    </row>
    <row r="72" ht="19" customHeight="1" spans="1:29">
      <c r="A72" s="57">
        <v>70</v>
      </c>
      <c r="B72" t="s">
        <v>2731</v>
      </c>
      <c r="C72" s="102" t="s">
        <v>2732</v>
      </c>
      <c r="D72" s="3" t="s">
        <v>35</v>
      </c>
      <c r="E72" s="3" t="s">
        <v>37</v>
      </c>
      <c r="F72" s="3" t="s">
        <v>2651</v>
      </c>
      <c r="G72" s="3" t="s">
        <v>38</v>
      </c>
      <c r="H72" s="3" t="s">
        <v>39</v>
      </c>
      <c r="I72" s="20">
        <v>249.78</v>
      </c>
      <c r="K72" s="8"/>
      <c r="L72" s="20">
        <v>100</v>
      </c>
      <c r="M72" s="20">
        <v>0</v>
      </c>
      <c r="N72" s="3"/>
      <c r="P72" s="20">
        <v>0</v>
      </c>
      <c r="R72" s="21">
        <f t="shared" si="11"/>
        <v>0</v>
      </c>
      <c r="S72" s="21">
        <f t="shared" si="12"/>
        <v>349.78</v>
      </c>
      <c r="T72" s="21">
        <f t="shared" si="13"/>
        <v>355.78</v>
      </c>
      <c r="U72" s="21">
        <f t="shared" si="14"/>
        <v>6</v>
      </c>
      <c r="V72" s="21">
        <f t="shared" si="15"/>
        <v>349.78</v>
      </c>
      <c r="W72" s="21">
        <f t="shared" si="16"/>
        <v>249.78</v>
      </c>
      <c r="X72" s="21">
        <f t="shared" si="17"/>
        <v>106</v>
      </c>
      <c r="Y72" s="21">
        <f t="shared" si="18"/>
        <v>0</v>
      </c>
      <c r="Z72" s="20">
        <v>20</v>
      </c>
      <c r="AA72" s="21">
        <f t="shared" si="19"/>
        <v>80</v>
      </c>
      <c r="AB72" s="21">
        <f t="shared" si="20"/>
        <v>40</v>
      </c>
      <c r="AC72" s="21">
        <f t="shared" si="21"/>
        <v>40</v>
      </c>
    </row>
    <row r="73" ht="19" customHeight="1" spans="1:29">
      <c r="A73" s="57">
        <v>71</v>
      </c>
      <c r="B73" t="s">
        <v>2733</v>
      </c>
      <c r="C73" s="102" t="s">
        <v>2734</v>
      </c>
      <c r="D73" s="3" t="s">
        <v>35</v>
      </c>
      <c r="E73" s="3" t="s">
        <v>37</v>
      </c>
      <c r="F73" s="3" t="s">
        <v>2651</v>
      </c>
      <c r="G73" s="3" t="s">
        <v>38</v>
      </c>
      <c r="H73" s="3" t="s">
        <v>39</v>
      </c>
      <c r="I73" s="20">
        <v>250.56</v>
      </c>
      <c r="K73" s="8"/>
      <c r="L73" s="20">
        <v>100</v>
      </c>
      <c r="M73" s="20">
        <v>0</v>
      </c>
      <c r="N73" s="3"/>
      <c r="P73" s="20">
        <v>0</v>
      </c>
      <c r="R73" s="21">
        <f t="shared" si="11"/>
        <v>0</v>
      </c>
      <c r="S73" s="21">
        <f t="shared" si="12"/>
        <v>350.56</v>
      </c>
      <c r="T73" s="21">
        <f t="shared" si="13"/>
        <v>356.56</v>
      </c>
      <c r="U73" s="21">
        <f t="shared" si="14"/>
        <v>6</v>
      </c>
      <c r="V73" s="21">
        <f t="shared" si="15"/>
        <v>350.56</v>
      </c>
      <c r="W73" s="21">
        <f t="shared" si="16"/>
        <v>250.56</v>
      </c>
      <c r="X73" s="21">
        <f t="shared" si="17"/>
        <v>106</v>
      </c>
      <c r="Y73" s="21">
        <f t="shared" si="18"/>
        <v>0</v>
      </c>
      <c r="Z73" s="20">
        <v>20</v>
      </c>
      <c r="AA73" s="21">
        <f t="shared" si="19"/>
        <v>80</v>
      </c>
      <c r="AB73" s="21">
        <f t="shared" si="20"/>
        <v>40</v>
      </c>
      <c r="AC73" s="21">
        <f t="shared" si="21"/>
        <v>40</v>
      </c>
    </row>
    <row r="74" ht="19" customHeight="1" spans="1:29">
      <c r="A74" s="57">
        <v>72</v>
      </c>
      <c r="B74" t="s">
        <v>2735</v>
      </c>
      <c r="C74" s="102" t="s">
        <v>2736</v>
      </c>
      <c r="D74" s="3" t="s">
        <v>35</v>
      </c>
      <c r="E74" s="3" t="s">
        <v>37</v>
      </c>
      <c r="F74" s="3" t="s">
        <v>2651</v>
      </c>
      <c r="G74" s="3" t="s">
        <v>38</v>
      </c>
      <c r="H74" s="3" t="s">
        <v>39</v>
      </c>
      <c r="I74" s="20">
        <v>249.78</v>
      </c>
      <c r="K74" s="8"/>
      <c r="L74" s="20">
        <v>100</v>
      </c>
      <c r="M74" s="20">
        <v>0</v>
      </c>
      <c r="N74" s="3"/>
      <c r="P74" s="20">
        <v>0</v>
      </c>
      <c r="R74" s="21">
        <f t="shared" si="11"/>
        <v>0</v>
      </c>
      <c r="S74" s="21">
        <f t="shared" si="12"/>
        <v>349.78</v>
      </c>
      <c r="T74" s="21">
        <f t="shared" si="13"/>
        <v>355.78</v>
      </c>
      <c r="U74" s="21">
        <f t="shared" si="14"/>
        <v>6</v>
      </c>
      <c r="V74" s="21">
        <f t="shared" si="15"/>
        <v>349.78</v>
      </c>
      <c r="W74" s="21">
        <f t="shared" si="16"/>
        <v>249.78</v>
      </c>
      <c r="X74" s="21">
        <f t="shared" si="17"/>
        <v>106</v>
      </c>
      <c r="Y74" s="21">
        <f t="shared" si="18"/>
        <v>0</v>
      </c>
      <c r="Z74" s="20">
        <v>20</v>
      </c>
      <c r="AA74" s="21">
        <f t="shared" si="19"/>
        <v>80</v>
      </c>
      <c r="AB74" s="21">
        <f t="shared" si="20"/>
        <v>40</v>
      </c>
      <c r="AC74" s="21">
        <f t="shared" si="21"/>
        <v>40</v>
      </c>
    </row>
    <row r="75" ht="19" customHeight="1" spans="1:29">
      <c r="A75" s="57">
        <v>73</v>
      </c>
      <c r="B75" s="8" t="s">
        <v>2737</v>
      </c>
      <c r="C75" s="102" t="s">
        <v>2738</v>
      </c>
      <c r="D75" s="3" t="s">
        <v>35</v>
      </c>
      <c r="E75" s="3" t="s">
        <v>37</v>
      </c>
      <c r="F75" s="3" t="s">
        <v>2651</v>
      </c>
      <c r="G75" s="3" t="s">
        <v>38</v>
      </c>
      <c r="H75" s="3" t="s">
        <v>39</v>
      </c>
      <c r="I75" s="20">
        <v>249.78</v>
      </c>
      <c r="K75" s="8"/>
      <c r="L75" s="20">
        <v>100</v>
      </c>
      <c r="M75" s="20">
        <v>0</v>
      </c>
      <c r="N75" s="3"/>
      <c r="P75" s="20">
        <v>0</v>
      </c>
      <c r="R75" s="21">
        <f t="shared" si="11"/>
        <v>0</v>
      </c>
      <c r="S75" s="21">
        <f t="shared" si="12"/>
        <v>349.78</v>
      </c>
      <c r="T75" s="21">
        <f t="shared" si="13"/>
        <v>355.78</v>
      </c>
      <c r="U75" s="21">
        <f t="shared" si="14"/>
        <v>6</v>
      </c>
      <c r="V75" s="21">
        <f t="shared" si="15"/>
        <v>349.78</v>
      </c>
      <c r="W75" s="21">
        <f t="shared" si="16"/>
        <v>249.78</v>
      </c>
      <c r="X75" s="21">
        <f t="shared" si="17"/>
        <v>106</v>
      </c>
      <c r="Y75" s="21">
        <f t="shared" si="18"/>
        <v>0</v>
      </c>
      <c r="Z75" s="20">
        <v>20</v>
      </c>
      <c r="AA75" s="21">
        <f t="shared" si="19"/>
        <v>80</v>
      </c>
      <c r="AB75" s="21">
        <f t="shared" si="20"/>
        <v>40</v>
      </c>
      <c r="AC75" s="21">
        <f t="shared" si="21"/>
        <v>40</v>
      </c>
    </row>
    <row r="76" ht="19" customHeight="1" spans="1:29">
      <c r="A76" s="57">
        <v>74</v>
      </c>
      <c r="B76" t="s">
        <v>2739</v>
      </c>
      <c r="C76" s="102" t="s">
        <v>2740</v>
      </c>
      <c r="D76" s="3" t="s">
        <v>35</v>
      </c>
      <c r="E76" s="3" t="s">
        <v>37</v>
      </c>
      <c r="F76" s="3" t="s">
        <v>58</v>
      </c>
      <c r="G76" s="3" t="s">
        <v>38</v>
      </c>
      <c r="H76" s="3" t="s">
        <v>39</v>
      </c>
      <c r="I76" s="20">
        <v>900</v>
      </c>
      <c r="K76" s="8"/>
      <c r="L76" s="20">
        <v>400</v>
      </c>
      <c r="M76" s="20">
        <v>2342</v>
      </c>
      <c r="N76" s="3" t="s">
        <v>1357</v>
      </c>
      <c r="P76" s="20">
        <v>2342</v>
      </c>
      <c r="R76" s="21">
        <f t="shared" si="11"/>
        <v>2482.52</v>
      </c>
      <c r="S76" s="21">
        <f t="shared" si="12"/>
        <v>3782.52</v>
      </c>
      <c r="T76" s="21">
        <f t="shared" si="13"/>
        <v>3955.4712</v>
      </c>
      <c r="U76" s="21">
        <f t="shared" si="14"/>
        <v>172.9512</v>
      </c>
      <c r="V76" s="21">
        <f t="shared" si="15"/>
        <v>3782.52</v>
      </c>
      <c r="W76" s="21">
        <f t="shared" si="16"/>
        <v>900</v>
      </c>
      <c r="X76" s="21">
        <f t="shared" si="17"/>
        <v>3055.4712</v>
      </c>
      <c r="Y76" s="21">
        <f t="shared" si="18"/>
        <v>2342</v>
      </c>
      <c r="Z76" s="20">
        <v>60</v>
      </c>
      <c r="AA76" s="21">
        <f t="shared" si="19"/>
        <v>480.52</v>
      </c>
      <c r="AB76" s="21">
        <f t="shared" si="20"/>
        <v>240.26</v>
      </c>
      <c r="AC76" s="21">
        <f t="shared" si="21"/>
        <v>240.26</v>
      </c>
    </row>
    <row r="77" ht="19" customHeight="1" spans="1:29">
      <c r="A77" s="57">
        <v>75</v>
      </c>
      <c r="B77" s="8" t="s">
        <v>1770</v>
      </c>
      <c r="C77" s="102" t="s">
        <v>2741</v>
      </c>
      <c r="D77" s="3" t="s">
        <v>35</v>
      </c>
      <c r="E77" s="3" t="s">
        <v>37</v>
      </c>
      <c r="F77" s="3" t="s">
        <v>113</v>
      </c>
      <c r="G77" s="3" t="s">
        <v>38</v>
      </c>
      <c r="H77" s="3" t="s">
        <v>39</v>
      </c>
      <c r="I77" s="20">
        <v>599</v>
      </c>
      <c r="J77" s="74"/>
      <c r="K77" s="8"/>
      <c r="L77" s="20">
        <v>400</v>
      </c>
      <c r="M77" s="20">
        <v>552</v>
      </c>
      <c r="N77" s="3" t="s">
        <v>2742</v>
      </c>
      <c r="P77" s="20">
        <v>472</v>
      </c>
      <c r="R77" s="21">
        <f t="shared" si="11"/>
        <v>585.12</v>
      </c>
      <c r="S77" s="21">
        <f t="shared" si="12"/>
        <v>1584.12</v>
      </c>
      <c r="T77" s="21">
        <f t="shared" si="13"/>
        <v>1643.2272</v>
      </c>
      <c r="U77" s="21">
        <f t="shared" si="14"/>
        <v>59.1072</v>
      </c>
      <c r="V77" s="21">
        <f t="shared" si="15"/>
        <v>1584.12</v>
      </c>
      <c r="W77" s="21">
        <f t="shared" si="16"/>
        <v>599</v>
      </c>
      <c r="X77" s="21">
        <f t="shared" si="17"/>
        <v>1044.2272</v>
      </c>
      <c r="Y77" s="21">
        <f t="shared" si="18"/>
        <v>472</v>
      </c>
      <c r="Z77" s="20">
        <v>60</v>
      </c>
      <c r="AA77" s="21">
        <f t="shared" si="19"/>
        <v>453.12</v>
      </c>
      <c r="AB77" s="21">
        <f t="shared" si="20"/>
        <v>226.56</v>
      </c>
      <c r="AC77" s="21">
        <f t="shared" si="21"/>
        <v>226.56</v>
      </c>
    </row>
    <row r="78" ht="19" customHeight="1" spans="1:29">
      <c r="A78" s="57">
        <v>76</v>
      </c>
      <c r="B78" s="8" t="s">
        <v>2743</v>
      </c>
      <c r="C78" s="102" t="s">
        <v>2744</v>
      </c>
      <c r="D78" s="3" t="s">
        <v>35</v>
      </c>
      <c r="E78" s="3" t="s">
        <v>37</v>
      </c>
      <c r="F78" s="3" t="s">
        <v>2651</v>
      </c>
      <c r="G78" s="3" t="s">
        <v>38</v>
      </c>
      <c r="H78" s="3" t="s">
        <v>39</v>
      </c>
      <c r="I78" s="20">
        <v>249.78</v>
      </c>
      <c r="K78" s="8"/>
      <c r="L78" s="20">
        <v>100</v>
      </c>
      <c r="M78" s="20">
        <v>0</v>
      </c>
      <c r="N78" s="3"/>
      <c r="P78" s="20">
        <v>0</v>
      </c>
      <c r="R78" s="21">
        <f t="shared" si="11"/>
        <v>0</v>
      </c>
      <c r="S78" s="21">
        <f t="shared" si="12"/>
        <v>349.78</v>
      </c>
      <c r="T78" s="21">
        <f t="shared" si="13"/>
        <v>355.78</v>
      </c>
      <c r="U78" s="21">
        <f t="shared" si="14"/>
        <v>6</v>
      </c>
      <c r="V78" s="21">
        <f t="shared" si="15"/>
        <v>349.78</v>
      </c>
      <c r="W78" s="21">
        <f t="shared" si="16"/>
        <v>249.78</v>
      </c>
      <c r="X78" s="21">
        <f t="shared" si="17"/>
        <v>106</v>
      </c>
      <c r="Y78" s="21">
        <f t="shared" si="18"/>
        <v>0</v>
      </c>
      <c r="Z78" s="20">
        <v>20</v>
      </c>
      <c r="AA78" s="21">
        <f t="shared" si="19"/>
        <v>80</v>
      </c>
      <c r="AB78" s="21">
        <f t="shared" si="20"/>
        <v>40</v>
      </c>
      <c r="AC78" s="21">
        <f t="shared" si="21"/>
        <v>40</v>
      </c>
    </row>
    <row r="79" ht="19" customHeight="1" spans="1:29">
      <c r="A79" s="57">
        <v>77</v>
      </c>
      <c r="B79" s="8" t="s">
        <v>2090</v>
      </c>
      <c r="C79" s="102" t="s">
        <v>2745</v>
      </c>
      <c r="D79" s="3" t="s">
        <v>35</v>
      </c>
      <c r="E79" s="3" t="s">
        <v>37</v>
      </c>
      <c r="F79" s="3" t="s">
        <v>2651</v>
      </c>
      <c r="G79" s="3" t="s">
        <v>38</v>
      </c>
      <c r="H79" s="3" t="s">
        <v>39</v>
      </c>
      <c r="I79" s="20">
        <v>249.78</v>
      </c>
      <c r="K79" s="8"/>
      <c r="L79" s="20">
        <v>100</v>
      </c>
      <c r="M79" s="20">
        <v>0</v>
      </c>
      <c r="N79" s="3"/>
      <c r="P79" s="20">
        <v>0</v>
      </c>
      <c r="R79" s="21">
        <f t="shared" si="11"/>
        <v>0</v>
      </c>
      <c r="S79" s="21">
        <f t="shared" si="12"/>
        <v>349.78</v>
      </c>
      <c r="T79" s="21">
        <f t="shared" si="13"/>
        <v>355.78</v>
      </c>
      <c r="U79" s="21">
        <f t="shared" si="14"/>
        <v>6</v>
      </c>
      <c r="V79" s="21">
        <f t="shared" si="15"/>
        <v>349.78</v>
      </c>
      <c r="W79" s="21">
        <f t="shared" si="16"/>
        <v>249.78</v>
      </c>
      <c r="X79" s="21">
        <f t="shared" si="17"/>
        <v>106</v>
      </c>
      <c r="Y79" s="21">
        <f t="shared" si="18"/>
        <v>0</v>
      </c>
      <c r="Z79" s="20">
        <v>20</v>
      </c>
      <c r="AA79" s="21">
        <f t="shared" si="19"/>
        <v>80</v>
      </c>
      <c r="AB79" s="21">
        <f t="shared" si="20"/>
        <v>40</v>
      </c>
      <c r="AC79" s="21">
        <f t="shared" si="21"/>
        <v>40</v>
      </c>
    </row>
    <row r="80" ht="19" customHeight="1" spans="1:29">
      <c r="A80" s="57">
        <v>78</v>
      </c>
      <c r="B80" s="8" t="s">
        <v>2746</v>
      </c>
      <c r="C80" s="102" t="s">
        <v>2747</v>
      </c>
      <c r="D80" s="3" t="s">
        <v>35</v>
      </c>
      <c r="E80" s="3" t="s">
        <v>37</v>
      </c>
      <c r="F80" s="3" t="s">
        <v>350</v>
      </c>
      <c r="G80" s="3" t="s">
        <v>38</v>
      </c>
      <c r="H80" s="3" t="s">
        <v>39</v>
      </c>
      <c r="I80" s="20">
        <v>750</v>
      </c>
      <c r="K80" s="8"/>
      <c r="L80" s="20">
        <v>400</v>
      </c>
      <c r="M80" s="20">
        <v>461</v>
      </c>
      <c r="N80" s="3" t="s">
        <v>2748</v>
      </c>
      <c r="P80" s="20">
        <v>461</v>
      </c>
      <c r="R80" s="21">
        <f t="shared" si="11"/>
        <v>488.66</v>
      </c>
      <c r="S80" s="21">
        <f t="shared" si="12"/>
        <v>1638.66</v>
      </c>
      <c r="T80" s="21">
        <f t="shared" si="13"/>
        <v>1691.9796</v>
      </c>
      <c r="U80" s="21">
        <f t="shared" si="14"/>
        <v>53.3196</v>
      </c>
      <c r="V80" s="21">
        <f t="shared" si="15"/>
        <v>1638.66</v>
      </c>
      <c r="W80" s="21">
        <f t="shared" si="16"/>
        <v>750</v>
      </c>
      <c r="X80" s="21">
        <f t="shared" si="17"/>
        <v>941.9796</v>
      </c>
      <c r="Y80" s="21">
        <f t="shared" si="18"/>
        <v>461</v>
      </c>
      <c r="Z80" s="20">
        <v>60</v>
      </c>
      <c r="AA80" s="21">
        <f t="shared" si="19"/>
        <v>367.66</v>
      </c>
      <c r="AB80" s="21">
        <f t="shared" si="20"/>
        <v>183.83</v>
      </c>
      <c r="AC80" s="21">
        <f t="shared" si="21"/>
        <v>183.83</v>
      </c>
    </row>
    <row r="81" ht="19" customHeight="1" spans="1:29">
      <c r="A81" s="57">
        <v>79</v>
      </c>
      <c r="B81" t="s">
        <v>2749</v>
      </c>
      <c r="C81" s="102" t="s">
        <v>2750</v>
      </c>
      <c r="D81" s="3" t="s">
        <v>35</v>
      </c>
      <c r="E81" s="3" t="s">
        <v>37</v>
      </c>
      <c r="F81" s="3" t="s">
        <v>2651</v>
      </c>
      <c r="G81" s="3" t="s">
        <v>38</v>
      </c>
      <c r="H81" s="3" t="s">
        <v>39</v>
      </c>
      <c r="I81" s="20">
        <v>249.78</v>
      </c>
      <c r="K81" s="8"/>
      <c r="L81" s="20">
        <v>100</v>
      </c>
      <c r="M81" s="20">
        <v>0</v>
      </c>
      <c r="N81" s="3"/>
      <c r="P81" s="20">
        <v>0</v>
      </c>
      <c r="R81" s="21">
        <f t="shared" si="11"/>
        <v>0</v>
      </c>
      <c r="S81" s="21">
        <f t="shared" si="12"/>
        <v>349.78</v>
      </c>
      <c r="T81" s="21">
        <f t="shared" si="13"/>
        <v>355.78</v>
      </c>
      <c r="U81" s="21">
        <f t="shared" si="14"/>
        <v>6</v>
      </c>
      <c r="V81" s="21">
        <f t="shared" si="15"/>
        <v>349.78</v>
      </c>
      <c r="W81" s="21">
        <f t="shared" si="16"/>
        <v>249.78</v>
      </c>
      <c r="X81" s="21">
        <f t="shared" si="17"/>
        <v>106</v>
      </c>
      <c r="Y81" s="21">
        <f t="shared" si="18"/>
        <v>0</v>
      </c>
      <c r="Z81" s="20">
        <v>20</v>
      </c>
      <c r="AA81" s="21">
        <f t="shared" si="19"/>
        <v>80</v>
      </c>
      <c r="AB81" s="21">
        <f t="shared" si="20"/>
        <v>40</v>
      </c>
      <c r="AC81" s="21">
        <f t="shared" si="21"/>
        <v>40</v>
      </c>
    </row>
    <row r="82" ht="19" customHeight="1" spans="1:29">
      <c r="A82" s="57">
        <v>80</v>
      </c>
      <c r="B82" s="8" t="s">
        <v>2751</v>
      </c>
      <c r="C82" s="102" t="s">
        <v>2752</v>
      </c>
      <c r="D82" s="3" t="s">
        <v>35</v>
      </c>
      <c r="E82" s="3" t="s">
        <v>37</v>
      </c>
      <c r="F82" s="3" t="s">
        <v>196</v>
      </c>
      <c r="G82" s="3" t="s">
        <v>38</v>
      </c>
      <c r="H82" s="3" t="s">
        <v>39</v>
      </c>
      <c r="I82" s="20">
        <v>1120</v>
      </c>
      <c r="K82" s="8"/>
      <c r="L82" s="20">
        <v>300</v>
      </c>
      <c r="M82" s="20">
        <v>1300</v>
      </c>
      <c r="N82" s="3" t="s">
        <v>2753</v>
      </c>
      <c r="P82" s="20">
        <v>900</v>
      </c>
      <c r="R82" s="21">
        <f t="shared" si="11"/>
        <v>1378</v>
      </c>
      <c r="S82" s="21">
        <f t="shared" si="12"/>
        <v>2798</v>
      </c>
      <c r="T82" s="21">
        <f t="shared" si="13"/>
        <v>2898.68</v>
      </c>
      <c r="U82" s="21">
        <f t="shared" si="14"/>
        <v>100.68</v>
      </c>
      <c r="V82" s="21">
        <f t="shared" si="15"/>
        <v>2798</v>
      </c>
      <c r="W82" s="21">
        <f t="shared" si="16"/>
        <v>1120</v>
      </c>
      <c r="X82" s="21">
        <f t="shared" si="17"/>
        <v>1778.68</v>
      </c>
      <c r="Y82" s="21">
        <f t="shared" si="18"/>
        <v>900</v>
      </c>
      <c r="Z82" s="20">
        <v>60</v>
      </c>
      <c r="AA82" s="21">
        <f t="shared" si="19"/>
        <v>718</v>
      </c>
      <c r="AB82" s="21">
        <f t="shared" si="20"/>
        <v>359</v>
      </c>
      <c r="AC82" s="21">
        <f t="shared" si="21"/>
        <v>359</v>
      </c>
    </row>
    <row r="83" ht="19" customHeight="1" spans="1:29">
      <c r="A83" s="57">
        <v>81</v>
      </c>
      <c r="B83" t="s">
        <v>2754</v>
      </c>
      <c r="C83" s="102" t="s">
        <v>2755</v>
      </c>
      <c r="D83" s="3" t="s">
        <v>35</v>
      </c>
      <c r="E83" s="3" t="s">
        <v>37</v>
      </c>
      <c r="F83" s="3" t="s">
        <v>2651</v>
      </c>
      <c r="G83" s="3" t="s">
        <v>38</v>
      </c>
      <c r="H83" s="3" t="s">
        <v>39</v>
      </c>
      <c r="I83" s="20">
        <v>249.78</v>
      </c>
      <c r="K83" s="8"/>
      <c r="L83" s="20">
        <v>100</v>
      </c>
      <c r="M83" s="20">
        <v>0</v>
      </c>
      <c r="N83" s="3"/>
      <c r="P83" s="20">
        <v>0</v>
      </c>
      <c r="R83" s="21">
        <f t="shared" si="11"/>
        <v>0</v>
      </c>
      <c r="S83" s="21">
        <f t="shared" si="12"/>
        <v>349.78</v>
      </c>
      <c r="T83" s="21">
        <f t="shared" si="13"/>
        <v>355.78</v>
      </c>
      <c r="U83" s="21">
        <f t="shared" si="14"/>
        <v>6</v>
      </c>
      <c r="V83" s="21">
        <f t="shared" si="15"/>
        <v>349.78</v>
      </c>
      <c r="W83" s="21">
        <f t="shared" si="16"/>
        <v>249.78</v>
      </c>
      <c r="X83" s="21">
        <f t="shared" si="17"/>
        <v>106</v>
      </c>
      <c r="Y83" s="21">
        <f t="shared" si="18"/>
        <v>0</v>
      </c>
      <c r="Z83" s="20">
        <v>20</v>
      </c>
      <c r="AA83" s="21">
        <f t="shared" si="19"/>
        <v>80</v>
      </c>
      <c r="AB83" s="21">
        <f t="shared" si="20"/>
        <v>40</v>
      </c>
      <c r="AC83" s="21">
        <f t="shared" si="21"/>
        <v>40</v>
      </c>
    </row>
    <row r="84" ht="19" customHeight="1" spans="1:29">
      <c r="A84" s="57">
        <v>82</v>
      </c>
      <c r="B84" t="s">
        <v>2756</v>
      </c>
      <c r="C84" s="102" t="s">
        <v>2757</v>
      </c>
      <c r="D84" s="3" t="s">
        <v>35</v>
      </c>
      <c r="E84" s="3" t="s">
        <v>37</v>
      </c>
      <c r="F84" s="3" t="s">
        <v>2651</v>
      </c>
      <c r="G84" s="3" t="s">
        <v>38</v>
      </c>
      <c r="H84" s="3" t="s">
        <v>39</v>
      </c>
      <c r="I84" s="20">
        <v>249.78</v>
      </c>
      <c r="K84" s="8"/>
      <c r="L84" s="20">
        <v>100</v>
      </c>
      <c r="M84" s="20">
        <v>0</v>
      </c>
      <c r="N84" s="3"/>
      <c r="P84" s="20">
        <v>0</v>
      </c>
      <c r="R84" s="21">
        <f t="shared" si="11"/>
        <v>0</v>
      </c>
      <c r="S84" s="21">
        <f t="shared" si="12"/>
        <v>349.78</v>
      </c>
      <c r="T84" s="21">
        <f t="shared" si="13"/>
        <v>355.78</v>
      </c>
      <c r="U84" s="21">
        <f t="shared" si="14"/>
        <v>6</v>
      </c>
      <c r="V84" s="21">
        <f t="shared" si="15"/>
        <v>349.78</v>
      </c>
      <c r="W84" s="21">
        <f t="shared" si="16"/>
        <v>249.78</v>
      </c>
      <c r="X84" s="21">
        <f t="shared" si="17"/>
        <v>106</v>
      </c>
      <c r="Y84" s="21">
        <f t="shared" si="18"/>
        <v>0</v>
      </c>
      <c r="Z84" s="20">
        <v>20</v>
      </c>
      <c r="AA84" s="21">
        <f t="shared" si="19"/>
        <v>80</v>
      </c>
      <c r="AB84" s="21">
        <f t="shared" si="20"/>
        <v>40</v>
      </c>
      <c r="AC84" s="21">
        <f t="shared" si="21"/>
        <v>40</v>
      </c>
    </row>
    <row r="85" ht="19" customHeight="1" spans="1:29">
      <c r="A85" s="57">
        <v>83</v>
      </c>
      <c r="B85" t="s">
        <v>2758</v>
      </c>
      <c r="C85" s="102" t="s">
        <v>2759</v>
      </c>
      <c r="D85" s="3" t="s">
        <v>35</v>
      </c>
      <c r="E85" s="3" t="s">
        <v>37</v>
      </c>
      <c r="F85" s="3" t="s">
        <v>2651</v>
      </c>
      <c r="G85" s="3" t="s">
        <v>38</v>
      </c>
      <c r="H85" s="3" t="s">
        <v>39</v>
      </c>
      <c r="I85" s="20">
        <v>249.78</v>
      </c>
      <c r="K85" s="8"/>
      <c r="L85" s="20">
        <v>100</v>
      </c>
      <c r="M85" s="20">
        <v>0</v>
      </c>
      <c r="N85" s="3"/>
      <c r="P85" s="20">
        <v>0</v>
      </c>
      <c r="R85" s="21">
        <f t="shared" si="11"/>
        <v>0</v>
      </c>
      <c r="S85" s="21">
        <f t="shared" si="12"/>
        <v>349.78</v>
      </c>
      <c r="T85" s="21">
        <f t="shared" si="13"/>
        <v>355.78</v>
      </c>
      <c r="U85" s="21">
        <f t="shared" si="14"/>
        <v>6</v>
      </c>
      <c r="V85" s="21">
        <f t="shared" si="15"/>
        <v>349.78</v>
      </c>
      <c r="W85" s="21">
        <f t="shared" si="16"/>
        <v>249.78</v>
      </c>
      <c r="X85" s="21">
        <f t="shared" si="17"/>
        <v>106</v>
      </c>
      <c r="Y85" s="21">
        <f t="shared" si="18"/>
        <v>0</v>
      </c>
      <c r="Z85" s="20">
        <v>20</v>
      </c>
      <c r="AA85" s="21">
        <f t="shared" si="19"/>
        <v>80</v>
      </c>
      <c r="AB85" s="21">
        <f t="shared" si="20"/>
        <v>40</v>
      </c>
      <c r="AC85" s="21">
        <f t="shared" si="21"/>
        <v>40</v>
      </c>
    </row>
    <row r="86" ht="19" customHeight="1" spans="1:29">
      <c r="A86" s="57">
        <v>84</v>
      </c>
      <c r="B86" s="8" t="s">
        <v>2760</v>
      </c>
      <c r="C86" s="102" t="s">
        <v>2761</v>
      </c>
      <c r="D86" s="3" t="s">
        <v>35</v>
      </c>
      <c r="E86" s="3" t="s">
        <v>37</v>
      </c>
      <c r="F86" s="3" t="s">
        <v>2532</v>
      </c>
      <c r="G86" s="3" t="s">
        <v>38</v>
      </c>
      <c r="H86" s="3" t="s">
        <v>39</v>
      </c>
      <c r="I86" s="20">
        <v>0</v>
      </c>
      <c r="J86" s="8"/>
      <c r="K86" s="8"/>
      <c r="L86" s="20">
        <v>0</v>
      </c>
      <c r="M86" s="20">
        <v>806</v>
      </c>
      <c r="N86" s="3" t="s">
        <v>2533</v>
      </c>
      <c r="O86" s="74"/>
      <c r="P86" s="20">
        <v>606</v>
      </c>
      <c r="R86" s="21">
        <f t="shared" si="11"/>
        <v>854.36</v>
      </c>
      <c r="S86" s="21">
        <f t="shared" si="12"/>
        <v>854.36</v>
      </c>
      <c r="T86" s="21">
        <f t="shared" si="13"/>
        <v>905.6216</v>
      </c>
      <c r="U86" s="21">
        <f t="shared" si="14"/>
        <v>51.2616</v>
      </c>
      <c r="V86" s="21">
        <f t="shared" si="15"/>
        <v>854.36</v>
      </c>
      <c r="W86" s="21">
        <f t="shared" si="16"/>
        <v>0</v>
      </c>
      <c r="X86" s="21">
        <f t="shared" si="17"/>
        <v>905.6216</v>
      </c>
      <c r="Y86" s="21">
        <f t="shared" si="18"/>
        <v>606</v>
      </c>
      <c r="Z86" s="20">
        <v>0</v>
      </c>
      <c r="AA86" s="21">
        <f t="shared" si="19"/>
        <v>248.36</v>
      </c>
      <c r="AB86" s="21">
        <f t="shared" si="20"/>
        <v>124.18</v>
      </c>
      <c r="AC86" s="21">
        <f t="shared" si="21"/>
        <v>124.18</v>
      </c>
    </row>
    <row r="87" ht="19" customHeight="1" spans="1:29">
      <c r="A87" s="57">
        <v>85</v>
      </c>
      <c r="B87" s="103" t="s">
        <v>2762</v>
      </c>
      <c r="C87" s="102" t="s">
        <v>2763</v>
      </c>
      <c r="D87" s="3" t="s">
        <v>35</v>
      </c>
      <c r="E87" s="3" t="s">
        <v>37</v>
      </c>
      <c r="F87" s="3" t="s">
        <v>1534</v>
      </c>
      <c r="G87" s="3" t="s">
        <v>38</v>
      </c>
      <c r="H87" s="3" t="s">
        <v>39</v>
      </c>
      <c r="I87" s="20">
        <v>920</v>
      </c>
      <c r="K87" s="8"/>
      <c r="L87" s="20">
        <v>400</v>
      </c>
      <c r="M87" s="20">
        <v>578</v>
      </c>
      <c r="N87" s="3" t="s">
        <v>2764</v>
      </c>
      <c r="P87" s="20">
        <v>498</v>
      </c>
      <c r="R87" s="21">
        <f t="shared" si="11"/>
        <v>612.68</v>
      </c>
      <c r="S87" s="21">
        <f t="shared" si="12"/>
        <v>1932.68</v>
      </c>
      <c r="T87" s="21">
        <f t="shared" si="13"/>
        <v>1993.4408</v>
      </c>
      <c r="U87" s="21">
        <f t="shared" si="14"/>
        <v>60.7608</v>
      </c>
      <c r="V87" s="21">
        <f t="shared" si="15"/>
        <v>1932.68</v>
      </c>
      <c r="W87" s="21">
        <f t="shared" si="16"/>
        <v>920</v>
      </c>
      <c r="X87" s="21">
        <f t="shared" si="17"/>
        <v>1073.4408</v>
      </c>
      <c r="Y87" s="21">
        <f t="shared" si="18"/>
        <v>498</v>
      </c>
      <c r="Z87" s="20">
        <v>60</v>
      </c>
      <c r="AA87" s="21">
        <f t="shared" si="19"/>
        <v>454.68</v>
      </c>
      <c r="AB87" s="21">
        <f t="shared" si="20"/>
        <v>227.34</v>
      </c>
      <c r="AC87" s="21">
        <f t="shared" si="21"/>
        <v>227.34</v>
      </c>
    </row>
    <row r="88" ht="19" customHeight="1" spans="1:29">
      <c r="A88" s="57">
        <v>86</v>
      </c>
      <c r="B88" s="103" t="s">
        <v>2765</v>
      </c>
      <c r="C88" s="102" t="s">
        <v>2766</v>
      </c>
      <c r="D88" s="3" t="s">
        <v>35</v>
      </c>
      <c r="E88" s="3" t="s">
        <v>37</v>
      </c>
      <c r="F88" s="3" t="s">
        <v>1534</v>
      </c>
      <c r="G88" s="3" t="s">
        <v>38</v>
      </c>
      <c r="H88" s="3" t="s">
        <v>39</v>
      </c>
      <c r="I88" s="20">
        <v>920</v>
      </c>
      <c r="K88" s="8"/>
      <c r="L88" s="20">
        <v>400</v>
      </c>
      <c r="M88" s="20">
        <v>538</v>
      </c>
      <c r="N88" s="3" t="s">
        <v>2193</v>
      </c>
      <c r="P88" s="20">
        <v>458</v>
      </c>
      <c r="R88" s="21">
        <f t="shared" si="11"/>
        <v>570.28</v>
      </c>
      <c r="S88" s="21">
        <f t="shared" si="12"/>
        <v>1890.28</v>
      </c>
      <c r="T88" s="21">
        <f t="shared" si="13"/>
        <v>1948.4968</v>
      </c>
      <c r="U88" s="21">
        <f t="shared" si="14"/>
        <v>58.2168</v>
      </c>
      <c r="V88" s="21">
        <f t="shared" si="15"/>
        <v>1890.28</v>
      </c>
      <c r="W88" s="21">
        <f t="shared" si="16"/>
        <v>920</v>
      </c>
      <c r="X88" s="21">
        <f t="shared" si="17"/>
        <v>1028.4968</v>
      </c>
      <c r="Y88" s="21">
        <f t="shared" si="18"/>
        <v>458</v>
      </c>
      <c r="Z88" s="20">
        <v>60</v>
      </c>
      <c r="AA88" s="21">
        <f t="shared" si="19"/>
        <v>452.28</v>
      </c>
      <c r="AB88" s="21">
        <f t="shared" si="20"/>
        <v>226.14</v>
      </c>
      <c r="AC88" s="21">
        <f t="shared" si="21"/>
        <v>226.14</v>
      </c>
    </row>
    <row r="89" ht="19" customHeight="1" spans="1:29">
      <c r="A89" s="57">
        <v>87</v>
      </c>
      <c r="B89" s="8" t="s">
        <v>2767</v>
      </c>
      <c r="C89" s="102" t="s">
        <v>2768</v>
      </c>
      <c r="D89" s="3" t="s">
        <v>35</v>
      </c>
      <c r="E89" s="3" t="s">
        <v>37</v>
      </c>
      <c r="F89" s="3" t="s">
        <v>1534</v>
      </c>
      <c r="G89" s="3" t="s">
        <v>38</v>
      </c>
      <c r="H89" s="3" t="s">
        <v>39</v>
      </c>
      <c r="I89" s="20">
        <v>920</v>
      </c>
      <c r="J89" s="8"/>
      <c r="K89" s="8"/>
      <c r="L89" s="20">
        <v>400</v>
      </c>
      <c r="M89" s="20">
        <v>538</v>
      </c>
      <c r="N89" s="3" t="s">
        <v>2193</v>
      </c>
      <c r="P89" s="20">
        <v>458</v>
      </c>
      <c r="R89" s="21">
        <f t="shared" si="11"/>
        <v>570.28</v>
      </c>
      <c r="S89" s="21">
        <f t="shared" si="12"/>
        <v>1890.28</v>
      </c>
      <c r="T89" s="21">
        <f t="shared" si="13"/>
        <v>1948.4968</v>
      </c>
      <c r="U89" s="21">
        <f t="shared" si="14"/>
        <v>58.2168</v>
      </c>
      <c r="V89" s="21">
        <f t="shared" si="15"/>
        <v>1890.28</v>
      </c>
      <c r="W89" s="21">
        <f t="shared" si="16"/>
        <v>920</v>
      </c>
      <c r="X89" s="21">
        <f t="shared" si="17"/>
        <v>1028.4968</v>
      </c>
      <c r="Y89" s="21">
        <f t="shared" si="18"/>
        <v>458</v>
      </c>
      <c r="Z89" s="20">
        <v>60</v>
      </c>
      <c r="AA89" s="21">
        <f t="shared" si="19"/>
        <v>452.28</v>
      </c>
      <c r="AB89" s="21">
        <f t="shared" si="20"/>
        <v>226.14</v>
      </c>
      <c r="AC89" s="21">
        <f t="shared" si="21"/>
        <v>226.14</v>
      </c>
    </row>
    <row r="90" ht="19" customHeight="1" spans="1:29">
      <c r="A90" s="57">
        <v>88</v>
      </c>
      <c r="B90" s="8" t="s">
        <v>2769</v>
      </c>
      <c r="C90" s="102" t="s">
        <v>2770</v>
      </c>
      <c r="D90" s="3" t="s">
        <v>35</v>
      </c>
      <c r="E90" s="3" t="s">
        <v>37</v>
      </c>
      <c r="F90" s="3" t="s">
        <v>1534</v>
      </c>
      <c r="G90" s="3" t="s">
        <v>38</v>
      </c>
      <c r="H90" s="3" t="s">
        <v>39</v>
      </c>
      <c r="I90" s="20">
        <v>920</v>
      </c>
      <c r="J90" s="8"/>
      <c r="K90" s="8"/>
      <c r="L90" s="20">
        <v>400</v>
      </c>
      <c r="M90" s="20">
        <v>538</v>
      </c>
      <c r="N90" s="3" t="s">
        <v>2193</v>
      </c>
      <c r="P90" s="20">
        <v>458</v>
      </c>
      <c r="R90" s="21">
        <f t="shared" si="11"/>
        <v>570.28</v>
      </c>
      <c r="S90" s="21">
        <f t="shared" si="12"/>
        <v>1890.28</v>
      </c>
      <c r="T90" s="21">
        <f t="shared" si="13"/>
        <v>1948.4968</v>
      </c>
      <c r="U90" s="21">
        <f t="shared" si="14"/>
        <v>58.2168</v>
      </c>
      <c r="V90" s="21">
        <f t="shared" si="15"/>
        <v>1890.28</v>
      </c>
      <c r="W90" s="21">
        <f t="shared" si="16"/>
        <v>920</v>
      </c>
      <c r="X90" s="21">
        <f t="shared" si="17"/>
        <v>1028.4968</v>
      </c>
      <c r="Y90" s="21">
        <f t="shared" si="18"/>
        <v>458</v>
      </c>
      <c r="Z90" s="20">
        <v>60</v>
      </c>
      <c r="AA90" s="21">
        <f t="shared" si="19"/>
        <v>452.28</v>
      </c>
      <c r="AB90" s="21">
        <f t="shared" si="20"/>
        <v>226.14</v>
      </c>
      <c r="AC90" s="21">
        <f t="shared" si="21"/>
        <v>226.14</v>
      </c>
    </row>
    <row r="91" ht="19" customHeight="1" spans="1:29">
      <c r="A91" s="57">
        <v>89</v>
      </c>
      <c r="B91" s="8" t="s">
        <v>2771</v>
      </c>
      <c r="C91" s="102" t="s">
        <v>2772</v>
      </c>
      <c r="D91" s="3" t="s">
        <v>35</v>
      </c>
      <c r="E91" s="3" t="s">
        <v>37</v>
      </c>
      <c r="F91" s="3" t="s">
        <v>1534</v>
      </c>
      <c r="G91" s="3" t="s">
        <v>38</v>
      </c>
      <c r="H91" s="3" t="s">
        <v>39</v>
      </c>
      <c r="I91" s="20">
        <v>920</v>
      </c>
      <c r="J91" s="8"/>
      <c r="K91" s="8"/>
      <c r="L91" s="20">
        <v>400</v>
      </c>
      <c r="M91" s="20">
        <v>538</v>
      </c>
      <c r="N91" s="3" t="s">
        <v>2193</v>
      </c>
      <c r="P91" s="20">
        <v>458</v>
      </c>
      <c r="R91" s="21">
        <f t="shared" si="11"/>
        <v>570.28</v>
      </c>
      <c r="S91" s="21">
        <f t="shared" si="12"/>
        <v>1890.28</v>
      </c>
      <c r="T91" s="21">
        <f t="shared" si="13"/>
        <v>1948.4968</v>
      </c>
      <c r="U91" s="21">
        <f t="shared" si="14"/>
        <v>58.2168</v>
      </c>
      <c r="V91" s="21">
        <f t="shared" si="15"/>
        <v>1890.28</v>
      </c>
      <c r="W91" s="21">
        <f t="shared" si="16"/>
        <v>920</v>
      </c>
      <c r="X91" s="21">
        <f t="shared" si="17"/>
        <v>1028.4968</v>
      </c>
      <c r="Y91" s="21">
        <f t="shared" si="18"/>
        <v>458</v>
      </c>
      <c r="Z91" s="20">
        <v>60</v>
      </c>
      <c r="AA91" s="21">
        <f t="shared" si="19"/>
        <v>452.28</v>
      </c>
      <c r="AB91" s="21">
        <f t="shared" si="20"/>
        <v>226.14</v>
      </c>
      <c r="AC91" s="21">
        <f t="shared" si="21"/>
        <v>226.14</v>
      </c>
    </row>
    <row r="92" ht="19" customHeight="1" spans="1:29">
      <c r="A92" s="57">
        <v>90</v>
      </c>
      <c r="B92" s="103" t="s">
        <v>2357</v>
      </c>
      <c r="C92" s="102" t="s">
        <v>2358</v>
      </c>
      <c r="D92" s="3" t="s">
        <v>35</v>
      </c>
      <c r="E92" s="3" t="s">
        <v>142</v>
      </c>
      <c r="F92" s="3" t="s">
        <v>113</v>
      </c>
      <c r="G92" s="3" t="s">
        <v>38</v>
      </c>
      <c r="H92" s="3" t="s">
        <v>39</v>
      </c>
      <c r="I92" s="20">
        <v>587</v>
      </c>
      <c r="K92" s="8"/>
      <c r="L92" s="20">
        <v>400</v>
      </c>
      <c r="M92" s="20">
        <v>169</v>
      </c>
      <c r="N92" s="3" t="s">
        <v>2773</v>
      </c>
      <c r="P92" s="20">
        <v>169</v>
      </c>
      <c r="R92" s="21">
        <f t="shared" si="11"/>
        <v>179.14</v>
      </c>
      <c r="S92" s="21">
        <f t="shared" si="12"/>
        <v>1166.14</v>
      </c>
      <c r="T92" s="21">
        <f t="shared" si="13"/>
        <v>1200.8884</v>
      </c>
      <c r="U92" s="21">
        <f t="shared" si="14"/>
        <v>34.7484</v>
      </c>
      <c r="V92" s="21">
        <f t="shared" si="15"/>
        <v>1166.14</v>
      </c>
      <c r="W92" s="21">
        <f t="shared" si="16"/>
        <v>587</v>
      </c>
      <c r="X92" s="21">
        <f t="shared" si="17"/>
        <v>613.8884</v>
      </c>
      <c r="Y92" s="21">
        <f t="shared" si="18"/>
        <v>169</v>
      </c>
      <c r="Z92" s="20">
        <v>0</v>
      </c>
      <c r="AA92" s="21">
        <f t="shared" si="19"/>
        <v>410.14</v>
      </c>
      <c r="AB92" s="21">
        <f t="shared" si="20"/>
        <v>205.07</v>
      </c>
      <c r="AC92" s="21">
        <f t="shared" si="21"/>
        <v>205.07</v>
      </c>
    </row>
    <row r="93" spans="1:29">
      <c r="A93" s="57">
        <v>91</v>
      </c>
      <c r="B93" s="10" t="s">
        <v>2774</v>
      </c>
      <c r="C93" s="102" t="s">
        <v>2775</v>
      </c>
      <c r="D93" s="3" t="s">
        <v>35</v>
      </c>
      <c r="E93" s="3" t="s">
        <v>37</v>
      </c>
      <c r="F93" s="3" t="s">
        <v>2651</v>
      </c>
      <c r="G93" s="3" t="s">
        <v>38</v>
      </c>
      <c r="H93" s="3" t="s">
        <v>39</v>
      </c>
      <c r="I93" s="20">
        <v>249.78</v>
      </c>
      <c r="L93" s="20">
        <v>100</v>
      </c>
      <c r="M93" s="20">
        <v>0</v>
      </c>
      <c r="N93" s="3"/>
      <c r="P93" s="20">
        <v>0</v>
      </c>
      <c r="R93" s="21">
        <f t="shared" si="11"/>
        <v>0</v>
      </c>
      <c r="S93" s="21">
        <f t="shared" si="12"/>
        <v>349.78</v>
      </c>
      <c r="T93" s="21">
        <f t="shared" si="13"/>
        <v>355.78</v>
      </c>
      <c r="U93" s="21">
        <f t="shared" si="14"/>
        <v>6</v>
      </c>
      <c r="V93" s="21">
        <f t="shared" si="15"/>
        <v>349.78</v>
      </c>
      <c r="W93" s="21">
        <f t="shared" si="16"/>
        <v>249.78</v>
      </c>
      <c r="X93" s="21">
        <f t="shared" si="17"/>
        <v>106</v>
      </c>
      <c r="Y93" s="21">
        <f t="shared" si="18"/>
        <v>0</v>
      </c>
      <c r="Z93" s="20">
        <v>20</v>
      </c>
      <c r="AA93" s="21">
        <f t="shared" si="19"/>
        <v>80</v>
      </c>
      <c r="AB93" s="21">
        <f t="shared" si="20"/>
        <v>40</v>
      </c>
      <c r="AC93" s="21">
        <f t="shared" si="21"/>
        <v>40</v>
      </c>
    </row>
    <row r="94" spans="1:29">
      <c r="A94" s="57">
        <v>92</v>
      </c>
      <c r="B94" s="10" t="s">
        <v>2776</v>
      </c>
      <c r="C94" s="102" t="s">
        <v>2777</v>
      </c>
      <c r="D94" s="3" t="s">
        <v>35</v>
      </c>
      <c r="E94" s="3" t="s">
        <v>37</v>
      </c>
      <c r="F94" s="3" t="s">
        <v>2651</v>
      </c>
      <c r="G94" s="3" t="s">
        <v>38</v>
      </c>
      <c r="H94" s="3" t="s">
        <v>39</v>
      </c>
      <c r="I94" s="20">
        <v>249.78</v>
      </c>
      <c r="L94" s="20">
        <v>100</v>
      </c>
      <c r="M94" s="20">
        <v>0</v>
      </c>
      <c r="N94" s="3"/>
      <c r="P94" s="20">
        <v>0</v>
      </c>
      <c r="R94" s="21">
        <f t="shared" si="11"/>
        <v>0</v>
      </c>
      <c r="S94" s="21">
        <f t="shared" si="12"/>
        <v>349.78</v>
      </c>
      <c r="T94" s="21">
        <f t="shared" si="13"/>
        <v>355.78</v>
      </c>
      <c r="U94" s="21">
        <f t="shared" si="14"/>
        <v>6</v>
      </c>
      <c r="V94" s="21">
        <f t="shared" si="15"/>
        <v>349.78</v>
      </c>
      <c r="W94" s="21">
        <f t="shared" si="16"/>
        <v>249.78</v>
      </c>
      <c r="X94" s="21">
        <f t="shared" si="17"/>
        <v>106</v>
      </c>
      <c r="Y94" s="21">
        <f t="shared" si="18"/>
        <v>0</v>
      </c>
      <c r="Z94" s="20">
        <v>20</v>
      </c>
      <c r="AA94" s="21">
        <f t="shared" si="19"/>
        <v>80</v>
      </c>
      <c r="AB94" s="21">
        <f t="shared" si="20"/>
        <v>40</v>
      </c>
      <c r="AC94" s="21">
        <f t="shared" si="21"/>
        <v>40</v>
      </c>
    </row>
    <row r="95" spans="1:29">
      <c r="A95" s="57">
        <v>93</v>
      </c>
      <c r="B95" t="s">
        <v>2778</v>
      </c>
      <c r="C95" s="102" t="s">
        <v>2779</v>
      </c>
      <c r="D95" s="3" t="s">
        <v>35</v>
      </c>
      <c r="E95" s="3" t="s">
        <v>37</v>
      </c>
      <c r="F95" s="3" t="s">
        <v>2651</v>
      </c>
      <c r="G95" s="3" t="s">
        <v>38</v>
      </c>
      <c r="H95" s="3" t="s">
        <v>39</v>
      </c>
      <c r="I95" s="20">
        <v>249.07</v>
      </c>
      <c r="L95" s="20">
        <v>100</v>
      </c>
      <c r="M95" s="20">
        <v>0</v>
      </c>
      <c r="N95" s="3"/>
      <c r="P95" s="20">
        <v>0</v>
      </c>
      <c r="R95" s="21">
        <f t="shared" si="11"/>
        <v>0</v>
      </c>
      <c r="S95" s="21">
        <f t="shared" si="12"/>
        <v>349.07</v>
      </c>
      <c r="T95" s="21">
        <f t="shared" si="13"/>
        <v>355.07</v>
      </c>
      <c r="U95" s="21">
        <f t="shared" si="14"/>
        <v>6</v>
      </c>
      <c r="V95" s="21">
        <f t="shared" si="15"/>
        <v>349.07</v>
      </c>
      <c r="W95" s="21">
        <f t="shared" si="16"/>
        <v>249.07</v>
      </c>
      <c r="X95" s="21">
        <f t="shared" si="17"/>
        <v>106</v>
      </c>
      <c r="Y95" s="21">
        <f t="shared" si="18"/>
        <v>0</v>
      </c>
      <c r="Z95" s="20">
        <v>20</v>
      </c>
      <c r="AA95" s="21">
        <f t="shared" si="19"/>
        <v>80</v>
      </c>
      <c r="AB95" s="21">
        <f t="shared" si="20"/>
        <v>40</v>
      </c>
      <c r="AC95" s="21">
        <f t="shared" si="21"/>
        <v>40</v>
      </c>
    </row>
    <row r="96" spans="1:29">
      <c r="A96" s="57">
        <v>94</v>
      </c>
      <c r="B96" s="8" t="s">
        <v>2780</v>
      </c>
      <c r="C96" s="102" t="s">
        <v>2781</v>
      </c>
      <c r="D96" s="3" t="s">
        <v>35</v>
      </c>
      <c r="E96" s="3" t="s">
        <v>37</v>
      </c>
      <c r="F96" s="3" t="s">
        <v>58</v>
      </c>
      <c r="G96" s="3" t="s">
        <v>38</v>
      </c>
      <c r="H96" s="3" t="s">
        <v>39</v>
      </c>
      <c r="I96" s="20">
        <v>900</v>
      </c>
      <c r="L96" s="20">
        <v>400</v>
      </c>
      <c r="M96" s="20">
        <v>2342</v>
      </c>
      <c r="N96" s="3" t="s">
        <v>1988</v>
      </c>
      <c r="P96" s="20">
        <v>2342</v>
      </c>
      <c r="R96" s="21">
        <f t="shared" si="11"/>
        <v>2482.52</v>
      </c>
      <c r="S96" s="21">
        <f t="shared" si="12"/>
        <v>3782.52</v>
      </c>
      <c r="T96" s="21">
        <f t="shared" si="13"/>
        <v>3955.4712</v>
      </c>
      <c r="U96" s="21">
        <f t="shared" si="14"/>
        <v>172.9512</v>
      </c>
      <c r="V96" s="21">
        <f t="shared" si="15"/>
        <v>3782.52</v>
      </c>
      <c r="W96" s="21">
        <f t="shared" si="16"/>
        <v>900</v>
      </c>
      <c r="X96" s="21">
        <f t="shared" si="17"/>
        <v>3055.4712</v>
      </c>
      <c r="Y96" s="21">
        <f t="shared" si="18"/>
        <v>2342</v>
      </c>
      <c r="Z96" s="20">
        <v>60</v>
      </c>
      <c r="AA96" s="21">
        <f t="shared" si="19"/>
        <v>480.52</v>
      </c>
      <c r="AB96" s="21">
        <f t="shared" si="20"/>
        <v>240.26</v>
      </c>
      <c r="AC96" s="21">
        <f t="shared" si="21"/>
        <v>240.26</v>
      </c>
    </row>
    <row r="97" spans="1:29">
      <c r="A97" s="57">
        <v>95</v>
      </c>
      <c r="B97" t="s">
        <v>2782</v>
      </c>
      <c r="C97" s="102" t="s">
        <v>2783</v>
      </c>
      <c r="D97" s="3" t="s">
        <v>35</v>
      </c>
      <c r="E97" s="3" t="s">
        <v>37</v>
      </c>
      <c r="F97" s="3" t="s">
        <v>58</v>
      </c>
      <c r="G97" s="3" t="s">
        <v>38</v>
      </c>
      <c r="H97" s="3" t="s">
        <v>39</v>
      </c>
      <c r="I97" s="20">
        <v>908</v>
      </c>
      <c r="L97" s="20">
        <v>400</v>
      </c>
      <c r="M97" s="20">
        <v>2342</v>
      </c>
      <c r="N97" s="3" t="s">
        <v>1357</v>
      </c>
      <c r="P97" s="20">
        <v>2342</v>
      </c>
      <c r="R97" s="21">
        <f t="shared" si="11"/>
        <v>2482.52</v>
      </c>
      <c r="S97" s="21">
        <f t="shared" si="12"/>
        <v>3790.52</v>
      </c>
      <c r="T97" s="21">
        <f t="shared" si="13"/>
        <v>3963.4712</v>
      </c>
      <c r="U97" s="21">
        <f t="shared" si="14"/>
        <v>172.9512</v>
      </c>
      <c r="V97" s="21">
        <f t="shared" si="15"/>
        <v>3790.52</v>
      </c>
      <c r="W97" s="21">
        <f t="shared" si="16"/>
        <v>908</v>
      </c>
      <c r="X97" s="21">
        <f t="shared" si="17"/>
        <v>3055.4712</v>
      </c>
      <c r="Y97" s="21">
        <f t="shared" si="18"/>
        <v>2342</v>
      </c>
      <c r="Z97" s="20">
        <v>60</v>
      </c>
      <c r="AA97" s="21">
        <f t="shared" si="19"/>
        <v>480.52</v>
      </c>
      <c r="AB97" s="21">
        <f t="shared" si="20"/>
        <v>240.26</v>
      </c>
      <c r="AC97" s="21">
        <f t="shared" si="21"/>
        <v>240.26</v>
      </c>
    </row>
    <row r="98" spans="1:29">
      <c r="A98" s="57">
        <v>96</v>
      </c>
      <c r="B98" s="8" t="s">
        <v>2784</v>
      </c>
      <c r="C98" s="102" t="s">
        <v>2785</v>
      </c>
      <c r="D98" s="3" t="s">
        <v>35</v>
      </c>
      <c r="E98" s="3" t="s">
        <v>37</v>
      </c>
      <c r="F98" s="3" t="s">
        <v>196</v>
      </c>
      <c r="G98" s="3" t="s">
        <v>38</v>
      </c>
      <c r="H98" s="3" t="s">
        <v>98</v>
      </c>
      <c r="I98" s="20">
        <v>1120</v>
      </c>
      <c r="L98" s="20">
        <v>300</v>
      </c>
      <c r="M98" s="20">
        <v>1300</v>
      </c>
      <c r="N98" s="3" t="s">
        <v>2786</v>
      </c>
      <c r="P98" s="20">
        <v>900</v>
      </c>
      <c r="R98" s="21">
        <f t="shared" si="11"/>
        <v>1378</v>
      </c>
      <c r="S98" s="21">
        <f t="shared" si="12"/>
        <v>2798</v>
      </c>
      <c r="T98" s="21">
        <f t="shared" si="13"/>
        <v>2898.68</v>
      </c>
      <c r="U98" s="21">
        <f t="shared" si="14"/>
        <v>100.68</v>
      </c>
      <c r="V98" s="21">
        <f t="shared" si="15"/>
        <v>2798</v>
      </c>
      <c r="W98" s="21">
        <f t="shared" si="16"/>
        <v>1120</v>
      </c>
      <c r="X98" s="21">
        <f t="shared" si="17"/>
        <v>1778.68</v>
      </c>
      <c r="Y98" s="21">
        <f t="shared" si="18"/>
        <v>900</v>
      </c>
      <c r="Z98" s="20">
        <v>60</v>
      </c>
      <c r="AA98" s="21">
        <f t="shared" si="19"/>
        <v>718</v>
      </c>
      <c r="AB98" s="21">
        <f t="shared" si="20"/>
        <v>359</v>
      </c>
      <c r="AC98" s="21">
        <f t="shared" si="21"/>
        <v>359</v>
      </c>
    </row>
    <row r="99" spans="1:29">
      <c r="A99" s="57">
        <v>97</v>
      </c>
      <c r="B99" t="s">
        <v>2787</v>
      </c>
      <c r="C99" s="102" t="s">
        <v>2788</v>
      </c>
      <c r="D99" s="3" t="s">
        <v>35</v>
      </c>
      <c r="E99" s="3" t="s">
        <v>37</v>
      </c>
      <c r="F99" s="3" t="s">
        <v>2651</v>
      </c>
      <c r="G99" s="3" t="s">
        <v>38</v>
      </c>
      <c r="H99" s="3" t="s">
        <v>39</v>
      </c>
      <c r="I99" s="20">
        <v>249.07</v>
      </c>
      <c r="L99" s="20">
        <v>100</v>
      </c>
      <c r="M99" s="20">
        <v>0</v>
      </c>
      <c r="N99" s="3"/>
      <c r="P99" s="20">
        <v>0</v>
      </c>
      <c r="R99" s="21">
        <f t="shared" si="11"/>
        <v>0</v>
      </c>
      <c r="S99" s="21">
        <f t="shared" si="12"/>
        <v>349.07</v>
      </c>
      <c r="T99" s="21">
        <f t="shared" si="13"/>
        <v>355.07</v>
      </c>
      <c r="U99" s="21">
        <f t="shared" si="14"/>
        <v>6</v>
      </c>
      <c r="V99" s="21">
        <f t="shared" si="15"/>
        <v>349.07</v>
      </c>
      <c r="W99" s="21">
        <f t="shared" si="16"/>
        <v>249.07</v>
      </c>
      <c r="X99" s="21">
        <f t="shared" si="17"/>
        <v>106</v>
      </c>
      <c r="Y99" s="21">
        <f t="shared" si="18"/>
        <v>0</v>
      </c>
      <c r="Z99" s="20">
        <v>20</v>
      </c>
      <c r="AA99" s="21">
        <f t="shared" si="19"/>
        <v>80</v>
      </c>
      <c r="AB99" s="21">
        <f t="shared" si="20"/>
        <v>40</v>
      </c>
      <c r="AC99" s="21">
        <f t="shared" si="21"/>
        <v>40</v>
      </c>
    </row>
    <row r="100" spans="1:29">
      <c r="A100" s="57">
        <v>98</v>
      </c>
      <c r="B100" s="8" t="s">
        <v>2789</v>
      </c>
      <c r="C100" s="102"/>
      <c r="D100" s="3" t="s">
        <v>35</v>
      </c>
      <c r="E100" s="3" t="s">
        <v>37</v>
      </c>
      <c r="F100" s="3" t="s">
        <v>196</v>
      </c>
      <c r="G100" s="3" t="s">
        <v>38</v>
      </c>
      <c r="H100" s="3" t="s">
        <v>98</v>
      </c>
      <c r="I100" s="20">
        <v>1120</v>
      </c>
      <c r="L100" s="20">
        <v>300</v>
      </c>
      <c r="M100" s="20">
        <v>1300</v>
      </c>
      <c r="N100" s="3" t="s">
        <v>2790</v>
      </c>
      <c r="P100" s="20">
        <v>900</v>
      </c>
      <c r="R100" s="21">
        <f t="shared" si="11"/>
        <v>1378</v>
      </c>
      <c r="S100" s="21">
        <f t="shared" si="12"/>
        <v>2798</v>
      </c>
      <c r="T100" s="21">
        <f t="shared" si="13"/>
        <v>2898.68</v>
      </c>
      <c r="U100" s="21">
        <f t="shared" si="14"/>
        <v>100.68</v>
      </c>
      <c r="V100" s="21">
        <f t="shared" si="15"/>
        <v>2798</v>
      </c>
      <c r="W100" s="21">
        <f t="shared" si="16"/>
        <v>1120</v>
      </c>
      <c r="X100" s="21">
        <f t="shared" si="17"/>
        <v>1778.68</v>
      </c>
      <c r="Y100" s="21">
        <f t="shared" si="18"/>
        <v>900</v>
      </c>
      <c r="Z100" s="20">
        <v>60</v>
      </c>
      <c r="AA100" s="21">
        <f t="shared" si="19"/>
        <v>718</v>
      </c>
      <c r="AB100" s="21">
        <f t="shared" si="20"/>
        <v>359</v>
      </c>
      <c r="AC100" s="21">
        <f t="shared" si="21"/>
        <v>359</v>
      </c>
    </row>
    <row r="101" spans="1:29">
      <c r="A101" s="57">
        <v>99</v>
      </c>
      <c r="B101" s="8" t="s">
        <v>2791</v>
      </c>
      <c r="C101" s="102" t="s">
        <v>2792</v>
      </c>
      <c r="D101" s="3" t="s">
        <v>35</v>
      </c>
      <c r="E101" s="3" t="s">
        <v>37</v>
      </c>
      <c r="F101" s="3" t="s">
        <v>196</v>
      </c>
      <c r="G101" s="3" t="s">
        <v>38</v>
      </c>
      <c r="H101" s="3" t="s">
        <v>98</v>
      </c>
      <c r="I101" s="20">
        <v>1120</v>
      </c>
      <c r="L101" s="20">
        <v>300</v>
      </c>
      <c r="M101" s="20">
        <v>1300</v>
      </c>
      <c r="N101" s="3" t="s">
        <v>2793</v>
      </c>
      <c r="P101" s="20">
        <v>900</v>
      </c>
      <c r="R101" s="21">
        <f t="shared" si="11"/>
        <v>1378</v>
      </c>
      <c r="S101" s="21">
        <f t="shared" si="12"/>
        <v>2798</v>
      </c>
      <c r="T101" s="21">
        <f t="shared" si="13"/>
        <v>2898.68</v>
      </c>
      <c r="U101" s="21">
        <f t="shared" si="14"/>
        <v>100.68</v>
      </c>
      <c r="V101" s="21">
        <f t="shared" si="15"/>
        <v>2798</v>
      </c>
      <c r="W101" s="21">
        <f t="shared" si="16"/>
        <v>1120</v>
      </c>
      <c r="X101" s="21">
        <f t="shared" si="17"/>
        <v>1778.68</v>
      </c>
      <c r="Y101" s="21">
        <f t="shared" si="18"/>
        <v>900</v>
      </c>
      <c r="Z101" s="20">
        <v>60</v>
      </c>
      <c r="AA101" s="21">
        <f t="shared" si="19"/>
        <v>718</v>
      </c>
      <c r="AB101" s="21">
        <f t="shared" si="20"/>
        <v>359</v>
      </c>
      <c r="AC101" s="21">
        <f t="shared" si="21"/>
        <v>359</v>
      </c>
    </row>
    <row r="102" spans="1:29">
      <c r="A102" s="57">
        <v>100</v>
      </c>
      <c r="B102" s="8" t="s">
        <v>2794</v>
      </c>
      <c r="C102" s="102" t="s">
        <v>2795</v>
      </c>
      <c r="D102" s="3" t="s">
        <v>35</v>
      </c>
      <c r="E102" s="3" t="s">
        <v>137</v>
      </c>
      <c r="F102" s="3" t="s">
        <v>196</v>
      </c>
      <c r="G102" s="3" t="s">
        <v>38</v>
      </c>
      <c r="H102" s="3" t="s">
        <v>98</v>
      </c>
      <c r="I102" s="20">
        <v>1120</v>
      </c>
      <c r="L102" s="20">
        <v>300</v>
      </c>
      <c r="M102" s="20">
        <v>1300</v>
      </c>
      <c r="N102" s="3" t="s">
        <v>2796</v>
      </c>
      <c r="P102" s="20">
        <v>900</v>
      </c>
      <c r="R102" s="21">
        <f t="shared" si="11"/>
        <v>1378</v>
      </c>
      <c r="S102" s="21">
        <f t="shared" si="12"/>
        <v>2798</v>
      </c>
      <c r="T102" s="21">
        <f t="shared" si="13"/>
        <v>2898.68</v>
      </c>
      <c r="U102" s="21">
        <f t="shared" si="14"/>
        <v>100.68</v>
      </c>
      <c r="V102" s="21">
        <f t="shared" si="15"/>
        <v>2798</v>
      </c>
      <c r="W102" s="21">
        <f t="shared" si="16"/>
        <v>1120</v>
      </c>
      <c r="X102" s="21">
        <f t="shared" si="17"/>
        <v>1778.68</v>
      </c>
      <c r="Y102" s="21">
        <f t="shared" si="18"/>
        <v>900</v>
      </c>
      <c r="Z102" s="20">
        <v>60</v>
      </c>
      <c r="AA102" s="21">
        <f t="shared" si="19"/>
        <v>718</v>
      </c>
      <c r="AB102" s="21">
        <f t="shared" si="20"/>
        <v>359</v>
      </c>
      <c r="AC102" s="21">
        <f t="shared" si="21"/>
        <v>359</v>
      </c>
    </row>
    <row r="103" spans="1:29">
      <c r="A103" s="57">
        <v>101</v>
      </c>
      <c r="B103" s="8" t="s">
        <v>2797</v>
      </c>
      <c r="C103" s="102" t="s">
        <v>2798</v>
      </c>
      <c r="D103" s="3" t="s">
        <v>35</v>
      </c>
      <c r="E103" s="3" t="s">
        <v>137</v>
      </c>
      <c r="F103" s="3" t="s">
        <v>196</v>
      </c>
      <c r="G103" s="3" t="s">
        <v>38</v>
      </c>
      <c r="H103" s="3" t="s">
        <v>98</v>
      </c>
      <c r="I103" s="20">
        <v>1120</v>
      </c>
      <c r="L103" s="20">
        <v>300</v>
      </c>
      <c r="M103" s="20">
        <v>1300</v>
      </c>
      <c r="N103" s="3" t="s">
        <v>2799</v>
      </c>
      <c r="P103" s="20">
        <v>900</v>
      </c>
      <c r="R103" s="21">
        <f t="shared" si="11"/>
        <v>1378</v>
      </c>
      <c r="S103" s="21">
        <f t="shared" si="12"/>
        <v>2798</v>
      </c>
      <c r="T103" s="21">
        <f t="shared" si="13"/>
        <v>2898.68</v>
      </c>
      <c r="U103" s="21">
        <f t="shared" si="14"/>
        <v>100.68</v>
      </c>
      <c r="V103" s="21">
        <f t="shared" si="15"/>
        <v>2798</v>
      </c>
      <c r="W103" s="21">
        <f t="shared" si="16"/>
        <v>1120</v>
      </c>
      <c r="X103" s="21">
        <f t="shared" si="17"/>
        <v>1778.68</v>
      </c>
      <c r="Y103" s="21">
        <f t="shared" si="18"/>
        <v>900</v>
      </c>
      <c r="Z103" s="20">
        <v>60</v>
      </c>
      <c r="AA103" s="21">
        <f t="shared" si="19"/>
        <v>718</v>
      </c>
      <c r="AB103" s="21">
        <f t="shared" si="20"/>
        <v>359</v>
      </c>
      <c r="AC103" s="21">
        <f t="shared" si="21"/>
        <v>359</v>
      </c>
    </row>
    <row r="104" spans="1:29">
      <c r="A104" s="57">
        <v>102</v>
      </c>
      <c r="B104" t="s">
        <v>2800</v>
      </c>
      <c r="C104" s="102" t="s">
        <v>2801</v>
      </c>
      <c r="D104" s="3" t="s">
        <v>35</v>
      </c>
      <c r="E104" s="3" t="s">
        <v>137</v>
      </c>
      <c r="F104" s="3" t="s">
        <v>196</v>
      </c>
      <c r="G104" s="3" t="s">
        <v>38</v>
      </c>
      <c r="H104" s="3" t="s">
        <v>98</v>
      </c>
      <c r="I104" s="20">
        <v>1120</v>
      </c>
      <c r="L104" s="20">
        <v>300</v>
      </c>
      <c r="M104" s="20">
        <v>1300</v>
      </c>
      <c r="N104" s="3" t="s">
        <v>2802</v>
      </c>
      <c r="P104" s="20">
        <v>900</v>
      </c>
      <c r="R104" s="21">
        <f t="shared" si="11"/>
        <v>1378</v>
      </c>
      <c r="S104" s="21">
        <f t="shared" si="12"/>
        <v>2798</v>
      </c>
      <c r="T104" s="21">
        <f t="shared" si="13"/>
        <v>2898.68</v>
      </c>
      <c r="U104" s="21">
        <f t="shared" si="14"/>
        <v>100.68</v>
      </c>
      <c r="V104" s="21">
        <f t="shared" si="15"/>
        <v>2798</v>
      </c>
      <c r="W104" s="21">
        <f t="shared" si="16"/>
        <v>1120</v>
      </c>
      <c r="X104" s="21">
        <f t="shared" si="17"/>
        <v>1778.68</v>
      </c>
      <c r="Y104" s="21">
        <f t="shared" si="18"/>
        <v>900</v>
      </c>
      <c r="Z104" s="20">
        <v>60</v>
      </c>
      <c r="AA104" s="21">
        <f t="shared" si="19"/>
        <v>718</v>
      </c>
      <c r="AB104" s="21">
        <f t="shared" si="20"/>
        <v>359</v>
      </c>
      <c r="AC104" s="21">
        <f t="shared" si="21"/>
        <v>359</v>
      </c>
    </row>
    <row r="105" spans="1:29">
      <c r="A105" s="57">
        <v>103</v>
      </c>
      <c r="B105" t="s">
        <v>2803</v>
      </c>
      <c r="C105" s="102" t="s">
        <v>2804</v>
      </c>
      <c r="D105" s="3" t="s">
        <v>35</v>
      </c>
      <c r="E105" s="3" t="s">
        <v>137</v>
      </c>
      <c r="F105" s="3" t="s">
        <v>196</v>
      </c>
      <c r="G105" s="3" t="s">
        <v>38</v>
      </c>
      <c r="H105" s="3" t="s">
        <v>98</v>
      </c>
      <c r="I105" s="20">
        <v>1120</v>
      </c>
      <c r="L105" s="20">
        <v>300</v>
      </c>
      <c r="M105" s="20">
        <v>1300</v>
      </c>
      <c r="N105" s="3" t="s">
        <v>2805</v>
      </c>
      <c r="P105" s="20">
        <v>900</v>
      </c>
      <c r="R105" s="21">
        <f t="shared" si="11"/>
        <v>1378</v>
      </c>
      <c r="S105" s="21">
        <f t="shared" si="12"/>
        <v>2798</v>
      </c>
      <c r="T105" s="21">
        <f t="shared" si="13"/>
        <v>2898.68</v>
      </c>
      <c r="U105" s="21">
        <f t="shared" si="14"/>
        <v>100.68</v>
      </c>
      <c r="V105" s="21">
        <f t="shared" si="15"/>
        <v>2798</v>
      </c>
      <c r="W105" s="21">
        <f t="shared" si="16"/>
        <v>1120</v>
      </c>
      <c r="X105" s="21">
        <f t="shared" si="17"/>
        <v>1778.68</v>
      </c>
      <c r="Y105" s="21">
        <f t="shared" si="18"/>
        <v>900</v>
      </c>
      <c r="Z105" s="20">
        <v>60</v>
      </c>
      <c r="AA105" s="21">
        <f t="shared" si="19"/>
        <v>718</v>
      </c>
      <c r="AB105" s="21">
        <f t="shared" si="20"/>
        <v>359</v>
      </c>
      <c r="AC105" s="21">
        <f t="shared" si="21"/>
        <v>359</v>
      </c>
    </row>
    <row r="106" spans="1:29">
      <c r="A106" s="57">
        <v>104</v>
      </c>
      <c r="B106" t="s">
        <v>2806</v>
      </c>
      <c r="C106" s="102" t="s">
        <v>2807</v>
      </c>
      <c r="D106" s="3" t="s">
        <v>35</v>
      </c>
      <c r="E106" s="3" t="s">
        <v>37</v>
      </c>
      <c r="F106" s="3" t="s">
        <v>2651</v>
      </c>
      <c r="G106" s="3" t="s">
        <v>38</v>
      </c>
      <c r="H106" s="3" t="s">
        <v>39</v>
      </c>
      <c r="I106" s="20">
        <v>249.07</v>
      </c>
      <c r="L106" s="20">
        <v>100</v>
      </c>
      <c r="M106" s="20">
        <v>0</v>
      </c>
      <c r="N106" s="3"/>
      <c r="P106" s="20">
        <v>0</v>
      </c>
      <c r="R106" s="21">
        <f t="shared" si="11"/>
        <v>0</v>
      </c>
      <c r="S106" s="21">
        <f t="shared" si="12"/>
        <v>349.07</v>
      </c>
      <c r="T106" s="21">
        <f t="shared" si="13"/>
        <v>355.07</v>
      </c>
      <c r="U106" s="21">
        <f t="shared" si="14"/>
        <v>6</v>
      </c>
      <c r="V106" s="21">
        <f t="shared" si="15"/>
        <v>349.07</v>
      </c>
      <c r="W106" s="21">
        <f t="shared" si="16"/>
        <v>249.07</v>
      </c>
      <c r="X106" s="21">
        <f t="shared" si="17"/>
        <v>106</v>
      </c>
      <c r="Y106" s="21">
        <f t="shared" si="18"/>
        <v>0</v>
      </c>
      <c r="Z106" s="20">
        <v>20</v>
      </c>
      <c r="AA106" s="21">
        <f t="shared" si="19"/>
        <v>80</v>
      </c>
      <c r="AB106" s="21">
        <f t="shared" si="20"/>
        <v>40</v>
      </c>
      <c r="AC106" s="21">
        <f t="shared" si="21"/>
        <v>40</v>
      </c>
    </row>
    <row r="107" spans="1:29">
      <c r="A107" s="57">
        <v>105</v>
      </c>
      <c r="B107" t="s">
        <v>2808</v>
      </c>
      <c r="C107" s="102" t="s">
        <v>2809</v>
      </c>
      <c r="D107" s="3" t="s">
        <v>35</v>
      </c>
      <c r="E107" s="3" t="s">
        <v>37</v>
      </c>
      <c r="F107" s="3" t="s">
        <v>2651</v>
      </c>
      <c r="G107" s="3" t="s">
        <v>38</v>
      </c>
      <c r="H107" s="3" t="s">
        <v>39</v>
      </c>
      <c r="I107" s="20">
        <v>249.07</v>
      </c>
      <c r="L107" s="20">
        <v>100</v>
      </c>
      <c r="M107" s="20">
        <v>0</v>
      </c>
      <c r="N107" s="3"/>
      <c r="P107" s="20">
        <v>0</v>
      </c>
      <c r="R107" s="21">
        <f t="shared" si="11"/>
        <v>0</v>
      </c>
      <c r="S107" s="21">
        <f t="shared" si="12"/>
        <v>349.07</v>
      </c>
      <c r="T107" s="21">
        <f t="shared" si="13"/>
        <v>355.07</v>
      </c>
      <c r="U107" s="21">
        <f t="shared" si="14"/>
        <v>6</v>
      </c>
      <c r="V107" s="21">
        <f t="shared" si="15"/>
        <v>349.07</v>
      </c>
      <c r="W107" s="21">
        <f t="shared" si="16"/>
        <v>249.07</v>
      </c>
      <c r="X107" s="21">
        <f t="shared" si="17"/>
        <v>106</v>
      </c>
      <c r="Y107" s="21">
        <f t="shared" si="18"/>
        <v>0</v>
      </c>
      <c r="Z107" s="20">
        <v>20</v>
      </c>
      <c r="AA107" s="21">
        <f t="shared" si="19"/>
        <v>80</v>
      </c>
      <c r="AB107" s="21">
        <f t="shared" si="20"/>
        <v>40</v>
      </c>
      <c r="AC107" s="21">
        <f t="shared" si="21"/>
        <v>40</v>
      </c>
    </row>
    <row r="108" spans="1:29">
      <c r="A108" s="57">
        <v>106</v>
      </c>
      <c r="B108" t="s">
        <v>2810</v>
      </c>
      <c r="C108" s="102" t="s">
        <v>2811</v>
      </c>
      <c r="D108" s="3" t="s">
        <v>35</v>
      </c>
      <c r="E108" s="3" t="s">
        <v>37</v>
      </c>
      <c r="F108" s="3" t="s">
        <v>2651</v>
      </c>
      <c r="G108" s="3" t="s">
        <v>38</v>
      </c>
      <c r="H108" s="3" t="s">
        <v>39</v>
      </c>
      <c r="I108" s="20">
        <v>249.07</v>
      </c>
      <c r="L108" s="20">
        <v>100</v>
      </c>
      <c r="M108" s="20">
        <v>0</v>
      </c>
      <c r="N108" s="3"/>
      <c r="P108" s="20">
        <v>0</v>
      </c>
      <c r="R108" s="21">
        <f t="shared" si="11"/>
        <v>0</v>
      </c>
      <c r="S108" s="21">
        <f t="shared" si="12"/>
        <v>349.07</v>
      </c>
      <c r="T108" s="21">
        <f t="shared" si="13"/>
        <v>355.07</v>
      </c>
      <c r="U108" s="21">
        <f t="shared" si="14"/>
        <v>6</v>
      </c>
      <c r="V108" s="21">
        <f t="shared" si="15"/>
        <v>349.07</v>
      </c>
      <c r="W108" s="21">
        <f t="shared" si="16"/>
        <v>249.07</v>
      </c>
      <c r="X108" s="21">
        <f t="shared" si="17"/>
        <v>106</v>
      </c>
      <c r="Y108" s="21">
        <f t="shared" si="18"/>
        <v>0</v>
      </c>
      <c r="Z108" s="20">
        <v>20</v>
      </c>
      <c r="AA108" s="21">
        <f t="shared" si="19"/>
        <v>80</v>
      </c>
      <c r="AB108" s="21">
        <f t="shared" si="20"/>
        <v>40</v>
      </c>
      <c r="AC108" s="21">
        <f t="shared" si="21"/>
        <v>40</v>
      </c>
    </row>
    <row r="109" spans="1:29">
      <c r="A109" s="57">
        <v>107</v>
      </c>
      <c r="B109" t="s">
        <v>2812</v>
      </c>
      <c r="C109" s="102" t="s">
        <v>2813</v>
      </c>
      <c r="D109" s="3" t="s">
        <v>35</v>
      </c>
      <c r="E109" s="3" t="s">
        <v>37</v>
      </c>
      <c r="F109" s="3" t="s">
        <v>2651</v>
      </c>
      <c r="G109" s="3" t="s">
        <v>38</v>
      </c>
      <c r="H109" s="3" t="s">
        <v>39</v>
      </c>
      <c r="I109" s="20">
        <v>249.07</v>
      </c>
      <c r="L109" s="20">
        <v>100</v>
      </c>
      <c r="M109" s="20">
        <v>0</v>
      </c>
      <c r="N109" s="3"/>
      <c r="P109" s="20">
        <v>0</v>
      </c>
      <c r="R109" s="21">
        <f t="shared" si="11"/>
        <v>0</v>
      </c>
      <c r="S109" s="21">
        <f t="shared" si="12"/>
        <v>349.07</v>
      </c>
      <c r="T109" s="21">
        <f t="shared" si="13"/>
        <v>355.07</v>
      </c>
      <c r="U109" s="21">
        <f t="shared" si="14"/>
        <v>6</v>
      </c>
      <c r="V109" s="21">
        <f t="shared" si="15"/>
        <v>349.07</v>
      </c>
      <c r="W109" s="21">
        <f t="shared" si="16"/>
        <v>249.07</v>
      </c>
      <c r="X109" s="21">
        <f t="shared" si="17"/>
        <v>106</v>
      </c>
      <c r="Y109" s="21">
        <f t="shared" si="18"/>
        <v>0</v>
      </c>
      <c r="Z109" s="20">
        <v>20</v>
      </c>
      <c r="AA109" s="21">
        <f t="shared" si="19"/>
        <v>80</v>
      </c>
      <c r="AB109" s="21">
        <f t="shared" si="20"/>
        <v>40</v>
      </c>
      <c r="AC109" s="21">
        <f t="shared" si="21"/>
        <v>40</v>
      </c>
    </row>
    <row r="110" spans="1:29">
      <c r="A110" s="57">
        <v>108</v>
      </c>
      <c r="B110" t="s">
        <v>2814</v>
      </c>
      <c r="C110" s="102" t="s">
        <v>2815</v>
      </c>
      <c r="D110" s="3" t="s">
        <v>35</v>
      </c>
      <c r="E110" s="3" t="s">
        <v>37</v>
      </c>
      <c r="F110" s="3" t="s">
        <v>2651</v>
      </c>
      <c r="G110" s="3" t="s">
        <v>38</v>
      </c>
      <c r="H110" s="3" t="s">
        <v>39</v>
      </c>
      <c r="I110" s="20">
        <v>249.07</v>
      </c>
      <c r="L110" s="20">
        <v>100</v>
      </c>
      <c r="M110" s="20">
        <v>0</v>
      </c>
      <c r="N110" s="3"/>
      <c r="P110" s="20">
        <v>0</v>
      </c>
      <c r="R110" s="21">
        <f t="shared" si="11"/>
        <v>0</v>
      </c>
      <c r="S110" s="21">
        <f t="shared" si="12"/>
        <v>349.07</v>
      </c>
      <c r="T110" s="21">
        <f t="shared" si="13"/>
        <v>355.07</v>
      </c>
      <c r="U110" s="21">
        <f t="shared" si="14"/>
        <v>6</v>
      </c>
      <c r="V110" s="21">
        <f t="shared" si="15"/>
        <v>349.07</v>
      </c>
      <c r="W110" s="21">
        <f t="shared" si="16"/>
        <v>249.07</v>
      </c>
      <c r="X110" s="21">
        <f t="shared" si="17"/>
        <v>106</v>
      </c>
      <c r="Y110" s="21">
        <f t="shared" si="18"/>
        <v>0</v>
      </c>
      <c r="Z110" s="20">
        <v>20</v>
      </c>
      <c r="AA110" s="21">
        <f t="shared" si="19"/>
        <v>80</v>
      </c>
      <c r="AB110" s="21">
        <f t="shared" si="20"/>
        <v>40</v>
      </c>
      <c r="AC110" s="21">
        <f t="shared" si="21"/>
        <v>40</v>
      </c>
    </row>
    <row r="111" spans="1:29">
      <c r="A111" s="57">
        <v>109</v>
      </c>
      <c r="B111" t="s">
        <v>2816</v>
      </c>
      <c r="C111" s="102" t="s">
        <v>2817</v>
      </c>
      <c r="D111" s="3" t="s">
        <v>35</v>
      </c>
      <c r="E111" s="3" t="s">
        <v>37</v>
      </c>
      <c r="F111" s="3" t="s">
        <v>2651</v>
      </c>
      <c r="G111" s="3" t="s">
        <v>38</v>
      </c>
      <c r="H111" s="3" t="s">
        <v>39</v>
      </c>
      <c r="I111" s="20">
        <v>249.78</v>
      </c>
      <c r="L111" s="20">
        <v>100</v>
      </c>
      <c r="M111" s="20">
        <v>0</v>
      </c>
      <c r="N111" s="3"/>
      <c r="P111" s="20">
        <v>0</v>
      </c>
      <c r="R111" s="21">
        <f t="shared" si="11"/>
        <v>0</v>
      </c>
      <c r="S111" s="21">
        <f t="shared" si="12"/>
        <v>349.78</v>
      </c>
      <c r="T111" s="21">
        <f t="shared" si="13"/>
        <v>355.78</v>
      </c>
      <c r="U111" s="21">
        <f t="shared" si="14"/>
        <v>6</v>
      </c>
      <c r="V111" s="21">
        <f t="shared" si="15"/>
        <v>349.78</v>
      </c>
      <c r="W111" s="21">
        <f t="shared" si="16"/>
        <v>249.78</v>
      </c>
      <c r="X111" s="21">
        <f t="shared" si="17"/>
        <v>106</v>
      </c>
      <c r="Y111" s="21">
        <f t="shared" si="18"/>
        <v>0</v>
      </c>
      <c r="Z111" s="20">
        <v>20</v>
      </c>
      <c r="AA111" s="21">
        <f t="shared" si="19"/>
        <v>80</v>
      </c>
      <c r="AB111" s="21">
        <f t="shared" si="20"/>
        <v>40</v>
      </c>
      <c r="AC111" s="21">
        <f t="shared" si="21"/>
        <v>40</v>
      </c>
    </row>
    <row r="112" spans="1:29">
      <c r="A112" s="57">
        <v>110</v>
      </c>
      <c r="B112" t="s">
        <v>2818</v>
      </c>
      <c r="C112" s="102" t="s">
        <v>2819</v>
      </c>
      <c r="D112" s="3" t="s">
        <v>35</v>
      </c>
      <c r="E112" s="3" t="s">
        <v>37</v>
      </c>
      <c r="F112" s="3" t="s">
        <v>2651</v>
      </c>
      <c r="G112" s="3" t="s">
        <v>38</v>
      </c>
      <c r="H112" s="3" t="s">
        <v>39</v>
      </c>
      <c r="I112" s="20">
        <v>249.07</v>
      </c>
      <c r="L112" s="20">
        <v>100</v>
      </c>
      <c r="M112" s="20">
        <v>0</v>
      </c>
      <c r="N112" s="3"/>
      <c r="P112" s="20">
        <v>0</v>
      </c>
      <c r="R112" s="21">
        <f t="shared" si="11"/>
        <v>0</v>
      </c>
      <c r="S112" s="21">
        <f t="shared" si="12"/>
        <v>349.07</v>
      </c>
      <c r="T112" s="21">
        <f t="shared" si="13"/>
        <v>355.07</v>
      </c>
      <c r="U112" s="21">
        <f t="shared" si="14"/>
        <v>6</v>
      </c>
      <c r="V112" s="21">
        <f t="shared" si="15"/>
        <v>349.07</v>
      </c>
      <c r="W112" s="21">
        <f t="shared" si="16"/>
        <v>249.07</v>
      </c>
      <c r="X112" s="21">
        <f t="shared" si="17"/>
        <v>106</v>
      </c>
      <c r="Y112" s="21">
        <f t="shared" si="18"/>
        <v>0</v>
      </c>
      <c r="Z112" s="20">
        <v>20</v>
      </c>
      <c r="AA112" s="21">
        <f t="shared" si="19"/>
        <v>80</v>
      </c>
      <c r="AB112" s="21">
        <f t="shared" si="20"/>
        <v>40</v>
      </c>
      <c r="AC112" s="21">
        <f t="shared" si="21"/>
        <v>40</v>
      </c>
    </row>
    <row r="113" spans="1:29">
      <c r="A113" s="57">
        <v>111</v>
      </c>
      <c r="B113" t="s">
        <v>2820</v>
      </c>
      <c r="C113" s="102" t="s">
        <v>2821</v>
      </c>
      <c r="D113" s="3" t="s">
        <v>35</v>
      </c>
      <c r="E113" s="3" t="s">
        <v>37</v>
      </c>
      <c r="F113" s="3" t="s">
        <v>2651</v>
      </c>
      <c r="G113" s="3" t="s">
        <v>38</v>
      </c>
      <c r="H113" s="3" t="s">
        <v>39</v>
      </c>
      <c r="I113" s="20">
        <v>249.07</v>
      </c>
      <c r="L113" s="20">
        <v>100</v>
      </c>
      <c r="M113" s="20">
        <v>0</v>
      </c>
      <c r="N113" s="3"/>
      <c r="P113" s="20">
        <v>0</v>
      </c>
      <c r="R113" s="21">
        <f t="shared" si="11"/>
        <v>0</v>
      </c>
      <c r="S113" s="21">
        <f t="shared" si="12"/>
        <v>349.07</v>
      </c>
      <c r="T113" s="21">
        <f t="shared" si="13"/>
        <v>355.07</v>
      </c>
      <c r="U113" s="21">
        <f t="shared" si="14"/>
        <v>6</v>
      </c>
      <c r="V113" s="21">
        <f t="shared" si="15"/>
        <v>349.07</v>
      </c>
      <c r="W113" s="21">
        <f t="shared" si="16"/>
        <v>249.07</v>
      </c>
      <c r="X113" s="21">
        <f t="shared" si="17"/>
        <v>106</v>
      </c>
      <c r="Y113" s="21">
        <f t="shared" si="18"/>
        <v>0</v>
      </c>
      <c r="Z113" s="20">
        <v>20</v>
      </c>
      <c r="AA113" s="21">
        <f t="shared" si="19"/>
        <v>80</v>
      </c>
      <c r="AB113" s="21">
        <f t="shared" si="20"/>
        <v>40</v>
      </c>
      <c r="AC113" s="21">
        <f t="shared" si="21"/>
        <v>40</v>
      </c>
    </row>
    <row r="114" spans="1:29">
      <c r="A114" s="57">
        <v>112</v>
      </c>
      <c r="B114" s="8" t="s">
        <v>2822</v>
      </c>
      <c r="C114" s="102" t="s">
        <v>2823</v>
      </c>
      <c r="D114" s="3" t="s">
        <v>35</v>
      </c>
      <c r="E114" s="3" t="s">
        <v>37</v>
      </c>
      <c r="F114" s="3" t="s">
        <v>2651</v>
      </c>
      <c r="G114" s="3" t="s">
        <v>38</v>
      </c>
      <c r="H114" s="3" t="s">
        <v>39</v>
      </c>
      <c r="I114" s="20">
        <v>249.07</v>
      </c>
      <c r="L114" s="20">
        <v>100</v>
      </c>
      <c r="M114" s="20">
        <v>0</v>
      </c>
      <c r="N114" s="3"/>
      <c r="P114" s="20">
        <v>0</v>
      </c>
      <c r="R114" s="21">
        <f t="shared" si="11"/>
        <v>0</v>
      </c>
      <c r="S114" s="21">
        <f t="shared" si="12"/>
        <v>349.07</v>
      </c>
      <c r="T114" s="21">
        <f t="shared" si="13"/>
        <v>355.07</v>
      </c>
      <c r="U114" s="21">
        <f t="shared" si="14"/>
        <v>6</v>
      </c>
      <c r="V114" s="21">
        <f t="shared" si="15"/>
        <v>349.07</v>
      </c>
      <c r="W114" s="21">
        <f t="shared" si="16"/>
        <v>249.07</v>
      </c>
      <c r="X114" s="21">
        <f t="shared" si="17"/>
        <v>106</v>
      </c>
      <c r="Y114" s="21">
        <f t="shared" si="18"/>
        <v>0</v>
      </c>
      <c r="Z114" s="20">
        <v>20</v>
      </c>
      <c r="AA114" s="21">
        <f t="shared" si="19"/>
        <v>80</v>
      </c>
      <c r="AB114" s="21">
        <f t="shared" si="20"/>
        <v>40</v>
      </c>
      <c r="AC114" s="21">
        <f t="shared" si="21"/>
        <v>40</v>
      </c>
    </row>
    <row r="115" spans="1:29">
      <c r="A115" s="57">
        <v>113</v>
      </c>
      <c r="B115" s="8" t="s">
        <v>2489</v>
      </c>
      <c r="C115" s="102"/>
      <c r="D115" s="3" t="s">
        <v>35</v>
      </c>
      <c r="E115" s="3" t="s">
        <v>137</v>
      </c>
      <c r="F115" s="3" t="s">
        <v>196</v>
      </c>
      <c r="G115" s="3" t="s">
        <v>38</v>
      </c>
      <c r="H115" s="3" t="s">
        <v>98</v>
      </c>
      <c r="I115" s="20">
        <v>1120</v>
      </c>
      <c r="L115" s="20">
        <v>300</v>
      </c>
      <c r="M115" s="20">
        <v>1300</v>
      </c>
      <c r="N115" s="3" t="s">
        <v>2824</v>
      </c>
      <c r="P115" s="20">
        <v>900</v>
      </c>
      <c r="R115" s="21">
        <f t="shared" si="11"/>
        <v>1378</v>
      </c>
      <c r="S115" s="21">
        <f t="shared" si="12"/>
        <v>2798</v>
      </c>
      <c r="T115" s="21">
        <f t="shared" si="13"/>
        <v>2898.68</v>
      </c>
      <c r="U115" s="21">
        <f t="shared" si="14"/>
        <v>100.68</v>
      </c>
      <c r="V115" s="21">
        <f t="shared" si="15"/>
        <v>2798</v>
      </c>
      <c r="W115" s="21">
        <f t="shared" si="16"/>
        <v>1120</v>
      </c>
      <c r="X115" s="21">
        <f t="shared" si="17"/>
        <v>1778.68</v>
      </c>
      <c r="Y115" s="21">
        <f t="shared" si="18"/>
        <v>900</v>
      </c>
      <c r="Z115" s="20">
        <v>60</v>
      </c>
      <c r="AA115" s="21">
        <f t="shared" si="19"/>
        <v>718</v>
      </c>
      <c r="AB115" s="21">
        <f t="shared" si="20"/>
        <v>359</v>
      </c>
      <c r="AC115" s="21">
        <f t="shared" si="21"/>
        <v>359</v>
      </c>
    </row>
    <row r="116" spans="1:29">
      <c r="A116" s="57">
        <v>114</v>
      </c>
      <c r="B116" s="8" t="s">
        <v>1621</v>
      </c>
      <c r="C116" s="102" t="s">
        <v>1614</v>
      </c>
      <c r="D116" s="3" t="s">
        <v>35</v>
      </c>
      <c r="E116" s="3" t="s">
        <v>1245</v>
      </c>
      <c r="F116" s="3" t="s">
        <v>196</v>
      </c>
      <c r="G116" s="3" t="s">
        <v>38</v>
      </c>
      <c r="H116" s="3" t="s">
        <v>98</v>
      </c>
      <c r="I116" s="20">
        <v>1120</v>
      </c>
      <c r="L116" s="20">
        <v>300</v>
      </c>
      <c r="M116" s="20">
        <v>1300</v>
      </c>
      <c r="N116" s="3" t="s">
        <v>2825</v>
      </c>
      <c r="P116" s="20">
        <v>900</v>
      </c>
      <c r="R116" s="21">
        <f t="shared" si="11"/>
        <v>1378</v>
      </c>
      <c r="S116" s="21">
        <f t="shared" si="12"/>
        <v>2798</v>
      </c>
      <c r="T116" s="21">
        <f t="shared" si="13"/>
        <v>2898.68</v>
      </c>
      <c r="U116" s="21">
        <f t="shared" si="14"/>
        <v>100.68</v>
      </c>
      <c r="V116" s="21">
        <f t="shared" si="15"/>
        <v>2798</v>
      </c>
      <c r="W116" s="21">
        <f t="shared" si="16"/>
        <v>1120</v>
      </c>
      <c r="X116" s="21">
        <f t="shared" si="17"/>
        <v>1778.68</v>
      </c>
      <c r="Y116" s="21">
        <f t="shared" si="18"/>
        <v>900</v>
      </c>
      <c r="Z116" s="20">
        <v>60</v>
      </c>
      <c r="AA116" s="21">
        <f t="shared" si="19"/>
        <v>718</v>
      </c>
      <c r="AB116" s="21">
        <f t="shared" si="20"/>
        <v>359</v>
      </c>
      <c r="AC116" s="21">
        <f t="shared" si="21"/>
        <v>359</v>
      </c>
    </row>
    <row r="117" spans="1:29">
      <c r="A117" s="57">
        <v>115</v>
      </c>
      <c r="B117" s="8" t="s">
        <v>2826</v>
      </c>
      <c r="C117" s="102" t="s">
        <v>2827</v>
      </c>
      <c r="D117" s="3" t="s">
        <v>35</v>
      </c>
      <c r="E117" s="3" t="s">
        <v>137</v>
      </c>
      <c r="F117" s="3" t="s">
        <v>196</v>
      </c>
      <c r="G117" s="3" t="s">
        <v>38</v>
      </c>
      <c r="H117" s="3" t="s">
        <v>98</v>
      </c>
      <c r="I117" s="20">
        <v>1120</v>
      </c>
      <c r="L117" s="20">
        <v>300</v>
      </c>
      <c r="M117" s="20">
        <v>1300</v>
      </c>
      <c r="N117" s="3" t="s">
        <v>2828</v>
      </c>
      <c r="P117" s="20">
        <v>900</v>
      </c>
      <c r="R117" s="21">
        <f t="shared" si="11"/>
        <v>1378</v>
      </c>
      <c r="S117" s="21">
        <f t="shared" si="12"/>
        <v>2798</v>
      </c>
      <c r="T117" s="21">
        <f t="shared" si="13"/>
        <v>2898.68</v>
      </c>
      <c r="U117" s="21">
        <f t="shared" si="14"/>
        <v>100.68</v>
      </c>
      <c r="V117" s="21">
        <f t="shared" si="15"/>
        <v>2798</v>
      </c>
      <c r="W117" s="21">
        <f t="shared" si="16"/>
        <v>1120</v>
      </c>
      <c r="X117" s="21">
        <f t="shared" si="17"/>
        <v>1778.68</v>
      </c>
      <c r="Y117" s="21">
        <f t="shared" si="18"/>
        <v>900</v>
      </c>
      <c r="Z117" s="20">
        <v>60</v>
      </c>
      <c r="AA117" s="21">
        <f t="shared" si="19"/>
        <v>718</v>
      </c>
      <c r="AB117" s="21">
        <f t="shared" si="20"/>
        <v>359</v>
      </c>
      <c r="AC117" s="21">
        <f t="shared" si="21"/>
        <v>359</v>
      </c>
    </row>
    <row r="118" spans="1:29">
      <c r="A118" s="57">
        <v>116</v>
      </c>
      <c r="B118" s="8" t="s">
        <v>2829</v>
      </c>
      <c r="C118" s="102" t="s">
        <v>2830</v>
      </c>
      <c r="D118" s="3" t="s">
        <v>35</v>
      </c>
      <c r="E118" s="3" t="s">
        <v>137</v>
      </c>
      <c r="F118" s="3" t="s">
        <v>196</v>
      </c>
      <c r="G118" s="3" t="s">
        <v>38</v>
      </c>
      <c r="H118" s="3" t="s">
        <v>98</v>
      </c>
      <c r="I118" s="20">
        <v>1120</v>
      </c>
      <c r="L118" s="20">
        <v>300</v>
      </c>
      <c r="M118" s="20">
        <v>1300</v>
      </c>
      <c r="N118" s="3" t="s">
        <v>2831</v>
      </c>
      <c r="P118" s="20">
        <v>900</v>
      </c>
      <c r="R118" s="21">
        <f t="shared" si="11"/>
        <v>1378</v>
      </c>
      <c r="S118" s="21">
        <f t="shared" si="12"/>
        <v>2798</v>
      </c>
      <c r="T118" s="21">
        <f t="shared" si="13"/>
        <v>2898.68</v>
      </c>
      <c r="U118" s="21">
        <f t="shared" si="14"/>
        <v>100.68</v>
      </c>
      <c r="V118" s="21">
        <f t="shared" si="15"/>
        <v>2798</v>
      </c>
      <c r="W118" s="21">
        <f t="shared" si="16"/>
        <v>1120</v>
      </c>
      <c r="X118" s="21">
        <f t="shared" si="17"/>
        <v>1778.68</v>
      </c>
      <c r="Y118" s="21">
        <f t="shared" si="18"/>
        <v>900</v>
      </c>
      <c r="Z118" s="20">
        <v>60</v>
      </c>
      <c r="AA118" s="21">
        <f t="shared" si="19"/>
        <v>718</v>
      </c>
      <c r="AB118" s="21">
        <f t="shared" si="20"/>
        <v>359</v>
      </c>
      <c r="AC118" s="21">
        <f t="shared" si="21"/>
        <v>359</v>
      </c>
    </row>
    <row r="119" spans="1:29">
      <c r="A119" s="57">
        <v>117</v>
      </c>
      <c r="B119" t="s">
        <v>1394</v>
      </c>
      <c r="C119" s="102" t="s">
        <v>2832</v>
      </c>
      <c r="D119" s="3" t="s">
        <v>35</v>
      </c>
      <c r="E119" s="3" t="s">
        <v>37</v>
      </c>
      <c r="F119" s="3" t="s">
        <v>58</v>
      </c>
      <c r="G119" s="3" t="s">
        <v>38</v>
      </c>
      <c r="H119" s="3" t="s">
        <v>39</v>
      </c>
      <c r="I119" s="20">
        <v>908</v>
      </c>
      <c r="L119" s="20">
        <v>400</v>
      </c>
      <c r="M119" s="20">
        <v>2363</v>
      </c>
      <c r="N119" s="3" t="s">
        <v>1357</v>
      </c>
      <c r="P119" s="20">
        <v>2363</v>
      </c>
      <c r="R119" s="21">
        <f t="shared" si="11"/>
        <v>2504.78</v>
      </c>
      <c r="S119" s="21">
        <f t="shared" si="12"/>
        <v>3812.78</v>
      </c>
      <c r="T119" s="21">
        <f t="shared" si="13"/>
        <v>3987.0668</v>
      </c>
      <c r="U119" s="21">
        <f t="shared" si="14"/>
        <v>174.2868</v>
      </c>
      <c r="V119" s="21">
        <f t="shared" si="15"/>
        <v>3812.78</v>
      </c>
      <c r="W119" s="21">
        <f t="shared" si="16"/>
        <v>908</v>
      </c>
      <c r="X119" s="21">
        <f t="shared" si="17"/>
        <v>3079.0668</v>
      </c>
      <c r="Y119" s="21">
        <f t="shared" si="18"/>
        <v>2363</v>
      </c>
      <c r="Z119" s="20">
        <v>60</v>
      </c>
      <c r="AA119" s="21">
        <f t="shared" si="19"/>
        <v>481.78</v>
      </c>
      <c r="AB119" s="21">
        <f t="shared" si="20"/>
        <v>240.89</v>
      </c>
      <c r="AC119" s="21">
        <f t="shared" si="21"/>
        <v>240.89</v>
      </c>
    </row>
    <row r="120" spans="1:29">
      <c r="A120" s="57">
        <v>118</v>
      </c>
      <c r="B120" t="s">
        <v>2833</v>
      </c>
      <c r="C120" s="102" t="s">
        <v>2834</v>
      </c>
      <c r="D120" s="3" t="s">
        <v>35</v>
      </c>
      <c r="E120" s="3" t="s">
        <v>37</v>
      </c>
      <c r="F120" s="3" t="s">
        <v>58</v>
      </c>
      <c r="G120" s="3" t="s">
        <v>38</v>
      </c>
      <c r="H120" s="3" t="s">
        <v>39</v>
      </c>
      <c r="I120" s="20">
        <v>908</v>
      </c>
      <c r="L120" s="20">
        <v>400</v>
      </c>
      <c r="M120" s="20">
        <v>8777</v>
      </c>
      <c r="N120" s="3" t="s">
        <v>2835</v>
      </c>
      <c r="P120" s="20">
        <v>8777</v>
      </c>
      <c r="R120" s="21">
        <f t="shared" si="11"/>
        <v>9303.62</v>
      </c>
      <c r="S120" s="21">
        <f t="shared" si="12"/>
        <v>10611.62</v>
      </c>
      <c r="T120" s="21">
        <f t="shared" si="13"/>
        <v>11193.8372</v>
      </c>
      <c r="U120" s="21">
        <f t="shared" si="14"/>
        <v>582.2172</v>
      </c>
      <c r="V120" s="21">
        <f t="shared" si="15"/>
        <v>10611.62</v>
      </c>
      <c r="W120" s="21">
        <f t="shared" si="16"/>
        <v>908</v>
      </c>
      <c r="X120" s="21">
        <f t="shared" si="17"/>
        <v>10285.8372</v>
      </c>
      <c r="Y120" s="21">
        <f t="shared" si="18"/>
        <v>8777</v>
      </c>
      <c r="Z120" s="20">
        <v>60</v>
      </c>
      <c r="AA120" s="21">
        <f t="shared" si="19"/>
        <v>866.620000000001</v>
      </c>
      <c r="AB120" s="21">
        <f t="shared" si="20"/>
        <v>433.31</v>
      </c>
      <c r="AC120" s="21">
        <f t="shared" si="21"/>
        <v>433.31</v>
      </c>
    </row>
    <row r="121" spans="1:29">
      <c r="A121" s="57">
        <v>119</v>
      </c>
      <c r="B121" t="s">
        <v>2836</v>
      </c>
      <c r="C121" s="102" t="s">
        <v>2837</v>
      </c>
      <c r="D121" s="3" t="s">
        <v>35</v>
      </c>
      <c r="E121" s="3" t="s">
        <v>37</v>
      </c>
      <c r="F121" s="3" t="s">
        <v>58</v>
      </c>
      <c r="G121" s="3" t="s">
        <v>38</v>
      </c>
      <c r="H121" s="3" t="s">
        <v>39</v>
      </c>
      <c r="I121" s="20">
        <v>908</v>
      </c>
      <c r="L121" s="20">
        <v>400</v>
      </c>
      <c r="M121" s="20">
        <v>92</v>
      </c>
      <c r="N121" s="3" t="s">
        <v>2419</v>
      </c>
      <c r="P121" s="20">
        <v>92</v>
      </c>
      <c r="R121" s="21">
        <f t="shared" si="11"/>
        <v>97.52</v>
      </c>
      <c r="S121" s="21">
        <f t="shared" si="12"/>
        <v>1405.52</v>
      </c>
      <c r="T121" s="21">
        <f t="shared" si="13"/>
        <v>1435.3712</v>
      </c>
      <c r="U121" s="21">
        <f t="shared" si="14"/>
        <v>29.8512</v>
      </c>
      <c r="V121" s="21">
        <f t="shared" si="15"/>
        <v>1405.52</v>
      </c>
      <c r="W121" s="21">
        <f t="shared" si="16"/>
        <v>908</v>
      </c>
      <c r="X121" s="21">
        <f t="shared" si="17"/>
        <v>527.3712</v>
      </c>
      <c r="Y121" s="21">
        <f t="shared" si="18"/>
        <v>92</v>
      </c>
      <c r="Z121" s="20">
        <v>60</v>
      </c>
      <c r="AA121" s="21">
        <f t="shared" si="19"/>
        <v>345.52</v>
      </c>
      <c r="AB121" s="21">
        <f t="shared" si="20"/>
        <v>172.76</v>
      </c>
      <c r="AC121" s="21">
        <f t="shared" si="21"/>
        <v>172.76</v>
      </c>
    </row>
    <row r="122" spans="1:29">
      <c r="A122" s="57">
        <v>120</v>
      </c>
      <c r="B122" s="103" t="s">
        <v>2838</v>
      </c>
      <c r="C122" s="102" t="s">
        <v>2839</v>
      </c>
      <c r="D122" s="3" t="s">
        <v>35</v>
      </c>
      <c r="E122" s="3" t="s">
        <v>37</v>
      </c>
      <c r="F122" s="3" t="s">
        <v>58</v>
      </c>
      <c r="G122" s="3" t="s">
        <v>38</v>
      </c>
      <c r="H122" s="3" t="s">
        <v>39</v>
      </c>
      <c r="I122" s="20">
        <v>908</v>
      </c>
      <c r="L122" s="20">
        <v>400</v>
      </c>
      <c r="M122" s="20">
        <v>2363</v>
      </c>
      <c r="N122" s="3" t="s">
        <v>1988</v>
      </c>
      <c r="P122" s="20">
        <v>2363</v>
      </c>
      <c r="R122" s="21">
        <f t="shared" si="11"/>
        <v>2504.78</v>
      </c>
      <c r="S122" s="21">
        <f t="shared" si="12"/>
        <v>3812.78</v>
      </c>
      <c r="T122" s="21">
        <f t="shared" si="13"/>
        <v>3987.0668</v>
      </c>
      <c r="U122" s="21">
        <f t="shared" si="14"/>
        <v>174.2868</v>
      </c>
      <c r="V122" s="21">
        <f t="shared" si="15"/>
        <v>3812.78</v>
      </c>
      <c r="W122" s="21">
        <f t="shared" si="16"/>
        <v>908</v>
      </c>
      <c r="X122" s="21">
        <f t="shared" si="17"/>
        <v>3079.0668</v>
      </c>
      <c r="Y122" s="21">
        <f t="shared" si="18"/>
        <v>2363</v>
      </c>
      <c r="Z122" s="20">
        <v>60</v>
      </c>
      <c r="AA122" s="21">
        <f t="shared" si="19"/>
        <v>481.78</v>
      </c>
      <c r="AB122" s="21">
        <f t="shared" si="20"/>
        <v>240.89</v>
      </c>
      <c r="AC122" s="21">
        <f t="shared" si="21"/>
        <v>240.89</v>
      </c>
    </row>
    <row r="123" spans="1:29">
      <c r="A123" s="57">
        <v>121</v>
      </c>
      <c r="B123" t="s">
        <v>2689</v>
      </c>
      <c r="C123" s="102" t="s">
        <v>2840</v>
      </c>
      <c r="D123" s="3" t="s">
        <v>35</v>
      </c>
      <c r="E123" s="3" t="s">
        <v>37</v>
      </c>
      <c r="F123" s="3" t="s">
        <v>58</v>
      </c>
      <c r="G123" s="3" t="s">
        <v>38</v>
      </c>
      <c r="H123" s="3" t="s">
        <v>39</v>
      </c>
      <c r="I123" s="20">
        <v>908</v>
      </c>
      <c r="L123" s="20">
        <v>400</v>
      </c>
      <c r="M123" s="20">
        <v>8777</v>
      </c>
      <c r="N123" s="3" t="s">
        <v>2841</v>
      </c>
      <c r="P123" s="20">
        <v>8777</v>
      </c>
      <c r="R123" s="21">
        <f t="shared" si="11"/>
        <v>9303.62</v>
      </c>
      <c r="S123" s="21">
        <f t="shared" si="12"/>
        <v>10611.62</v>
      </c>
      <c r="T123" s="21">
        <f t="shared" si="13"/>
        <v>11193.8372</v>
      </c>
      <c r="U123" s="21">
        <f t="shared" si="14"/>
        <v>582.2172</v>
      </c>
      <c r="V123" s="21">
        <f t="shared" si="15"/>
        <v>10611.62</v>
      </c>
      <c r="W123" s="21">
        <f t="shared" si="16"/>
        <v>908</v>
      </c>
      <c r="X123" s="21">
        <f t="shared" si="17"/>
        <v>10285.8372</v>
      </c>
      <c r="Y123" s="21">
        <f t="shared" si="18"/>
        <v>8777</v>
      </c>
      <c r="Z123" s="20">
        <v>60</v>
      </c>
      <c r="AA123" s="21">
        <f t="shared" si="19"/>
        <v>866.620000000001</v>
      </c>
      <c r="AB123" s="21">
        <f t="shared" si="20"/>
        <v>433.31</v>
      </c>
      <c r="AC123" s="21">
        <f t="shared" si="21"/>
        <v>433.31</v>
      </c>
    </row>
    <row r="124" spans="1:29">
      <c r="A124" s="57">
        <v>122</v>
      </c>
      <c r="B124" s="8" t="s">
        <v>2842</v>
      </c>
      <c r="C124" s="102" t="s">
        <v>2843</v>
      </c>
      <c r="D124" s="3" t="s">
        <v>35</v>
      </c>
      <c r="E124" s="3" t="s">
        <v>137</v>
      </c>
      <c r="F124" s="3" t="s">
        <v>196</v>
      </c>
      <c r="G124" s="3" t="s">
        <v>38</v>
      </c>
      <c r="H124" s="3" t="s">
        <v>98</v>
      </c>
      <c r="I124" s="20">
        <v>1120</v>
      </c>
      <c r="L124" s="20">
        <v>300</v>
      </c>
      <c r="M124" s="20">
        <v>1300</v>
      </c>
      <c r="N124" s="3" t="s">
        <v>2844</v>
      </c>
      <c r="P124" s="20">
        <v>900</v>
      </c>
      <c r="R124" s="21">
        <f t="shared" si="11"/>
        <v>1378</v>
      </c>
      <c r="S124" s="21">
        <f t="shared" si="12"/>
        <v>2798</v>
      </c>
      <c r="T124" s="21">
        <f t="shared" si="13"/>
        <v>2898.68</v>
      </c>
      <c r="U124" s="21">
        <f t="shared" si="14"/>
        <v>100.68</v>
      </c>
      <c r="V124" s="21">
        <f t="shared" si="15"/>
        <v>2798</v>
      </c>
      <c r="W124" s="21">
        <f t="shared" si="16"/>
        <v>1120</v>
      </c>
      <c r="X124" s="21">
        <f t="shared" si="17"/>
        <v>1778.68</v>
      </c>
      <c r="Y124" s="21">
        <f t="shared" si="18"/>
        <v>900</v>
      </c>
      <c r="Z124" s="20">
        <v>60</v>
      </c>
      <c r="AA124" s="21">
        <f t="shared" si="19"/>
        <v>718</v>
      </c>
      <c r="AB124" s="21">
        <f t="shared" si="20"/>
        <v>359</v>
      </c>
      <c r="AC124" s="21">
        <f t="shared" si="21"/>
        <v>359</v>
      </c>
    </row>
    <row r="125" spans="1:29">
      <c r="A125" s="57">
        <v>123</v>
      </c>
      <c r="B125" s="8" t="s">
        <v>2589</v>
      </c>
      <c r="C125" s="102" t="s">
        <v>2845</v>
      </c>
      <c r="D125" s="3" t="s">
        <v>35</v>
      </c>
      <c r="E125" s="3" t="s">
        <v>137</v>
      </c>
      <c r="F125" s="3" t="s">
        <v>196</v>
      </c>
      <c r="G125" s="3" t="s">
        <v>38</v>
      </c>
      <c r="H125" s="3" t="s">
        <v>98</v>
      </c>
      <c r="I125" s="20">
        <v>1120</v>
      </c>
      <c r="L125" s="20">
        <v>300</v>
      </c>
      <c r="M125" s="20">
        <v>1300</v>
      </c>
      <c r="N125" s="3" t="s">
        <v>2844</v>
      </c>
      <c r="P125" s="20">
        <v>900</v>
      </c>
      <c r="R125" s="21">
        <f t="shared" si="11"/>
        <v>1378</v>
      </c>
      <c r="S125" s="21">
        <f t="shared" si="12"/>
        <v>2798</v>
      </c>
      <c r="T125" s="21">
        <f t="shared" si="13"/>
        <v>2898.68</v>
      </c>
      <c r="U125" s="21">
        <f t="shared" si="14"/>
        <v>100.68</v>
      </c>
      <c r="V125" s="21">
        <f t="shared" si="15"/>
        <v>2798</v>
      </c>
      <c r="W125" s="21">
        <f t="shared" si="16"/>
        <v>1120</v>
      </c>
      <c r="X125" s="21">
        <f t="shared" si="17"/>
        <v>1778.68</v>
      </c>
      <c r="Y125" s="21">
        <f t="shared" si="18"/>
        <v>900</v>
      </c>
      <c r="Z125" s="20">
        <v>60</v>
      </c>
      <c r="AA125" s="21">
        <f t="shared" si="19"/>
        <v>718</v>
      </c>
      <c r="AB125" s="21">
        <f t="shared" si="20"/>
        <v>359</v>
      </c>
      <c r="AC125" s="21">
        <f t="shared" si="21"/>
        <v>359</v>
      </c>
    </row>
    <row r="126" spans="1:29">
      <c r="A126" s="57">
        <v>124</v>
      </c>
      <c r="B126" s="8" t="s">
        <v>2846</v>
      </c>
      <c r="C126" s="102"/>
      <c r="D126" s="3" t="s">
        <v>35</v>
      </c>
      <c r="E126" s="3" t="s">
        <v>137</v>
      </c>
      <c r="F126" s="3" t="s">
        <v>196</v>
      </c>
      <c r="G126" s="3" t="s">
        <v>38</v>
      </c>
      <c r="H126" s="3" t="s">
        <v>98</v>
      </c>
      <c r="I126" s="20">
        <v>1120</v>
      </c>
      <c r="L126" s="20">
        <v>300</v>
      </c>
      <c r="M126" s="20">
        <v>1300</v>
      </c>
      <c r="N126" s="3" t="s">
        <v>2844</v>
      </c>
      <c r="P126" s="20">
        <v>900</v>
      </c>
      <c r="R126" s="21">
        <f t="shared" si="11"/>
        <v>1378</v>
      </c>
      <c r="S126" s="21">
        <f t="shared" si="12"/>
        <v>2798</v>
      </c>
      <c r="T126" s="21">
        <f t="shared" si="13"/>
        <v>2898.68</v>
      </c>
      <c r="U126" s="21">
        <f t="shared" si="14"/>
        <v>100.68</v>
      </c>
      <c r="V126" s="21">
        <f t="shared" si="15"/>
        <v>2798</v>
      </c>
      <c r="W126" s="21">
        <f t="shared" si="16"/>
        <v>1120</v>
      </c>
      <c r="X126" s="21">
        <f t="shared" si="17"/>
        <v>1778.68</v>
      </c>
      <c r="Y126" s="21">
        <f t="shared" si="18"/>
        <v>900</v>
      </c>
      <c r="Z126" s="20">
        <v>60</v>
      </c>
      <c r="AA126" s="21">
        <f t="shared" si="19"/>
        <v>718</v>
      </c>
      <c r="AB126" s="21">
        <f t="shared" si="20"/>
        <v>359</v>
      </c>
      <c r="AC126" s="21">
        <f t="shared" si="21"/>
        <v>359</v>
      </c>
    </row>
    <row r="127" spans="1:29">
      <c r="A127" s="57">
        <v>125</v>
      </c>
      <c r="B127" s="8" t="s">
        <v>2847</v>
      </c>
      <c r="C127" s="102" t="s">
        <v>2848</v>
      </c>
      <c r="D127" s="3" t="s">
        <v>35</v>
      </c>
      <c r="E127" s="3" t="s">
        <v>137</v>
      </c>
      <c r="F127" s="3" t="s">
        <v>196</v>
      </c>
      <c r="G127" s="3" t="s">
        <v>38</v>
      </c>
      <c r="H127" s="3" t="s">
        <v>98</v>
      </c>
      <c r="I127" s="20">
        <v>1120</v>
      </c>
      <c r="L127" s="20">
        <v>300</v>
      </c>
      <c r="M127" s="20">
        <v>1300</v>
      </c>
      <c r="N127" s="3" t="s">
        <v>2844</v>
      </c>
      <c r="P127" s="20">
        <v>900</v>
      </c>
      <c r="R127" s="21">
        <f t="shared" si="11"/>
        <v>1378</v>
      </c>
      <c r="S127" s="21">
        <f t="shared" si="12"/>
        <v>2798</v>
      </c>
      <c r="T127" s="21">
        <f t="shared" si="13"/>
        <v>2898.68</v>
      </c>
      <c r="U127" s="21">
        <f t="shared" si="14"/>
        <v>100.68</v>
      </c>
      <c r="V127" s="21">
        <f t="shared" si="15"/>
        <v>2798</v>
      </c>
      <c r="W127" s="21">
        <f t="shared" si="16"/>
        <v>1120</v>
      </c>
      <c r="X127" s="21">
        <f t="shared" si="17"/>
        <v>1778.68</v>
      </c>
      <c r="Y127" s="21">
        <f t="shared" si="18"/>
        <v>900</v>
      </c>
      <c r="Z127" s="20">
        <v>60</v>
      </c>
      <c r="AA127" s="21">
        <f t="shared" si="19"/>
        <v>718</v>
      </c>
      <c r="AB127" s="21">
        <f t="shared" si="20"/>
        <v>359</v>
      </c>
      <c r="AC127" s="21">
        <f t="shared" si="21"/>
        <v>359</v>
      </c>
    </row>
    <row r="128" spans="1:29">
      <c r="A128" s="57">
        <v>126</v>
      </c>
      <c r="B128" s="8" t="s">
        <v>2849</v>
      </c>
      <c r="C128" s="102" t="s">
        <v>2850</v>
      </c>
      <c r="D128" s="3" t="s">
        <v>35</v>
      </c>
      <c r="E128" s="3" t="s">
        <v>137</v>
      </c>
      <c r="F128" s="3" t="s">
        <v>196</v>
      </c>
      <c r="G128" s="3" t="s">
        <v>38</v>
      </c>
      <c r="H128" s="3" t="s">
        <v>98</v>
      </c>
      <c r="I128" s="20">
        <v>1120</v>
      </c>
      <c r="L128" s="20">
        <v>300</v>
      </c>
      <c r="M128" s="20">
        <v>1300</v>
      </c>
      <c r="N128" s="3" t="s">
        <v>2844</v>
      </c>
      <c r="P128" s="20">
        <v>900</v>
      </c>
      <c r="R128" s="21">
        <f t="shared" ref="R128:R191" si="22">M128*1.06</f>
        <v>1378</v>
      </c>
      <c r="S128" s="21">
        <f t="shared" si="12"/>
        <v>2798</v>
      </c>
      <c r="T128" s="21">
        <f t="shared" si="13"/>
        <v>2898.68</v>
      </c>
      <c r="U128" s="21">
        <f t="shared" si="14"/>
        <v>100.68</v>
      </c>
      <c r="V128" s="21">
        <f t="shared" si="15"/>
        <v>2798</v>
      </c>
      <c r="W128" s="21">
        <f t="shared" si="16"/>
        <v>1120</v>
      </c>
      <c r="X128" s="21">
        <f t="shared" si="17"/>
        <v>1778.68</v>
      </c>
      <c r="Y128" s="21">
        <f t="shared" si="18"/>
        <v>900</v>
      </c>
      <c r="Z128" s="20">
        <v>60</v>
      </c>
      <c r="AA128" s="21">
        <f t="shared" si="19"/>
        <v>718</v>
      </c>
      <c r="AB128" s="21">
        <f t="shared" si="20"/>
        <v>359</v>
      </c>
      <c r="AC128" s="21">
        <f t="shared" si="21"/>
        <v>359</v>
      </c>
    </row>
    <row r="129" spans="1:29">
      <c r="A129" s="57">
        <v>127</v>
      </c>
      <c r="B129" t="s">
        <v>2851</v>
      </c>
      <c r="C129" s="102" t="s">
        <v>2852</v>
      </c>
      <c r="D129" s="3" t="s">
        <v>35</v>
      </c>
      <c r="E129" s="3" t="s">
        <v>37</v>
      </c>
      <c r="F129" s="3" t="s">
        <v>58</v>
      </c>
      <c r="G129" s="3" t="s">
        <v>38</v>
      </c>
      <c r="H129" s="3" t="s">
        <v>39</v>
      </c>
      <c r="I129" s="20">
        <v>908</v>
      </c>
      <c r="L129" s="20">
        <v>400</v>
      </c>
      <c r="M129" s="20">
        <v>1024</v>
      </c>
      <c r="N129" s="3" t="s">
        <v>2132</v>
      </c>
      <c r="P129" s="20">
        <v>1024</v>
      </c>
      <c r="Q129" s="77" t="s">
        <v>2853</v>
      </c>
      <c r="R129" s="21">
        <f t="shared" si="22"/>
        <v>1085.44</v>
      </c>
      <c r="S129" s="21">
        <f t="shared" si="12"/>
        <v>2393.44</v>
      </c>
      <c r="T129" s="21">
        <f t="shared" si="13"/>
        <v>2482.5664</v>
      </c>
      <c r="U129" s="21">
        <f t="shared" si="14"/>
        <v>89.1264</v>
      </c>
      <c r="V129" s="21">
        <f t="shared" si="15"/>
        <v>2393.44</v>
      </c>
      <c r="W129" s="21">
        <f t="shared" si="16"/>
        <v>908</v>
      </c>
      <c r="X129" s="21">
        <f t="shared" si="17"/>
        <v>1574.5664</v>
      </c>
      <c r="Y129" s="21">
        <f t="shared" si="18"/>
        <v>1024</v>
      </c>
      <c r="Z129" s="20">
        <v>60</v>
      </c>
      <c r="AA129" s="21">
        <f t="shared" si="19"/>
        <v>401.44</v>
      </c>
      <c r="AB129" s="21">
        <f t="shared" si="20"/>
        <v>200.72</v>
      </c>
      <c r="AC129" s="21">
        <f t="shared" si="21"/>
        <v>200.72</v>
      </c>
    </row>
    <row r="130" spans="1:29">
      <c r="A130" s="57">
        <v>128</v>
      </c>
      <c r="B130" s="8" t="s">
        <v>2854</v>
      </c>
      <c r="C130" s="102" t="s">
        <v>2855</v>
      </c>
      <c r="D130" s="3" t="s">
        <v>35</v>
      </c>
      <c r="E130" s="3" t="s">
        <v>37</v>
      </c>
      <c r="F130" s="3" t="s">
        <v>2651</v>
      </c>
      <c r="G130" s="3" t="s">
        <v>38</v>
      </c>
      <c r="H130" s="3" t="s">
        <v>39</v>
      </c>
      <c r="I130" s="20">
        <v>249.07</v>
      </c>
      <c r="L130" s="20">
        <v>100</v>
      </c>
      <c r="M130" s="20">
        <v>0</v>
      </c>
      <c r="N130" s="3"/>
      <c r="P130" s="20">
        <v>0</v>
      </c>
      <c r="R130" s="21">
        <f t="shared" si="22"/>
        <v>0</v>
      </c>
      <c r="S130" s="21">
        <f t="shared" si="12"/>
        <v>349.07</v>
      </c>
      <c r="T130" s="21">
        <f t="shared" si="13"/>
        <v>355.07</v>
      </c>
      <c r="U130" s="21">
        <f t="shared" si="14"/>
        <v>6</v>
      </c>
      <c r="V130" s="21">
        <f t="shared" si="15"/>
        <v>349.07</v>
      </c>
      <c r="W130" s="21">
        <f t="shared" si="16"/>
        <v>249.07</v>
      </c>
      <c r="X130" s="21">
        <f t="shared" si="17"/>
        <v>106</v>
      </c>
      <c r="Y130" s="21">
        <f t="shared" si="18"/>
        <v>0</v>
      </c>
      <c r="Z130" s="20">
        <v>20</v>
      </c>
      <c r="AA130" s="21">
        <f t="shared" si="19"/>
        <v>80</v>
      </c>
      <c r="AB130" s="21">
        <f t="shared" si="20"/>
        <v>40</v>
      </c>
      <c r="AC130" s="21">
        <f t="shared" si="21"/>
        <v>40</v>
      </c>
    </row>
    <row r="131" spans="1:29">
      <c r="A131" s="57">
        <v>129</v>
      </c>
      <c r="B131" t="s">
        <v>2856</v>
      </c>
      <c r="C131" s="102" t="s">
        <v>2857</v>
      </c>
      <c r="D131" s="3" t="s">
        <v>35</v>
      </c>
      <c r="E131" s="3" t="s">
        <v>37</v>
      </c>
      <c r="F131" s="3" t="s">
        <v>2651</v>
      </c>
      <c r="G131" s="3" t="s">
        <v>38</v>
      </c>
      <c r="H131" s="3" t="s">
        <v>39</v>
      </c>
      <c r="I131" s="20">
        <v>249.07</v>
      </c>
      <c r="L131" s="20">
        <v>100</v>
      </c>
      <c r="M131" s="20">
        <v>0</v>
      </c>
      <c r="N131" s="3"/>
      <c r="P131" s="20">
        <v>0</v>
      </c>
      <c r="R131" s="21">
        <f t="shared" si="22"/>
        <v>0</v>
      </c>
      <c r="S131" s="21">
        <f t="shared" ref="S131:S194" si="23">I131+L131+R131</f>
        <v>349.07</v>
      </c>
      <c r="T131" s="21">
        <f t="shared" ref="T131:T194" si="24">I131+(L131+R131)*1.06</f>
        <v>355.07</v>
      </c>
      <c r="U131" s="21">
        <f t="shared" ref="U131:U194" si="25">(R131+L131)*0.06</f>
        <v>6</v>
      </c>
      <c r="V131" s="21">
        <f t="shared" ref="V131:V194" si="26">T131-U131</f>
        <v>349.07</v>
      </c>
      <c r="W131" s="21">
        <f t="shared" ref="W131:W194" si="27">I131</f>
        <v>249.07</v>
      </c>
      <c r="X131" s="21">
        <f t="shared" ref="X131:X194" si="28">(R131+L131)*1.06</f>
        <v>106</v>
      </c>
      <c r="Y131" s="21">
        <f t="shared" ref="Y131:Y194" si="29">P131</f>
        <v>0</v>
      </c>
      <c r="Z131" s="20">
        <v>20</v>
      </c>
      <c r="AA131" s="21">
        <f t="shared" ref="AA131:AA194" si="30">(L131+R131)-Y131-Z131</f>
        <v>80</v>
      </c>
      <c r="AB131" s="21">
        <f t="shared" ref="AB131:AB194" si="31">AA131/2</f>
        <v>40</v>
      </c>
      <c r="AC131" s="21">
        <f t="shared" ref="AC131:AC194" si="32">AA131/2</f>
        <v>40</v>
      </c>
    </row>
    <row r="132" spans="1:29">
      <c r="A132" s="57">
        <v>130</v>
      </c>
      <c r="B132" t="s">
        <v>2858</v>
      </c>
      <c r="C132" s="102" t="s">
        <v>2859</v>
      </c>
      <c r="D132" s="3" t="s">
        <v>35</v>
      </c>
      <c r="E132" s="3" t="s">
        <v>37</v>
      </c>
      <c r="F132" s="3" t="s">
        <v>2651</v>
      </c>
      <c r="G132" s="3" t="s">
        <v>38</v>
      </c>
      <c r="H132" s="3" t="s">
        <v>39</v>
      </c>
      <c r="I132" s="20">
        <v>249.07</v>
      </c>
      <c r="L132" s="20">
        <v>100</v>
      </c>
      <c r="M132" s="20">
        <v>0</v>
      </c>
      <c r="N132" s="3"/>
      <c r="P132" s="20">
        <v>0</v>
      </c>
      <c r="R132" s="21">
        <f t="shared" si="22"/>
        <v>0</v>
      </c>
      <c r="S132" s="21">
        <f t="shared" si="23"/>
        <v>349.07</v>
      </c>
      <c r="T132" s="21">
        <f t="shared" si="24"/>
        <v>355.07</v>
      </c>
      <c r="U132" s="21">
        <f t="shared" si="25"/>
        <v>6</v>
      </c>
      <c r="V132" s="21">
        <f t="shared" si="26"/>
        <v>349.07</v>
      </c>
      <c r="W132" s="21">
        <f t="shared" si="27"/>
        <v>249.07</v>
      </c>
      <c r="X132" s="21">
        <f t="shared" si="28"/>
        <v>106</v>
      </c>
      <c r="Y132" s="21">
        <f t="shared" si="29"/>
        <v>0</v>
      </c>
      <c r="Z132" s="20">
        <v>20</v>
      </c>
      <c r="AA132" s="21">
        <f t="shared" si="30"/>
        <v>80</v>
      </c>
      <c r="AB132" s="21">
        <f t="shared" si="31"/>
        <v>40</v>
      </c>
      <c r="AC132" s="21">
        <f t="shared" si="32"/>
        <v>40</v>
      </c>
    </row>
    <row r="133" spans="1:29">
      <c r="A133" s="57">
        <v>131</v>
      </c>
      <c r="B133" s="8" t="s">
        <v>2860</v>
      </c>
      <c r="C133" s="102" t="s">
        <v>2861</v>
      </c>
      <c r="D133" s="3" t="s">
        <v>35</v>
      </c>
      <c r="E133" s="3" t="s">
        <v>37</v>
      </c>
      <c r="F133" s="3" t="s">
        <v>2651</v>
      </c>
      <c r="G133" s="3" t="s">
        <v>38</v>
      </c>
      <c r="H133" s="3" t="s">
        <v>39</v>
      </c>
      <c r="I133" s="20">
        <v>249.07</v>
      </c>
      <c r="L133" s="20">
        <v>100</v>
      </c>
      <c r="M133" s="20">
        <v>0</v>
      </c>
      <c r="N133" s="3"/>
      <c r="P133" s="20">
        <v>0</v>
      </c>
      <c r="R133" s="21">
        <f t="shared" si="22"/>
        <v>0</v>
      </c>
      <c r="S133" s="21">
        <f t="shared" si="23"/>
        <v>349.07</v>
      </c>
      <c r="T133" s="21">
        <f t="shared" si="24"/>
        <v>355.07</v>
      </c>
      <c r="U133" s="21">
        <f t="shared" si="25"/>
        <v>6</v>
      </c>
      <c r="V133" s="21">
        <f t="shared" si="26"/>
        <v>349.07</v>
      </c>
      <c r="W133" s="21">
        <f t="shared" si="27"/>
        <v>249.07</v>
      </c>
      <c r="X133" s="21">
        <f t="shared" si="28"/>
        <v>106</v>
      </c>
      <c r="Y133" s="21">
        <f t="shared" si="29"/>
        <v>0</v>
      </c>
      <c r="Z133" s="20">
        <v>20</v>
      </c>
      <c r="AA133" s="21">
        <f t="shared" si="30"/>
        <v>80</v>
      </c>
      <c r="AB133" s="21">
        <f t="shared" si="31"/>
        <v>40</v>
      </c>
      <c r="AC133" s="21">
        <f t="shared" si="32"/>
        <v>40</v>
      </c>
    </row>
    <row r="134" spans="1:29">
      <c r="A134" s="57">
        <v>132</v>
      </c>
      <c r="B134" s="8" t="s">
        <v>2862</v>
      </c>
      <c r="C134" s="102" t="s">
        <v>2863</v>
      </c>
      <c r="D134" s="3" t="s">
        <v>35</v>
      </c>
      <c r="E134" s="3" t="s">
        <v>37</v>
      </c>
      <c r="F134" s="3" t="s">
        <v>58</v>
      </c>
      <c r="G134" s="3" t="s">
        <v>38</v>
      </c>
      <c r="H134" s="3" t="s">
        <v>39</v>
      </c>
      <c r="I134" s="20">
        <v>908</v>
      </c>
      <c r="L134" s="20">
        <v>400</v>
      </c>
      <c r="M134" s="20">
        <v>92</v>
      </c>
      <c r="N134" s="3" t="s">
        <v>2864</v>
      </c>
      <c r="P134" s="20">
        <v>92</v>
      </c>
      <c r="R134" s="21">
        <f t="shared" si="22"/>
        <v>97.52</v>
      </c>
      <c r="S134" s="21">
        <f t="shared" si="23"/>
        <v>1405.52</v>
      </c>
      <c r="T134" s="21">
        <f t="shared" si="24"/>
        <v>1435.3712</v>
      </c>
      <c r="U134" s="21">
        <f t="shared" si="25"/>
        <v>29.8512</v>
      </c>
      <c r="V134" s="21">
        <f t="shared" si="26"/>
        <v>1405.52</v>
      </c>
      <c r="W134" s="21">
        <f t="shared" si="27"/>
        <v>908</v>
      </c>
      <c r="X134" s="21">
        <f t="shared" si="28"/>
        <v>527.3712</v>
      </c>
      <c r="Y134" s="21">
        <f t="shared" si="29"/>
        <v>92</v>
      </c>
      <c r="Z134" s="20">
        <v>60</v>
      </c>
      <c r="AA134" s="21">
        <f t="shared" si="30"/>
        <v>345.52</v>
      </c>
      <c r="AB134" s="21">
        <f t="shared" si="31"/>
        <v>172.76</v>
      </c>
      <c r="AC134" s="21">
        <f t="shared" si="32"/>
        <v>172.76</v>
      </c>
    </row>
    <row r="135" spans="1:29">
      <c r="A135" s="57">
        <v>133</v>
      </c>
      <c r="B135" s="103" t="s">
        <v>2865</v>
      </c>
      <c r="C135" s="102" t="s">
        <v>2866</v>
      </c>
      <c r="D135" s="3" t="s">
        <v>35</v>
      </c>
      <c r="E135" s="3" t="s">
        <v>37</v>
      </c>
      <c r="F135" s="3" t="s">
        <v>118</v>
      </c>
      <c r="G135" s="3" t="s">
        <v>38</v>
      </c>
      <c r="H135" s="3" t="s">
        <v>39</v>
      </c>
      <c r="I135" s="20">
        <v>420</v>
      </c>
      <c r="J135" s="3"/>
      <c r="L135" s="20">
        <v>200</v>
      </c>
      <c r="M135" s="20">
        <v>30</v>
      </c>
      <c r="N135" s="3" t="s">
        <v>2867</v>
      </c>
      <c r="P135" s="20">
        <v>30</v>
      </c>
      <c r="R135" s="21">
        <f t="shared" si="22"/>
        <v>31.8</v>
      </c>
      <c r="S135" s="21">
        <f t="shared" si="23"/>
        <v>651.8</v>
      </c>
      <c r="T135" s="21">
        <f t="shared" si="24"/>
        <v>665.708</v>
      </c>
      <c r="U135" s="21">
        <f t="shared" si="25"/>
        <v>13.908</v>
      </c>
      <c r="V135" s="21">
        <f t="shared" si="26"/>
        <v>651.8</v>
      </c>
      <c r="W135" s="21">
        <f t="shared" si="27"/>
        <v>420</v>
      </c>
      <c r="X135" s="21">
        <f t="shared" si="28"/>
        <v>245.708</v>
      </c>
      <c r="Y135" s="21">
        <f t="shared" si="29"/>
        <v>30</v>
      </c>
      <c r="Z135" s="20">
        <v>100</v>
      </c>
      <c r="AA135" s="21">
        <f t="shared" si="30"/>
        <v>101.8</v>
      </c>
      <c r="AB135" s="21">
        <f t="shared" si="31"/>
        <v>50.9</v>
      </c>
      <c r="AC135" s="21">
        <f t="shared" si="32"/>
        <v>50.9</v>
      </c>
    </row>
    <row r="136" spans="1:29">
      <c r="A136" s="57">
        <v>134</v>
      </c>
      <c r="B136" s="103" t="s">
        <v>2868</v>
      </c>
      <c r="C136" s="102" t="s">
        <v>2869</v>
      </c>
      <c r="D136" s="3" t="s">
        <v>35</v>
      </c>
      <c r="E136" s="3" t="s">
        <v>37</v>
      </c>
      <c r="F136" s="3" t="s">
        <v>118</v>
      </c>
      <c r="G136" s="3" t="s">
        <v>38</v>
      </c>
      <c r="H136" s="3" t="s">
        <v>39</v>
      </c>
      <c r="I136" s="20">
        <v>280</v>
      </c>
      <c r="J136" s="3"/>
      <c r="L136" s="20">
        <v>200</v>
      </c>
      <c r="M136" s="20">
        <v>15</v>
      </c>
      <c r="N136" s="3" t="s">
        <v>2870</v>
      </c>
      <c r="P136" s="20">
        <v>15</v>
      </c>
      <c r="R136" s="21">
        <f t="shared" si="22"/>
        <v>15.9</v>
      </c>
      <c r="S136" s="21">
        <f t="shared" si="23"/>
        <v>495.9</v>
      </c>
      <c r="T136" s="21">
        <f t="shared" si="24"/>
        <v>508.854</v>
      </c>
      <c r="U136" s="21">
        <f t="shared" si="25"/>
        <v>12.954</v>
      </c>
      <c r="V136" s="21">
        <f t="shared" si="26"/>
        <v>495.9</v>
      </c>
      <c r="W136" s="21">
        <f t="shared" si="27"/>
        <v>280</v>
      </c>
      <c r="X136" s="21">
        <f t="shared" si="28"/>
        <v>228.854</v>
      </c>
      <c r="Y136" s="21">
        <f t="shared" si="29"/>
        <v>15</v>
      </c>
      <c r="Z136" s="20">
        <v>70</v>
      </c>
      <c r="AA136" s="21">
        <f t="shared" si="30"/>
        <v>130.9</v>
      </c>
      <c r="AB136" s="21">
        <f t="shared" si="31"/>
        <v>65.45</v>
      </c>
      <c r="AC136" s="21">
        <f t="shared" si="32"/>
        <v>65.45</v>
      </c>
    </row>
    <row r="137" spans="1:29">
      <c r="A137" s="57">
        <v>135</v>
      </c>
      <c r="B137" t="s">
        <v>260</v>
      </c>
      <c r="C137" s="102" t="s">
        <v>2871</v>
      </c>
      <c r="D137" s="3" t="s">
        <v>35</v>
      </c>
      <c r="E137" s="3" t="s">
        <v>37</v>
      </c>
      <c r="F137" s="3" t="s">
        <v>2651</v>
      </c>
      <c r="G137" s="3" t="s">
        <v>38</v>
      </c>
      <c r="H137" s="3" t="s">
        <v>39</v>
      </c>
      <c r="I137" s="20">
        <v>249.07</v>
      </c>
      <c r="L137" s="20">
        <v>100</v>
      </c>
      <c r="M137" s="20">
        <v>0</v>
      </c>
      <c r="N137" s="3"/>
      <c r="P137" s="20">
        <v>0</v>
      </c>
      <c r="R137" s="21">
        <f t="shared" si="22"/>
        <v>0</v>
      </c>
      <c r="S137" s="21">
        <f t="shared" si="23"/>
        <v>349.07</v>
      </c>
      <c r="T137" s="21">
        <f t="shared" si="24"/>
        <v>355.07</v>
      </c>
      <c r="U137" s="21">
        <f t="shared" si="25"/>
        <v>6</v>
      </c>
      <c r="V137" s="21">
        <f t="shared" si="26"/>
        <v>349.07</v>
      </c>
      <c r="W137" s="21">
        <f t="shared" si="27"/>
        <v>249.07</v>
      </c>
      <c r="X137" s="21">
        <f t="shared" si="28"/>
        <v>106</v>
      </c>
      <c r="Y137" s="21">
        <f t="shared" si="29"/>
        <v>0</v>
      </c>
      <c r="Z137" s="20">
        <v>20</v>
      </c>
      <c r="AA137" s="21">
        <f t="shared" si="30"/>
        <v>80</v>
      </c>
      <c r="AB137" s="21">
        <f t="shared" si="31"/>
        <v>40</v>
      </c>
      <c r="AC137" s="21">
        <f t="shared" si="32"/>
        <v>40</v>
      </c>
    </row>
    <row r="138" spans="1:29">
      <c r="A138" s="57">
        <v>136</v>
      </c>
      <c r="B138" t="s">
        <v>2872</v>
      </c>
      <c r="C138" s="102" t="s">
        <v>2873</v>
      </c>
      <c r="D138" s="3" t="s">
        <v>35</v>
      </c>
      <c r="E138" s="3" t="s">
        <v>37</v>
      </c>
      <c r="F138" s="3" t="s">
        <v>2651</v>
      </c>
      <c r="G138" s="3" t="s">
        <v>38</v>
      </c>
      <c r="H138" s="3" t="s">
        <v>39</v>
      </c>
      <c r="I138" s="20">
        <v>249.07</v>
      </c>
      <c r="L138" s="20">
        <v>100</v>
      </c>
      <c r="M138" s="20">
        <v>0</v>
      </c>
      <c r="N138" s="3"/>
      <c r="P138" s="20">
        <v>0</v>
      </c>
      <c r="R138" s="21">
        <f t="shared" si="22"/>
        <v>0</v>
      </c>
      <c r="S138" s="21">
        <f t="shared" si="23"/>
        <v>349.07</v>
      </c>
      <c r="T138" s="21">
        <f t="shared" si="24"/>
        <v>355.07</v>
      </c>
      <c r="U138" s="21">
        <f t="shared" si="25"/>
        <v>6</v>
      </c>
      <c r="V138" s="21">
        <f t="shared" si="26"/>
        <v>349.07</v>
      </c>
      <c r="W138" s="21">
        <f t="shared" si="27"/>
        <v>249.07</v>
      </c>
      <c r="X138" s="21">
        <f t="shared" si="28"/>
        <v>106</v>
      </c>
      <c r="Y138" s="21">
        <f t="shared" si="29"/>
        <v>0</v>
      </c>
      <c r="Z138" s="20">
        <v>20</v>
      </c>
      <c r="AA138" s="21">
        <f t="shared" si="30"/>
        <v>80</v>
      </c>
      <c r="AB138" s="21">
        <f t="shared" si="31"/>
        <v>40</v>
      </c>
      <c r="AC138" s="21">
        <f t="shared" si="32"/>
        <v>40</v>
      </c>
    </row>
    <row r="139" spans="1:29">
      <c r="A139" s="57">
        <v>137</v>
      </c>
      <c r="B139" t="s">
        <v>2379</v>
      </c>
      <c r="C139" s="102" t="s">
        <v>2874</v>
      </c>
      <c r="D139" s="3" t="s">
        <v>35</v>
      </c>
      <c r="E139" s="3" t="s">
        <v>37</v>
      </c>
      <c r="F139" s="3" t="s">
        <v>2651</v>
      </c>
      <c r="G139" s="3" t="s">
        <v>38</v>
      </c>
      <c r="H139" s="3" t="s">
        <v>39</v>
      </c>
      <c r="I139" s="20">
        <v>249.07</v>
      </c>
      <c r="L139" s="20">
        <v>100</v>
      </c>
      <c r="M139" s="20">
        <v>0</v>
      </c>
      <c r="N139" s="3"/>
      <c r="P139" s="20">
        <v>0</v>
      </c>
      <c r="R139" s="21">
        <f t="shared" si="22"/>
        <v>0</v>
      </c>
      <c r="S139" s="21">
        <f t="shared" si="23"/>
        <v>349.07</v>
      </c>
      <c r="T139" s="21">
        <f t="shared" si="24"/>
        <v>355.07</v>
      </c>
      <c r="U139" s="21">
        <f t="shared" si="25"/>
        <v>6</v>
      </c>
      <c r="V139" s="21">
        <f t="shared" si="26"/>
        <v>349.07</v>
      </c>
      <c r="W139" s="21">
        <f t="shared" si="27"/>
        <v>249.07</v>
      </c>
      <c r="X139" s="21">
        <f t="shared" si="28"/>
        <v>106</v>
      </c>
      <c r="Y139" s="21">
        <f t="shared" si="29"/>
        <v>0</v>
      </c>
      <c r="Z139" s="20">
        <v>20</v>
      </c>
      <c r="AA139" s="21">
        <f t="shared" si="30"/>
        <v>80</v>
      </c>
      <c r="AB139" s="21">
        <f t="shared" si="31"/>
        <v>40</v>
      </c>
      <c r="AC139" s="21">
        <f t="shared" si="32"/>
        <v>40</v>
      </c>
    </row>
    <row r="140" spans="1:29">
      <c r="A140" s="57">
        <v>138</v>
      </c>
      <c r="B140" t="s">
        <v>1574</v>
      </c>
      <c r="C140" s="102" t="s">
        <v>2875</v>
      </c>
      <c r="D140" s="3" t="s">
        <v>35</v>
      </c>
      <c r="E140" s="3" t="s">
        <v>37</v>
      </c>
      <c r="F140" s="3" t="s">
        <v>2651</v>
      </c>
      <c r="G140" s="3" t="s">
        <v>38</v>
      </c>
      <c r="H140" s="3" t="s">
        <v>39</v>
      </c>
      <c r="I140" s="20">
        <v>249.07</v>
      </c>
      <c r="L140" s="20">
        <v>100</v>
      </c>
      <c r="M140" s="20">
        <v>0</v>
      </c>
      <c r="N140" s="3"/>
      <c r="P140" s="20">
        <v>0</v>
      </c>
      <c r="R140" s="21">
        <f t="shared" si="22"/>
        <v>0</v>
      </c>
      <c r="S140" s="21">
        <f t="shared" si="23"/>
        <v>349.07</v>
      </c>
      <c r="T140" s="21">
        <f t="shared" si="24"/>
        <v>355.07</v>
      </c>
      <c r="U140" s="21">
        <f t="shared" si="25"/>
        <v>6</v>
      </c>
      <c r="V140" s="21">
        <f t="shared" si="26"/>
        <v>349.07</v>
      </c>
      <c r="W140" s="21">
        <f t="shared" si="27"/>
        <v>249.07</v>
      </c>
      <c r="X140" s="21">
        <f t="shared" si="28"/>
        <v>106</v>
      </c>
      <c r="Y140" s="21">
        <f t="shared" si="29"/>
        <v>0</v>
      </c>
      <c r="Z140" s="20">
        <v>20</v>
      </c>
      <c r="AA140" s="21">
        <f t="shared" si="30"/>
        <v>80</v>
      </c>
      <c r="AB140" s="21">
        <f t="shared" si="31"/>
        <v>40</v>
      </c>
      <c r="AC140" s="21">
        <f t="shared" si="32"/>
        <v>40</v>
      </c>
    </row>
    <row r="141" spans="1:29">
      <c r="A141" s="57">
        <v>139</v>
      </c>
      <c r="B141" s="8" t="s">
        <v>2876</v>
      </c>
      <c r="C141" s="102" t="s">
        <v>2877</v>
      </c>
      <c r="D141" s="3" t="s">
        <v>35</v>
      </c>
      <c r="E141" s="3" t="s">
        <v>37</v>
      </c>
      <c r="F141" s="3" t="s">
        <v>113</v>
      </c>
      <c r="G141" s="3" t="s">
        <v>38</v>
      </c>
      <c r="H141" s="3" t="s">
        <v>39</v>
      </c>
      <c r="I141" s="20">
        <v>599</v>
      </c>
      <c r="L141" s="20">
        <v>400</v>
      </c>
      <c r="M141" s="20">
        <v>638.66</v>
      </c>
      <c r="N141" s="3" t="s">
        <v>2878</v>
      </c>
      <c r="P141" s="20">
        <v>558.66</v>
      </c>
      <c r="R141" s="21">
        <f t="shared" si="22"/>
        <v>676.9796</v>
      </c>
      <c r="S141" s="21">
        <f t="shared" si="23"/>
        <v>1675.9796</v>
      </c>
      <c r="T141" s="21">
        <f t="shared" si="24"/>
        <v>1740.598376</v>
      </c>
      <c r="U141" s="21">
        <f t="shared" si="25"/>
        <v>64.618776</v>
      </c>
      <c r="V141" s="21">
        <f t="shared" si="26"/>
        <v>1675.9796</v>
      </c>
      <c r="W141" s="21">
        <f t="shared" si="27"/>
        <v>599</v>
      </c>
      <c r="X141" s="21">
        <f t="shared" si="28"/>
        <v>1141.598376</v>
      </c>
      <c r="Y141" s="21">
        <f t="shared" si="29"/>
        <v>558.66</v>
      </c>
      <c r="Z141" s="20">
        <v>60</v>
      </c>
      <c r="AA141" s="21">
        <f t="shared" si="30"/>
        <v>458.3196</v>
      </c>
      <c r="AB141" s="21">
        <f t="shared" si="31"/>
        <v>229.1598</v>
      </c>
      <c r="AC141" s="21">
        <f t="shared" si="32"/>
        <v>229.1598</v>
      </c>
    </row>
    <row r="142" spans="1:29">
      <c r="A142" s="57">
        <v>140</v>
      </c>
      <c r="B142" s="8" t="s">
        <v>2879</v>
      </c>
      <c r="C142" s="102" t="s">
        <v>2880</v>
      </c>
      <c r="D142" s="3" t="s">
        <v>35</v>
      </c>
      <c r="E142" s="3" t="s">
        <v>37</v>
      </c>
      <c r="F142" s="3" t="s">
        <v>113</v>
      </c>
      <c r="G142" s="3" t="s">
        <v>38</v>
      </c>
      <c r="H142" s="3" t="s">
        <v>39</v>
      </c>
      <c r="I142" s="20">
        <v>599</v>
      </c>
      <c r="L142" s="20">
        <v>400</v>
      </c>
      <c r="M142" s="20">
        <v>587</v>
      </c>
      <c r="N142" s="3" t="s">
        <v>2881</v>
      </c>
      <c r="P142" s="20">
        <v>507</v>
      </c>
      <c r="R142" s="21">
        <f t="shared" si="22"/>
        <v>622.22</v>
      </c>
      <c r="S142" s="21">
        <f t="shared" si="23"/>
        <v>1621.22</v>
      </c>
      <c r="T142" s="21">
        <f t="shared" si="24"/>
        <v>1682.5532</v>
      </c>
      <c r="U142" s="21">
        <f t="shared" si="25"/>
        <v>61.3332</v>
      </c>
      <c r="V142" s="21">
        <f t="shared" si="26"/>
        <v>1621.22</v>
      </c>
      <c r="W142" s="21">
        <f t="shared" si="27"/>
        <v>599</v>
      </c>
      <c r="X142" s="21">
        <f t="shared" si="28"/>
        <v>1083.5532</v>
      </c>
      <c r="Y142" s="21">
        <f t="shared" si="29"/>
        <v>507</v>
      </c>
      <c r="Z142" s="20">
        <v>60</v>
      </c>
      <c r="AA142" s="21">
        <f t="shared" si="30"/>
        <v>455.22</v>
      </c>
      <c r="AB142" s="21">
        <f t="shared" si="31"/>
        <v>227.61</v>
      </c>
      <c r="AC142" s="21">
        <f t="shared" si="32"/>
        <v>227.61</v>
      </c>
    </row>
    <row r="143" spans="1:29">
      <c r="A143" s="57">
        <v>141</v>
      </c>
      <c r="B143" s="8" t="s">
        <v>874</v>
      </c>
      <c r="C143" s="102" t="s">
        <v>875</v>
      </c>
      <c r="D143" s="3" t="s">
        <v>35</v>
      </c>
      <c r="E143" s="3" t="s">
        <v>37</v>
      </c>
      <c r="F143" s="3" t="s">
        <v>2882</v>
      </c>
      <c r="G143" s="3" t="s">
        <v>38</v>
      </c>
      <c r="H143" s="3" t="s">
        <v>39</v>
      </c>
      <c r="I143" s="20">
        <v>0</v>
      </c>
      <c r="L143" s="20">
        <v>0</v>
      </c>
      <c r="M143" s="20">
        <v>13</v>
      </c>
      <c r="N143" s="3" t="s">
        <v>65</v>
      </c>
      <c r="P143" s="20">
        <v>13</v>
      </c>
      <c r="R143" s="21">
        <f t="shared" si="22"/>
        <v>13.78</v>
      </c>
      <c r="S143" s="21">
        <f t="shared" si="23"/>
        <v>13.78</v>
      </c>
      <c r="T143" s="21">
        <f t="shared" si="24"/>
        <v>14.6068</v>
      </c>
      <c r="U143" s="21">
        <f t="shared" si="25"/>
        <v>0.8268</v>
      </c>
      <c r="V143" s="21">
        <f t="shared" si="26"/>
        <v>13.78</v>
      </c>
      <c r="W143" s="21">
        <f t="shared" si="27"/>
        <v>0</v>
      </c>
      <c r="X143" s="21">
        <f t="shared" si="28"/>
        <v>14.6068</v>
      </c>
      <c r="Y143" s="21">
        <f t="shared" si="29"/>
        <v>13</v>
      </c>
      <c r="Z143" s="20">
        <v>0</v>
      </c>
      <c r="AA143" s="21">
        <f t="shared" si="30"/>
        <v>0.780000000000001</v>
      </c>
      <c r="AB143" s="21">
        <f t="shared" si="31"/>
        <v>0.390000000000001</v>
      </c>
      <c r="AC143" s="21">
        <f t="shared" si="32"/>
        <v>0.390000000000001</v>
      </c>
    </row>
    <row r="144" spans="1:29">
      <c r="A144" s="57">
        <v>142</v>
      </c>
      <c r="B144" s="8" t="s">
        <v>2617</v>
      </c>
      <c r="C144" s="102"/>
      <c r="D144" s="3" t="s">
        <v>35</v>
      </c>
      <c r="E144" s="3" t="s">
        <v>37</v>
      </c>
      <c r="F144" s="3" t="s">
        <v>2883</v>
      </c>
      <c r="G144" s="3" t="s">
        <v>38</v>
      </c>
      <c r="H144" s="3" t="s">
        <v>39</v>
      </c>
      <c r="I144" s="20">
        <v>0</v>
      </c>
      <c r="L144" s="20">
        <v>0</v>
      </c>
      <c r="M144" s="20">
        <v>13</v>
      </c>
      <c r="N144" s="3" t="s">
        <v>65</v>
      </c>
      <c r="P144" s="20">
        <v>13</v>
      </c>
      <c r="R144" s="21">
        <f t="shared" si="22"/>
        <v>13.78</v>
      </c>
      <c r="S144" s="21">
        <f t="shared" si="23"/>
        <v>13.78</v>
      </c>
      <c r="T144" s="21">
        <f t="shared" si="24"/>
        <v>14.6068</v>
      </c>
      <c r="U144" s="21">
        <f t="shared" si="25"/>
        <v>0.8268</v>
      </c>
      <c r="V144" s="21">
        <f t="shared" si="26"/>
        <v>13.78</v>
      </c>
      <c r="W144" s="21">
        <f t="shared" si="27"/>
        <v>0</v>
      </c>
      <c r="X144" s="21">
        <f t="shared" si="28"/>
        <v>14.6068</v>
      </c>
      <c r="Y144" s="21">
        <f t="shared" si="29"/>
        <v>13</v>
      </c>
      <c r="Z144" s="20">
        <v>0</v>
      </c>
      <c r="AA144" s="21">
        <f t="shared" si="30"/>
        <v>0.780000000000001</v>
      </c>
      <c r="AB144" s="21">
        <f t="shared" si="31"/>
        <v>0.390000000000001</v>
      </c>
      <c r="AC144" s="21">
        <f t="shared" si="32"/>
        <v>0.390000000000001</v>
      </c>
    </row>
    <row r="145" spans="1:29">
      <c r="A145" s="57">
        <v>143</v>
      </c>
      <c r="B145" s="8" t="s">
        <v>1429</v>
      </c>
      <c r="C145" s="102" t="s">
        <v>1430</v>
      </c>
      <c r="D145" s="3" t="s">
        <v>35</v>
      </c>
      <c r="E145" s="3" t="s">
        <v>37</v>
      </c>
      <c r="F145" s="3" t="s">
        <v>2882</v>
      </c>
      <c r="G145" s="3" t="s">
        <v>38</v>
      </c>
      <c r="H145" s="3" t="s">
        <v>39</v>
      </c>
      <c r="I145" s="20">
        <v>0</v>
      </c>
      <c r="L145" s="20">
        <v>0</v>
      </c>
      <c r="M145" s="20">
        <v>15</v>
      </c>
      <c r="N145" s="3" t="s">
        <v>65</v>
      </c>
      <c r="P145" s="20">
        <v>15</v>
      </c>
      <c r="R145" s="21">
        <f t="shared" si="22"/>
        <v>15.9</v>
      </c>
      <c r="S145" s="21">
        <f t="shared" si="23"/>
        <v>15.9</v>
      </c>
      <c r="T145" s="21">
        <f t="shared" si="24"/>
        <v>16.854</v>
      </c>
      <c r="U145" s="21">
        <f t="shared" si="25"/>
        <v>0.954</v>
      </c>
      <c r="V145" s="21">
        <f t="shared" si="26"/>
        <v>15.9</v>
      </c>
      <c r="W145" s="21">
        <f t="shared" si="27"/>
        <v>0</v>
      </c>
      <c r="X145" s="21">
        <f t="shared" si="28"/>
        <v>16.854</v>
      </c>
      <c r="Y145" s="21">
        <f t="shared" si="29"/>
        <v>15</v>
      </c>
      <c r="Z145" s="20">
        <v>0</v>
      </c>
      <c r="AA145" s="21">
        <f t="shared" si="30"/>
        <v>0.9</v>
      </c>
      <c r="AB145" s="21">
        <f t="shared" si="31"/>
        <v>0.45</v>
      </c>
      <c r="AC145" s="21">
        <f t="shared" si="32"/>
        <v>0.45</v>
      </c>
    </row>
    <row r="146" spans="1:29">
      <c r="A146" s="57">
        <v>144</v>
      </c>
      <c r="B146" s="8" t="s">
        <v>1408</v>
      </c>
      <c r="C146" s="102" t="s">
        <v>1409</v>
      </c>
      <c r="D146" s="3" t="s">
        <v>35</v>
      </c>
      <c r="E146" s="3" t="s">
        <v>37</v>
      </c>
      <c r="F146" s="3" t="s">
        <v>2882</v>
      </c>
      <c r="G146" s="3" t="s">
        <v>38</v>
      </c>
      <c r="H146" s="3" t="s">
        <v>39</v>
      </c>
      <c r="I146" s="20">
        <v>0</v>
      </c>
      <c r="L146" s="20">
        <v>0</v>
      </c>
      <c r="M146" s="20">
        <v>13</v>
      </c>
      <c r="N146" s="3" t="s">
        <v>65</v>
      </c>
      <c r="P146" s="20">
        <v>13</v>
      </c>
      <c r="R146" s="21">
        <f t="shared" si="22"/>
        <v>13.78</v>
      </c>
      <c r="S146" s="21">
        <f t="shared" si="23"/>
        <v>13.78</v>
      </c>
      <c r="T146" s="21">
        <f t="shared" si="24"/>
        <v>14.6068</v>
      </c>
      <c r="U146" s="21">
        <f t="shared" si="25"/>
        <v>0.8268</v>
      </c>
      <c r="V146" s="21">
        <f t="shared" si="26"/>
        <v>13.78</v>
      </c>
      <c r="W146" s="21">
        <f t="shared" si="27"/>
        <v>0</v>
      </c>
      <c r="X146" s="21">
        <f t="shared" si="28"/>
        <v>14.6068</v>
      </c>
      <c r="Y146" s="21">
        <f t="shared" si="29"/>
        <v>13</v>
      </c>
      <c r="Z146" s="20">
        <v>0</v>
      </c>
      <c r="AA146" s="21">
        <f t="shared" si="30"/>
        <v>0.780000000000001</v>
      </c>
      <c r="AB146" s="21">
        <f t="shared" si="31"/>
        <v>0.390000000000001</v>
      </c>
      <c r="AC146" s="21">
        <f t="shared" si="32"/>
        <v>0.390000000000001</v>
      </c>
    </row>
    <row r="147" spans="1:29">
      <c r="A147" s="57">
        <v>145</v>
      </c>
      <c r="B147" s="8" t="s">
        <v>1236</v>
      </c>
      <c r="C147" s="102" t="s">
        <v>1235</v>
      </c>
      <c r="D147" s="3" t="s">
        <v>35</v>
      </c>
      <c r="E147" s="3" t="s">
        <v>37</v>
      </c>
      <c r="F147" s="3" t="s">
        <v>2882</v>
      </c>
      <c r="G147" s="3" t="s">
        <v>38</v>
      </c>
      <c r="H147" s="3" t="s">
        <v>39</v>
      </c>
      <c r="I147" s="20">
        <v>0</v>
      </c>
      <c r="L147" s="20">
        <v>0</v>
      </c>
      <c r="M147" s="20">
        <v>15</v>
      </c>
      <c r="N147" s="3" t="s">
        <v>65</v>
      </c>
      <c r="P147" s="20">
        <v>15</v>
      </c>
      <c r="R147" s="21">
        <f t="shared" si="22"/>
        <v>15.9</v>
      </c>
      <c r="S147" s="21">
        <f t="shared" si="23"/>
        <v>15.9</v>
      </c>
      <c r="T147" s="21">
        <f t="shared" si="24"/>
        <v>16.854</v>
      </c>
      <c r="U147" s="21">
        <f t="shared" si="25"/>
        <v>0.954</v>
      </c>
      <c r="V147" s="21">
        <f t="shared" si="26"/>
        <v>15.9</v>
      </c>
      <c r="W147" s="21">
        <f t="shared" si="27"/>
        <v>0</v>
      </c>
      <c r="X147" s="21">
        <f t="shared" si="28"/>
        <v>16.854</v>
      </c>
      <c r="Y147" s="21">
        <f t="shared" si="29"/>
        <v>15</v>
      </c>
      <c r="Z147" s="20">
        <v>0</v>
      </c>
      <c r="AA147" s="21">
        <f t="shared" si="30"/>
        <v>0.9</v>
      </c>
      <c r="AB147" s="21">
        <f t="shared" si="31"/>
        <v>0.45</v>
      </c>
      <c r="AC147" s="21">
        <f t="shared" si="32"/>
        <v>0.45</v>
      </c>
    </row>
    <row r="148" spans="1:29">
      <c r="A148" s="57">
        <v>146</v>
      </c>
      <c r="B148" s="8" t="s">
        <v>658</v>
      </c>
      <c r="C148" s="102" t="s">
        <v>659</v>
      </c>
      <c r="D148" s="3" t="s">
        <v>35</v>
      </c>
      <c r="E148" s="3" t="s">
        <v>37</v>
      </c>
      <c r="F148" s="3" t="s">
        <v>2882</v>
      </c>
      <c r="G148" s="3" t="s">
        <v>38</v>
      </c>
      <c r="H148" s="3" t="s">
        <v>39</v>
      </c>
      <c r="I148" s="20">
        <v>0</v>
      </c>
      <c r="L148" s="20">
        <v>0</v>
      </c>
      <c r="M148" s="20">
        <v>13</v>
      </c>
      <c r="N148" s="3" t="s">
        <v>65</v>
      </c>
      <c r="P148" s="20">
        <v>13</v>
      </c>
      <c r="R148" s="21">
        <f t="shared" si="22"/>
        <v>13.78</v>
      </c>
      <c r="S148" s="21">
        <f t="shared" si="23"/>
        <v>13.78</v>
      </c>
      <c r="T148" s="21">
        <f t="shared" si="24"/>
        <v>14.6068</v>
      </c>
      <c r="U148" s="21">
        <f t="shared" si="25"/>
        <v>0.8268</v>
      </c>
      <c r="V148" s="21">
        <f t="shared" si="26"/>
        <v>13.78</v>
      </c>
      <c r="W148" s="21">
        <f t="shared" si="27"/>
        <v>0</v>
      </c>
      <c r="X148" s="21">
        <f t="shared" si="28"/>
        <v>14.6068</v>
      </c>
      <c r="Y148" s="21">
        <f t="shared" si="29"/>
        <v>13</v>
      </c>
      <c r="Z148" s="20">
        <v>0</v>
      </c>
      <c r="AA148" s="21">
        <f t="shared" si="30"/>
        <v>0.780000000000001</v>
      </c>
      <c r="AB148" s="21">
        <f t="shared" si="31"/>
        <v>0.390000000000001</v>
      </c>
      <c r="AC148" s="21">
        <f t="shared" si="32"/>
        <v>0.390000000000001</v>
      </c>
    </row>
    <row r="149" spans="1:29">
      <c r="A149" s="57">
        <v>147</v>
      </c>
      <c r="B149" s="8" t="s">
        <v>702</v>
      </c>
      <c r="C149" s="102" t="s">
        <v>703</v>
      </c>
      <c r="D149" s="3" t="s">
        <v>35</v>
      </c>
      <c r="E149" s="3" t="s">
        <v>37</v>
      </c>
      <c r="F149" s="3" t="s">
        <v>2882</v>
      </c>
      <c r="G149" s="3" t="s">
        <v>38</v>
      </c>
      <c r="H149" s="3" t="s">
        <v>39</v>
      </c>
      <c r="I149" s="20">
        <v>0</v>
      </c>
      <c r="L149" s="20">
        <v>0</v>
      </c>
      <c r="M149" s="20">
        <v>13</v>
      </c>
      <c r="N149" s="3" t="s">
        <v>65</v>
      </c>
      <c r="P149" s="20">
        <v>13</v>
      </c>
      <c r="R149" s="21">
        <f t="shared" si="22"/>
        <v>13.78</v>
      </c>
      <c r="S149" s="21">
        <f t="shared" si="23"/>
        <v>13.78</v>
      </c>
      <c r="T149" s="21">
        <f t="shared" si="24"/>
        <v>14.6068</v>
      </c>
      <c r="U149" s="21">
        <f t="shared" si="25"/>
        <v>0.8268</v>
      </c>
      <c r="V149" s="21">
        <f t="shared" si="26"/>
        <v>13.78</v>
      </c>
      <c r="W149" s="21">
        <f t="shared" si="27"/>
        <v>0</v>
      </c>
      <c r="X149" s="21">
        <f t="shared" si="28"/>
        <v>14.6068</v>
      </c>
      <c r="Y149" s="21">
        <f t="shared" si="29"/>
        <v>13</v>
      </c>
      <c r="Z149" s="20">
        <v>0</v>
      </c>
      <c r="AA149" s="21">
        <f t="shared" si="30"/>
        <v>0.780000000000001</v>
      </c>
      <c r="AB149" s="21">
        <f t="shared" si="31"/>
        <v>0.390000000000001</v>
      </c>
      <c r="AC149" s="21">
        <f t="shared" si="32"/>
        <v>0.390000000000001</v>
      </c>
    </row>
    <row r="150" spans="1:29">
      <c r="A150" s="57">
        <v>148</v>
      </c>
      <c r="B150" s="8" t="s">
        <v>2884</v>
      </c>
      <c r="C150" s="102"/>
      <c r="D150" s="3" t="s">
        <v>35</v>
      </c>
      <c r="E150" s="3" t="s">
        <v>37</v>
      </c>
      <c r="F150" s="3" t="s">
        <v>2882</v>
      </c>
      <c r="G150" s="3" t="s">
        <v>38</v>
      </c>
      <c r="H150" s="3" t="s">
        <v>39</v>
      </c>
      <c r="I150" s="20">
        <v>0</v>
      </c>
      <c r="L150" s="20">
        <v>0</v>
      </c>
      <c r="M150" s="20">
        <v>15</v>
      </c>
      <c r="N150" s="3" t="s">
        <v>65</v>
      </c>
      <c r="P150" s="20">
        <v>15</v>
      </c>
      <c r="R150" s="21">
        <f t="shared" si="22"/>
        <v>15.9</v>
      </c>
      <c r="S150" s="21">
        <f t="shared" si="23"/>
        <v>15.9</v>
      </c>
      <c r="T150" s="21">
        <f t="shared" si="24"/>
        <v>16.854</v>
      </c>
      <c r="U150" s="21">
        <f t="shared" si="25"/>
        <v>0.954</v>
      </c>
      <c r="V150" s="21">
        <f t="shared" si="26"/>
        <v>15.9</v>
      </c>
      <c r="W150" s="21">
        <f t="shared" si="27"/>
        <v>0</v>
      </c>
      <c r="X150" s="21">
        <f t="shared" si="28"/>
        <v>16.854</v>
      </c>
      <c r="Y150" s="21">
        <f t="shared" si="29"/>
        <v>15</v>
      </c>
      <c r="Z150" s="20">
        <v>0</v>
      </c>
      <c r="AA150" s="21">
        <f t="shared" si="30"/>
        <v>0.9</v>
      </c>
      <c r="AB150" s="21">
        <f t="shared" si="31"/>
        <v>0.45</v>
      </c>
      <c r="AC150" s="21">
        <f t="shared" si="32"/>
        <v>0.45</v>
      </c>
    </row>
    <row r="151" spans="1:29">
      <c r="A151" s="57">
        <v>149</v>
      </c>
      <c r="B151" s="8" t="s">
        <v>1245</v>
      </c>
      <c r="C151" s="102" t="s">
        <v>1246</v>
      </c>
      <c r="D151" s="3" t="s">
        <v>35</v>
      </c>
      <c r="E151" s="3" t="s">
        <v>37</v>
      </c>
      <c r="F151" s="3" t="s">
        <v>2882</v>
      </c>
      <c r="G151" s="3" t="s">
        <v>38</v>
      </c>
      <c r="H151" s="3" t="s">
        <v>39</v>
      </c>
      <c r="I151" s="20">
        <v>0</v>
      </c>
      <c r="L151" s="20">
        <v>0</v>
      </c>
      <c r="M151" s="20">
        <v>13</v>
      </c>
      <c r="N151" s="3" t="s">
        <v>65</v>
      </c>
      <c r="P151" s="20">
        <v>13</v>
      </c>
      <c r="R151" s="21">
        <f t="shared" si="22"/>
        <v>13.78</v>
      </c>
      <c r="S151" s="21">
        <f t="shared" si="23"/>
        <v>13.78</v>
      </c>
      <c r="T151" s="21">
        <f t="shared" si="24"/>
        <v>14.6068</v>
      </c>
      <c r="U151" s="21">
        <f t="shared" si="25"/>
        <v>0.8268</v>
      </c>
      <c r="V151" s="21">
        <f t="shared" si="26"/>
        <v>13.78</v>
      </c>
      <c r="W151" s="21">
        <f t="shared" si="27"/>
        <v>0</v>
      </c>
      <c r="X151" s="21">
        <f t="shared" si="28"/>
        <v>14.6068</v>
      </c>
      <c r="Y151" s="21">
        <f t="shared" si="29"/>
        <v>13</v>
      </c>
      <c r="Z151" s="20">
        <v>0</v>
      </c>
      <c r="AA151" s="21">
        <f t="shared" si="30"/>
        <v>0.780000000000001</v>
      </c>
      <c r="AB151" s="21">
        <f t="shared" si="31"/>
        <v>0.390000000000001</v>
      </c>
      <c r="AC151" s="21">
        <f t="shared" si="32"/>
        <v>0.390000000000001</v>
      </c>
    </row>
    <row r="152" spans="1:29">
      <c r="A152" s="57">
        <v>150</v>
      </c>
      <c r="B152" s="8" t="s">
        <v>1232</v>
      </c>
      <c r="C152" s="102" t="s">
        <v>1233</v>
      </c>
      <c r="D152" s="3" t="s">
        <v>35</v>
      </c>
      <c r="E152" s="3" t="s">
        <v>37</v>
      </c>
      <c r="F152" s="3" t="s">
        <v>2882</v>
      </c>
      <c r="G152" s="3" t="s">
        <v>38</v>
      </c>
      <c r="H152" s="3" t="s">
        <v>39</v>
      </c>
      <c r="I152" s="20">
        <v>0</v>
      </c>
      <c r="L152" s="20">
        <v>0</v>
      </c>
      <c r="M152" s="20">
        <v>13</v>
      </c>
      <c r="N152" s="3" t="s">
        <v>65</v>
      </c>
      <c r="P152" s="20">
        <v>13</v>
      </c>
      <c r="R152" s="21">
        <f t="shared" si="22"/>
        <v>13.78</v>
      </c>
      <c r="S152" s="21">
        <f t="shared" si="23"/>
        <v>13.78</v>
      </c>
      <c r="T152" s="21">
        <f t="shared" si="24"/>
        <v>14.6068</v>
      </c>
      <c r="U152" s="21">
        <f t="shared" si="25"/>
        <v>0.8268</v>
      </c>
      <c r="V152" s="21">
        <f t="shared" si="26"/>
        <v>13.78</v>
      </c>
      <c r="W152" s="21">
        <f t="shared" si="27"/>
        <v>0</v>
      </c>
      <c r="X152" s="21">
        <f t="shared" si="28"/>
        <v>14.6068</v>
      </c>
      <c r="Y152" s="21">
        <f t="shared" si="29"/>
        <v>13</v>
      </c>
      <c r="Z152" s="20">
        <v>0</v>
      </c>
      <c r="AA152" s="21">
        <f t="shared" si="30"/>
        <v>0.780000000000001</v>
      </c>
      <c r="AB152" s="21">
        <f t="shared" si="31"/>
        <v>0.390000000000001</v>
      </c>
      <c r="AC152" s="21">
        <f t="shared" si="32"/>
        <v>0.390000000000001</v>
      </c>
    </row>
    <row r="153" spans="1:29">
      <c r="A153" s="57">
        <v>151</v>
      </c>
      <c r="B153" s="8" t="s">
        <v>1837</v>
      </c>
      <c r="C153" s="102" t="s">
        <v>1838</v>
      </c>
      <c r="D153" s="3" t="s">
        <v>35</v>
      </c>
      <c r="E153" s="3" t="s">
        <v>37</v>
      </c>
      <c r="F153" s="3" t="s">
        <v>2882</v>
      </c>
      <c r="G153" s="3" t="s">
        <v>38</v>
      </c>
      <c r="H153" s="3" t="s">
        <v>39</v>
      </c>
      <c r="I153" s="20">
        <v>0</v>
      </c>
      <c r="L153" s="20">
        <v>0</v>
      </c>
      <c r="M153" s="20">
        <v>13</v>
      </c>
      <c r="N153" s="3" t="s">
        <v>65</v>
      </c>
      <c r="P153" s="20">
        <v>13</v>
      </c>
      <c r="R153" s="21">
        <f t="shared" si="22"/>
        <v>13.78</v>
      </c>
      <c r="S153" s="21">
        <f t="shared" si="23"/>
        <v>13.78</v>
      </c>
      <c r="T153" s="21">
        <f t="shared" si="24"/>
        <v>14.6068</v>
      </c>
      <c r="U153" s="21">
        <f t="shared" si="25"/>
        <v>0.8268</v>
      </c>
      <c r="V153" s="21">
        <f t="shared" si="26"/>
        <v>13.78</v>
      </c>
      <c r="W153" s="21">
        <f t="shared" si="27"/>
        <v>0</v>
      </c>
      <c r="X153" s="21">
        <f t="shared" si="28"/>
        <v>14.6068</v>
      </c>
      <c r="Y153" s="21">
        <f t="shared" si="29"/>
        <v>13</v>
      </c>
      <c r="Z153" s="20">
        <v>0</v>
      </c>
      <c r="AA153" s="21">
        <f t="shared" si="30"/>
        <v>0.780000000000001</v>
      </c>
      <c r="AB153" s="21">
        <f t="shared" si="31"/>
        <v>0.390000000000001</v>
      </c>
      <c r="AC153" s="21">
        <f t="shared" si="32"/>
        <v>0.390000000000001</v>
      </c>
    </row>
    <row r="154" spans="1:29">
      <c r="A154" s="57">
        <v>152</v>
      </c>
      <c r="B154" s="8" t="s">
        <v>1833</v>
      </c>
      <c r="C154" s="102" t="s">
        <v>1834</v>
      </c>
      <c r="D154" s="3" t="s">
        <v>35</v>
      </c>
      <c r="E154" s="3" t="s">
        <v>37</v>
      </c>
      <c r="F154" s="3" t="s">
        <v>2882</v>
      </c>
      <c r="G154" s="3" t="s">
        <v>38</v>
      </c>
      <c r="H154" s="3" t="s">
        <v>39</v>
      </c>
      <c r="I154" s="20">
        <v>0</v>
      </c>
      <c r="L154" s="20">
        <v>0</v>
      </c>
      <c r="M154" s="20">
        <v>13</v>
      </c>
      <c r="N154" s="3" t="s">
        <v>65</v>
      </c>
      <c r="P154" s="20">
        <v>13</v>
      </c>
      <c r="R154" s="21">
        <f t="shared" si="22"/>
        <v>13.78</v>
      </c>
      <c r="S154" s="21">
        <f t="shared" si="23"/>
        <v>13.78</v>
      </c>
      <c r="T154" s="21">
        <f t="shared" si="24"/>
        <v>14.6068</v>
      </c>
      <c r="U154" s="21">
        <f t="shared" si="25"/>
        <v>0.8268</v>
      </c>
      <c r="V154" s="21">
        <f t="shared" si="26"/>
        <v>13.78</v>
      </c>
      <c r="W154" s="21">
        <f t="shared" si="27"/>
        <v>0</v>
      </c>
      <c r="X154" s="21">
        <f t="shared" si="28"/>
        <v>14.6068</v>
      </c>
      <c r="Y154" s="21">
        <f t="shared" si="29"/>
        <v>13</v>
      </c>
      <c r="Z154" s="20">
        <v>0</v>
      </c>
      <c r="AA154" s="21">
        <f t="shared" si="30"/>
        <v>0.780000000000001</v>
      </c>
      <c r="AB154" s="21">
        <f t="shared" si="31"/>
        <v>0.390000000000001</v>
      </c>
      <c r="AC154" s="21">
        <f t="shared" si="32"/>
        <v>0.390000000000001</v>
      </c>
    </row>
    <row r="155" spans="1:29">
      <c r="A155" s="57">
        <v>153</v>
      </c>
      <c r="B155" s="8" t="s">
        <v>2000</v>
      </c>
      <c r="C155" s="102" t="s">
        <v>2001</v>
      </c>
      <c r="D155" s="3" t="s">
        <v>35</v>
      </c>
      <c r="E155" s="3" t="s">
        <v>37</v>
      </c>
      <c r="F155" s="3" t="s">
        <v>2882</v>
      </c>
      <c r="G155" s="3" t="s">
        <v>38</v>
      </c>
      <c r="H155" s="3" t="s">
        <v>39</v>
      </c>
      <c r="I155" s="20">
        <v>0</v>
      </c>
      <c r="L155" s="20">
        <v>0</v>
      </c>
      <c r="M155" s="20">
        <v>13</v>
      </c>
      <c r="N155" s="3" t="s">
        <v>65</v>
      </c>
      <c r="P155" s="20">
        <v>13</v>
      </c>
      <c r="R155" s="21">
        <f t="shared" si="22"/>
        <v>13.78</v>
      </c>
      <c r="S155" s="21">
        <f t="shared" si="23"/>
        <v>13.78</v>
      </c>
      <c r="T155" s="21">
        <f t="shared" si="24"/>
        <v>14.6068</v>
      </c>
      <c r="U155" s="21">
        <f t="shared" si="25"/>
        <v>0.8268</v>
      </c>
      <c r="V155" s="21">
        <f t="shared" si="26"/>
        <v>13.78</v>
      </c>
      <c r="W155" s="21">
        <f t="shared" si="27"/>
        <v>0</v>
      </c>
      <c r="X155" s="21">
        <f t="shared" si="28"/>
        <v>14.6068</v>
      </c>
      <c r="Y155" s="21">
        <f t="shared" si="29"/>
        <v>13</v>
      </c>
      <c r="Z155" s="20">
        <v>0</v>
      </c>
      <c r="AA155" s="21">
        <f t="shared" si="30"/>
        <v>0.780000000000001</v>
      </c>
      <c r="AB155" s="21">
        <f t="shared" si="31"/>
        <v>0.390000000000001</v>
      </c>
      <c r="AC155" s="21">
        <f t="shared" si="32"/>
        <v>0.390000000000001</v>
      </c>
    </row>
    <row r="156" spans="1:29">
      <c r="A156" s="57">
        <v>154</v>
      </c>
      <c r="B156" s="8" t="s">
        <v>1192</v>
      </c>
      <c r="C156" s="102" t="s">
        <v>1282</v>
      </c>
      <c r="D156" s="3" t="s">
        <v>35</v>
      </c>
      <c r="E156" s="3" t="s">
        <v>37</v>
      </c>
      <c r="F156" s="3" t="s">
        <v>2882</v>
      </c>
      <c r="G156" s="3" t="s">
        <v>38</v>
      </c>
      <c r="H156" s="3" t="s">
        <v>39</v>
      </c>
      <c r="I156" s="20">
        <v>0</v>
      </c>
      <c r="L156" s="20">
        <v>0</v>
      </c>
      <c r="M156" s="20">
        <v>13</v>
      </c>
      <c r="N156" s="3" t="s">
        <v>65</v>
      </c>
      <c r="P156" s="20">
        <v>13</v>
      </c>
      <c r="R156" s="21">
        <f t="shared" si="22"/>
        <v>13.78</v>
      </c>
      <c r="S156" s="21">
        <f t="shared" si="23"/>
        <v>13.78</v>
      </c>
      <c r="T156" s="21">
        <f t="shared" si="24"/>
        <v>14.6068</v>
      </c>
      <c r="U156" s="21">
        <f t="shared" si="25"/>
        <v>0.8268</v>
      </c>
      <c r="V156" s="21">
        <f t="shared" si="26"/>
        <v>13.78</v>
      </c>
      <c r="W156" s="21">
        <f t="shared" si="27"/>
        <v>0</v>
      </c>
      <c r="X156" s="21">
        <f t="shared" si="28"/>
        <v>14.6068</v>
      </c>
      <c r="Y156" s="21">
        <f t="shared" si="29"/>
        <v>13</v>
      </c>
      <c r="Z156" s="20">
        <v>0</v>
      </c>
      <c r="AA156" s="21">
        <f t="shared" si="30"/>
        <v>0.780000000000001</v>
      </c>
      <c r="AB156" s="21">
        <f t="shared" si="31"/>
        <v>0.390000000000001</v>
      </c>
      <c r="AC156" s="21">
        <f t="shared" si="32"/>
        <v>0.390000000000001</v>
      </c>
    </row>
    <row r="157" spans="1:29">
      <c r="A157" s="57">
        <v>155</v>
      </c>
      <c r="B157" s="8" t="s">
        <v>727</v>
      </c>
      <c r="C157" s="102" t="s">
        <v>728</v>
      </c>
      <c r="D157" s="3" t="s">
        <v>35</v>
      </c>
      <c r="E157" s="3" t="s">
        <v>37</v>
      </c>
      <c r="F157" s="3" t="s">
        <v>2882</v>
      </c>
      <c r="G157" s="3" t="s">
        <v>38</v>
      </c>
      <c r="H157" s="3" t="s">
        <v>39</v>
      </c>
      <c r="I157" s="20">
        <v>0</v>
      </c>
      <c r="L157" s="20">
        <v>0</v>
      </c>
      <c r="M157" s="20">
        <v>15</v>
      </c>
      <c r="N157" s="3" t="s">
        <v>65</v>
      </c>
      <c r="P157" s="20">
        <v>15</v>
      </c>
      <c r="R157" s="21">
        <f t="shared" si="22"/>
        <v>15.9</v>
      </c>
      <c r="S157" s="21">
        <f t="shared" si="23"/>
        <v>15.9</v>
      </c>
      <c r="T157" s="21">
        <f t="shared" si="24"/>
        <v>16.854</v>
      </c>
      <c r="U157" s="21">
        <f t="shared" si="25"/>
        <v>0.954</v>
      </c>
      <c r="V157" s="21">
        <f t="shared" si="26"/>
        <v>15.9</v>
      </c>
      <c r="W157" s="21">
        <f t="shared" si="27"/>
        <v>0</v>
      </c>
      <c r="X157" s="21">
        <f t="shared" si="28"/>
        <v>16.854</v>
      </c>
      <c r="Y157" s="21">
        <f t="shared" si="29"/>
        <v>15</v>
      </c>
      <c r="Z157" s="20">
        <v>0</v>
      </c>
      <c r="AA157" s="21">
        <f t="shared" si="30"/>
        <v>0.9</v>
      </c>
      <c r="AB157" s="21">
        <f t="shared" si="31"/>
        <v>0.45</v>
      </c>
      <c r="AC157" s="21">
        <f t="shared" si="32"/>
        <v>0.45</v>
      </c>
    </row>
    <row r="158" spans="1:29">
      <c r="A158" s="57">
        <v>156</v>
      </c>
      <c r="B158" s="8" t="s">
        <v>1441</v>
      </c>
      <c r="C158" s="102" t="s">
        <v>1442</v>
      </c>
      <c r="D158" s="3" t="s">
        <v>35</v>
      </c>
      <c r="E158" s="3" t="s">
        <v>37</v>
      </c>
      <c r="F158" s="3" t="s">
        <v>2882</v>
      </c>
      <c r="G158" s="3" t="s">
        <v>38</v>
      </c>
      <c r="H158" s="3" t="s">
        <v>39</v>
      </c>
      <c r="I158" s="20">
        <v>0</v>
      </c>
      <c r="L158" s="20">
        <v>0</v>
      </c>
      <c r="M158" s="20">
        <v>13</v>
      </c>
      <c r="N158" s="3" t="s">
        <v>65</v>
      </c>
      <c r="P158" s="20">
        <v>13</v>
      </c>
      <c r="R158" s="21">
        <f t="shared" si="22"/>
        <v>13.78</v>
      </c>
      <c r="S158" s="21">
        <f t="shared" si="23"/>
        <v>13.78</v>
      </c>
      <c r="T158" s="21">
        <f t="shared" si="24"/>
        <v>14.6068</v>
      </c>
      <c r="U158" s="21">
        <f t="shared" si="25"/>
        <v>0.8268</v>
      </c>
      <c r="V158" s="21">
        <f t="shared" si="26"/>
        <v>13.78</v>
      </c>
      <c r="W158" s="21">
        <f t="shared" si="27"/>
        <v>0</v>
      </c>
      <c r="X158" s="21">
        <f t="shared" si="28"/>
        <v>14.6068</v>
      </c>
      <c r="Y158" s="21">
        <f t="shared" si="29"/>
        <v>13</v>
      </c>
      <c r="Z158" s="20">
        <v>0</v>
      </c>
      <c r="AA158" s="21">
        <f t="shared" si="30"/>
        <v>0.780000000000001</v>
      </c>
      <c r="AB158" s="21">
        <f t="shared" si="31"/>
        <v>0.390000000000001</v>
      </c>
      <c r="AC158" s="21">
        <f t="shared" si="32"/>
        <v>0.390000000000001</v>
      </c>
    </row>
    <row r="159" spans="1:29">
      <c r="A159" s="57">
        <v>157</v>
      </c>
      <c r="B159" s="8" t="s">
        <v>2885</v>
      </c>
      <c r="C159" s="102"/>
      <c r="D159" s="3" t="s">
        <v>35</v>
      </c>
      <c r="E159" s="3" t="s">
        <v>37</v>
      </c>
      <c r="F159" s="3" t="s">
        <v>2882</v>
      </c>
      <c r="G159" s="3" t="s">
        <v>38</v>
      </c>
      <c r="H159" s="3" t="s">
        <v>39</v>
      </c>
      <c r="I159" s="20">
        <v>0</v>
      </c>
      <c r="L159" s="20">
        <v>0</v>
      </c>
      <c r="M159" s="20">
        <v>15</v>
      </c>
      <c r="N159" s="3" t="s">
        <v>65</v>
      </c>
      <c r="P159" s="20">
        <v>15</v>
      </c>
      <c r="R159" s="21">
        <f t="shared" si="22"/>
        <v>15.9</v>
      </c>
      <c r="S159" s="21">
        <f t="shared" si="23"/>
        <v>15.9</v>
      </c>
      <c r="T159" s="21">
        <f t="shared" si="24"/>
        <v>16.854</v>
      </c>
      <c r="U159" s="21">
        <f t="shared" si="25"/>
        <v>0.954</v>
      </c>
      <c r="V159" s="21">
        <f t="shared" si="26"/>
        <v>15.9</v>
      </c>
      <c r="W159" s="21">
        <f t="shared" si="27"/>
        <v>0</v>
      </c>
      <c r="X159" s="21">
        <f t="shared" si="28"/>
        <v>16.854</v>
      </c>
      <c r="Y159" s="21">
        <f t="shared" si="29"/>
        <v>15</v>
      </c>
      <c r="Z159" s="20">
        <v>0</v>
      </c>
      <c r="AA159" s="21">
        <f t="shared" si="30"/>
        <v>0.9</v>
      </c>
      <c r="AB159" s="21">
        <f t="shared" si="31"/>
        <v>0.45</v>
      </c>
      <c r="AC159" s="21">
        <f t="shared" si="32"/>
        <v>0.45</v>
      </c>
    </row>
    <row r="160" spans="1:29">
      <c r="A160" s="57">
        <v>158</v>
      </c>
      <c r="B160" s="8" t="s">
        <v>1268</v>
      </c>
      <c r="C160" s="102" t="s">
        <v>1269</v>
      </c>
      <c r="D160" s="3" t="s">
        <v>35</v>
      </c>
      <c r="E160" s="3" t="s">
        <v>37</v>
      </c>
      <c r="F160" s="3" t="s">
        <v>2882</v>
      </c>
      <c r="G160" s="3" t="s">
        <v>38</v>
      </c>
      <c r="H160" s="3" t="s">
        <v>39</v>
      </c>
      <c r="I160" s="20">
        <v>0</v>
      </c>
      <c r="L160" s="20">
        <v>0</v>
      </c>
      <c r="M160" s="20">
        <v>15</v>
      </c>
      <c r="N160" s="3" t="s">
        <v>65</v>
      </c>
      <c r="P160" s="20">
        <v>15</v>
      </c>
      <c r="R160" s="21">
        <f t="shared" si="22"/>
        <v>15.9</v>
      </c>
      <c r="S160" s="21">
        <f t="shared" si="23"/>
        <v>15.9</v>
      </c>
      <c r="T160" s="21">
        <f t="shared" si="24"/>
        <v>16.854</v>
      </c>
      <c r="U160" s="21">
        <f t="shared" si="25"/>
        <v>0.954</v>
      </c>
      <c r="V160" s="21">
        <f t="shared" si="26"/>
        <v>15.9</v>
      </c>
      <c r="W160" s="21">
        <f t="shared" si="27"/>
        <v>0</v>
      </c>
      <c r="X160" s="21">
        <f t="shared" si="28"/>
        <v>16.854</v>
      </c>
      <c r="Y160" s="21">
        <f t="shared" si="29"/>
        <v>15</v>
      </c>
      <c r="Z160" s="20">
        <v>0</v>
      </c>
      <c r="AA160" s="21">
        <f t="shared" si="30"/>
        <v>0.9</v>
      </c>
      <c r="AB160" s="21">
        <f t="shared" si="31"/>
        <v>0.45</v>
      </c>
      <c r="AC160" s="21">
        <f t="shared" si="32"/>
        <v>0.45</v>
      </c>
    </row>
    <row r="161" spans="1:29">
      <c r="A161" s="57">
        <v>159</v>
      </c>
      <c r="B161" s="8" t="s">
        <v>1445</v>
      </c>
      <c r="C161" s="102" t="s">
        <v>1446</v>
      </c>
      <c r="D161" s="3" t="s">
        <v>35</v>
      </c>
      <c r="E161" s="3" t="s">
        <v>37</v>
      </c>
      <c r="F161" s="3" t="s">
        <v>2882</v>
      </c>
      <c r="G161" s="3" t="s">
        <v>38</v>
      </c>
      <c r="H161" s="3" t="s">
        <v>39</v>
      </c>
      <c r="I161" s="20">
        <v>0</v>
      </c>
      <c r="L161" s="20">
        <v>0</v>
      </c>
      <c r="M161" s="20">
        <v>13</v>
      </c>
      <c r="N161" s="3" t="s">
        <v>65</v>
      </c>
      <c r="P161" s="20">
        <v>13</v>
      </c>
      <c r="R161" s="21">
        <f t="shared" si="22"/>
        <v>13.78</v>
      </c>
      <c r="S161" s="21">
        <f t="shared" si="23"/>
        <v>13.78</v>
      </c>
      <c r="T161" s="21">
        <f t="shared" si="24"/>
        <v>14.6068</v>
      </c>
      <c r="U161" s="21">
        <f t="shared" si="25"/>
        <v>0.8268</v>
      </c>
      <c r="V161" s="21">
        <f t="shared" si="26"/>
        <v>13.78</v>
      </c>
      <c r="W161" s="21">
        <f t="shared" si="27"/>
        <v>0</v>
      </c>
      <c r="X161" s="21">
        <f t="shared" si="28"/>
        <v>14.6068</v>
      </c>
      <c r="Y161" s="21">
        <f t="shared" si="29"/>
        <v>13</v>
      </c>
      <c r="Z161" s="20">
        <v>0</v>
      </c>
      <c r="AA161" s="21">
        <f t="shared" si="30"/>
        <v>0.780000000000001</v>
      </c>
      <c r="AB161" s="21">
        <f t="shared" si="31"/>
        <v>0.390000000000001</v>
      </c>
      <c r="AC161" s="21">
        <f t="shared" si="32"/>
        <v>0.390000000000001</v>
      </c>
    </row>
    <row r="162" spans="1:29">
      <c r="A162" s="57">
        <v>160</v>
      </c>
      <c r="B162" s="8" t="s">
        <v>2063</v>
      </c>
      <c r="C162" s="102" t="s">
        <v>2064</v>
      </c>
      <c r="D162" s="3" t="s">
        <v>35</v>
      </c>
      <c r="E162" s="3" t="s">
        <v>37</v>
      </c>
      <c r="F162" s="3" t="s">
        <v>2882</v>
      </c>
      <c r="G162" s="3" t="s">
        <v>38</v>
      </c>
      <c r="H162" s="3" t="s">
        <v>39</v>
      </c>
      <c r="I162" s="20">
        <v>0</v>
      </c>
      <c r="L162" s="20">
        <v>0</v>
      </c>
      <c r="M162" s="20">
        <v>13</v>
      </c>
      <c r="N162" s="3" t="s">
        <v>65</v>
      </c>
      <c r="P162" s="20">
        <v>13</v>
      </c>
      <c r="R162" s="21">
        <f t="shared" si="22"/>
        <v>13.78</v>
      </c>
      <c r="S162" s="21">
        <f t="shared" si="23"/>
        <v>13.78</v>
      </c>
      <c r="T162" s="21">
        <f t="shared" si="24"/>
        <v>14.6068</v>
      </c>
      <c r="U162" s="21">
        <f t="shared" si="25"/>
        <v>0.8268</v>
      </c>
      <c r="V162" s="21">
        <f t="shared" si="26"/>
        <v>13.78</v>
      </c>
      <c r="W162" s="21">
        <f t="shared" si="27"/>
        <v>0</v>
      </c>
      <c r="X162" s="21">
        <f t="shared" si="28"/>
        <v>14.6068</v>
      </c>
      <c r="Y162" s="21">
        <f t="shared" si="29"/>
        <v>13</v>
      </c>
      <c r="Z162" s="20">
        <v>0</v>
      </c>
      <c r="AA162" s="21">
        <f t="shared" si="30"/>
        <v>0.780000000000001</v>
      </c>
      <c r="AB162" s="21">
        <f t="shared" si="31"/>
        <v>0.390000000000001</v>
      </c>
      <c r="AC162" s="21">
        <f t="shared" si="32"/>
        <v>0.390000000000001</v>
      </c>
    </row>
    <row r="163" spans="1:29">
      <c r="A163" s="57">
        <v>161</v>
      </c>
      <c r="B163" s="8" t="s">
        <v>2592</v>
      </c>
      <c r="C163" s="102"/>
      <c r="D163" s="3" t="s">
        <v>35</v>
      </c>
      <c r="E163" s="3" t="s">
        <v>37</v>
      </c>
      <c r="F163" s="3" t="s">
        <v>2883</v>
      </c>
      <c r="G163" s="3" t="s">
        <v>38</v>
      </c>
      <c r="H163" s="3" t="s">
        <v>39</v>
      </c>
      <c r="I163" s="20">
        <v>0</v>
      </c>
      <c r="L163" s="20">
        <v>0</v>
      </c>
      <c r="M163" s="20">
        <v>15</v>
      </c>
      <c r="N163" s="3" t="s">
        <v>65</v>
      </c>
      <c r="P163" s="20">
        <v>15</v>
      </c>
      <c r="R163" s="21">
        <f t="shared" si="22"/>
        <v>15.9</v>
      </c>
      <c r="S163" s="21">
        <f t="shared" si="23"/>
        <v>15.9</v>
      </c>
      <c r="T163" s="21">
        <f t="shared" si="24"/>
        <v>16.854</v>
      </c>
      <c r="U163" s="21">
        <f t="shared" si="25"/>
        <v>0.954</v>
      </c>
      <c r="V163" s="21">
        <f t="shared" si="26"/>
        <v>15.9</v>
      </c>
      <c r="W163" s="21">
        <f t="shared" si="27"/>
        <v>0</v>
      </c>
      <c r="X163" s="21">
        <f t="shared" si="28"/>
        <v>16.854</v>
      </c>
      <c r="Y163" s="21">
        <f t="shared" si="29"/>
        <v>15</v>
      </c>
      <c r="Z163" s="20">
        <v>0</v>
      </c>
      <c r="AA163" s="21">
        <f t="shared" si="30"/>
        <v>0.9</v>
      </c>
      <c r="AB163" s="21">
        <f t="shared" si="31"/>
        <v>0.45</v>
      </c>
      <c r="AC163" s="21">
        <f t="shared" si="32"/>
        <v>0.45</v>
      </c>
    </row>
    <row r="164" spans="1:29">
      <c r="A164" s="57">
        <v>162</v>
      </c>
      <c r="B164" s="8" t="s">
        <v>1897</v>
      </c>
      <c r="C164" s="102" t="s">
        <v>2886</v>
      </c>
      <c r="D164" s="3" t="s">
        <v>35</v>
      </c>
      <c r="E164" s="3" t="s">
        <v>37</v>
      </c>
      <c r="F164" s="3" t="s">
        <v>113</v>
      </c>
      <c r="G164" s="3" t="s">
        <v>38</v>
      </c>
      <c r="H164" s="3" t="s">
        <v>39</v>
      </c>
      <c r="I164" s="20">
        <v>599</v>
      </c>
      <c r="L164" s="20">
        <v>400</v>
      </c>
      <c r="M164" s="20">
        <v>587</v>
      </c>
      <c r="N164" s="3" t="s">
        <v>2881</v>
      </c>
      <c r="P164" s="20">
        <v>507</v>
      </c>
      <c r="R164" s="21">
        <f t="shared" si="22"/>
        <v>622.22</v>
      </c>
      <c r="S164" s="21">
        <f t="shared" si="23"/>
        <v>1621.22</v>
      </c>
      <c r="T164" s="21">
        <f t="shared" si="24"/>
        <v>1682.5532</v>
      </c>
      <c r="U164" s="21">
        <f t="shared" si="25"/>
        <v>61.3332</v>
      </c>
      <c r="V164" s="21">
        <f t="shared" si="26"/>
        <v>1621.22</v>
      </c>
      <c r="W164" s="21">
        <f t="shared" si="27"/>
        <v>599</v>
      </c>
      <c r="X164" s="21">
        <f t="shared" si="28"/>
        <v>1083.5532</v>
      </c>
      <c r="Y164" s="21">
        <f t="shared" si="29"/>
        <v>507</v>
      </c>
      <c r="Z164" s="20">
        <v>60</v>
      </c>
      <c r="AA164" s="21">
        <f t="shared" si="30"/>
        <v>455.22</v>
      </c>
      <c r="AB164" s="21">
        <f t="shared" si="31"/>
        <v>227.61</v>
      </c>
      <c r="AC164" s="21">
        <f t="shared" si="32"/>
        <v>227.61</v>
      </c>
    </row>
    <row r="165" spans="1:29">
      <c r="A165" s="57">
        <v>163</v>
      </c>
      <c r="B165" s="8" t="s">
        <v>2887</v>
      </c>
      <c r="C165" s="102" t="s">
        <v>2888</v>
      </c>
      <c r="D165" s="3" t="s">
        <v>35</v>
      </c>
      <c r="E165" s="3" t="s">
        <v>37</v>
      </c>
      <c r="F165" s="3" t="s">
        <v>113</v>
      </c>
      <c r="G165" s="3" t="s">
        <v>38</v>
      </c>
      <c r="H165" s="3" t="s">
        <v>39</v>
      </c>
      <c r="I165" s="20">
        <v>599</v>
      </c>
      <c r="L165" s="20">
        <v>400</v>
      </c>
      <c r="M165" s="20">
        <v>587</v>
      </c>
      <c r="N165" s="3" t="s">
        <v>2881</v>
      </c>
      <c r="P165" s="20">
        <v>507</v>
      </c>
      <c r="R165" s="21">
        <f t="shared" si="22"/>
        <v>622.22</v>
      </c>
      <c r="S165" s="21">
        <f t="shared" si="23"/>
        <v>1621.22</v>
      </c>
      <c r="T165" s="21">
        <f t="shared" si="24"/>
        <v>1682.5532</v>
      </c>
      <c r="U165" s="21">
        <f t="shared" si="25"/>
        <v>61.3332</v>
      </c>
      <c r="V165" s="21">
        <f t="shared" si="26"/>
        <v>1621.22</v>
      </c>
      <c r="W165" s="21">
        <f t="shared" si="27"/>
        <v>599</v>
      </c>
      <c r="X165" s="21">
        <f t="shared" si="28"/>
        <v>1083.5532</v>
      </c>
      <c r="Y165" s="21">
        <f t="shared" si="29"/>
        <v>507</v>
      </c>
      <c r="Z165" s="20">
        <v>60</v>
      </c>
      <c r="AA165" s="21">
        <f t="shared" si="30"/>
        <v>455.22</v>
      </c>
      <c r="AB165" s="21">
        <f t="shared" si="31"/>
        <v>227.61</v>
      </c>
      <c r="AC165" s="21">
        <f t="shared" si="32"/>
        <v>227.61</v>
      </c>
    </row>
    <row r="166" spans="1:29">
      <c r="A166" s="57">
        <v>164</v>
      </c>
      <c r="B166" s="8" t="s">
        <v>2889</v>
      </c>
      <c r="C166" s="102" t="s">
        <v>2890</v>
      </c>
      <c r="D166" s="3" t="s">
        <v>35</v>
      </c>
      <c r="E166" s="3" t="s">
        <v>37</v>
      </c>
      <c r="F166" s="3" t="s">
        <v>1534</v>
      </c>
      <c r="G166" s="3" t="s">
        <v>38</v>
      </c>
      <c r="H166" s="3" t="s">
        <v>39</v>
      </c>
      <c r="I166" s="20">
        <v>920</v>
      </c>
      <c r="J166" s="8"/>
      <c r="L166" s="20">
        <v>400</v>
      </c>
      <c r="M166" s="20">
        <v>538</v>
      </c>
      <c r="N166" s="3" t="s">
        <v>2193</v>
      </c>
      <c r="P166" s="20">
        <v>458</v>
      </c>
      <c r="R166" s="21">
        <f t="shared" si="22"/>
        <v>570.28</v>
      </c>
      <c r="S166" s="21">
        <f t="shared" si="23"/>
        <v>1890.28</v>
      </c>
      <c r="T166" s="21">
        <f t="shared" si="24"/>
        <v>1948.4968</v>
      </c>
      <c r="U166" s="21">
        <f t="shared" si="25"/>
        <v>58.2168</v>
      </c>
      <c r="V166" s="21">
        <f t="shared" si="26"/>
        <v>1890.28</v>
      </c>
      <c r="W166" s="21">
        <f t="shared" si="27"/>
        <v>920</v>
      </c>
      <c r="X166" s="21">
        <f t="shared" si="28"/>
        <v>1028.4968</v>
      </c>
      <c r="Y166" s="21">
        <f t="shared" si="29"/>
        <v>458</v>
      </c>
      <c r="Z166" s="20">
        <v>60</v>
      </c>
      <c r="AA166" s="21">
        <f t="shared" si="30"/>
        <v>452.28</v>
      </c>
      <c r="AB166" s="21">
        <f t="shared" si="31"/>
        <v>226.14</v>
      </c>
      <c r="AC166" s="21">
        <f t="shared" si="32"/>
        <v>226.14</v>
      </c>
    </row>
    <row r="167" spans="1:29">
      <c r="A167" s="57">
        <v>165</v>
      </c>
      <c r="B167" s="8" t="s">
        <v>2891</v>
      </c>
      <c r="C167" s="102" t="s">
        <v>2892</v>
      </c>
      <c r="D167" s="3" t="s">
        <v>35</v>
      </c>
      <c r="E167" s="3" t="s">
        <v>37</v>
      </c>
      <c r="F167" s="3" t="s">
        <v>1534</v>
      </c>
      <c r="G167" s="3" t="s">
        <v>38</v>
      </c>
      <c r="H167" s="3" t="s">
        <v>39</v>
      </c>
      <c r="I167" s="20">
        <v>920</v>
      </c>
      <c r="J167" s="8"/>
      <c r="L167" s="20">
        <v>400</v>
      </c>
      <c r="M167" s="20">
        <v>538</v>
      </c>
      <c r="N167" s="3" t="s">
        <v>2193</v>
      </c>
      <c r="P167" s="20">
        <v>458</v>
      </c>
      <c r="R167" s="21">
        <f t="shared" si="22"/>
        <v>570.28</v>
      </c>
      <c r="S167" s="21">
        <f t="shared" si="23"/>
        <v>1890.28</v>
      </c>
      <c r="T167" s="21">
        <f t="shared" si="24"/>
        <v>1948.4968</v>
      </c>
      <c r="U167" s="21">
        <f t="shared" si="25"/>
        <v>58.2168</v>
      </c>
      <c r="V167" s="21">
        <f t="shared" si="26"/>
        <v>1890.28</v>
      </c>
      <c r="W167" s="21">
        <f t="shared" si="27"/>
        <v>920</v>
      </c>
      <c r="X167" s="21">
        <f t="shared" si="28"/>
        <v>1028.4968</v>
      </c>
      <c r="Y167" s="21">
        <f t="shared" si="29"/>
        <v>458</v>
      </c>
      <c r="Z167" s="20">
        <v>60</v>
      </c>
      <c r="AA167" s="21">
        <f t="shared" si="30"/>
        <v>452.28</v>
      </c>
      <c r="AB167" s="21">
        <f t="shared" si="31"/>
        <v>226.14</v>
      </c>
      <c r="AC167" s="21">
        <f t="shared" si="32"/>
        <v>226.14</v>
      </c>
    </row>
    <row r="168" spans="1:29">
      <c r="A168" s="57">
        <v>166</v>
      </c>
      <c r="B168" s="8" t="s">
        <v>2893</v>
      </c>
      <c r="C168" s="102" t="s">
        <v>2894</v>
      </c>
      <c r="D168" s="3" t="s">
        <v>35</v>
      </c>
      <c r="E168" s="3" t="s">
        <v>37</v>
      </c>
      <c r="F168" s="3" t="s">
        <v>113</v>
      </c>
      <c r="G168" s="3" t="s">
        <v>38</v>
      </c>
      <c r="H168" s="3" t="s">
        <v>39</v>
      </c>
      <c r="I168" s="20">
        <v>599</v>
      </c>
      <c r="J168" s="74"/>
      <c r="L168" s="20">
        <v>400</v>
      </c>
      <c r="M168" s="20">
        <v>587</v>
      </c>
      <c r="N168" s="3" t="s">
        <v>2881</v>
      </c>
      <c r="P168" s="20">
        <v>507</v>
      </c>
      <c r="R168" s="21">
        <f t="shared" si="22"/>
        <v>622.22</v>
      </c>
      <c r="S168" s="21">
        <f t="shared" si="23"/>
        <v>1621.22</v>
      </c>
      <c r="T168" s="21">
        <f t="shared" si="24"/>
        <v>1682.5532</v>
      </c>
      <c r="U168" s="21">
        <f t="shared" si="25"/>
        <v>61.3332</v>
      </c>
      <c r="V168" s="21">
        <f t="shared" si="26"/>
        <v>1621.22</v>
      </c>
      <c r="W168" s="21">
        <f t="shared" si="27"/>
        <v>599</v>
      </c>
      <c r="X168" s="21">
        <f t="shared" si="28"/>
        <v>1083.5532</v>
      </c>
      <c r="Y168" s="21">
        <f t="shared" si="29"/>
        <v>507</v>
      </c>
      <c r="Z168" s="20">
        <v>60</v>
      </c>
      <c r="AA168" s="21">
        <f t="shared" si="30"/>
        <v>455.22</v>
      </c>
      <c r="AB168" s="21">
        <f t="shared" si="31"/>
        <v>227.61</v>
      </c>
      <c r="AC168" s="21">
        <f t="shared" si="32"/>
        <v>227.61</v>
      </c>
    </row>
    <row r="169" spans="1:29">
      <c r="A169" s="57">
        <v>167</v>
      </c>
      <c r="B169" t="s">
        <v>1621</v>
      </c>
      <c r="C169" s="102" t="s">
        <v>1614</v>
      </c>
      <c r="D169" s="3" t="s">
        <v>35</v>
      </c>
      <c r="E169" s="3" t="s">
        <v>37</v>
      </c>
      <c r="F169" s="3" t="s">
        <v>2882</v>
      </c>
      <c r="G169" s="3" t="s">
        <v>38</v>
      </c>
      <c r="H169" s="3" t="s">
        <v>39</v>
      </c>
      <c r="I169" s="20">
        <v>0</v>
      </c>
      <c r="L169" s="20">
        <v>0</v>
      </c>
      <c r="M169" s="20">
        <v>13</v>
      </c>
      <c r="N169" s="3" t="s">
        <v>65</v>
      </c>
      <c r="P169" s="20">
        <v>13</v>
      </c>
      <c r="R169" s="21">
        <f t="shared" si="22"/>
        <v>13.78</v>
      </c>
      <c r="S169" s="21">
        <f t="shared" si="23"/>
        <v>13.78</v>
      </c>
      <c r="T169" s="21">
        <f t="shared" si="24"/>
        <v>14.6068</v>
      </c>
      <c r="U169" s="21">
        <f t="shared" si="25"/>
        <v>0.8268</v>
      </c>
      <c r="V169" s="21">
        <f t="shared" si="26"/>
        <v>13.78</v>
      </c>
      <c r="W169" s="21">
        <f t="shared" si="27"/>
        <v>0</v>
      </c>
      <c r="X169" s="21">
        <f t="shared" si="28"/>
        <v>14.6068</v>
      </c>
      <c r="Y169" s="21">
        <f t="shared" si="29"/>
        <v>13</v>
      </c>
      <c r="Z169" s="20">
        <v>0</v>
      </c>
      <c r="AA169" s="21">
        <f t="shared" si="30"/>
        <v>0.780000000000001</v>
      </c>
      <c r="AB169" s="21">
        <f t="shared" si="31"/>
        <v>0.390000000000001</v>
      </c>
      <c r="AC169" s="21">
        <f t="shared" si="32"/>
        <v>0.390000000000001</v>
      </c>
    </row>
    <row r="170" spans="1:29">
      <c r="A170" s="57">
        <v>168</v>
      </c>
      <c r="B170" s="8" t="s">
        <v>2012</v>
      </c>
      <c r="C170" s="102" t="s">
        <v>2013</v>
      </c>
      <c r="D170" s="3" t="s">
        <v>35</v>
      </c>
      <c r="E170" s="3" t="s">
        <v>37</v>
      </c>
      <c r="F170" s="3" t="s">
        <v>2882</v>
      </c>
      <c r="G170" s="3" t="s">
        <v>38</v>
      </c>
      <c r="H170" s="3" t="s">
        <v>39</v>
      </c>
      <c r="I170" s="20">
        <v>0</v>
      </c>
      <c r="L170" s="20">
        <v>0</v>
      </c>
      <c r="M170" s="20">
        <v>13</v>
      </c>
      <c r="N170" s="3" t="s">
        <v>65</v>
      </c>
      <c r="P170" s="20">
        <v>13</v>
      </c>
      <c r="R170" s="21">
        <f t="shared" si="22"/>
        <v>13.78</v>
      </c>
      <c r="S170" s="21">
        <f t="shared" si="23"/>
        <v>13.78</v>
      </c>
      <c r="T170" s="21">
        <f t="shared" si="24"/>
        <v>14.6068</v>
      </c>
      <c r="U170" s="21">
        <f t="shared" si="25"/>
        <v>0.8268</v>
      </c>
      <c r="V170" s="21">
        <f t="shared" si="26"/>
        <v>13.78</v>
      </c>
      <c r="W170" s="21">
        <f t="shared" si="27"/>
        <v>0</v>
      </c>
      <c r="X170" s="21">
        <f t="shared" si="28"/>
        <v>14.6068</v>
      </c>
      <c r="Y170" s="21">
        <f t="shared" si="29"/>
        <v>13</v>
      </c>
      <c r="Z170" s="20">
        <v>0</v>
      </c>
      <c r="AA170" s="21">
        <f t="shared" si="30"/>
        <v>0.780000000000001</v>
      </c>
      <c r="AB170" s="21">
        <f t="shared" si="31"/>
        <v>0.390000000000001</v>
      </c>
      <c r="AC170" s="21">
        <f t="shared" si="32"/>
        <v>0.390000000000001</v>
      </c>
    </row>
    <row r="171" spans="1:29">
      <c r="A171" s="57">
        <v>169</v>
      </c>
      <c r="B171" s="8" t="s">
        <v>2895</v>
      </c>
      <c r="C171" s="102"/>
      <c r="D171" s="3" t="s">
        <v>35</v>
      </c>
      <c r="E171" s="3" t="s">
        <v>37</v>
      </c>
      <c r="F171" s="3" t="s">
        <v>2882</v>
      </c>
      <c r="G171" s="3" t="s">
        <v>38</v>
      </c>
      <c r="H171" s="3" t="s">
        <v>39</v>
      </c>
      <c r="I171" s="20">
        <v>0</v>
      </c>
      <c r="L171" s="20">
        <v>0</v>
      </c>
      <c r="M171" s="20">
        <v>15</v>
      </c>
      <c r="N171" s="3" t="s">
        <v>65</v>
      </c>
      <c r="P171" s="20">
        <v>15</v>
      </c>
      <c r="R171" s="21">
        <f t="shared" si="22"/>
        <v>15.9</v>
      </c>
      <c r="S171" s="21">
        <f t="shared" si="23"/>
        <v>15.9</v>
      </c>
      <c r="T171" s="21">
        <f t="shared" si="24"/>
        <v>16.854</v>
      </c>
      <c r="U171" s="21">
        <f t="shared" si="25"/>
        <v>0.954</v>
      </c>
      <c r="V171" s="21">
        <f t="shared" si="26"/>
        <v>15.9</v>
      </c>
      <c r="W171" s="21">
        <f t="shared" si="27"/>
        <v>0</v>
      </c>
      <c r="X171" s="21">
        <f t="shared" si="28"/>
        <v>16.854</v>
      </c>
      <c r="Y171" s="21">
        <f t="shared" si="29"/>
        <v>15</v>
      </c>
      <c r="Z171" s="20">
        <v>0</v>
      </c>
      <c r="AA171" s="21">
        <f t="shared" si="30"/>
        <v>0.9</v>
      </c>
      <c r="AB171" s="21">
        <f t="shared" si="31"/>
        <v>0.45</v>
      </c>
      <c r="AC171" s="21">
        <f t="shared" si="32"/>
        <v>0.45</v>
      </c>
    </row>
    <row r="172" spans="1:29">
      <c r="A172" s="57">
        <v>170</v>
      </c>
      <c r="B172" t="s">
        <v>1636</v>
      </c>
      <c r="C172" s="102" t="s">
        <v>1637</v>
      </c>
      <c r="D172" s="3" t="s">
        <v>35</v>
      </c>
      <c r="E172" s="3" t="s">
        <v>37</v>
      </c>
      <c r="F172" s="3" t="s">
        <v>2882</v>
      </c>
      <c r="G172" s="3" t="s">
        <v>38</v>
      </c>
      <c r="H172" s="3" t="s">
        <v>39</v>
      </c>
      <c r="I172" s="20">
        <v>0</v>
      </c>
      <c r="L172" s="20">
        <v>0</v>
      </c>
      <c r="M172" s="20">
        <v>15</v>
      </c>
      <c r="N172" s="3" t="s">
        <v>65</v>
      </c>
      <c r="P172" s="20">
        <v>15</v>
      </c>
      <c r="R172" s="21">
        <f t="shared" si="22"/>
        <v>15.9</v>
      </c>
      <c r="S172" s="21">
        <f t="shared" si="23"/>
        <v>15.9</v>
      </c>
      <c r="T172" s="21">
        <f t="shared" si="24"/>
        <v>16.854</v>
      </c>
      <c r="U172" s="21">
        <f t="shared" si="25"/>
        <v>0.954</v>
      </c>
      <c r="V172" s="21">
        <f t="shared" si="26"/>
        <v>15.9</v>
      </c>
      <c r="W172" s="21">
        <f t="shared" si="27"/>
        <v>0</v>
      </c>
      <c r="X172" s="21">
        <f t="shared" si="28"/>
        <v>16.854</v>
      </c>
      <c r="Y172" s="21">
        <f t="shared" si="29"/>
        <v>15</v>
      </c>
      <c r="Z172" s="20">
        <v>0</v>
      </c>
      <c r="AA172" s="21">
        <f t="shared" si="30"/>
        <v>0.9</v>
      </c>
      <c r="AB172" s="21">
        <f t="shared" si="31"/>
        <v>0.45</v>
      </c>
      <c r="AC172" s="21">
        <f t="shared" si="32"/>
        <v>0.45</v>
      </c>
    </row>
    <row r="173" spans="1:29">
      <c r="A173" s="57">
        <v>171</v>
      </c>
      <c r="B173" t="s">
        <v>1668</v>
      </c>
      <c r="C173" s="102" t="s">
        <v>1669</v>
      </c>
      <c r="D173" s="3" t="s">
        <v>35</v>
      </c>
      <c r="E173" s="3" t="s">
        <v>37</v>
      </c>
      <c r="F173" s="3" t="s">
        <v>2882</v>
      </c>
      <c r="G173" s="3" t="s">
        <v>38</v>
      </c>
      <c r="H173" s="3" t="s">
        <v>39</v>
      </c>
      <c r="I173" s="20">
        <v>0</v>
      </c>
      <c r="L173" s="20">
        <v>0</v>
      </c>
      <c r="M173" s="20">
        <v>13</v>
      </c>
      <c r="N173" s="3" t="s">
        <v>65</v>
      </c>
      <c r="P173" s="20">
        <v>13</v>
      </c>
      <c r="R173" s="21">
        <f t="shared" si="22"/>
        <v>13.78</v>
      </c>
      <c r="S173" s="21">
        <f t="shared" si="23"/>
        <v>13.78</v>
      </c>
      <c r="T173" s="21">
        <f t="shared" si="24"/>
        <v>14.6068</v>
      </c>
      <c r="U173" s="21">
        <f t="shared" si="25"/>
        <v>0.8268</v>
      </c>
      <c r="V173" s="21">
        <f t="shared" si="26"/>
        <v>13.78</v>
      </c>
      <c r="W173" s="21">
        <f t="shared" si="27"/>
        <v>0</v>
      </c>
      <c r="X173" s="21">
        <f t="shared" si="28"/>
        <v>14.6068</v>
      </c>
      <c r="Y173" s="21">
        <f t="shared" si="29"/>
        <v>13</v>
      </c>
      <c r="Z173" s="20">
        <v>0</v>
      </c>
      <c r="AA173" s="21">
        <f t="shared" si="30"/>
        <v>0.780000000000001</v>
      </c>
      <c r="AB173" s="21">
        <f t="shared" si="31"/>
        <v>0.390000000000001</v>
      </c>
      <c r="AC173" s="21">
        <f t="shared" si="32"/>
        <v>0.390000000000001</v>
      </c>
    </row>
    <row r="174" spans="1:29">
      <c r="A174" s="57">
        <v>172</v>
      </c>
      <c r="B174" t="s">
        <v>1606</v>
      </c>
      <c r="C174" s="102" t="s">
        <v>1603</v>
      </c>
      <c r="D174" s="3" t="s">
        <v>35</v>
      </c>
      <c r="E174" s="3" t="s">
        <v>37</v>
      </c>
      <c r="F174" s="3" t="s">
        <v>2882</v>
      </c>
      <c r="G174" s="3" t="s">
        <v>38</v>
      </c>
      <c r="H174" s="3" t="s">
        <v>39</v>
      </c>
      <c r="I174" s="20">
        <v>0</v>
      </c>
      <c r="L174" s="20">
        <v>0</v>
      </c>
      <c r="M174" s="20">
        <v>13</v>
      </c>
      <c r="N174" s="3" t="s">
        <v>65</v>
      </c>
      <c r="P174" s="20">
        <v>13</v>
      </c>
      <c r="R174" s="21">
        <f t="shared" si="22"/>
        <v>13.78</v>
      </c>
      <c r="S174" s="21">
        <f t="shared" si="23"/>
        <v>13.78</v>
      </c>
      <c r="T174" s="21">
        <f t="shared" si="24"/>
        <v>14.6068</v>
      </c>
      <c r="U174" s="21">
        <f t="shared" si="25"/>
        <v>0.8268</v>
      </c>
      <c r="V174" s="21">
        <f t="shared" si="26"/>
        <v>13.78</v>
      </c>
      <c r="W174" s="21">
        <f t="shared" si="27"/>
        <v>0</v>
      </c>
      <c r="X174" s="21">
        <f t="shared" si="28"/>
        <v>14.6068</v>
      </c>
      <c r="Y174" s="21">
        <f t="shared" si="29"/>
        <v>13</v>
      </c>
      <c r="Z174" s="20">
        <v>0</v>
      </c>
      <c r="AA174" s="21">
        <f t="shared" si="30"/>
        <v>0.780000000000001</v>
      </c>
      <c r="AB174" s="21">
        <f t="shared" si="31"/>
        <v>0.390000000000001</v>
      </c>
      <c r="AC174" s="21">
        <f t="shared" si="32"/>
        <v>0.390000000000001</v>
      </c>
    </row>
    <row r="175" spans="1:29">
      <c r="A175" s="57">
        <v>173</v>
      </c>
      <c r="B175" t="s">
        <v>1121</v>
      </c>
      <c r="C175" s="102" t="s">
        <v>1205</v>
      </c>
      <c r="D175" s="3" t="s">
        <v>35</v>
      </c>
      <c r="E175" s="3" t="s">
        <v>37</v>
      </c>
      <c r="F175" s="3" t="s">
        <v>2882</v>
      </c>
      <c r="G175" s="3" t="s">
        <v>38</v>
      </c>
      <c r="H175" s="3" t="s">
        <v>39</v>
      </c>
      <c r="I175" s="20">
        <v>0</v>
      </c>
      <c r="L175" s="20">
        <v>0</v>
      </c>
      <c r="M175" s="20">
        <v>13</v>
      </c>
      <c r="N175" s="3" t="s">
        <v>65</v>
      </c>
      <c r="P175" s="20">
        <v>13</v>
      </c>
      <c r="R175" s="21">
        <f t="shared" si="22"/>
        <v>13.78</v>
      </c>
      <c r="S175" s="21">
        <f t="shared" si="23"/>
        <v>13.78</v>
      </c>
      <c r="T175" s="21">
        <f t="shared" si="24"/>
        <v>14.6068</v>
      </c>
      <c r="U175" s="21">
        <f t="shared" si="25"/>
        <v>0.8268</v>
      </c>
      <c r="V175" s="21">
        <f t="shared" si="26"/>
        <v>13.78</v>
      </c>
      <c r="W175" s="21">
        <f t="shared" si="27"/>
        <v>0</v>
      </c>
      <c r="X175" s="21">
        <f t="shared" si="28"/>
        <v>14.6068</v>
      </c>
      <c r="Y175" s="21">
        <f t="shared" si="29"/>
        <v>13</v>
      </c>
      <c r="Z175" s="20">
        <v>0</v>
      </c>
      <c r="AA175" s="21">
        <f t="shared" si="30"/>
        <v>0.780000000000001</v>
      </c>
      <c r="AB175" s="21">
        <f t="shared" si="31"/>
        <v>0.390000000000001</v>
      </c>
      <c r="AC175" s="21">
        <f t="shared" si="32"/>
        <v>0.390000000000001</v>
      </c>
    </row>
    <row r="176" spans="1:29">
      <c r="A176" s="57">
        <v>174</v>
      </c>
      <c r="B176" s="8" t="s">
        <v>2896</v>
      </c>
      <c r="C176" s="102" t="s">
        <v>2066</v>
      </c>
      <c r="D176" s="3" t="s">
        <v>35</v>
      </c>
      <c r="E176" s="3" t="s">
        <v>37</v>
      </c>
      <c r="F176" s="3" t="s">
        <v>2882</v>
      </c>
      <c r="G176" s="3" t="s">
        <v>38</v>
      </c>
      <c r="H176" s="3" t="s">
        <v>39</v>
      </c>
      <c r="I176" s="20">
        <v>0</v>
      </c>
      <c r="L176" s="20">
        <v>0</v>
      </c>
      <c r="M176" s="20">
        <v>13</v>
      </c>
      <c r="N176" s="3" t="s">
        <v>65</v>
      </c>
      <c r="P176" s="20">
        <v>13</v>
      </c>
      <c r="R176" s="21">
        <f t="shared" si="22"/>
        <v>13.78</v>
      </c>
      <c r="S176" s="21">
        <f t="shared" si="23"/>
        <v>13.78</v>
      </c>
      <c r="T176" s="21">
        <f t="shared" si="24"/>
        <v>14.6068</v>
      </c>
      <c r="U176" s="21">
        <f t="shared" si="25"/>
        <v>0.8268</v>
      </c>
      <c r="V176" s="21">
        <f t="shared" si="26"/>
        <v>13.78</v>
      </c>
      <c r="W176" s="21">
        <f t="shared" si="27"/>
        <v>0</v>
      </c>
      <c r="X176" s="21">
        <f t="shared" si="28"/>
        <v>14.6068</v>
      </c>
      <c r="Y176" s="21">
        <f t="shared" si="29"/>
        <v>13</v>
      </c>
      <c r="Z176" s="20">
        <v>0</v>
      </c>
      <c r="AA176" s="21">
        <f t="shared" si="30"/>
        <v>0.780000000000001</v>
      </c>
      <c r="AB176" s="21">
        <f t="shared" si="31"/>
        <v>0.390000000000001</v>
      </c>
      <c r="AC176" s="21">
        <f t="shared" si="32"/>
        <v>0.390000000000001</v>
      </c>
    </row>
    <row r="177" spans="1:29">
      <c r="A177" s="57">
        <v>175</v>
      </c>
      <c r="B177" s="8" t="s">
        <v>1276</v>
      </c>
      <c r="C177" s="102" t="s">
        <v>1277</v>
      </c>
      <c r="D177" s="3" t="s">
        <v>35</v>
      </c>
      <c r="E177" s="3" t="s">
        <v>37</v>
      </c>
      <c r="F177" s="3" t="s">
        <v>2882</v>
      </c>
      <c r="G177" s="3" t="s">
        <v>38</v>
      </c>
      <c r="H177" s="3" t="s">
        <v>39</v>
      </c>
      <c r="I177" s="20">
        <v>0</v>
      </c>
      <c r="L177" s="20">
        <v>0</v>
      </c>
      <c r="M177" s="20">
        <v>13</v>
      </c>
      <c r="N177" s="3" t="s">
        <v>65</v>
      </c>
      <c r="P177" s="20">
        <v>13</v>
      </c>
      <c r="R177" s="21">
        <f t="shared" si="22"/>
        <v>13.78</v>
      </c>
      <c r="S177" s="21">
        <f t="shared" si="23"/>
        <v>13.78</v>
      </c>
      <c r="T177" s="21">
        <f t="shared" si="24"/>
        <v>14.6068</v>
      </c>
      <c r="U177" s="21">
        <f t="shared" si="25"/>
        <v>0.8268</v>
      </c>
      <c r="V177" s="21">
        <f t="shared" si="26"/>
        <v>13.78</v>
      </c>
      <c r="W177" s="21">
        <f t="shared" si="27"/>
        <v>0</v>
      </c>
      <c r="X177" s="21">
        <f t="shared" si="28"/>
        <v>14.6068</v>
      </c>
      <c r="Y177" s="21">
        <f t="shared" si="29"/>
        <v>13</v>
      </c>
      <c r="Z177" s="20">
        <v>0</v>
      </c>
      <c r="AA177" s="21">
        <f t="shared" si="30"/>
        <v>0.780000000000001</v>
      </c>
      <c r="AB177" s="21">
        <f t="shared" si="31"/>
        <v>0.390000000000001</v>
      </c>
      <c r="AC177" s="21">
        <f t="shared" si="32"/>
        <v>0.390000000000001</v>
      </c>
    </row>
    <row r="178" spans="1:29">
      <c r="A178" s="57">
        <v>176</v>
      </c>
      <c r="B178" t="s">
        <v>921</v>
      </c>
      <c r="C178" s="102" t="s">
        <v>922</v>
      </c>
      <c r="D178" s="3" t="s">
        <v>35</v>
      </c>
      <c r="E178" s="3" t="s">
        <v>37</v>
      </c>
      <c r="F178" s="3" t="s">
        <v>2882</v>
      </c>
      <c r="G178" s="3" t="s">
        <v>38</v>
      </c>
      <c r="H178" s="3" t="s">
        <v>39</v>
      </c>
      <c r="I178" s="20">
        <v>0</v>
      </c>
      <c r="L178" s="20">
        <v>0</v>
      </c>
      <c r="M178" s="20">
        <v>18</v>
      </c>
      <c r="N178" s="3" t="s">
        <v>65</v>
      </c>
      <c r="P178" s="20">
        <v>18</v>
      </c>
      <c r="R178" s="21">
        <f t="shared" si="22"/>
        <v>19.08</v>
      </c>
      <c r="S178" s="21">
        <f t="shared" si="23"/>
        <v>19.08</v>
      </c>
      <c r="T178" s="21">
        <f t="shared" si="24"/>
        <v>20.2248</v>
      </c>
      <c r="U178" s="21">
        <f t="shared" si="25"/>
        <v>1.1448</v>
      </c>
      <c r="V178" s="21">
        <f t="shared" si="26"/>
        <v>19.08</v>
      </c>
      <c r="W178" s="21">
        <f t="shared" si="27"/>
        <v>0</v>
      </c>
      <c r="X178" s="21">
        <f t="shared" si="28"/>
        <v>20.2248</v>
      </c>
      <c r="Y178" s="21">
        <f t="shared" si="29"/>
        <v>18</v>
      </c>
      <c r="Z178" s="20">
        <v>0</v>
      </c>
      <c r="AA178" s="21">
        <f t="shared" si="30"/>
        <v>1.08</v>
      </c>
      <c r="AB178" s="21">
        <f t="shared" si="31"/>
        <v>0.540000000000001</v>
      </c>
      <c r="AC178" s="21">
        <f t="shared" si="32"/>
        <v>0.540000000000001</v>
      </c>
    </row>
    <row r="179" spans="1:29">
      <c r="A179" s="57">
        <v>177</v>
      </c>
      <c r="B179" s="8" t="s">
        <v>2897</v>
      </c>
      <c r="C179" s="102" t="s">
        <v>2898</v>
      </c>
      <c r="D179" s="3" t="s">
        <v>35</v>
      </c>
      <c r="E179" s="3" t="s">
        <v>37</v>
      </c>
      <c r="F179" s="3" t="s">
        <v>58</v>
      </c>
      <c r="G179" s="3" t="s">
        <v>38</v>
      </c>
      <c r="H179" s="3" t="s">
        <v>39</v>
      </c>
      <c r="I179" s="20">
        <v>908</v>
      </c>
      <c r="L179" s="20">
        <v>400</v>
      </c>
      <c r="M179" s="20">
        <v>2363</v>
      </c>
      <c r="N179" s="3" t="s">
        <v>2899</v>
      </c>
      <c r="P179" s="20">
        <v>2363</v>
      </c>
      <c r="Q179" s="77" t="s">
        <v>2900</v>
      </c>
      <c r="R179" s="21">
        <f t="shared" si="22"/>
        <v>2504.78</v>
      </c>
      <c r="S179" s="21">
        <f t="shared" si="23"/>
        <v>3812.78</v>
      </c>
      <c r="T179" s="21">
        <f t="shared" si="24"/>
        <v>3987.0668</v>
      </c>
      <c r="U179" s="21">
        <f t="shared" si="25"/>
        <v>174.2868</v>
      </c>
      <c r="V179" s="21">
        <f t="shared" si="26"/>
        <v>3812.78</v>
      </c>
      <c r="W179" s="21">
        <f t="shared" si="27"/>
        <v>908</v>
      </c>
      <c r="X179" s="21">
        <f t="shared" si="28"/>
        <v>3079.0668</v>
      </c>
      <c r="Y179" s="21">
        <f t="shared" si="29"/>
        <v>2363</v>
      </c>
      <c r="Z179" s="20">
        <v>60</v>
      </c>
      <c r="AA179" s="21">
        <f t="shared" si="30"/>
        <v>481.78</v>
      </c>
      <c r="AB179" s="21">
        <f t="shared" si="31"/>
        <v>240.89</v>
      </c>
      <c r="AC179" s="21">
        <f t="shared" si="32"/>
        <v>240.89</v>
      </c>
    </row>
    <row r="180" spans="1:29">
      <c r="A180" s="57">
        <v>178</v>
      </c>
      <c r="B180" s="8" t="s">
        <v>2901</v>
      </c>
      <c r="C180" s="102" t="s">
        <v>2902</v>
      </c>
      <c r="D180" s="3" t="s">
        <v>35</v>
      </c>
      <c r="E180" s="3" t="s">
        <v>68</v>
      </c>
      <c r="F180" s="3" t="s">
        <v>58</v>
      </c>
      <c r="G180" s="3" t="s">
        <v>38</v>
      </c>
      <c r="H180" s="3" t="s">
        <v>39</v>
      </c>
      <c r="I180" s="20">
        <v>908</v>
      </c>
      <c r="L180" s="20">
        <v>400</v>
      </c>
      <c r="M180" s="20">
        <v>2363</v>
      </c>
      <c r="N180" s="3" t="s">
        <v>2344</v>
      </c>
      <c r="P180" s="20">
        <v>2363</v>
      </c>
      <c r="R180" s="21">
        <f t="shared" si="22"/>
        <v>2504.78</v>
      </c>
      <c r="S180" s="21">
        <f t="shared" si="23"/>
        <v>3812.78</v>
      </c>
      <c r="T180" s="21">
        <f t="shared" si="24"/>
        <v>3987.0668</v>
      </c>
      <c r="U180" s="21">
        <f t="shared" si="25"/>
        <v>174.2868</v>
      </c>
      <c r="V180" s="21">
        <f t="shared" si="26"/>
        <v>3812.78</v>
      </c>
      <c r="W180" s="21">
        <f t="shared" si="27"/>
        <v>908</v>
      </c>
      <c r="X180" s="21">
        <f t="shared" si="28"/>
        <v>3079.0668</v>
      </c>
      <c r="Y180" s="21">
        <f t="shared" si="29"/>
        <v>2363</v>
      </c>
      <c r="Z180" s="20">
        <v>60</v>
      </c>
      <c r="AA180" s="21">
        <f t="shared" si="30"/>
        <v>481.78</v>
      </c>
      <c r="AB180" s="21">
        <f t="shared" si="31"/>
        <v>240.89</v>
      </c>
      <c r="AC180" s="21">
        <f t="shared" si="32"/>
        <v>240.89</v>
      </c>
    </row>
    <row r="181" spans="1:29">
      <c r="A181" s="57">
        <v>179</v>
      </c>
      <c r="B181" s="8" t="s">
        <v>2108</v>
      </c>
      <c r="C181" s="102" t="s">
        <v>2903</v>
      </c>
      <c r="D181" s="3" t="s">
        <v>35</v>
      </c>
      <c r="E181" s="3" t="s">
        <v>137</v>
      </c>
      <c r="F181" s="3" t="s">
        <v>58</v>
      </c>
      <c r="G181" s="3" t="s">
        <v>38</v>
      </c>
      <c r="H181" s="3" t="s">
        <v>39</v>
      </c>
      <c r="I181" s="20">
        <v>904</v>
      </c>
      <c r="L181" s="20">
        <v>400</v>
      </c>
      <c r="M181" s="20">
        <v>2363</v>
      </c>
      <c r="N181" s="3" t="s">
        <v>1988</v>
      </c>
      <c r="P181" s="20">
        <v>2363</v>
      </c>
      <c r="R181" s="21">
        <f t="shared" si="22"/>
        <v>2504.78</v>
      </c>
      <c r="S181" s="21">
        <f t="shared" si="23"/>
        <v>3808.78</v>
      </c>
      <c r="T181" s="21">
        <f t="shared" si="24"/>
        <v>3983.0668</v>
      </c>
      <c r="U181" s="21">
        <f t="shared" si="25"/>
        <v>174.2868</v>
      </c>
      <c r="V181" s="21">
        <f t="shared" si="26"/>
        <v>3808.78</v>
      </c>
      <c r="W181" s="21">
        <f t="shared" si="27"/>
        <v>904</v>
      </c>
      <c r="X181" s="21">
        <f t="shared" si="28"/>
        <v>3079.0668</v>
      </c>
      <c r="Y181" s="21">
        <f t="shared" si="29"/>
        <v>2363</v>
      </c>
      <c r="Z181" s="20">
        <v>60</v>
      </c>
      <c r="AA181" s="21">
        <f t="shared" si="30"/>
        <v>481.78</v>
      </c>
      <c r="AB181" s="21">
        <f t="shared" si="31"/>
        <v>240.89</v>
      </c>
      <c r="AC181" s="21">
        <f t="shared" si="32"/>
        <v>240.89</v>
      </c>
    </row>
    <row r="182" spans="1:29">
      <c r="A182" s="57">
        <v>180</v>
      </c>
      <c r="B182" s="8" t="s">
        <v>2904</v>
      </c>
      <c r="C182" s="102" t="s">
        <v>2905</v>
      </c>
      <c r="D182" s="3" t="s">
        <v>35</v>
      </c>
      <c r="E182" s="3" t="s">
        <v>137</v>
      </c>
      <c r="F182" s="3" t="s">
        <v>58</v>
      </c>
      <c r="G182" s="3" t="s">
        <v>38</v>
      </c>
      <c r="H182" s="3" t="s">
        <v>39</v>
      </c>
      <c r="I182" s="20">
        <v>904</v>
      </c>
      <c r="L182" s="20">
        <v>400</v>
      </c>
      <c r="M182" s="20">
        <v>2363</v>
      </c>
      <c r="N182" s="3" t="s">
        <v>1988</v>
      </c>
      <c r="P182" s="20">
        <v>2363</v>
      </c>
      <c r="R182" s="21">
        <f t="shared" si="22"/>
        <v>2504.78</v>
      </c>
      <c r="S182" s="21">
        <f t="shared" si="23"/>
        <v>3808.78</v>
      </c>
      <c r="T182" s="21">
        <f t="shared" si="24"/>
        <v>3983.0668</v>
      </c>
      <c r="U182" s="21">
        <f t="shared" si="25"/>
        <v>174.2868</v>
      </c>
      <c r="V182" s="21">
        <f t="shared" si="26"/>
        <v>3808.78</v>
      </c>
      <c r="W182" s="21">
        <f t="shared" si="27"/>
        <v>904</v>
      </c>
      <c r="X182" s="21">
        <f t="shared" si="28"/>
        <v>3079.0668</v>
      </c>
      <c r="Y182" s="21">
        <f t="shared" si="29"/>
        <v>2363</v>
      </c>
      <c r="Z182" s="20">
        <v>60</v>
      </c>
      <c r="AA182" s="21">
        <f t="shared" si="30"/>
        <v>481.78</v>
      </c>
      <c r="AB182" s="21">
        <f t="shared" si="31"/>
        <v>240.89</v>
      </c>
      <c r="AC182" s="21">
        <f t="shared" si="32"/>
        <v>240.89</v>
      </c>
    </row>
    <row r="183" spans="1:29">
      <c r="A183" s="57">
        <v>181</v>
      </c>
      <c r="B183" s="8" t="s">
        <v>2906</v>
      </c>
      <c r="C183" s="102" t="s">
        <v>2907</v>
      </c>
      <c r="D183" s="3" t="s">
        <v>35</v>
      </c>
      <c r="E183" s="3" t="s">
        <v>137</v>
      </c>
      <c r="F183" s="3" t="s">
        <v>58</v>
      </c>
      <c r="G183" s="3" t="s">
        <v>38</v>
      </c>
      <c r="H183" s="3" t="s">
        <v>39</v>
      </c>
      <c r="I183" s="20">
        <v>904</v>
      </c>
      <c r="L183" s="20">
        <v>400</v>
      </c>
      <c r="M183" s="20">
        <v>2351</v>
      </c>
      <c r="N183" s="3" t="s">
        <v>1988</v>
      </c>
      <c r="P183" s="20">
        <v>2351</v>
      </c>
      <c r="R183" s="21">
        <f t="shared" si="22"/>
        <v>2492.06</v>
      </c>
      <c r="S183" s="21">
        <f t="shared" si="23"/>
        <v>3796.06</v>
      </c>
      <c r="T183" s="21">
        <f t="shared" si="24"/>
        <v>3969.5836</v>
      </c>
      <c r="U183" s="21">
        <f t="shared" si="25"/>
        <v>173.5236</v>
      </c>
      <c r="V183" s="21">
        <f t="shared" si="26"/>
        <v>3796.06</v>
      </c>
      <c r="W183" s="21">
        <f t="shared" si="27"/>
        <v>904</v>
      </c>
      <c r="X183" s="21">
        <f t="shared" si="28"/>
        <v>3065.5836</v>
      </c>
      <c r="Y183" s="21">
        <f t="shared" si="29"/>
        <v>2351</v>
      </c>
      <c r="Z183" s="20">
        <v>60</v>
      </c>
      <c r="AA183" s="21">
        <f t="shared" si="30"/>
        <v>481.06</v>
      </c>
      <c r="AB183" s="21">
        <f t="shared" si="31"/>
        <v>240.53</v>
      </c>
      <c r="AC183" s="21">
        <f t="shared" si="32"/>
        <v>240.53</v>
      </c>
    </row>
    <row r="184" spans="1:29">
      <c r="A184" s="57">
        <v>182</v>
      </c>
      <c r="B184" s="8" t="s">
        <v>2908</v>
      </c>
      <c r="C184" s="102"/>
      <c r="D184" s="3" t="s">
        <v>35</v>
      </c>
      <c r="E184" s="3" t="s">
        <v>137</v>
      </c>
      <c r="F184" s="3" t="s">
        <v>196</v>
      </c>
      <c r="G184" s="3" t="s">
        <v>38</v>
      </c>
      <c r="H184" s="3" t="s">
        <v>98</v>
      </c>
      <c r="I184" s="20">
        <v>1120</v>
      </c>
      <c r="L184" s="20">
        <v>300</v>
      </c>
      <c r="M184" s="20">
        <v>1300</v>
      </c>
      <c r="N184" s="3" t="s">
        <v>2844</v>
      </c>
      <c r="P184" s="20">
        <v>900</v>
      </c>
      <c r="R184" s="21">
        <f t="shared" si="22"/>
        <v>1378</v>
      </c>
      <c r="S184" s="21">
        <f t="shared" si="23"/>
        <v>2798</v>
      </c>
      <c r="T184" s="21">
        <f t="shared" si="24"/>
        <v>2898.68</v>
      </c>
      <c r="U184" s="21">
        <f t="shared" si="25"/>
        <v>100.68</v>
      </c>
      <c r="V184" s="21">
        <f t="shared" si="26"/>
        <v>2798</v>
      </c>
      <c r="W184" s="21">
        <f t="shared" si="27"/>
        <v>1120</v>
      </c>
      <c r="X184" s="21">
        <f t="shared" si="28"/>
        <v>1778.68</v>
      </c>
      <c r="Y184" s="21">
        <f t="shared" si="29"/>
        <v>900</v>
      </c>
      <c r="Z184" s="20">
        <v>60</v>
      </c>
      <c r="AA184" s="21">
        <f t="shared" si="30"/>
        <v>718</v>
      </c>
      <c r="AB184" s="21">
        <f t="shared" si="31"/>
        <v>359</v>
      </c>
      <c r="AC184" s="21">
        <f t="shared" si="32"/>
        <v>359</v>
      </c>
    </row>
    <row r="185" spans="1:29">
      <c r="A185" s="57">
        <v>183</v>
      </c>
      <c r="B185" s="8" t="s">
        <v>2909</v>
      </c>
      <c r="C185" s="102" t="s">
        <v>2910</v>
      </c>
      <c r="D185" s="3" t="s">
        <v>35</v>
      </c>
      <c r="E185" s="3" t="s">
        <v>137</v>
      </c>
      <c r="F185" s="3" t="s">
        <v>196</v>
      </c>
      <c r="G185" s="3" t="s">
        <v>38</v>
      </c>
      <c r="H185" s="3" t="s">
        <v>98</v>
      </c>
      <c r="I185" s="20">
        <v>1120</v>
      </c>
      <c r="L185" s="20">
        <v>300</v>
      </c>
      <c r="M185" s="20">
        <v>1300</v>
      </c>
      <c r="N185" s="3" t="s">
        <v>2911</v>
      </c>
      <c r="P185" s="20">
        <v>900</v>
      </c>
      <c r="R185" s="21">
        <f t="shared" si="22"/>
        <v>1378</v>
      </c>
      <c r="S185" s="21">
        <f t="shared" si="23"/>
        <v>2798</v>
      </c>
      <c r="T185" s="21">
        <f t="shared" si="24"/>
        <v>2898.68</v>
      </c>
      <c r="U185" s="21">
        <f t="shared" si="25"/>
        <v>100.68</v>
      </c>
      <c r="V185" s="21">
        <f t="shared" si="26"/>
        <v>2798</v>
      </c>
      <c r="W185" s="21">
        <f t="shared" si="27"/>
        <v>1120</v>
      </c>
      <c r="X185" s="21">
        <f t="shared" si="28"/>
        <v>1778.68</v>
      </c>
      <c r="Y185" s="21">
        <f t="shared" si="29"/>
        <v>900</v>
      </c>
      <c r="Z185" s="20">
        <v>60</v>
      </c>
      <c r="AA185" s="21">
        <f t="shared" si="30"/>
        <v>718</v>
      </c>
      <c r="AB185" s="21">
        <f t="shared" si="31"/>
        <v>359</v>
      </c>
      <c r="AC185" s="21">
        <f t="shared" si="32"/>
        <v>359</v>
      </c>
    </row>
    <row r="186" spans="1:29">
      <c r="A186" s="57">
        <v>184</v>
      </c>
      <c r="B186" s="8" t="s">
        <v>2912</v>
      </c>
      <c r="C186" s="102" t="s">
        <v>2913</v>
      </c>
      <c r="D186" s="3" t="s">
        <v>35</v>
      </c>
      <c r="E186" s="3" t="s">
        <v>142</v>
      </c>
      <c r="F186" s="3" t="s">
        <v>196</v>
      </c>
      <c r="G186" s="3" t="s">
        <v>38</v>
      </c>
      <c r="H186" s="3" t="s">
        <v>98</v>
      </c>
      <c r="I186" s="20">
        <v>1120</v>
      </c>
      <c r="L186" s="20">
        <v>300</v>
      </c>
      <c r="M186" s="20">
        <v>1300</v>
      </c>
      <c r="N186" s="3" t="s">
        <v>2914</v>
      </c>
      <c r="P186" s="20">
        <v>900</v>
      </c>
      <c r="R186" s="21">
        <f t="shared" si="22"/>
        <v>1378</v>
      </c>
      <c r="S186" s="21">
        <f t="shared" si="23"/>
        <v>2798</v>
      </c>
      <c r="T186" s="21">
        <f t="shared" si="24"/>
        <v>2898.68</v>
      </c>
      <c r="U186" s="21">
        <f t="shared" si="25"/>
        <v>100.68</v>
      </c>
      <c r="V186" s="21">
        <f t="shared" si="26"/>
        <v>2798</v>
      </c>
      <c r="W186" s="21">
        <f t="shared" si="27"/>
        <v>1120</v>
      </c>
      <c r="X186" s="21">
        <f t="shared" si="28"/>
        <v>1778.68</v>
      </c>
      <c r="Y186" s="21">
        <f t="shared" si="29"/>
        <v>900</v>
      </c>
      <c r="Z186" s="20">
        <v>60</v>
      </c>
      <c r="AA186" s="21">
        <f t="shared" si="30"/>
        <v>718</v>
      </c>
      <c r="AB186" s="21">
        <f t="shared" si="31"/>
        <v>359</v>
      </c>
      <c r="AC186" s="21">
        <f t="shared" si="32"/>
        <v>359</v>
      </c>
    </row>
    <row r="187" spans="1:29">
      <c r="A187" s="57">
        <v>185</v>
      </c>
      <c r="B187" s="8" t="s">
        <v>2915</v>
      </c>
      <c r="C187" s="102"/>
      <c r="D187" s="3" t="s">
        <v>35</v>
      </c>
      <c r="E187" s="3" t="s">
        <v>137</v>
      </c>
      <c r="F187" s="3" t="s">
        <v>196</v>
      </c>
      <c r="G187" s="3" t="s">
        <v>38</v>
      </c>
      <c r="H187" s="3" t="s">
        <v>98</v>
      </c>
      <c r="I187" s="20">
        <v>1120</v>
      </c>
      <c r="L187" s="20">
        <v>300</v>
      </c>
      <c r="M187" s="20">
        <v>1300</v>
      </c>
      <c r="N187" s="3" t="s">
        <v>2844</v>
      </c>
      <c r="P187" s="20">
        <v>900</v>
      </c>
      <c r="R187" s="21">
        <f t="shared" si="22"/>
        <v>1378</v>
      </c>
      <c r="S187" s="21">
        <f t="shared" si="23"/>
        <v>2798</v>
      </c>
      <c r="T187" s="21">
        <f t="shared" si="24"/>
        <v>2898.68</v>
      </c>
      <c r="U187" s="21">
        <f t="shared" si="25"/>
        <v>100.68</v>
      </c>
      <c r="V187" s="21">
        <f t="shared" si="26"/>
        <v>2798</v>
      </c>
      <c r="W187" s="21">
        <f t="shared" si="27"/>
        <v>1120</v>
      </c>
      <c r="X187" s="21">
        <f t="shared" si="28"/>
        <v>1778.68</v>
      </c>
      <c r="Y187" s="21">
        <f t="shared" si="29"/>
        <v>900</v>
      </c>
      <c r="Z187" s="20">
        <v>60</v>
      </c>
      <c r="AA187" s="21">
        <f t="shared" si="30"/>
        <v>718</v>
      </c>
      <c r="AB187" s="21">
        <f t="shared" si="31"/>
        <v>359</v>
      </c>
      <c r="AC187" s="21">
        <f t="shared" si="32"/>
        <v>359</v>
      </c>
    </row>
    <row r="188" spans="1:29">
      <c r="A188" s="57">
        <v>186</v>
      </c>
      <c r="B188" s="8" t="s">
        <v>2916</v>
      </c>
      <c r="C188" s="102" t="s">
        <v>2917</v>
      </c>
      <c r="D188" s="3" t="s">
        <v>35</v>
      </c>
      <c r="E188" s="3" t="s">
        <v>137</v>
      </c>
      <c r="F188" s="3" t="s">
        <v>196</v>
      </c>
      <c r="G188" s="3" t="s">
        <v>38</v>
      </c>
      <c r="H188" s="3" t="s">
        <v>98</v>
      </c>
      <c r="I188" s="20">
        <v>1120</v>
      </c>
      <c r="L188" s="20">
        <v>300</v>
      </c>
      <c r="M188" s="20">
        <v>1300</v>
      </c>
      <c r="N188" s="3" t="s">
        <v>2844</v>
      </c>
      <c r="P188" s="20">
        <v>900</v>
      </c>
      <c r="R188" s="21">
        <f t="shared" si="22"/>
        <v>1378</v>
      </c>
      <c r="S188" s="21">
        <f t="shared" si="23"/>
        <v>2798</v>
      </c>
      <c r="T188" s="21">
        <f t="shared" si="24"/>
        <v>2898.68</v>
      </c>
      <c r="U188" s="21">
        <f t="shared" si="25"/>
        <v>100.68</v>
      </c>
      <c r="V188" s="21">
        <f t="shared" si="26"/>
        <v>2798</v>
      </c>
      <c r="W188" s="21">
        <f t="shared" si="27"/>
        <v>1120</v>
      </c>
      <c r="X188" s="21">
        <f t="shared" si="28"/>
        <v>1778.68</v>
      </c>
      <c r="Y188" s="21">
        <f t="shared" si="29"/>
        <v>900</v>
      </c>
      <c r="Z188" s="20">
        <v>60</v>
      </c>
      <c r="AA188" s="21">
        <f t="shared" si="30"/>
        <v>718</v>
      </c>
      <c r="AB188" s="21">
        <f t="shared" si="31"/>
        <v>359</v>
      </c>
      <c r="AC188" s="21">
        <f t="shared" si="32"/>
        <v>359</v>
      </c>
    </row>
    <row r="189" spans="1:29">
      <c r="A189" s="57">
        <v>187</v>
      </c>
      <c r="B189" s="8" t="s">
        <v>2918</v>
      </c>
      <c r="C189" s="102" t="s">
        <v>2919</v>
      </c>
      <c r="D189" s="3" t="s">
        <v>35</v>
      </c>
      <c r="E189" s="3" t="s">
        <v>142</v>
      </c>
      <c r="F189" s="3" t="s">
        <v>196</v>
      </c>
      <c r="G189" s="3" t="s">
        <v>38</v>
      </c>
      <c r="H189" s="3" t="s">
        <v>98</v>
      </c>
      <c r="I189" s="20">
        <v>1120</v>
      </c>
      <c r="L189" s="20">
        <v>300</v>
      </c>
      <c r="M189" s="20">
        <v>1300</v>
      </c>
      <c r="N189" s="3" t="s">
        <v>2914</v>
      </c>
      <c r="P189" s="20">
        <v>900</v>
      </c>
      <c r="R189" s="21">
        <f t="shared" si="22"/>
        <v>1378</v>
      </c>
      <c r="S189" s="21">
        <f t="shared" si="23"/>
        <v>2798</v>
      </c>
      <c r="T189" s="21">
        <f t="shared" si="24"/>
        <v>2898.68</v>
      </c>
      <c r="U189" s="21">
        <f t="shared" si="25"/>
        <v>100.68</v>
      </c>
      <c r="V189" s="21">
        <f t="shared" si="26"/>
        <v>2798</v>
      </c>
      <c r="W189" s="21">
        <f t="shared" si="27"/>
        <v>1120</v>
      </c>
      <c r="X189" s="21">
        <f t="shared" si="28"/>
        <v>1778.68</v>
      </c>
      <c r="Y189" s="21">
        <f t="shared" si="29"/>
        <v>900</v>
      </c>
      <c r="Z189" s="20">
        <v>60</v>
      </c>
      <c r="AA189" s="21">
        <f t="shared" si="30"/>
        <v>718</v>
      </c>
      <c r="AB189" s="21">
        <f t="shared" si="31"/>
        <v>359</v>
      </c>
      <c r="AC189" s="21">
        <f t="shared" si="32"/>
        <v>359</v>
      </c>
    </row>
    <row r="190" spans="1:29">
      <c r="A190" s="57">
        <v>188</v>
      </c>
      <c r="B190" s="8" t="s">
        <v>648</v>
      </c>
      <c r="C190" s="102" t="s">
        <v>2920</v>
      </c>
      <c r="D190" s="3" t="s">
        <v>35</v>
      </c>
      <c r="E190" s="3" t="s">
        <v>1245</v>
      </c>
      <c r="F190" s="3" t="s">
        <v>196</v>
      </c>
      <c r="G190" s="3" t="s">
        <v>38</v>
      </c>
      <c r="H190" s="3" t="s">
        <v>98</v>
      </c>
      <c r="I190" s="20">
        <v>1120</v>
      </c>
      <c r="L190" s="20">
        <v>300</v>
      </c>
      <c r="M190" s="20">
        <v>1300</v>
      </c>
      <c r="N190" s="3" t="s">
        <v>2914</v>
      </c>
      <c r="P190" s="20">
        <v>900</v>
      </c>
      <c r="R190" s="21">
        <f t="shared" si="22"/>
        <v>1378</v>
      </c>
      <c r="S190" s="21">
        <f t="shared" si="23"/>
        <v>2798</v>
      </c>
      <c r="T190" s="21">
        <f t="shared" si="24"/>
        <v>2898.68</v>
      </c>
      <c r="U190" s="21">
        <f t="shared" si="25"/>
        <v>100.68</v>
      </c>
      <c r="V190" s="21">
        <f t="shared" si="26"/>
        <v>2798</v>
      </c>
      <c r="W190" s="21">
        <f t="shared" si="27"/>
        <v>1120</v>
      </c>
      <c r="X190" s="21">
        <f t="shared" si="28"/>
        <v>1778.68</v>
      </c>
      <c r="Y190" s="21">
        <f t="shared" si="29"/>
        <v>900</v>
      </c>
      <c r="Z190" s="20">
        <v>60</v>
      </c>
      <c r="AA190" s="21">
        <f t="shared" si="30"/>
        <v>718</v>
      </c>
      <c r="AB190" s="21">
        <f t="shared" si="31"/>
        <v>359</v>
      </c>
      <c r="AC190" s="21">
        <f t="shared" si="32"/>
        <v>359</v>
      </c>
    </row>
    <row r="191" spans="1:29">
      <c r="A191" s="57">
        <v>189</v>
      </c>
      <c r="B191" s="8" t="s">
        <v>2921</v>
      </c>
      <c r="C191" s="102" t="s">
        <v>2922</v>
      </c>
      <c r="D191" s="3" t="s">
        <v>35</v>
      </c>
      <c r="E191" s="3" t="s">
        <v>1245</v>
      </c>
      <c r="F191" s="3" t="s">
        <v>196</v>
      </c>
      <c r="G191" s="3" t="s">
        <v>38</v>
      </c>
      <c r="H191" s="3" t="s">
        <v>98</v>
      </c>
      <c r="I191" s="20">
        <v>1120</v>
      </c>
      <c r="L191" s="20">
        <v>300</v>
      </c>
      <c r="M191" s="20">
        <v>1300</v>
      </c>
      <c r="N191" s="3" t="s">
        <v>2923</v>
      </c>
      <c r="P191" s="20">
        <v>900</v>
      </c>
      <c r="R191" s="21">
        <f t="shared" si="22"/>
        <v>1378</v>
      </c>
      <c r="S191" s="21">
        <f t="shared" si="23"/>
        <v>2798</v>
      </c>
      <c r="T191" s="21">
        <f t="shared" si="24"/>
        <v>2898.68</v>
      </c>
      <c r="U191" s="21">
        <f t="shared" si="25"/>
        <v>100.68</v>
      </c>
      <c r="V191" s="21">
        <f t="shared" si="26"/>
        <v>2798</v>
      </c>
      <c r="W191" s="21">
        <f t="shared" si="27"/>
        <v>1120</v>
      </c>
      <c r="X191" s="21">
        <f t="shared" si="28"/>
        <v>1778.68</v>
      </c>
      <c r="Y191" s="21">
        <f t="shared" si="29"/>
        <v>900</v>
      </c>
      <c r="Z191" s="20">
        <v>60</v>
      </c>
      <c r="AA191" s="21">
        <f t="shared" si="30"/>
        <v>718</v>
      </c>
      <c r="AB191" s="21">
        <f t="shared" si="31"/>
        <v>359</v>
      </c>
      <c r="AC191" s="21">
        <f t="shared" si="32"/>
        <v>359</v>
      </c>
    </row>
    <row r="192" spans="1:29">
      <c r="A192" s="57">
        <v>190</v>
      </c>
      <c r="B192" s="8" t="s">
        <v>2924</v>
      </c>
      <c r="C192" s="102" t="s">
        <v>2925</v>
      </c>
      <c r="D192" s="3" t="s">
        <v>35</v>
      </c>
      <c r="E192" s="3" t="s">
        <v>137</v>
      </c>
      <c r="F192" s="3" t="s">
        <v>196</v>
      </c>
      <c r="G192" s="3" t="s">
        <v>38</v>
      </c>
      <c r="H192" s="3" t="s">
        <v>98</v>
      </c>
      <c r="I192" s="20">
        <v>1120</v>
      </c>
      <c r="L192" s="20">
        <v>300</v>
      </c>
      <c r="M192" s="20">
        <v>1300</v>
      </c>
      <c r="N192" s="3" t="s">
        <v>2844</v>
      </c>
      <c r="P192" s="20">
        <v>900</v>
      </c>
      <c r="R192" s="21">
        <f t="shared" ref="R192:R255" si="33">M192*1.06</f>
        <v>1378</v>
      </c>
      <c r="S192" s="21">
        <f t="shared" si="23"/>
        <v>2798</v>
      </c>
      <c r="T192" s="21">
        <f t="shared" si="24"/>
        <v>2898.68</v>
      </c>
      <c r="U192" s="21">
        <f t="shared" si="25"/>
        <v>100.68</v>
      </c>
      <c r="V192" s="21">
        <f t="shared" si="26"/>
        <v>2798</v>
      </c>
      <c r="W192" s="21">
        <f t="shared" si="27"/>
        <v>1120</v>
      </c>
      <c r="X192" s="21">
        <f t="shared" si="28"/>
        <v>1778.68</v>
      </c>
      <c r="Y192" s="21">
        <f t="shared" si="29"/>
        <v>900</v>
      </c>
      <c r="Z192" s="20">
        <v>60</v>
      </c>
      <c r="AA192" s="21">
        <f t="shared" si="30"/>
        <v>718</v>
      </c>
      <c r="AB192" s="21">
        <f t="shared" si="31"/>
        <v>359</v>
      </c>
      <c r="AC192" s="21">
        <f t="shared" si="32"/>
        <v>359</v>
      </c>
    </row>
    <row r="193" spans="1:29">
      <c r="A193" s="57">
        <v>191</v>
      </c>
      <c r="B193" s="8" t="s">
        <v>2926</v>
      </c>
      <c r="C193" s="102" t="s">
        <v>2927</v>
      </c>
      <c r="D193" s="3" t="s">
        <v>35</v>
      </c>
      <c r="E193" s="3" t="s">
        <v>1245</v>
      </c>
      <c r="F193" s="3" t="s">
        <v>196</v>
      </c>
      <c r="G193" s="3" t="s">
        <v>38</v>
      </c>
      <c r="H193" s="3" t="s">
        <v>98</v>
      </c>
      <c r="I193" s="20">
        <v>1120</v>
      </c>
      <c r="L193" s="20">
        <v>300</v>
      </c>
      <c r="M193" s="20">
        <v>1300</v>
      </c>
      <c r="N193" s="3" t="s">
        <v>2928</v>
      </c>
      <c r="P193" s="20">
        <v>900</v>
      </c>
      <c r="R193" s="21">
        <f t="shared" si="33"/>
        <v>1378</v>
      </c>
      <c r="S193" s="21">
        <f t="shared" si="23"/>
        <v>2798</v>
      </c>
      <c r="T193" s="21">
        <f t="shared" si="24"/>
        <v>2898.68</v>
      </c>
      <c r="U193" s="21">
        <f t="shared" si="25"/>
        <v>100.68</v>
      </c>
      <c r="V193" s="21">
        <f t="shared" si="26"/>
        <v>2798</v>
      </c>
      <c r="W193" s="21">
        <f t="shared" si="27"/>
        <v>1120</v>
      </c>
      <c r="X193" s="21">
        <f t="shared" si="28"/>
        <v>1778.68</v>
      </c>
      <c r="Y193" s="21">
        <f t="shared" si="29"/>
        <v>900</v>
      </c>
      <c r="Z193" s="20">
        <v>60</v>
      </c>
      <c r="AA193" s="21">
        <f t="shared" si="30"/>
        <v>718</v>
      </c>
      <c r="AB193" s="21">
        <f t="shared" si="31"/>
        <v>359</v>
      </c>
      <c r="AC193" s="21">
        <f t="shared" si="32"/>
        <v>359</v>
      </c>
    </row>
    <row r="194" spans="1:29">
      <c r="A194" s="57">
        <v>192</v>
      </c>
      <c r="B194" s="8" t="s">
        <v>2929</v>
      </c>
      <c r="C194" s="102" t="s">
        <v>2930</v>
      </c>
      <c r="D194" s="3" t="s">
        <v>35</v>
      </c>
      <c r="E194" s="3" t="s">
        <v>137</v>
      </c>
      <c r="F194" s="3" t="s">
        <v>196</v>
      </c>
      <c r="G194" s="3" t="s">
        <v>38</v>
      </c>
      <c r="H194" s="3" t="s">
        <v>98</v>
      </c>
      <c r="I194" s="20">
        <v>1120</v>
      </c>
      <c r="L194" s="20">
        <v>300</v>
      </c>
      <c r="M194" s="20">
        <v>1300</v>
      </c>
      <c r="N194" s="3" t="s">
        <v>2931</v>
      </c>
      <c r="P194" s="20">
        <v>900</v>
      </c>
      <c r="R194" s="21">
        <f t="shared" si="33"/>
        <v>1378</v>
      </c>
      <c r="S194" s="21">
        <f t="shared" si="23"/>
        <v>2798</v>
      </c>
      <c r="T194" s="21">
        <f t="shared" si="24"/>
        <v>2898.68</v>
      </c>
      <c r="U194" s="21">
        <f t="shared" si="25"/>
        <v>100.68</v>
      </c>
      <c r="V194" s="21">
        <f t="shared" si="26"/>
        <v>2798</v>
      </c>
      <c r="W194" s="21">
        <f t="shared" si="27"/>
        <v>1120</v>
      </c>
      <c r="X194" s="21">
        <f t="shared" si="28"/>
        <v>1778.68</v>
      </c>
      <c r="Y194" s="21">
        <f t="shared" si="29"/>
        <v>900</v>
      </c>
      <c r="Z194" s="20">
        <v>60</v>
      </c>
      <c r="AA194" s="21">
        <f t="shared" si="30"/>
        <v>718</v>
      </c>
      <c r="AB194" s="21">
        <f t="shared" si="31"/>
        <v>359</v>
      </c>
      <c r="AC194" s="21">
        <f t="shared" si="32"/>
        <v>359</v>
      </c>
    </row>
    <row r="195" spans="1:29">
      <c r="A195" s="57">
        <v>193</v>
      </c>
      <c r="B195" s="9" t="s">
        <v>2932</v>
      </c>
      <c r="C195" s="102" t="s">
        <v>2933</v>
      </c>
      <c r="D195" s="3" t="s">
        <v>35</v>
      </c>
      <c r="E195" s="3" t="s">
        <v>37</v>
      </c>
      <c r="F195" s="3" t="s">
        <v>2651</v>
      </c>
      <c r="G195" s="3" t="s">
        <v>38</v>
      </c>
      <c r="H195" s="3" t="s">
        <v>39</v>
      </c>
      <c r="I195" s="20">
        <v>245.28</v>
      </c>
      <c r="L195" s="20">
        <v>100</v>
      </c>
      <c r="M195" s="20">
        <v>0</v>
      </c>
      <c r="N195" s="3"/>
      <c r="P195" s="20">
        <v>0</v>
      </c>
      <c r="R195" s="21">
        <f t="shared" si="33"/>
        <v>0</v>
      </c>
      <c r="S195" s="21">
        <f t="shared" ref="S195:S258" si="34">I195+L195+R195</f>
        <v>345.28</v>
      </c>
      <c r="T195" s="21">
        <f t="shared" ref="T195:T258" si="35">I195+(L195+R195)*1.06</f>
        <v>351.28</v>
      </c>
      <c r="U195" s="21">
        <f t="shared" ref="U195:U258" si="36">(R195+L195)*0.06</f>
        <v>6</v>
      </c>
      <c r="V195" s="21">
        <f t="shared" ref="V195:V258" si="37">T195-U195</f>
        <v>345.28</v>
      </c>
      <c r="W195" s="21">
        <f t="shared" ref="W195:W258" si="38">I195</f>
        <v>245.28</v>
      </c>
      <c r="X195" s="21">
        <f t="shared" ref="X195:X258" si="39">(R195+L195)*1.06</f>
        <v>106</v>
      </c>
      <c r="Y195" s="21">
        <f t="shared" ref="Y195:Y258" si="40">P195</f>
        <v>0</v>
      </c>
      <c r="Z195" s="20">
        <v>20</v>
      </c>
      <c r="AA195" s="21">
        <f t="shared" ref="AA195:AA258" si="41">(L195+R195)-Y195-Z195</f>
        <v>80</v>
      </c>
      <c r="AB195" s="21">
        <f t="shared" ref="AB195:AB258" si="42">AA195/2</f>
        <v>40</v>
      </c>
      <c r="AC195" s="21">
        <f t="shared" ref="AC195:AC258" si="43">AA195/2</f>
        <v>40</v>
      </c>
    </row>
    <row r="196" spans="1:29">
      <c r="A196" s="57">
        <v>194</v>
      </c>
      <c r="B196" s="9" t="s">
        <v>2934</v>
      </c>
      <c r="C196" s="102" t="s">
        <v>2935</v>
      </c>
      <c r="D196" s="3" t="s">
        <v>35</v>
      </c>
      <c r="E196" s="3" t="s">
        <v>37</v>
      </c>
      <c r="F196" s="3" t="s">
        <v>2651</v>
      </c>
      <c r="G196" s="3" t="s">
        <v>38</v>
      </c>
      <c r="H196" s="3" t="s">
        <v>39</v>
      </c>
      <c r="I196" s="20">
        <v>245.28</v>
      </c>
      <c r="L196" s="20">
        <v>100</v>
      </c>
      <c r="M196" s="20">
        <v>0</v>
      </c>
      <c r="N196" s="3"/>
      <c r="P196" s="20">
        <v>0</v>
      </c>
      <c r="R196" s="21">
        <f t="shared" si="33"/>
        <v>0</v>
      </c>
      <c r="S196" s="21">
        <f t="shared" si="34"/>
        <v>345.28</v>
      </c>
      <c r="T196" s="21">
        <f t="shared" si="35"/>
        <v>351.28</v>
      </c>
      <c r="U196" s="21">
        <f t="shared" si="36"/>
        <v>6</v>
      </c>
      <c r="V196" s="21">
        <f t="shared" si="37"/>
        <v>345.28</v>
      </c>
      <c r="W196" s="21">
        <f t="shared" si="38"/>
        <v>245.28</v>
      </c>
      <c r="X196" s="21">
        <f t="shared" si="39"/>
        <v>106</v>
      </c>
      <c r="Y196" s="21">
        <f t="shared" si="40"/>
        <v>0</v>
      </c>
      <c r="Z196" s="20">
        <v>20</v>
      </c>
      <c r="AA196" s="21">
        <f t="shared" si="41"/>
        <v>80</v>
      </c>
      <c r="AB196" s="21">
        <f t="shared" si="42"/>
        <v>40</v>
      </c>
      <c r="AC196" s="21">
        <f t="shared" si="43"/>
        <v>40</v>
      </c>
    </row>
    <row r="197" spans="1:29">
      <c r="A197" s="57">
        <v>195</v>
      </c>
      <c r="B197" s="8" t="s">
        <v>2936</v>
      </c>
      <c r="C197" s="102"/>
      <c r="D197" s="3" t="s">
        <v>35</v>
      </c>
      <c r="E197" s="3" t="s">
        <v>137</v>
      </c>
      <c r="F197" s="3" t="s">
        <v>196</v>
      </c>
      <c r="G197" s="3" t="s">
        <v>38</v>
      </c>
      <c r="H197" s="3" t="s">
        <v>98</v>
      </c>
      <c r="I197" s="20">
        <v>1120</v>
      </c>
      <c r="L197" s="20">
        <v>300</v>
      </c>
      <c r="M197" s="20">
        <v>1300</v>
      </c>
      <c r="N197" s="3" t="s">
        <v>2844</v>
      </c>
      <c r="P197" s="20">
        <v>900</v>
      </c>
      <c r="R197" s="21">
        <f t="shared" si="33"/>
        <v>1378</v>
      </c>
      <c r="S197" s="21">
        <f t="shared" si="34"/>
        <v>2798</v>
      </c>
      <c r="T197" s="21">
        <f t="shared" si="35"/>
        <v>2898.68</v>
      </c>
      <c r="U197" s="21">
        <f t="shared" si="36"/>
        <v>100.68</v>
      </c>
      <c r="V197" s="21">
        <f t="shared" si="37"/>
        <v>2798</v>
      </c>
      <c r="W197" s="21">
        <f t="shared" si="38"/>
        <v>1120</v>
      </c>
      <c r="X197" s="21">
        <f t="shared" si="39"/>
        <v>1778.68</v>
      </c>
      <c r="Y197" s="21">
        <f t="shared" si="40"/>
        <v>900</v>
      </c>
      <c r="Z197" s="20">
        <v>60</v>
      </c>
      <c r="AA197" s="21">
        <f t="shared" si="41"/>
        <v>718</v>
      </c>
      <c r="AB197" s="21">
        <f t="shared" si="42"/>
        <v>359</v>
      </c>
      <c r="AC197" s="21">
        <f t="shared" si="43"/>
        <v>359</v>
      </c>
    </row>
    <row r="198" spans="1:29">
      <c r="A198" s="57">
        <v>196</v>
      </c>
      <c r="B198" s="8" t="s">
        <v>2937</v>
      </c>
      <c r="C198" s="102" t="s">
        <v>2938</v>
      </c>
      <c r="D198" s="3" t="s">
        <v>35</v>
      </c>
      <c r="E198" s="3" t="s">
        <v>37</v>
      </c>
      <c r="F198" s="3" t="s">
        <v>196</v>
      </c>
      <c r="G198" s="3" t="s">
        <v>38</v>
      </c>
      <c r="H198" s="3" t="s">
        <v>98</v>
      </c>
      <c r="I198" s="20">
        <v>1120</v>
      </c>
      <c r="L198" s="20">
        <v>300</v>
      </c>
      <c r="M198" s="20">
        <v>1300</v>
      </c>
      <c r="N198" s="3" t="s">
        <v>2939</v>
      </c>
      <c r="P198" s="20">
        <v>900</v>
      </c>
      <c r="R198" s="21">
        <f t="shared" si="33"/>
        <v>1378</v>
      </c>
      <c r="S198" s="21">
        <f t="shared" si="34"/>
        <v>2798</v>
      </c>
      <c r="T198" s="21">
        <f t="shared" si="35"/>
        <v>2898.68</v>
      </c>
      <c r="U198" s="21">
        <f t="shared" si="36"/>
        <v>100.68</v>
      </c>
      <c r="V198" s="21">
        <f t="shared" si="37"/>
        <v>2798</v>
      </c>
      <c r="W198" s="21">
        <f t="shared" si="38"/>
        <v>1120</v>
      </c>
      <c r="X198" s="21">
        <f t="shared" si="39"/>
        <v>1778.68</v>
      </c>
      <c r="Y198" s="21">
        <f t="shared" si="40"/>
        <v>900</v>
      </c>
      <c r="Z198" s="20">
        <v>60</v>
      </c>
      <c r="AA198" s="21">
        <f t="shared" si="41"/>
        <v>718</v>
      </c>
      <c r="AB198" s="21">
        <f t="shared" si="42"/>
        <v>359</v>
      </c>
      <c r="AC198" s="21">
        <f t="shared" si="43"/>
        <v>359</v>
      </c>
    </row>
    <row r="199" spans="1:29">
      <c r="A199" s="57">
        <v>197</v>
      </c>
      <c r="B199" s="8" t="s">
        <v>2940</v>
      </c>
      <c r="C199" s="102" t="s">
        <v>2941</v>
      </c>
      <c r="D199" s="3" t="s">
        <v>35</v>
      </c>
      <c r="E199" s="3" t="s">
        <v>37</v>
      </c>
      <c r="F199" s="3" t="s">
        <v>2651</v>
      </c>
      <c r="G199" s="3" t="s">
        <v>38</v>
      </c>
      <c r="H199" s="3" t="s">
        <v>39</v>
      </c>
      <c r="I199" s="20">
        <v>0</v>
      </c>
      <c r="L199" s="20">
        <v>100</v>
      </c>
      <c r="M199" s="20">
        <v>0</v>
      </c>
      <c r="N199" s="3"/>
      <c r="P199" s="20">
        <v>0</v>
      </c>
      <c r="R199" s="21">
        <f t="shared" si="33"/>
        <v>0</v>
      </c>
      <c r="S199" s="21">
        <f t="shared" si="34"/>
        <v>100</v>
      </c>
      <c r="T199" s="21">
        <f t="shared" si="35"/>
        <v>106</v>
      </c>
      <c r="U199" s="21">
        <f t="shared" si="36"/>
        <v>6</v>
      </c>
      <c r="V199" s="21">
        <f t="shared" si="37"/>
        <v>100</v>
      </c>
      <c r="W199" s="21">
        <f t="shared" si="38"/>
        <v>0</v>
      </c>
      <c r="X199" s="21">
        <f t="shared" si="39"/>
        <v>106</v>
      </c>
      <c r="Y199" s="21">
        <f t="shared" si="40"/>
        <v>0</v>
      </c>
      <c r="Z199" s="20">
        <v>20</v>
      </c>
      <c r="AA199" s="21">
        <f t="shared" si="41"/>
        <v>80</v>
      </c>
      <c r="AB199" s="21">
        <f t="shared" si="42"/>
        <v>40</v>
      </c>
      <c r="AC199" s="21">
        <f t="shared" si="43"/>
        <v>40</v>
      </c>
    </row>
    <row r="200" spans="1:29">
      <c r="A200" s="57">
        <v>198</v>
      </c>
      <c r="B200" s="9" t="s">
        <v>2942</v>
      </c>
      <c r="C200" s="102" t="s">
        <v>2943</v>
      </c>
      <c r="D200" s="3" t="s">
        <v>35</v>
      </c>
      <c r="E200" s="3" t="s">
        <v>37</v>
      </c>
      <c r="F200" s="3" t="s">
        <v>2651</v>
      </c>
      <c r="G200" s="3" t="s">
        <v>38</v>
      </c>
      <c r="H200" s="3" t="s">
        <v>39</v>
      </c>
      <c r="I200" s="20">
        <v>249.65</v>
      </c>
      <c r="L200" s="20">
        <v>100</v>
      </c>
      <c r="M200" s="20">
        <v>0</v>
      </c>
      <c r="N200" s="3"/>
      <c r="P200" s="20">
        <v>0</v>
      </c>
      <c r="R200" s="21">
        <f t="shared" si="33"/>
        <v>0</v>
      </c>
      <c r="S200" s="21">
        <f t="shared" si="34"/>
        <v>349.65</v>
      </c>
      <c r="T200" s="21">
        <f t="shared" si="35"/>
        <v>355.65</v>
      </c>
      <c r="U200" s="21">
        <f t="shared" si="36"/>
        <v>6</v>
      </c>
      <c r="V200" s="21">
        <f t="shared" si="37"/>
        <v>349.65</v>
      </c>
      <c r="W200" s="21">
        <f t="shared" si="38"/>
        <v>249.65</v>
      </c>
      <c r="X200" s="21">
        <f t="shared" si="39"/>
        <v>106</v>
      </c>
      <c r="Y200" s="21">
        <f t="shared" si="40"/>
        <v>0</v>
      </c>
      <c r="Z200" s="20">
        <v>20</v>
      </c>
      <c r="AA200" s="21">
        <f t="shared" si="41"/>
        <v>80</v>
      </c>
      <c r="AB200" s="21">
        <f t="shared" si="42"/>
        <v>40</v>
      </c>
      <c r="AC200" s="21">
        <f t="shared" si="43"/>
        <v>40</v>
      </c>
    </row>
    <row r="201" spans="1:29">
      <c r="A201" s="57">
        <v>199</v>
      </c>
      <c r="B201" s="8" t="s">
        <v>2944</v>
      </c>
      <c r="C201" s="102" t="s">
        <v>2945</v>
      </c>
      <c r="D201" s="3" t="s">
        <v>35</v>
      </c>
      <c r="E201" s="3" t="s">
        <v>137</v>
      </c>
      <c r="F201" s="3" t="s">
        <v>58</v>
      </c>
      <c r="G201" s="3" t="s">
        <v>38</v>
      </c>
      <c r="H201" s="3" t="s">
        <v>39</v>
      </c>
      <c r="I201" s="20">
        <v>904</v>
      </c>
      <c r="L201" s="20">
        <v>400</v>
      </c>
      <c r="M201" s="20">
        <v>2351</v>
      </c>
      <c r="N201" s="3" t="s">
        <v>1988</v>
      </c>
      <c r="P201" s="20">
        <v>2351</v>
      </c>
      <c r="R201" s="21">
        <f t="shared" si="33"/>
        <v>2492.06</v>
      </c>
      <c r="S201" s="21">
        <f t="shared" si="34"/>
        <v>3796.06</v>
      </c>
      <c r="T201" s="21">
        <f t="shared" si="35"/>
        <v>3969.5836</v>
      </c>
      <c r="U201" s="21">
        <f t="shared" si="36"/>
        <v>173.5236</v>
      </c>
      <c r="V201" s="21">
        <f t="shared" si="37"/>
        <v>3796.06</v>
      </c>
      <c r="W201" s="21">
        <f t="shared" si="38"/>
        <v>904</v>
      </c>
      <c r="X201" s="21">
        <f t="shared" si="39"/>
        <v>3065.5836</v>
      </c>
      <c r="Y201" s="21">
        <f t="shared" si="40"/>
        <v>2351</v>
      </c>
      <c r="Z201" s="20">
        <v>60</v>
      </c>
      <c r="AA201" s="21">
        <f t="shared" si="41"/>
        <v>481.06</v>
      </c>
      <c r="AB201" s="21">
        <f t="shared" si="42"/>
        <v>240.53</v>
      </c>
      <c r="AC201" s="21">
        <f t="shared" si="43"/>
        <v>240.53</v>
      </c>
    </row>
    <row r="202" spans="1:29">
      <c r="A202" s="57">
        <v>200</v>
      </c>
      <c r="B202" s="8" t="s">
        <v>2946</v>
      </c>
      <c r="C202" s="102" t="s">
        <v>2947</v>
      </c>
      <c r="D202" s="3" t="s">
        <v>35</v>
      </c>
      <c r="E202" s="3" t="s">
        <v>37</v>
      </c>
      <c r="F202" s="3" t="s">
        <v>1534</v>
      </c>
      <c r="G202" s="3" t="s">
        <v>38</v>
      </c>
      <c r="H202" s="3" t="s">
        <v>39</v>
      </c>
      <c r="I202" s="20">
        <v>920</v>
      </c>
      <c r="J202" s="8"/>
      <c r="L202" s="20">
        <v>400</v>
      </c>
      <c r="M202" s="20">
        <v>538</v>
      </c>
      <c r="N202" s="3" t="s">
        <v>2193</v>
      </c>
      <c r="P202" s="20">
        <v>458</v>
      </c>
      <c r="R202" s="21">
        <f t="shared" si="33"/>
        <v>570.28</v>
      </c>
      <c r="S202" s="21">
        <f t="shared" si="34"/>
        <v>1890.28</v>
      </c>
      <c r="T202" s="21">
        <f t="shared" si="35"/>
        <v>1948.4968</v>
      </c>
      <c r="U202" s="21">
        <f t="shared" si="36"/>
        <v>58.2168</v>
      </c>
      <c r="V202" s="21">
        <f t="shared" si="37"/>
        <v>1890.28</v>
      </c>
      <c r="W202" s="21">
        <f t="shared" si="38"/>
        <v>920</v>
      </c>
      <c r="X202" s="21">
        <f t="shared" si="39"/>
        <v>1028.4968</v>
      </c>
      <c r="Y202" s="21">
        <f t="shared" si="40"/>
        <v>458</v>
      </c>
      <c r="Z202" s="20">
        <v>60</v>
      </c>
      <c r="AA202" s="21">
        <f t="shared" si="41"/>
        <v>452.28</v>
      </c>
      <c r="AB202" s="21">
        <f t="shared" si="42"/>
        <v>226.14</v>
      </c>
      <c r="AC202" s="21">
        <f t="shared" si="43"/>
        <v>226.14</v>
      </c>
    </row>
    <row r="203" spans="1:29">
      <c r="A203" s="57">
        <v>201</v>
      </c>
      <c r="B203" s="8" t="s">
        <v>2948</v>
      </c>
      <c r="C203" s="102" t="s">
        <v>2949</v>
      </c>
      <c r="D203" s="3" t="s">
        <v>35</v>
      </c>
      <c r="E203" s="3" t="s">
        <v>37</v>
      </c>
      <c r="F203" s="3" t="s">
        <v>1534</v>
      </c>
      <c r="G203" s="3" t="s">
        <v>38</v>
      </c>
      <c r="H203" s="3" t="s">
        <v>39</v>
      </c>
      <c r="I203" s="20">
        <v>920</v>
      </c>
      <c r="J203" s="8"/>
      <c r="L203" s="20">
        <v>400</v>
      </c>
      <c r="M203" s="20">
        <v>583</v>
      </c>
      <c r="N203" s="3" t="s">
        <v>2950</v>
      </c>
      <c r="P203" s="20">
        <v>503</v>
      </c>
      <c r="R203" s="21">
        <f t="shared" si="33"/>
        <v>617.98</v>
      </c>
      <c r="S203" s="21">
        <f t="shared" si="34"/>
        <v>1937.98</v>
      </c>
      <c r="T203" s="21">
        <f t="shared" si="35"/>
        <v>1999.0588</v>
      </c>
      <c r="U203" s="21">
        <f t="shared" si="36"/>
        <v>61.0788</v>
      </c>
      <c r="V203" s="21">
        <f t="shared" si="37"/>
        <v>1937.98</v>
      </c>
      <c r="W203" s="21">
        <f t="shared" si="38"/>
        <v>920</v>
      </c>
      <c r="X203" s="21">
        <f t="shared" si="39"/>
        <v>1079.0588</v>
      </c>
      <c r="Y203" s="21">
        <f t="shared" si="40"/>
        <v>503</v>
      </c>
      <c r="Z203" s="20">
        <v>60</v>
      </c>
      <c r="AA203" s="21">
        <f t="shared" si="41"/>
        <v>454.98</v>
      </c>
      <c r="AB203" s="21">
        <f t="shared" si="42"/>
        <v>227.49</v>
      </c>
      <c r="AC203" s="21">
        <f t="shared" si="43"/>
        <v>227.49</v>
      </c>
    </row>
    <row r="204" spans="1:29">
      <c r="A204" s="57">
        <v>202</v>
      </c>
      <c r="B204" s="103" t="s">
        <v>2951</v>
      </c>
      <c r="C204" s="102" t="s">
        <v>2952</v>
      </c>
      <c r="D204" s="3" t="s">
        <v>35</v>
      </c>
      <c r="E204" s="3" t="s">
        <v>37</v>
      </c>
      <c r="F204" s="3" t="s">
        <v>1534</v>
      </c>
      <c r="G204" s="3" t="s">
        <v>38</v>
      </c>
      <c r="H204" s="3" t="s">
        <v>39</v>
      </c>
      <c r="I204" s="20">
        <v>920</v>
      </c>
      <c r="J204" s="8"/>
      <c r="L204" s="20">
        <v>400</v>
      </c>
      <c r="M204" s="20">
        <v>578</v>
      </c>
      <c r="N204" s="3" t="s">
        <v>2764</v>
      </c>
      <c r="P204" s="20">
        <v>498</v>
      </c>
      <c r="R204" s="21">
        <f t="shared" si="33"/>
        <v>612.68</v>
      </c>
      <c r="S204" s="21">
        <f t="shared" si="34"/>
        <v>1932.68</v>
      </c>
      <c r="T204" s="21">
        <f t="shared" si="35"/>
        <v>1993.4408</v>
      </c>
      <c r="U204" s="21">
        <f t="shared" si="36"/>
        <v>60.7608</v>
      </c>
      <c r="V204" s="21">
        <f t="shared" si="37"/>
        <v>1932.68</v>
      </c>
      <c r="W204" s="21">
        <f t="shared" si="38"/>
        <v>920</v>
      </c>
      <c r="X204" s="21">
        <f t="shared" si="39"/>
        <v>1073.4408</v>
      </c>
      <c r="Y204" s="21">
        <f t="shared" si="40"/>
        <v>498</v>
      </c>
      <c r="Z204" s="20">
        <v>60</v>
      </c>
      <c r="AA204" s="21">
        <f t="shared" si="41"/>
        <v>454.68</v>
      </c>
      <c r="AB204" s="21">
        <f t="shared" si="42"/>
        <v>227.34</v>
      </c>
      <c r="AC204" s="21">
        <f t="shared" si="43"/>
        <v>227.34</v>
      </c>
    </row>
    <row r="205" spans="1:29">
      <c r="A205" s="57">
        <v>203</v>
      </c>
      <c r="B205" s="103" t="s">
        <v>2953</v>
      </c>
      <c r="C205" s="102" t="s">
        <v>2954</v>
      </c>
      <c r="D205" s="3" t="s">
        <v>35</v>
      </c>
      <c r="E205" s="3" t="s">
        <v>37</v>
      </c>
      <c r="F205" s="3" t="s">
        <v>118</v>
      </c>
      <c r="G205" s="3" t="s">
        <v>38</v>
      </c>
      <c r="H205" s="3" t="s">
        <v>39</v>
      </c>
      <c r="I205" s="20">
        <v>420</v>
      </c>
      <c r="J205" s="3"/>
      <c r="L205" s="20">
        <v>200</v>
      </c>
      <c r="M205" s="20">
        <v>13</v>
      </c>
      <c r="N205" s="3" t="s">
        <v>2867</v>
      </c>
      <c r="P205" s="20">
        <v>13</v>
      </c>
      <c r="R205" s="21">
        <f t="shared" si="33"/>
        <v>13.78</v>
      </c>
      <c r="S205" s="21">
        <f t="shared" si="34"/>
        <v>633.78</v>
      </c>
      <c r="T205" s="21">
        <f t="shared" si="35"/>
        <v>646.6068</v>
      </c>
      <c r="U205" s="21">
        <f t="shared" si="36"/>
        <v>12.8268</v>
      </c>
      <c r="V205" s="21">
        <f t="shared" si="37"/>
        <v>633.78</v>
      </c>
      <c r="W205" s="21">
        <f t="shared" si="38"/>
        <v>420</v>
      </c>
      <c r="X205" s="21">
        <f t="shared" si="39"/>
        <v>226.6068</v>
      </c>
      <c r="Y205" s="21">
        <f t="shared" si="40"/>
        <v>13</v>
      </c>
      <c r="Z205" s="20">
        <v>100</v>
      </c>
      <c r="AA205" s="21">
        <f t="shared" si="41"/>
        <v>100.78</v>
      </c>
      <c r="AB205" s="21">
        <f t="shared" si="42"/>
        <v>50.39</v>
      </c>
      <c r="AC205" s="21">
        <f t="shared" si="43"/>
        <v>50.39</v>
      </c>
    </row>
    <row r="206" spans="1:29">
      <c r="A206" s="57">
        <v>204</v>
      </c>
      <c r="B206" s="9" t="s">
        <v>2955</v>
      </c>
      <c r="C206" s="102" t="s">
        <v>2956</v>
      </c>
      <c r="D206" s="3" t="s">
        <v>35</v>
      </c>
      <c r="E206" s="3" t="s">
        <v>37</v>
      </c>
      <c r="F206" s="3" t="s">
        <v>2651</v>
      </c>
      <c r="G206" s="3" t="s">
        <v>38</v>
      </c>
      <c r="H206" s="3" t="s">
        <v>39</v>
      </c>
      <c r="I206" s="20">
        <v>245.28</v>
      </c>
      <c r="L206" s="20">
        <v>100</v>
      </c>
      <c r="M206" s="20">
        <v>0</v>
      </c>
      <c r="N206" s="3"/>
      <c r="P206" s="20">
        <v>0</v>
      </c>
      <c r="R206" s="21">
        <f t="shared" si="33"/>
        <v>0</v>
      </c>
      <c r="S206" s="21">
        <f t="shared" si="34"/>
        <v>345.28</v>
      </c>
      <c r="T206" s="21">
        <f t="shared" si="35"/>
        <v>351.28</v>
      </c>
      <c r="U206" s="21">
        <f t="shared" si="36"/>
        <v>6</v>
      </c>
      <c r="V206" s="21">
        <f t="shared" si="37"/>
        <v>345.28</v>
      </c>
      <c r="W206" s="21">
        <f t="shared" si="38"/>
        <v>245.28</v>
      </c>
      <c r="X206" s="21">
        <f t="shared" si="39"/>
        <v>106</v>
      </c>
      <c r="Y206" s="21">
        <f t="shared" si="40"/>
        <v>0</v>
      </c>
      <c r="Z206" s="20">
        <v>20</v>
      </c>
      <c r="AA206" s="21">
        <f t="shared" si="41"/>
        <v>80</v>
      </c>
      <c r="AB206" s="21">
        <f t="shared" si="42"/>
        <v>40</v>
      </c>
      <c r="AC206" s="21">
        <f t="shared" si="43"/>
        <v>40</v>
      </c>
    </row>
    <row r="207" spans="1:29">
      <c r="A207" s="57">
        <v>205</v>
      </c>
      <c r="B207" s="9" t="s">
        <v>2957</v>
      </c>
      <c r="C207" s="102" t="s">
        <v>2958</v>
      </c>
      <c r="D207" s="3" t="s">
        <v>35</v>
      </c>
      <c r="E207" s="3" t="s">
        <v>37</v>
      </c>
      <c r="F207" s="3" t="s">
        <v>2651</v>
      </c>
      <c r="G207" s="3" t="s">
        <v>38</v>
      </c>
      <c r="H207" s="3" t="s">
        <v>39</v>
      </c>
      <c r="I207" s="20">
        <v>245.28</v>
      </c>
      <c r="L207" s="20">
        <v>100</v>
      </c>
      <c r="M207" s="20">
        <v>0</v>
      </c>
      <c r="N207" s="3"/>
      <c r="P207" s="20">
        <v>0</v>
      </c>
      <c r="R207" s="21">
        <f t="shared" si="33"/>
        <v>0</v>
      </c>
      <c r="S207" s="21">
        <f t="shared" si="34"/>
        <v>345.28</v>
      </c>
      <c r="T207" s="21">
        <f t="shared" si="35"/>
        <v>351.28</v>
      </c>
      <c r="U207" s="21">
        <f t="shared" si="36"/>
        <v>6</v>
      </c>
      <c r="V207" s="21">
        <f t="shared" si="37"/>
        <v>345.28</v>
      </c>
      <c r="W207" s="21">
        <f t="shared" si="38"/>
        <v>245.28</v>
      </c>
      <c r="X207" s="21">
        <f t="shared" si="39"/>
        <v>106</v>
      </c>
      <c r="Y207" s="21">
        <f t="shared" si="40"/>
        <v>0</v>
      </c>
      <c r="Z207" s="20">
        <v>20</v>
      </c>
      <c r="AA207" s="21">
        <f t="shared" si="41"/>
        <v>80</v>
      </c>
      <c r="AB207" s="21">
        <f t="shared" si="42"/>
        <v>40</v>
      </c>
      <c r="AC207" s="21">
        <f t="shared" si="43"/>
        <v>40</v>
      </c>
    </row>
    <row r="208" spans="1:29">
      <c r="A208" s="57">
        <v>206</v>
      </c>
      <c r="B208" s="9" t="s">
        <v>2959</v>
      </c>
      <c r="C208" s="102" t="s">
        <v>2960</v>
      </c>
      <c r="D208" s="3" t="s">
        <v>35</v>
      </c>
      <c r="E208" s="3" t="s">
        <v>37</v>
      </c>
      <c r="F208" s="3" t="s">
        <v>2651</v>
      </c>
      <c r="G208" s="3" t="s">
        <v>38</v>
      </c>
      <c r="H208" s="3" t="s">
        <v>39</v>
      </c>
      <c r="I208" s="20">
        <v>245.28</v>
      </c>
      <c r="L208" s="20">
        <v>100</v>
      </c>
      <c r="M208" s="20">
        <v>0</v>
      </c>
      <c r="N208" s="3"/>
      <c r="P208" s="20">
        <v>0</v>
      </c>
      <c r="R208" s="21">
        <f t="shared" si="33"/>
        <v>0</v>
      </c>
      <c r="S208" s="21">
        <f t="shared" si="34"/>
        <v>345.28</v>
      </c>
      <c r="T208" s="21">
        <f t="shared" si="35"/>
        <v>351.28</v>
      </c>
      <c r="U208" s="21">
        <f t="shared" si="36"/>
        <v>6</v>
      </c>
      <c r="V208" s="21">
        <f t="shared" si="37"/>
        <v>345.28</v>
      </c>
      <c r="W208" s="21">
        <f t="shared" si="38"/>
        <v>245.28</v>
      </c>
      <c r="X208" s="21">
        <f t="shared" si="39"/>
        <v>106</v>
      </c>
      <c r="Y208" s="21">
        <f t="shared" si="40"/>
        <v>0</v>
      </c>
      <c r="Z208" s="20">
        <v>20</v>
      </c>
      <c r="AA208" s="21">
        <f t="shared" si="41"/>
        <v>80</v>
      </c>
      <c r="AB208" s="21">
        <f t="shared" si="42"/>
        <v>40</v>
      </c>
      <c r="AC208" s="21">
        <f t="shared" si="43"/>
        <v>40</v>
      </c>
    </row>
    <row r="209" spans="1:29">
      <c r="A209" s="57">
        <v>207</v>
      </c>
      <c r="B209" s="9" t="s">
        <v>2961</v>
      </c>
      <c r="C209" s="102" t="s">
        <v>2962</v>
      </c>
      <c r="D209" s="3" t="s">
        <v>35</v>
      </c>
      <c r="E209" s="3" t="s">
        <v>37</v>
      </c>
      <c r="F209" s="3" t="s">
        <v>2651</v>
      </c>
      <c r="G209" s="3" t="s">
        <v>38</v>
      </c>
      <c r="H209" s="3" t="s">
        <v>39</v>
      </c>
      <c r="I209" s="20">
        <v>245.28</v>
      </c>
      <c r="L209" s="20">
        <v>100</v>
      </c>
      <c r="M209" s="20">
        <v>0</v>
      </c>
      <c r="N209" s="3"/>
      <c r="P209" s="20">
        <v>0</v>
      </c>
      <c r="R209" s="21">
        <f t="shared" si="33"/>
        <v>0</v>
      </c>
      <c r="S209" s="21">
        <f t="shared" si="34"/>
        <v>345.28</v>
      </c>
      <c r="T209" s="21">
        <f t="shared" si="35"/>
        <v>351.28</v>
      </c>
      <c r="U209" s="21">
        <f t="shared" si="36"/>
        <v>6</v>
      </c>
      <c r="V209" s="21">
        <f t="shared" si="37"/>
        <v>345.28</v>
      </c>
      <c r="W209" s="21">
        <f t="shared" si="38"/>
        <v>245.28</v>
      </c>
      <c r="X209" s="21">
        <f t="shared" si="39"/>
        <v>106</v>
      </c>
      <c r="Y209" s="21">
        <f t="shared" si="40"/>
        <v>0</v>
      </c>
      <c r="Z209" s="20">
        <v>20</v>
      </c>
      <c r="AA209" s="21">
        <f t="shared" si="41"/>
        <v>80</v>
      </c>
      <c r="AB209" s="21">
        <f t="shared" si="42"/>
        <v>40</v>
      </c>
      <c r="AC209" s="21">
        <f t="shared" si="43"/>
        <v>40</v>
      </c>
    </row>
    <row r="210" spans="1:29">
      <c r="A210" s="57">
        <v>208</v>
      </c>
      <c r="B210" s="8" t="s">
        <v>2963</v>
      </c>
      <c r="C210" s="102" t="s">
        <v>2964</v>
      </c>
      <c r="D210" s="3" t="s">
        <v>35</v>
      </c>
      <c r="E210" s="3" t="s">
        <v>137</v>
      </c>
      <c r="F210" s="3" t="s">
        <v>196</v>
      </c>
      <c r="G210" s="3" t="s">
        <v>38</v>
      </c>
      <c r="H210" s="3" t="s">
        <v>98</v>
      </c>
      <c r="I210" s="20">
        <v>1120</v>
      </c>
      <c r="L210" s="20">
        <v>300</v>
      </c>
      <c r="M210" s="20">
        <v>1300</v>
      </c>
      <c r="N210" s="3" t="s">
        <v>2844</v>
      </c>
      <c r="P210" s="20">
        <v>900</v>
      </c>
      <c r="R210" s="21">
        <f t="shared" si="33"/>
        <v>1378</v>
      </c>
      <c r="S210" s="21">
        <f t="shared" si="34"/>
        <v>2798</v>
      </c>
      <c r="T210" s="21">
        <f t="shared" si="35"/>
        <v>2898.68</v>
      </c>
      <c r="U210" s="21">
        <f t="shared" si="36"/>
        <v>100.68</v>
      </c>
      <c r="V210" s="21">
        <f t="shared" si="37"/>
        <v>2798</v>
      </c>
      <c r="W210" s="21">
        <f t="shared" si="38"/>
        <v>1120</v>
      </c>
      <c r="X210" s="21">
        <f t="shared" si="39"/>
        <v>1778.68</v>
      </c>
      <c r="Y210" s="21">
        <f t="shared" si="40"/>
        <v>900</v>
      </c>
      <c r="Z210" s="20">
        <v>60</v>
      </c>
      <c r="AA210" s="21">
        <f t="shared" si="41"/>
        <v>718</v>
      </c>
      <c r="AB210" s="21">
        <f t="shared" si="42"/>
        <v>359</v>
      </c>
      <c r="AC210" s="21">
        <f t="shared" si="43"/>
        <v>359</v>
      </c>
    </row>
    <row r="211" spans="1:29">
      <c r="A211" s="57">
        <v>209</v>
      </c>
      <c r="B211" s="8" t="s">
        <v>2965</v>
      </c>
      <c r="C211" s="102" t="s">
        <v>2966</v>
      </c>
      <c r="D211" s="3" t="s">
        <v>35</v>
      </c>
      <c r="E211" s="3" t="s">
        <v>137</v>
      </c>
      <c r="F211" s="3" t="s">
        <v>196</v>
      </c>
      <c r="G211" s="3" t="s">
        <v>38</v>
      </c>
      <c r="H211" s="3" t="s">
        <v>98</v>
      </c>
      <c r="I211" s="20">
        <v>1120</v>
      </c>
      <c r="L211" s="20">
        <v>300</v>
      </c>
      <c r="M211" s="20">
        <v>1300</v>
      </c>
      <c r="N211" s="3" t="s">
        <v>2844</v>
      </c>
      <c r="P211" s="20">
        <v>900</v>
      </c>
      <c r="R211" s="21">
        <f t="shared" si="33"/>
        <v>1378</v>
      </c>
      <c r="S211" s="21">
        <f t="shared" si="34"/>
        <v>2798</v>
      </c>
      <c r="T211" s="21">
        <f t="shared" si="35"/>
        <v>2898.68</v>
      </c>
      <c r="U211" s="21">
        <f t="shared" si="36"/>
        <v>100.68</v>
      </c>
      <c r="V211" s="21">
        <f t="shared" si="37"/>
        <v>2798</v>
      </c>
      <c r="W211" s="21">
        <f t="shared" si="38"/>
        <v>1120</v>
      </c>
      <c r="X211" s="21">
        <f t="shared" si="39"/>
        <v>1778.68</v>
      </c>
      <c r="Y211" s="21">
        <f t="shared" si="40"/>
        <v>900</v>
      </c>
      <c r="Z211" s="20">
        <v>60</v>
      </c>
      <c r="AA211" s="21">
        <f t="shared" si="41"/>
        <v>718</v>
      </c>
      <c r="AB211" s="21">
        <f t="shared" si="42"/>
        <v>359</v>
      </c>
      <c r="AC211" s="21">
        <f t="shared" si="43"/>
        <v>359</v>
      </c>
    </row>
    <row r="212" spans="1:29">
      <c r="A212" s="57">
        <v>210</v>
      </c>
      <c r="B212" s="8" t="s">
        <v>2967</v>
      </c>
      <c r="C212" s="102" t="s">
        <v>2968</v>
      </c>
      <c r="D212" s="3" t="s">
        <v>35</v>
      </c>
      <c r="E212" s="3" t="s">
        <v>137</v>
      </c>
      <c r="F212" s="3" t="s">
        <v>196</v>
      </c>
      <c r="G212" s="3" t="s">
        <v>38</v>
      </c>
      <c r="H212" s="3" t="s">
        <v>98</v>
      </c>
      <c r="I212" s="20">
        <v>1120</v>
      </c>
      <c r="L212" s="20">
        <v>300</v>
      </c>
      <c r="M212" s="20">
        <v>1300</v>
      </c>
      <c r="N212" s="3" t="s">
        <v>2969</v>
      </c>
      <c r="P212" s="20">
        <v>900</v>
      </c>
      <c r="R212" s="21">
        <f t="shared" si="33"/>
        <v>1378</v>
      </c>
      <c r="S212" s="21">
        <f t="shared" si="34"/>
        <v>2798</v>
      </c>
      <c r="T212" s="21">
        <f t="shared" si="35"/>
        <v>2898.68</v>
      </c>
      <c r="U212" s="21">
        <f t="shared" si="36"/>
        <v>100.68</v>
      </c>
      <c r="V212" s="21">
        <f t="shared" si="37"/>
        <v>2798</v>
      </c>
      <c r="W212" s="21">
        <f t="shared" si="38"/>
        <v>1120</v>
      </c>
      <c r="X212" s="21">
        <f t="shared" si="39"/>
        <v>1778.68</v>
      </c>
      <c r="Y212" s="21">
        <f t="shared" si="40"/>
        <v>900</v>
      </c>
      <c r="Z212" s="20">
        <v>60</v>
      </c>
      <c r="AA212" s="21">
        <f t="shared" si="41"/>
        <v>718</v>
      </c>
      <c r="AB212" s="21">
        <f t="shared" si="42"/>
        <v>359</v>
      </c>
      <c r="AC212" s="21">
        <f t="shared" si="43"/>
        <v>359</v>
      </c>
    </row>
    <row r="213" spans="1:29">
      <c r="A213" s="57">
        <v>211</v>
      </c>
      <c r="B213" s="8" t="s">
        <v>2970</v>
      </c>
      <c r="C213" s="102" t="s">
        <v>2971</v>
      </c>
      <c r="D213" s="3" t="s">
        <v>35</v>
      </c>
      <c r="E213" s="3" t="s">
        <v>37</v>
      </c>
      <c r="F213" s="3" t="s">
        <v>58</v>
      </c>
      <c r="G213" s="3" t="s">
        <v>38</v>
      </c>
      <c r="H213" s="3" t="s">
        <v>39</v>
      </c>
      <c r="I213" s="20">
        <v>904</v>
      </c>
      <c r="L213" s="20">
        <v>400</v>
      </c>
      <c r="M213" s="20">
        <v>2351</v>
      </c>
      <c r="N213" s="3" t="s">
        <v>1357</v>
      </c>
      <c r="P213" s="20">
        <v>2351</v>
      </c>
      <c r="R213" s="21">
        <f t="shared" si="33"/>
        <v>2492.06</v>
      </c>
      <c r="S213" s="21">
        <f t="shared" si="34"/>
        <v>3796.06</v>
      </c>
      <c r="T213" s="21">
        <f t="shared" si="35"/>
        <v>3969.5836</v>
      </c>
      <c r="U213" s="21">
        <f t="shared" si="36"/>
        <v>173.5236</v>
      </c>
      <c r="V213" s="21">
        <f t="shared" si="37"/>
        <v>3796.06</v>
      </c>
      <c r="W213" s="21">
        <f t="shared" si="38"/>
        <v>904</v>
      </c>
      <c r="X213" s="21">
        <f t="shared" si="39"/>
        <v>3065.5836</v>
      </c>
      <c r="Y213" s="21">
        <f t="shared" si="40"/>
        <v>2351</v>
      </c>
      <c r="Z213" s="20">
        <v>60</v>
      </c>
      <c r="AA213" s="21">
        <f t="shared" si="41"/>
        <v>481.06</v>
      </c>
      <c r="AB213" s="21">
        <f t="shared" si="42"/>
        <v>240.53</v>
      </c>
      <c r="AC213" s="21">
        <f t="shared" si="43"/>
        <v>240.53</v>
      </c>
    </row>
    <row r="214" spans="1:29">
      <c r="A214" s="57">
        <v>212</v>
      </c>
      <c r="B214" s="8" t="s">
        <v>174</v>
      </c>
      <c r="C214" s="102" t="s">
        <v>2972</v>
      </c>
      <c r="D214" s="3" t="s">
        <v>35</v>
      </c>
      <c r="E214" s="3" t="s">
        <v>137</v>
      </c>
      <c r="F214" s="3" t="s">
        <v>58</v>
      </c>
      <c r="G214" s="3" t="s">
        <v>38</v>
      </c>
      <c r="H214" s="3" t="s">
        <v>39</v>
      </c>
      <c r="I214" s="20">
        <v>904</v>
      </c>
      <c r="L214" s="20">
        <v>400</v>
      </c>
      <c r="M214" s="20">
        <v>2351</v>
      </c>
      <c r="N214" s="3" t="s">
        <v>1988</v>
      </c>
      <c r="P214" s="20">
        <v>2351</v>
      </c>
      <c r="R214" s="21">
        <f t="shared" si="33"/>
        <v>2492.06</v>
      </c>
      <c r="S214" s="21">
        <f t="shared" si="34"/>
        <v>3796.06</v>
      </c>
      <c r="T214" s="21">
        <f t="shared" si="35"/>
        <v>3969.5836</v>
      </c>
      <c r="U214" s="21">
        <f t="shared" si="36"/>
        <v>173.5236</v>
      </c>
      <c r="V214" s="21">
        <f t="shared" si="37"/>
        <v>3796.06</v>
      </c>
      <c r="W214" s="21">
        <f t="shared" si="38"/>
        <v>904</v>
      </c>
      <c r="X214" s="21">
        <f t="shared" si="39"/>
        <v>3065.5836</v>
      </c>
      <c r="Y214" s="21">
        <f t="shared" si="40"/>
        <v>2351</v>
      </c>
      <c r="Z214" s="20">
        <v>60</v>
      </c>
      <c r="AA214" s="21">
        <f t="shared" si="41"/>
        <v>481.06</v>
      </c>
      <c r="AB214" s="21">
        <f t="shared" si="42"/>
        <v>240.53</v>
      </c>
      <c r="AC214" s="21">
        <f t="shared" si="43"/>
        <v>240.53</v>
      </c>
    </row>
    <row r="215" spans="1:29">
      <c r="A215" s="57">
        <v>213</v>
      </c>
      <c r="B215" s="8" t="s">
        <v>2973</v>
      </c>
      <c r="C215" s="102" t="s">
        <v>2974</v>
      </c>
      <c r="D215" s="3" t="s">
        <v>35</v>
      </c>
      <c r="E215" s="3" t="s">
        <v>37</v>
      </c>
      <c r="F215" s="3" t="s">
        <v>58</v>
      </c>
      <c r="G215" s="3" t="s">
        <v>38</v>
      </c>
      <c r="H215" s="3" t="s">
        <v>39</v>
      </c>
      <c r="I215" s="20">
        <v>904</v>
      </c>
      <c r="L215" s="20">
        <v>400</v>
      </c>
      <c r="M215" s="20">
        <v>2351</v>
      </c>
      <c r="N215" s="3" t="s">
        <v>1357</v>
      </c>
      <c r="P215" s="20">
        <v>2351</v>
      </c>
      <c r="R215" s="21">
        <f t="shared" si="33"/>
        <v>2492.06</v>
      </c>
      <c r="S215" s="21">
        <f t="shared" si="34"/>
        <v>3796.06</v>
      </c>
      <c r="T215" s="21">
        <f t="shared" si="35"/>
        <v>3969.5836</v>
      </c>
      <c r="U215" s="21">
        <f t="shared" si="36"/>
        <v>173.5236</v>
      </c>
      <c r="V215" s="21">
        <f t="shared" si="37"/>
        <v>3796.06</v>
      </c>
      <c r="W215" s="21">
        <f t="shared" si="38"/>
        <v>904</v>
      </c>
      <c r="X215" s="21">
        <f t="shared" si="39"/>
        <v>3065.5836</v>
      </c>
      <c r="Y215" s="21">
        <f t="shared" si="40"/>
        <v>2351</v>
      </c>
      <c r="Z215" s="20">
        <v>60</v>
      </c>
      <c r="AA215" s="21">
        <f t="shared" si="41"/>
        <v>481.06</v>
      </c>
      <c r="AB215" s="21">
        <f t="shared" si="42"/>
        <v>240.53</v>
      </c>
      <c r="AC215" s="21">
        <f t="shared" si="43"/>
        <v>240.53</v>
      </c>
    </row>
    <row r="216" spans="1:29">
      <c r="A216" s="57">
        <v>214</v>
      </c>
      <c r="B216" s="8" t="s">
        <v>2975</v>
      </c>
      <c r="C216" s="102" t="s">
        <v>2976</v>
      </c>
      <c r="D216" s="3" t="s">
        <v>35</v>
      </c>
      <c r="E216" s="3" t="s">
        <v>142</v>
      </c>
      <c r="F216" s="3" t="s">
        <v>58</v>
      </c>
      <c r="G216" s="3" t="s">
        <v>38</v>
      </c>
      <c r="H216" s="3" t="s">
        <v>39</v>
      </c>
      <c r="I216" s="20">
        <v>904</v>
      </c>
      <c r="L216" s="20">
        <v>400</v>
      </c>
      <c r="M216" s="20">
        <v>2351</v>
      </c>
      <c r="N216" s="3" t="s">
        <v>1985</v>
      </c>
      <c r="P216" s="20">
        <v>2351</v>
      </c>
      <c r="R216" s="21">
        <f t="shared" si="33"/>
        <v>2492.06</v>
      </c>
      <c r="S216" s="21">
        <f t="shared" si="34"/>
        <v>3796.06</v>
      </c>
      <c r="T216" s="21">
        <f t="shared" si="35"/>
        <v>3969.5836</v>
      </c>
      <c r="U216" s="21">
        <f t="shared" si="36"/>
        <v>173.5236</v>
      </c>
      <c r="V216" s="21">
        <f t="shared" si="37"/>
        <v>3796.06</v>
      </c>
      <c r="W216" s="21">
        <f t="shared" si="38"/>
        <v>904</v>
      </c>
      <c r="X216" s="21">
        <f t="shared" si="39"/>
        <v>3065.5836</v>
      </c>
      <c r="Y216" s="21">
        <f t="shared" si="40"/>
        <v>2351</v>
      </c>
      <c r="Z216" s="20">
        <v>60</v>
      </c>
      <c r="AA216" s="21">
        <f t="shared" si="41"/>
        <v>481.06</v>
      </c>
      <c r="AB216" s="21">
        <f t="shared" si="42"/>
        <v>240.53</v>
      </c>
      <c r="AC216" s="21">
        <f t="shared" si="43"/>
        <v>240.53</v>
      </c>
    </row>
    <row r="217" spans="1:29">
      <c r="A217" s="57">
        <v>215</v>
      </c>
      <c r="B217" s="8" t="s">
        <v>2977</v>
      </c>
      <c r="C217" s="102" t="s">
        <v>2978</v>
      </c>
      <c r="D217" s="3" t="s">
        <v>35</v>
      </c>
      <c r="E217" s="3" t="s">
        <v>37</v>
      </c>
      <c r="F217" s="3" t="s">
        <v>58</v>
      </c>
      <c r="G217" s="3" t="s">
        <v>38</v>
      </c>
      <c r="H217" s="3" t="s">
        <v>39</v>
      </c>
      <c r="I217" s="20">
        <v>904</v>
      </c>
      <c r="L217" s="20">
        <v>400</v>
      </c>
      <c r="M217" s="20">
        <v>2351</v>
      </c>
      <c r="N217" s="3" t="s">
        <v>1357</v>
      </c>
      <c r="P217" s="20">
        <v>2351</v>
      </c>
      <c r="R217" s="21">
        <f t="shared" si="33"/>
        <v>2492.06</v>
      </c>
      <c r="S217" s="21">
        <f t="shared" si="34"/>
        <v>3796.06</v>
      </c>
      <c r="T217" s="21">
        <f t="shared" si="35"/>
        <v>3969.5836</v>
      </c>
      <c r="U217" s="21">
        <f t="shared" si="36"/>
        <v>173.5236</v>
      </c>
      <c r="V217" s="21">
        <f t="shared" si="37"/>
        <v>3796.06</v>
      </c>
      <c r="W217" s="21">
        <f t="shared" si="38"/>
        <v>904</v>
      </c>
      <c r="X217" s="21">
        <f t="shared" si="39"/>
        <v>3065.5836</v>
      </c>
      <c r="Y217" s="21">
        <f t="shared" si="40"/>
        <v>2351</v>
      </c>
      <c r="Z217" s="20">
        <v>60</v>
      </c>
      <c r="AA217" s="21">
        <f t="shared" si="41"/>
        <v>481.06</v>
      </c>
      <c r="AB217" s="21">
        <f t="shared" si="42"/>
        <v>240.53</v>
      </c>
      <c r="AC217" s="21">
        <f t="shared" si="43"/>
        <v>240.53</v>
      </c>
    </row>
    <row r="218" spans="1:29">
      <c r="A218" s="57">
        <v>216</v>
      </c>
      <c r="B218" s="9" t="s">
        <v>2979</v>
      </c>
      <c r="C218" s="102" t="s">
        <v>2980</v>
      </c>
      <c r="D218" s="3" t="s">
        <v>35</v>
      </c>
      <c r="E218" s="3" t="s">
        <v>37</v>
      </c>
      <c r="F218" s="3" t="s">
        <v>2651</v>
      </c>
      <c r="G218" s="3" t="s">
        <v>38</v>
      </c>
      <c r="H218" s="3" t="s">
        <v>39</v>
      </c>
      <c r="I218" s="20">
        <v>245.28</v>
      </c>
      <c r="L218" s="20">
        <v>100</v>
      </c>
      <c r="M218" s="20">
        <v>0</v>
      </c>
      <c r="N218" s="3"/>
      <c r="P218" s="20">
        <v>0</v>
      </c>
      <c r="R218" s="21">
        <f t="shared" si="33"/>
        <v>0</v>
      </c>
      <c r="S218" s="21">
        <f t="shared" si="34"/>
        <v>345.28</v>
      </c>
      <c r="T218" s="21">
        <f t="shared" si="35"/>
        <v>351.28</v>
      </c>
      <c r="U218" s="21">
        <f t="shared" si="36"/>
        <v>6</v>
      </c>
      <c r="V218" s="21">
        <f t="shared" si="37"/>
        <v>345.28</v>
      </c>
      <c r="W218" s="21">
        <f t="shared" si="38"/>
        <v>245.28</v>
      </c>
      <c r="X218" s="21">
        <f t="shared" si="39"/>
        <v>106</v>
      </c>
      <c r="Y218" s="21">
        <f t="shared" si="40"/>
        <v>0</v>
      </c>
      <c r="Z218" s="20">
        <v>20</v>
      </c>
      <c r="AA218" s="21">
        <f t="shared" si="41"/>
        <v>80</v>
      </c>
      <c r="AB218" s="21">
        <f t="shared" si="42"/>
        <v>40</v>
      </c>
      <c r="AC218" s="21">
        <f t="shared" si="43"/>
        <v>40</v>
      </c>
    </row>
    <row r="219" spans="1:29">
      <c r="A219" s="57">
        <v>217</v>
      </c>
      <c r="B219" s="8" t="s">
        <v>2981</v>
      </c>
      <c r="C219" s="102" t="s">
        <v>2982</v>
      </c>
      <c r="D219" s="3" t="s">
        <v>35</v>
      </c>
      <c r="E219" s="3" t="s">
        <v>37</v>
      </c>
      <c r="F219" s="3" t="s">
        <v>196</v>
      </c>
      <c r="G219" s="3" t="s">
        <v>38</v>
      </c>
      <c r="H219" s="3" t="s">
        <v>98</v>
      </c>
      <c r="I219" s="20">
        <v>1120</v>
      </c>
      <c r="L219" s="20">
        <v>300</v>
      </c>
      <c r="M219" s="20">
        <v>1300</v>
      </c>
      <c r="N219" s="3" t="s">
        <v>2983</v>
      </c>
      <c r="P219" s="20">
        <v>900</v>
      </c>
      <c r="R219" s="21">
        <f t="shared" si="33"/>
        <v>1378</v>
      </c>
      <c r="S219" s="21">
        <f t="shared" si="34"/>
        <v>2798</v>
      </c>
      <c r="T219" s="21">
        <f t="shared" si="35"/>
        <v>2898.68</v>
      </c>
      <c r="U219" s="21">
        <f t="shared" si="36"/>
        <v>100.68</v>
      </c>
      <c r="V219" s="21">
        <f t="shared" si="37"/>
        <v>2798</v>
      </c>
      <c r="W219" s="21">
        <f t="shared" si="38"/>
        <v>1120</v>
      </c>
      <c r="X219" s="21">
        <f t="shared" si="39"/>
        <v>1778.68</v>
      </c>
      <c r="Y219" s="21">
        <f t="shared" si="40"/>
        <v>900</v>
      </c>
      <c r="Z219" s="20">
        <v>60</v>
      </c>
      <c r="AA219" s="21">
        <f t="shared" si="41"/>
        <v>718</v>
      </c>
      <c r="AB219" s="21">
        <f t="shared" si="42"/>
        <v>359</v>
      </c>
      <c r="AC219" s="21">
        <f t="shared" si="43"/>
        <v>359</v>
      </c>
    </row>
    <row r="220" spans="1:29">
      <c r="A220" s="57">
        <v>218</v>
      </c>
      <c r="B220" s="8" t="s">
        <v>2984</v>
      </c>
      <c r="C220" s="102" t="s">
        <v>2985</v>
      </c>
      <c r="D220" s="3" t="s">
        <v>35</v>
      </c>
      <c r="E220" s="3" t="s">
        <v>37</v>
      </c>
      <c r="F220" s="3" t="s">
        <v>196</v>
      </c>
      <c r="G220" s="3" t="s">
        <v>38</v>
      </c>
      <c r="H220" s="3" t="s">
        <v>98</v>
      </c>
      <c r="I220" s="20">
        <v>1120</v>
      </c>
      <c r="L220" s="20">
        <v>300</v>
      </c>
      <c r="M220" s="20">
        <v>1300</v>
      </c>
      <c r="N220" s="3" t="s">
        <v>2983</v>
      </c>
      <c r="P220" s="20">
        <v>900</v>
      </c>
      <c r="R220" s="21">
        <f t="shared" si="33"/>
        <v>1378</v>
      </c>
      <c r="S220" s="21">
        <f t="shared" si="34"/>
        <v>2798</v>
      </c>
      <c r="T220" s="21">
        <f t="shared" si="35"/>
        <v>2898.68</v>
      </c>
      <c r="U220" s="21">
        <f t="shared" si="36"/>
        <v>100.68</v>
      </c>
      <c r="V220" s="21">
        <f t="shared" si="37"/>
        <v>2798</v>
      </c>
      <c r="W220" s="21">
        <f t="shared" si="38"/>
        <v>1120</v>
      </c>
      <c r="X220" s="21">
        <f t="shared" si="39"/>
        <v>1778.68</v>
      </c>
      <c r="Y220" s="21">
        <f t="shared" si="40"/>
        <v>900</v>
      </c>
      <c r="Z220" s="20">
        <v>60</v>
      </c>
      <c r="AA220" s="21">
        <f t="shared" si="41"/>
        <v>718</v>
      </c>
      <c r="AB220" s="21">
        <f t="shared" si="42"/>
        <v>359</v>
      </c>
      <c r="AC220" s="21">
        <f t="shared" si="43"/>
        <v>359</v>
      </c>
    </row>
    <row r="221" spans="1:29">
      <c r="A221" s="57">
        <v>219</v>
      </c>
      <c r="B221" s="8" t="s">
        <v>2986</v>
      </c>
      <c r="C221" s="102" t="s">
        <v>2987</v>
      </c>
      <c r="D221" s="3" t="s">
        <v>35</v>
      </c>
      <c r="E221" s="3" t="s">
        <v>37</v>
      </c>
      <c r="F221" s="3" t="s">
        <v>196</v>
      </c>
      <c r="G221" s="3" t="s">
        <v>38</v>
      </c>
      <c r="H221" s="3" t="s">
        <v>98</v>
      </c>
      <c r="I221" s="20">
        <v>1120</v>
      </c>
      <c r="L221" s="20">
        <v>300</v>
      </c>
      <c r="M221" s="20">
        <v>1300</v>
      </c>
      <c r="N221" s="3" t="s">
        <v>2983</v>
      </c>
      <c r="P221" s="20">
        <v>900</v>
      </c>
      <c r="R221" s="21">
        <f t="shared" si="33"/>
        <v>1378</v>
      </c>
      <c r="S221" s="21">
        <f t="shared" si="34"/>
        <v>2798</v>
      </c>
      <c r="T221" s="21">
        <f t="shared" si="35"/>
        <v>2898.68</v>
      </c>
      <c r="U221" s="21">
        <f t="shared" si="36"/>
        <v>100.68</v>
      </c>
      <c r="V221" s="21">
        <f t="shared" si="37"/>
        <v>2798</v>
      </c>
      <c r="W221" s="21">
        <f t="shared" si="38"/>
        <v>1120</v>
      </c>
      <c r="X221" s="21">
        <f t="shared" si="39"/>
        <v>1778.68</v>
      </c>
      <c r="Y221" s="21">
        <f t="shared" si="40"/>
        <v>900</v>
      </c>
      <c r="Z221" s="20">
        <v>60</v>
      </c>
      <c r="AA221" s="21">
        <f t="shared" si="41"/>
        <v>718</v>
      </c>
      <c r="AB221" s="21">
        <f t="shared" si="42"/>
        <v>359</v>
      </c>
      <c r="AC221" s="21">
        <f t="shared" si="43"/>
        <v>359</v>
      </c>
    </row>
    <row r="222" spans="1:29">
      <c r="A222" s="57">
        <v>220</v>
      </c>
      <c r="B222" s="8" t="s">
        <v>2988</v>
      </c>
      <c r="C222" s="102" t="s">
        <v>2989</v>
      </c>
      <c r="D222" s="3" t="s">
        <v>35</v>
      </c>
      <c r="E222" s="3" t="s">
        <v>1245</v>
      </c>
      <c r="F222" s="3" t="s">
        <v>196</v>
      </c>
      <c r="G222" s="3" t="s">
        <v>38</v>
      </c>
      <c r="H222" s="3" t="s">
        <v>98</v>
      </c>
      <c r="I222" s="20">
        <v>1120</v>
      </c>
      <c r="L222" s="20">
        <v>300</v>
      </c>
      <c r="M222" s="20">
        <v>1300</v>
      </c>
      <c r="N222" s="3" t="s">
        <v>2983</v>
      </c>
      <c r="P222" s="20">
        <v>900</v>
      </c>
      <c r="R222" s="21">
        <f t="shared" si="33"/>
        <v>1378</v>
      </c>
      <c r="S222" s="21">
        <f t="shared" si="34"/>
        <v>2798</v>
      </c>
      <c r="T222" s="21">
        <f t="shared" si="35"/>
        <v>2898.68</v>
      </c>
      <c r="U222" s="21">
        <f t="shared" si="36"/>
        <v>100.68</v>
      </c>
      <c r="V222" s="21">
        <f t="shared" si="37"/>
        <v>2798</v>
      </c>
      <c r="W222" s="21">
        <f t="shared" si="38"/>
        <v>1120</v>
      </c>
      <c r="X222" s="21">
        <f t="shared" si="39"/>
        <v>1778.68</v>
      </c>
      <c r="Y222" s="21">
        <f t="shared" si="40"/>
        <v>900</v>
      </c>
      <c r="Z222" s="20">
        <v>60</v>
      </c>
      <c r="AA222" s="21">
        <f t="shared" si="41"/>
        <v>718</v>
      </c>
      <c r="AB222" s="21">
        <f t="shared" si="42"/>
        <v>359</v>
      </c>
      <c r="AC222" s="21">
        <f t="shared" si="43"/>
        <v>359</v>
      </c>
    </row>
    <row r="223" spans="1:29">
      <c r="A223" s="57">
        <v>221</v>
      </c>
      <c r="B223" s="8" t="s">
        <v>2990</v>
      </c>
      <c r="C223" s="102" t="s">
        <v>2991</v>
      </c>
      <c r="D223" s="3" t="s">
        <v>35</v>
      </c>
      <c r="E223" s="3" t="s">
        <v>37</v>
      </c>
      <c r="F223" s="3" t="s">
        <v>196</v>
      </c>
      <c r="G223" s="3" t="s">
        <v>38</v>
      </c>
      <c r="H223" s="3" t="s">
        <v>98</v>
      </c>
      <c r="I223" s="20">
        <v>1120</v>
      </c>
      <c r="L223" s="20">
        <v>300</v>
      </c>
      <c r="M223" s="20">
        <v>1300</v>
      </c>
      <c r="N223" s="3" t="s">
        <v>2983</v>
      </c>
      <c r="P223" s="20">
        <v>900</v>
      </c>
      <c r="R223" s="21">
        <f t="shared" si="33"/>
        <v>1378</v>
      </c>
      <c r="S223" s="21">
        <f t="shared" si="34"/>
        <v>2798</v>
      </c>
      <c r="T223" s="21">
        <f t="shared" si="35"/>
        <v>2898.68</v>
      </c>
      <c r="U223" s="21">
        <f t="shared" si="36"/>
        <v>100.68</v>
      </c>
      <c r="V223" s="21">
        <f t="shared" si="37"/>
        <v>2798</v>
      </c>
      <c r="W223" s="21">
        <f t="shared" si="38"/>
        <v>1120</v>
      </c>
      <c r="X223" s="21">
        <f t="shared" si="39"/>
        <v>1778.68</v>
      </c>
      <c r="Y223" s="21">
        <f t="shared" si="40"/>
        <v>900</v>
      </c>
      <c r="Z223" s="20">
        <v>60</v>
      </c>
      <c r="AA223" s="21">
        <f t="shared" si="41"/>
        <v>718</v>
      </c>
      <c r="AB223" s="21">
        <f t="shared" si="42"/>
        <v>359</v>
      </c>
      <c r="AC223" s="21">
        <f t="shared" si="43"/>
        <v>359</v>
      </c>
    </row>
    <row r="224" spans="1:29">
      <c r="A224" s="57">
        <v>222</v>
      </c>
      <c r="B224" s="103" t="s">
        <v>2076</v>
      </c>
      <c r="C224" s="102" t="s">
        <v>2992</v>
      </c>
      <c r="D224" s="3" t="s">
        <v>35</v>
      </c>
      <c r="E224" s="3" t="s">
        <v>37</v>
      </c>
      <c r="F224" s="3" t="s">
        <v>118</v>
      </c>
      <c r="G224" s="3" t="s">
        <v>38</v>
      </c>
      <c r="H224" s="3" t="s">
        <v>39</v>
      </c>
      <c r="I224" s="20">
        <v>630</v>
      </c>
      <c r="J224" s="3"/>
      <c r="L224" s="20">
        <v>200</v>
      </c>
      <c r="M224" s="20">
        <v>30</v>
      </c>
      <c r="N224" s="3" t="s">
        <v>2993</v>
      </c>
      <c r="P224" s="20">
        <v>30</v>
      </c>
      <c r="R224" s="21">
        <f t="shared" si="33"/>
        <v>31.8</v>
      </c>
      <c r="S224" s="21">
        <f t="shared" si="34"/>
        <v>861.8</v>
      </c>
      <c r="T224" s="21">
        <f t="shared" si="35"/>
        <v>875.708</v>
      </c>
      <c r="U224" s="21">
        <f t="shared" si="36"/>
        <v>13.908</v>
      </c>
      <c r="V224" s="21">
        <f t="shared" si="37"/>
        <v>861.8</v>
      </c>
      <c r="W224" s="21">
        <f t="shared" si="38"/>
        <v>630</v>
      </c>
      <c r="X224" s="21">
        <f t="shared" si="39"/>
        <v>245.708</v>
      </c>
      <c r="Y224" s="21">
        <f t="shared" si="40"/>
        <v>30</v>
      </c>
      <c r="Z224" s="20">
        <v>70</v>
      </c>
      <c r="AA224" s="21">
        <f t="shared" si="41"/>
        <v>131.8</v>
      </c>
      <c r="AB224" s="21">
        <f t="shared" si="42"/>
        <v>65.9</v>
      </c>
      <c r="AC224" s="21">
        <f t="shared" si="43"/>
        <v>65.9</v>
      </c>
    </row>
    <row r="225" spans="1:29">
      <c r="A225" s="57">
        <v>223</v>
      </c>
      <c r="B225" s="8" t="s">
        <v>2994</v>
      </c>
      <c r="C225" s="102" t="s">
        <v>2995</v>
      </c>
      <c r="D225" s="3" t="s">
        <v>35</v>
      </c>
      <c r="E225" s="3" t="s">
        <v>142</v>
      </c>
      <c r="F225" s="3" t="s">
        <v>58</v>
      </c>
      <c r="G225" s="3" t="s">
        <v>38</v>
      </c>
      <c r="H225" s="3" t="s">
        <v>39</v>
      </c>
      <c r="I225" s="20">
        <v>904</v>
      </c>
      <c r="L225" s="20">
        <v>400</v>
      </c>
      <c r="M225" s="20">
        <v>2351</v>
      </c>
      <c r="N225" s="3" t="s">
        <v>1985</v>
      </c>
      <c r="P225" s="20">
        <v>2351</v>
      </c>
      <c r="R225" s="21">
        <f t="shared" si="33"/>
        <v>2492.06</v>
      </c>
      <c r="S225" s="21">
        <f t="shared" si="34"/>
        <v>3796.06</v>
      </c>
      <c r="T225" s="21">
        <f t="shared" si="35"/>
        <v>3969.5836</v>
      </c>
      <c r="U225" s="21">
        <f t="shared" si="36"/>
        <v>173.5236</v>
      </c>
      <c r="V225" s="21">
        <f t="shared" si="37"/>
        <v>3796.06</v>
      </c>
      <c r="W225" s="21">
        <f t="shared" si="38"/>
        <v>904</v>
      </c>
      <c r="X225" s="21">
        <f t="shared" si="39"/>
        <v>3065.5836</v>
      </c>
      <c r="Y225" s="21">
        <f t="shared" si="40"/>
        <v>2351</v>
      </c>
      <c r="Z225" s="20">
        <v>60</v>
      </c>
      <c r="AA225" s="21">
        <f t="shared" si="41"/>
        <v>481.06</v>
      </c>
      <c r="AB225" s="21">
        <f t="shared" si="42"/>
        <v>240.53</v>
      </c>
      <c r="AC225" s="21">
        <f t="shared" si="43"/>
        <v>240.53</v>
      </c>
    </row>
    <row r="226" spans="1:29">
      <c r="A226" s="57">
        <v>224</v>
      </c>
      <c r="B226" s="8" t="s">
        <v>393</v>
      </c>
      <c r="C226" s="102"/>
      <c r="D226" s="3" t="s">
        <v>35</v>
      </c>
      <c r="E226" s="3" t="s">
        <v>37</v>
      </c>
      <c r="F226" s="3" t="s">
        <v>118</v>
      </c>
      <c r="G226" s="3" t="s">
        <v>38</v>
      </c>
      <c r="H226" s="3" t="s">
        <v>39</v>
      </c>
      <c r="I226" s="20">
        <v>630</v>
      </c>
      <c r="J226" s="3"/>
      <c r="L226" s="20">
        <v>200</v>
      </c>
      <c r="M226" s="20">
        <v>30</v>
      </c>
      <c r="N226" s="3" t="s">
        <v>2993</v>
      </c>
      <c r="P226" s="20">
        <v>30</v>
      </c>
      <c r="R226" s="21">
        <f t="shared" si="33"/>
        <v>31.8</v>
      </c>
      <c r="S226" s="21">
        <f t="shared" si="34"/>
        <v>861.8</v>
      </c>
      <c r="T226" s="21">
        <f t="shared" si="35"/>
        <v>875.708</v>
      </c>
      <c r="U226" s="21">
        <f t="shared" si="36"/>
        <v>13.908</v>
      </c>
      <c r="V226" s="21">
        <f t="shared" si="37"/>
        <v>861.8</v>
      </c>
      <c r="W226" s="21">
        <f t="shared" si="38"/>
        <v>630</v>
      </c>
      <c r="X226" s="21">
        <f t="shared" si="39"/>
        <v>245.708</v>
      </c>
      <c r="Y226" s="21">
        <f t="shared" si="40"/>
        <v>30</v>
      </c>
      <c r="Z226" s="20">
        <v>70</v>
      </c>
      <c r="AA226" s="21">
        <f t="shared" si="41"/>
        <v>131.8</v>
      </c>
      <c r="AB226" s="21">
        <f t="shared" si="42"/>
        <v>65.9</v>
      </c>
      <c r="AC226" s="21">
        <f t="shared" si="43"/>
        <v>65.9</v>
      </c>
    </row>
    <row r="227" spans="1:29">
      <c r="A227" s="57">
        <v>225</v>
      </c>
      <c r="B227" s="9" t="s">
        <v>2377</v>
      </c>
      <c r="C227" s="102" t="s">
        <v>2996</v>
      </c>
      <c r="D227" s="3" t="s">
        <v>35</v>
      </c>
      <c r="E227" s="3" t="s">
        <v>37</v>
      </c>
      <c r="F227" s="3" t="s">
        <v>2651</v>
      </c>
      <c r="G227" s="3" t="s">
        <v>38</v>
      </c>
      <c r="H227" s="3" t="s">
        <v>39</v>
      </c>
      <c r="I227" s="20">
        <v>245.28</v>
      </c>
      <c r="L227" s="20">
        <v>100</v>
      </c>
      <c r="M227" s="20">
        <v>0</v>
      </c>
      <c r="N227" s="3"/>
      <c r="P227" s="20">
        <v>0</v>
      </c>
      <c r="R227" s="21">
        <f t="shared" si="33"/>
        <v>0</v>
      </c>
      <c r="S227" s="21">
        <f t="shared" si="34"/>
        <v>345.28</v>
      </c>
      <c r="T227" s="21">
        <f t="shared" si="35"/>
        <v>351.28</v>
      </c>
      <c r="U227" s="21">
        <f t="shared" si="36"/>
        <v>6</v>
      </c>
      <c r="V227" s="21">
        <f t="shared" si="37"/>
        <v>345.28</v>
      </c>
      <c r="W227" s="21">
        <f t="shared" si="38"/>
        <v>245.28</v>
      </c>
      <c r="X227" s="21">
        <f t="shared" si="39"/>
        <v>106</v>
      </c>
      <c r="Y227" s="21">
        <f t="shared" si="40"/>
        <v>0</v>
      </c>
      <c r="Z227" s="20">
        <v>20</v>
      </c>
      <c r="AA227" s="21">
        <f t="shared" si="41"/>
        <v>80</v>
      </c>
      <c r="AB227" s="21">
        <f t="shared" si="42"/>
        <v>40</v>
      </c>
      <c r="AC227" s="21">
        <f t="shared" si="43"/>
        <v>40</v>
      </c>
    </row>
    <row r="228" spans="1:29">
      <c r="A228" s="57">
        <v>226</v>
      </c>
      <c r="B228" s="8" t="s">
        <v>2997</v>
      </c>
      <c r="C228" s="102" t="s">
        <v>2998</v>
      </c>
      <c r="D228" s="3" t="s">
        <v>35</v>
      </c>
      <c r="E228" s="3" t="s">
        <v>142</v>
      </c>
      <c r="F228" s="3" t="s">
        <v>196</v>
      </c>
      <c r="G228" s="3" t="s">
        <v>38</v>
      </c>
      <c r="H228" s="3" t="s">
        <v>98</v>
      </c>
      <c r="I228" s="20">
        <v>1120</v>
      </c>
      <c r="L228" s="20">
        <v>300</v>
      </c>
      <c r="M228" s="20">
        <v>1300</v>
      </c>
      <c r="N228" s="3" t="s">
        <v>2914</v>
      </c>
      <c r="P228" s="20">
        <v>900</v>
      </c>
      <c r="R228" s="21">
        <f t="shared" si="33"/>
        <v>1378</v>
      </c>
      <c r="S228" s="21">
        <f t="shared" si="34"/>
        <v>2798</v>
      </c>
      <c r="T228" s="21">
        <f t="shared" si="35"/>
        <v>2898.68</v>
      </c>
      <c r="U228" s="21">
        <f t="shared" si="36"/>
        <v>100.68</v>
      </c>
      <c r="V228" s="21">
        <f t="shared" si="37"/>
        <v>2798</v>
      </c>
      <c r="W228" s="21">
        <f t="shared" si="38"/>
        <v>1120</v>
      </c>
      <c r="X228" s="21">
        <f t="shared" si="39"/>
        <v>1778.68</v>
      </c>
      <c r="Y228" s="21">
        <f t="shared" si="40"/>
        <v>900</v>
      </c>
      <c r="Z228" s="20">
        <v>60</v>
      </c>
      <c r="AA228" s="21">
        <f t="shared" si="41"/>
        <v>718</v>
      </c>
      <c r="AB228" s="21">
        <f t="shared" si="42"/>
        <v>359</v>
      </c>
      <c r="AC228" s="21">
        <f t="shared" si="43"/>
        <v>359</v>
      </c>
    </row>
    <row r="229" spans="1:29">
      <c r="A229" s="57">
        <v>227</v>
      </c>
      <c r="B229" s="8" t="s">
        <v>2999</v>
      </c>
      <c r="C229" s="102" t="s">
        <v>3000</v>
      </c>
      <c r="D229" s="3" t="s">
        <v>35</v>
      </c>
      <c r="E229" s="3" t="s">
        <v>37</v>
      </c>
      <c r="F229" s="3" t="s">
        <v>196</v>
      </c>
      <c r="G229" s="3" t="s">
        <v>38</v>
      </c>
      <c r="H229" s="3" t="s">
        <v>98</v>
      </c>
      <c r="I229" s="20">
        <v>1152</v>
      </c>
      <c r="L229" s="20">
        <v>300</v>
      </c>
      <c r="M229" s="20">
        <v>1300</v>
      </c>
      <c r="N229" s="3" t="s">
        <v>3001</v>
      </c>
      <c r="P229" s="20">
        <v>900</v>
      </c>
      <c r="R229" s="21">
        <f t="shared" si="33"/>
        <v>1378</v>
      </c>
      <c r="S229" s="21">
        <f t="shared" si="34"/>
        <v>2830</v>
      </c>
      <c r="T229" s="21">
        <f t="shared" si="35"/>
        <v>2930.68</v>
      </c>
      <c r="U229" s="21">
        <f t="shared" si="36"/>
        <v>100.68</v>
      </c>
      <c r="V229" s="21">
        <f t="shared" si="37"/>
        <v>2830</v>
      </c>
      <c r="W229" s="21">
        <f t="shared" si="38"/>
        <v>1152</v>
      </c>
      <c r="X229" s="21">
        <f t="shared" si="39"/>
        <v>1778.68</v>
      </c>
      <c r="Y229" s="21">
        <f t="shared" si="40"/>
        <v>900</v>
      </c>
      <c r="Z229" s="20">
        <v>60</v>
      </c>
      <c r="AA229" s="21">
        <f t="shared" si="41"/>
        <v>718</v>
      </c>
      <c r="AB229" s="21">
        <f t="shared" si="42"/>
        <v>359</v>
      </c>
      <c r="AC229" s="21">
        <f t="shared" si="43"/>
        <v>359</v>
      </c>
    </row>
    <row r="230" spans="1:29">
      <c r="A230" s="57">
        <v>228</v>
      </c>
      <c r="B230" s="8" t="s">
        <v>3002</v>
      </c>
      <c r="C230" s="102" t="s">
        <v>3003</v>
      </c>
      <c r="D230" s="3" t="s">
        <v>35</v>
      </c>
      <c r="E230" s="3" t="s">
        <v>137</v>
      </c>
      <c r="F230" s="3" t="s">
        <v>196</v>
      </c>
      <c r="G230" s="3" t="s">
        <v>38</v>
      </c>
      <c r="H230" s="3" t="s">
        <v>98</v>
      </c>
      <c r="I230" s="20">
        <v>1152</v>
      </c>
      <c r="L230" s="20">
        <v>300</v>
      </c>
      <c r="M230" s="20">
        <v>1300</v>
      </c>
      <c r="N230" s="3" t="s">
        <v>3004</v>
      </c>
      <c r="P230" s="20">
        <v>900</v>
      </c>
      <c r="R230" s="21">
        <f t="shared" si="33"/>
        <v>1378</v>
      </c>
      <c r="S230" s="21">
        <f t="shared" si="34"/>
        <v>2830</v>
      </c>
      <c r="T230" s="21">
        <f t="shared" si="35"/>
        <v>2930.68</v>
      </c>
      <c r="U230" s="21">
        <f t="shared" si="36"/>
        <v>100.68</v>
      </c>
      <c r="V230" s="21">
        <f t="shared" si="37"/>
        <v>2830</v>
      </c>
      <c r="W230" s="21">
        <f t="shared" si="38"/>
        <v>1152</v>
      </c>
      <c r="X230" s="21">
        <f t="shared" si="39"/>
        <v>1778.68</v>
      </c>
      <c r="Y230" s="21">
        <f t="shared" si="40"/>
        <v>900</v>
      </c>
      <c r="Z230" s="20">
        <v>60</v>
      </c>
      <c r="AA230" s="21">
        <f t="shared" si="41"/>
        <v>718</v>
      </c>
      <c r="AB230" s="21">
        <f t="shared" si="42"/>
        <v>359</v>
      </c>
      <c r="AC230" s="21">
        <f t="shared" si="43"/>
        <v>359</v>
      </c>
    </row>
    <row r="231" spans="1:29">
      <c r="A231" s="57">
        <v>229</v>
      </c>
      <c r="B231" s="8" t="s">
        <v>3005</v>
      </c>
      <c r="C231" s="102" t="s">
        <v>3006</v>
      </c>
      <c r="D231" s="3" t="s">
        <v>35</v>
      </c>
      <c r="E231" s="3" t="s">
        <v>37</v>
      </c>
      <c r="F231" s="3" t="s">
        <v>196</v>
      </c>
      <c r="G231" s="3" t="s">
        <v>38</v>
      </c>
      <c r="H231" s="3" t="s">
        <v>98</v>
      </c>
      <c r="I231" s="20">
        <v>1152</v>
      </c>
      <c r="L231" s="20">
        <v>300</v>
      </c>
      <c r="M231" s="20">
        <v>1300</v>
      </c>
      <c r="N231" s="3" t="s">
        <v>3007</v>
      </c>
      <c r="P231" s="20">
        <v>900</v>
      </c>
      <c r="R231" s="21">
        <f t="shared" si="33"/>
        <v>1378</v>
      </c>
      <c r="S231" s="21">
        <f t="shared" si="34"/>
        <v>2830</v>
      </c>
      <c r="T231" s="21">
        <f t="shared" si="35"/>
        <v>2930.68</v>
      </c>
      <c r="U231" s="21">
        <f t="shared" si="36"/>
        <v>100.68</v>
      </c>
      <c r="V231" s="21">
        <f t="shared" si="37"/>
        <v>2830</v>
      </c>
      <c r="W231" s="21">
        <f t="shared" si="38"/>
        <v>1152</v>
      </c>
      <c r="X231" s="21">
        <f t="shared" si="39"/>
        <v>1778.68</v>
      </c>
      <c r="Y231" s="21">
        <f t="shared" si="40"/>
        <v>900</v>
      </c>
      <c r="Z231" s="20">
        <v>60</v>
      </c>
      <c r="AA231" s="21">
        <f t="shared" si="41"/>
        <v>718</v>
      </c>
      <c r="AB231" s="21">
        <f t="shared" si="42"/>
        <v>359</v>
      </c>
      <c r="AC231" s="21">
        <f t="shared" si="43"/>
        <v>359</v>
      </c>
    </row>
    <row r="232" spans="1:29">
      <c r="A232" s="57">
        <v>230</v>
      </c>
      <c r="B232" s="8" t="s">
        <v>3008</v>
      </c>
      <c r="C232" s="102" t="s">
        <v>3009</v>
      </c>
      <c r="D232" s="3" t="s">
        <v>35</v>
      </c>
      <c r="E232" s="3" t="s">
        <v>137</v>
      </c>
      <c r="F232" s="3" t="s">
        <v>196</v>
      </c>
      <c r="G232" s="3" t="s">
        <v>38</v>
      </c>
      <c r="H232" s="3" t="s">
        <v>98</v>
      </c>
      <c r="I232" s="20">
        <v>1152</v>
      </c>
      <c r="L232" s="20">
        <v>300</v>
      </c>
      <c r="M232" s="20">
        <v>1300</v>
      </c>
      <c r="N232" s="3" t="s">
        <v>3004</v>
      </c>
      <c r="P232" s="20">
        <v>900</v>
      </c>
      <c r="R232" s="21">
        <f t="shared" si="33"/>
        <v>1378</v>
      </c>
      <c r="S232" s="21">
        <f t="shared" si="34"/>
        <v>2830</v>
      </c>
      <c r="T232" s="21">
        <f t="shared" si="35"/>
        <v>2930.68</v>
      </c>
      <c r="U232" s="21">
        <f t="shared" si="36"/>
        <v>100.68</v>
      </c>
      <c r="V232" s="21">
        <f t="shared" si="37"/>
        <v>2830</v>
      </c>
      <c r="W232" s="21">
        <f t="shared" si="38"/>
        <v>1152</v>
      </c>
      <c r="X232" s="21">
        <f t="shared" si="39"/>
        <v>1778.68</v>
      </c>
      <c r="Y232" s="21">
        <f t="shared" si="40"/>
        <v>900</v>
      </c>
      <c r="Z232" s="20">
        <v>60</v>
      </c>
      <c r="AA232" s="21">
        <f t="shared" si="41"/>
        <v>718</v>
      </c>
      <c r="AB232" s="21">
        <f t="shared" si="42"/>
        <v>359</v>
      </c>
      <c r="AC232" s="21">
        <f t="shared" si="43"/>
        <v>359</v>
      </c>
    </row>
    <row r="233" spans="1:29">
      <c r="A233" s="57">
        <v>231</v>
      </c>
      <c r="B233" s="8" t="s">
        <v>3010</v>
      </c>
      <c r="C233" s="102" t="s">
        <v>3011</v>
      </c>
      <c r="D233" s="3" t="s">
        <v>35</v>
      </c>
      <c r="E233" s="3" t="s">
        <v>137</v>
      </c>
      <c r="F233" s="3" t="s">
        <v>196</v>
      </c>
      <c r="G233" s="3" t="s">
        <v>38</v>
      </c>
      <c r="H233" s="3" t="s">
        <v>98</v>
      </c>
      <c r="I233" s="20">
        <v>1152</v>
      </c>
      <c r="L233" s="20">
        <v>300</v>
      </c>
      <c r="M233" s="20">
        <v>1300</v>
      </c>
      <c r="N233" s="3" t="s">
        <v>3004</v>
      </c>
      <c r="P233" s="20">
        <v>900</v>
      </c>
      <c r="R233" s="21">
        <f t="shared" si="33"/>
        <v>1378</v>
      </c>
      <c r="S233" s="21">
        <f t="shared" si="34"/>
        <v>2830</v>
      </c>
      <c r="T233" s="21">
        <f t="shared" si="35"/>
        <v>2930.68</v>
      </c>
      <c r="U233" s="21">
        <f t="shared" si="36"/>
        <v>100.68</v>
      </c>
      <c r="V233" s="21">
        <f t="shared" si="37"/>
        <v>2830</v>
      </c>
      <c r="W233" s="21">
        <f t="shared" si="38"/>
        <v>1152</v>
      </c>
      <c r="X233" s="21">
        <f t="shared" si="39"/>
        <v>1778.68</v>
      </c>
      <c r="Y233" s="21">
        <f t="shared" si="40"/>
        <v>900</v>
      </c>
      <c r="Z233" s="20">
        <v>60</v>
      </c>
      <c r="AA233" s="21">
        <f t="shared" si="41"/>
        <v>718</v>
      </c>
      <c r="AB233" s="21">
        <f t="shared" si="42"/>
        <v>359</v>
      </c>
      <c r="AC233" s="21">
        <f t="shared" si="43"/>
        <v>359</v>
      </c>
    </row>
    <row r="234" spans="1:29">
      <c r="A234" s="57">
        <v>232</v>
      </c>
      <c r="B234" s="9" t="s">
        <v>2200</v>
      </c>
      <c r="C234" s="102" t="s">
        <v>3012</v>
      </c>
      <c r="D234" s="3" t="s">
        <v>35</v>
      </c>
      <c r="E234" s="3" t="s">
        <v>37</v>
      </c>
      <c r="F234" s="3" t="s">
        <v>2651</v>
      </c>
      <c r="G234" s="3" t="s">
        <v>38</v>
      </c>
      <c r="H234" s="3" t="s">
        <v>39</v>
      </c>
      <c r="I234" s="20">
        <v>245.28</v>
      </c>
      <c r="L234" s="20">
        <v>100</v>
      </c>
      <c r="M234" s="20">
        <v>0</v>
      </c>
      <c r="N234" s="3"/>
      <c r="P234" s="20">
        <v>0</v>
      </c>
      <c r="R234" s="21">
        <f t="shared" si="33"/>
        <v>0</v>
      </c>
      <c r="S234" s="21">
        <f t="shared" si="34"/>
        <v>345.28</v>
      </c>
      <c r="T234" s="21">
        <f t="shared" si="35"/>
        <v>351.28</v>
      </c>
      <c r="U234" s="21">
        <f t="shared" si="36"/>
        <v>6</v>
      </c>
      <c r="V234" s="21">
        <f t="shared" si="37"/>
        <v>345.28</v>
      </c>
      <c r="W234" s="21">
        <f t="shared" si="38"/>
        <v>245.28</v>
      </c>
      <c r="X234" s="21">
        <f t="shared" si="39"/>
        <v>106</v>
      </c>
      <c r="Y234" s="21">
        <f t="shared" si="40"/>
        <v>0</v>
      </c>
      <c r="Z234" s="20">
        <v>20</v>
      </c>
      <c r="AA234" s="21">
        <f t="shared" si="41"/>
        <v>80</v>
      </c>
      <c r="AB234" s="21">
        <f t="shared" si="42"/>
        <v>40</v>
      </c>
      <c r="AC234" s="21">
        <f t="shared" si="43"/>
        <v>40</v>
      </c>
    </row>
    <row r="235" spans="1:29">
      <c r="A235" s="57">
        <v>233</v>
      </c>
      <c r="B235" s="9" t="s">
        <v>3013</v>
      </c>
      <c r="C235" s="102" t="s">
        <v>3014</v>
      </c>
      <c r="D235" s="3" t="s">
        <v>35</v>
      </c>
      <c r="E235" s="3" t="s">
        <v>37</v>
      </c>
      <c r="F235" s="3" t="s">
        <v>2651</v>
      </c>
      <c r="G235" s="3" t="s">
        <v>38</v>
      </c>
      <c r="H235" s="3" t="s">
        <v>39</v>
      </c>
      <c r="I235" s="20">
        <v>245.28</v>
      </c>
      <c r="L235" s="20">
        <v>100</v>
      </c>
      <c r="M235" s="20">
        <v>0</v>
      </c>
      <c r="N235" s="3"/>
      <c r="P235" s="20">
        <v>0</v>
      </c>
      <c r="R235" s="21">
        <f t="shared" si="33"/>
        <v>0</v>
      </c>
      <c r="S235" s="21">
        <f t="shared" si="34"/>
        <v>345.28</v>
      </c>
      <c r="T235" s="21">
        <f t="shared" si="35"/>
        <v>351.28</v>
      </c>
      <c r="U235" s="21">
        <f t="shared" si="36"/>
        <v>6</v>
      </c>
      <c r="V235" s="21">
        <f t="shared" si="37"/>
        <v>345.28</v>
      </c>
      <c r="W235" s="21">
        <f t="shared" si="38"/>
        <v>245.28</v>
      </c>
      <c r="X235" s="21">
        <f t="shared" si="39"/>
        <v>106</v>
      </c>
      <c r="Y235" s="21">
        <f t="shared" si="40"/>
        <v>0</v>
      </c>
      <c r="Z235" s="20">
        <v>20</v>
      </c>
      <c r="AA235" s="21">
        <f t="shared" si="41"/>
        <v>80</v>
      </c>
      <c r="AB235" s="21">
        <f t="shared" si="42"/>
        <v>40</v>
      </c>
      <c r="AC235" s="21">
        <f t="shared" si="43"/>
        <v>40</v>
      </c>
    </row>
    <row r="236" spans="1:29">
      <c r="A236" s="57">
        <v>234</v>
      </c>
      <c r="B236" s="8" t="s">
        <v>3015</v>
      </c>
      <c r="C236" s="102" t="s">
        <v>3016</v>
      </c>
      <c r="D236" s="3" t="s">
        <v>35</v>
      </c>
      <c r="E236" s="3" t="s">
        <v>37</v>
      </c>
      <c r="F236" s="3" t="s">
        <v>2651</v>
      </c>
      <c r="G236" s="3" t="s">
        <v>38</v>
      </c>
      <c r="H236" s="3" t="s">
        <v>39</v>
      </c>
      <c r="I236" s="20">
        <v>0</v>
      </c>
      <c r="L236" s="20">
        <v>100</v>
      </c>
      <c r="M236" s="20">
        <v>0</v>
      </c>
      <c r="N236" s="3"/>
      <c r="P236" s="20">
        <v>0</v>
      </c>
      <c r="R236" s="21">
        <f t="shared" si="33"/>
        <v>0</v>
      </c>
      <c r="S236" s="21">
        <f t="shared" si="34"/>
        <v>100</v>
      </c>
      <c r="T236" s="21">
        <f t="shared" si="35"/>
        <v>106</v>
      </c>
      <c r="U236" s="21">
        <f t="shared" si="36"/>
        <v>6</v>
      </c>
      <c r="V236" s="21">
        <f t="shared" si="37"/>
        <v>100</v>
      </c>
      <c r="W236" s="21">
        <f t="shared" si="38"/>
        <v>0</v>
      </c>
      <c r="X236" s="21">
        <f t="shared" si="39"/>
        <v>106</v>
      </c>
      <c r="Y236" s="21">
        <f t="shared" si="40"/>
        <v>0</v>
      </c>
      <c r="Z236" s="20">
        <v>20</v>
      </c>
      <c r="AA236" s="21">
        <f t="shared" si="41"/>
        <v>80</v>
      </c>
      <c r="AB236" s="21">
        <f t="shared" si="42"/>
        <v>40</v>
      </c>
      <c r="AC236" s="21">
        <f t="shared" si="43"/>
        <v>40</v>
      </c>
    </row>
    <row r="237" spans="1:29">
      <c r="A237" s="57">
        <v>235</v>
      </c>
      <c r="B237" s="8" t="s">
        <v>3017</v>
      </c>
      <c r="C237" s="102" t="s">
        <v>3018</v>
      </c>
      <c r="D237" s="3" t="s">
        <v>35</v>
      </c>
      <c r="E237" s="3" t="s">
        <v>142</v>
      </c>
      <c r="F237" s="3" t="s">
        <v>196</v>
      </c>
      <c r="G237" s="3" t="s">
        <v>38</v>
      </c>
      <c r="H237" s="3" t="s">
        <v>98</v>
      </c>
      <c r="I237" s="20">
        <v>1152</v>
      </c>
      <c r="L237" s="20">
        <v>300</v>
      </c>
      <c r="M237" s="20">
        <v>1300</v>
      </c>
      <c r="N237" s="3" t="s">
        <v>2914</v>
      </c>
      <c r="P237" s="20">
        <v>900</v>
      </c>
      <c r="R237" s="21">
        <f t="shared" si="33"/>
        <v>1378</v>
      </c>
      <c r="S237" s="21">
        <f t="shared" si="34"/>
        <v>2830</v>
      </c>
      <c r="T237" s="21">
        <f t="shared" si="35"/>
        <v>2930.68</v>
      </c>
      <c r="U237" s="21">
        <f t="shared" si="36"/>
        <v>100.68</v>
      </c>
      <c r="V237" s="21">
        <f t="shared" si="37"/>
        <v>2830</v>
      </c>
      <c r="W237" s="21">
        <f t="shared" si="38"/>
        <v>1152</v>
      </c>
      <c r="X237" s="21">
        <f t="shared" si="39"/>
        <v>1778.68</v>
      </c>
      <c r="Y237" s="21">
        <f t="shared" si="40"/>
        <v>900</v>
      </c>
      <c r="Z237" s="20">
        <v>60</v>
      </c>
      <c r="AA237" s="21">
        <f t="shared" si="41"/>
        <v>718</v>
      </c>
      <c r="AB237" s="21">
        <f t="shared" si="42"/>
        <v>359</v>
      </c>
      <c r="AC237" s="21">
        <f t="shared" si="43"/>
        <v>359</v>
      </c>
    </row>
    <row r="238" spans="1:29">
      <c r="A238" s="57">
        <v>236</v>
      </c>
      <c r="B238" s="8" t="s">
        <v>3019</v>
      </c>
      <c r="C238" s="102" t="s">
        <v>3020</v>
      </c>
      <c r="D238" s="3" t="s">
        <v>35</v>
      </c>
      <c r="E238" s="3" t="s">
        <v>1245</v>
      </c>
      <c r="F238" s="3" t="s">
        <v>196</v>
      </c>
      <c r="G238" s="3" t="s">
        <v>38</v>
      </c>
      <c r="H238" s="3" t="s">
        <v>98</v>
      </c>
      <c r="I238" s="20">
        <v>1152</v>
      </c>
      <c r="L238" s="20">
        <v>300</v>
      </c>
      <c r="M238" s="20">
        <v>1300</v>
      </c>
      <c r="N238" s="3" t="s">
        <v>3021</v>
      </c>
      <c r="P238" s="20">
        <v>900</v>
      </c>
      <c r="R238" s="21">
        <f t="shared" si="33"/>
        <v>1378</v>
      </c>
      <c r="S238" s="21">
        <f t="shared" si="34"/>
        <v>2830</v>
      </c>
      <c r="T238" s="21">
        <f t="shared" si="35"/>
        <v>2930.68</v>
      </c>
      <c r="U238" s="21">
        <f t="shared" si="36"/>
        <v>100.68</v>
      </c>
      <c r="V238" s="21">
        <f t="shared" si="37"/>
        <v>2830</v>
      </c>
      <c r="W238" s="21">
        <f t="shared" si="38"/>
        <v>1152</v>
      </c>
      <c r="X238" s="21">
        <f t="shared" si="39"/>
        <v>1778.68</v>
      </c>
      <c r="Y238" s="21">
        <f t="shared" si="40"/>
        <v>900</v>
      </c>
      <c r="Z238" s="20">
        <v>60</v>
      </c>
      <c r="AA238" s="21">
        <f t="shared" si="41"/>
        <v>718</v>
      </c>
      <c r="AB238" s="21">
        <f t="shared" si="42"/>
        <v>359</v>
      </c>
      <c r="AC238" s="21">
        <f t="shared" si="43"/>
        <v>359</v>
      </c>
    </row>
    <row r="239" spans="1:29">
      <c r="A239" s="57">
        <v>237</v>
      </c>
      <c r="B239" s="8" t="s">
        <v>2531</v>
      </c>
      <c r="C239" s="102" t="s">
        <v>3022</v>
      </c>
      <c r="D239" s="3" t="s">
        <v>35</v>
      </c>
      <c r="E239" s="3" t="s">
        <v>1245</v>
      </c>
      <c r="F239" s="3" t="s">
        <v>196</v>
      </c>
      <c r="G239" s="3" t="s">
        <v>38</v>
      </c>
      <c r="H239" s="3" t="s">
        <v>98</v>
      </c>
      <c r="I239" s="20">
        <v>1152</v>
      </c>
      <c r="L239" s="20">
        <v>300</v>
      </c>
      <c r="M239" s="20">
        <v>1300</v>
      </c>
      <c r="N239" s="3" t="s">
        <v>3023</v>
      </c>
      <c r="P239" s="20">
        <v>900</v>
      </c>
      <c r="R239" s="21">
        <f t="shared" si="33"/>
        <v>1378</v>
      </c>
      <c r="S239" s="21">
        <f t="shared" si="34"/>
        <v>2830</v>
      </c>
      <c r="T239" s="21">
        <f t="shared" si="35"/>
        <v>2930.68</v>
      </c>
      <c r="U239" s="21">
        <f t="shared" si="36"/>
        <v>100.68</v>
      </c>
      <c r="V239" s="21">
        <f t="shared" si="37"/>
        <v>2830</v>
      </c>
      <c r="W239" s="21">
        <f t="shared" si="38"/>
        <v>1152</v>
      </c>
      <c r="X239" s="21">
        <f t="shared" si="39"/>
        <v>1778.68</v>
      </c>
      <c r="Y239" s="21">
        <f t="shared" si="40"/>
        <v>900</v>
      </c>
      <c r="Z239" s="20">
        <v>60</v>
      </c>
      <c r="AA239" s="21">
        <f t="shared" si="41"/>
        <v>718</v>
      </c>
      <c r="AB239" s="21">
        <f t="shared" si="42"/>
        <v>359</v>
      </c>
      <c r="AC239" s="21">
        <f t="shared" si="43"/>
        <v>359</v>
      </c>
    </row>
    <row r="240" spans="1:29">
      <c r="A240" s="57">
        <v>238</v>
      </c>
      <c r="B240" s="8" t="s">
        <v>1406</v>
      </c>
      <c r="C240" s="102" t="s">
        <v>1407</v>
      </c>
      <c r="D240" s="3" t="s">
        <v>35</v>
      </c>
      <c r="E240" s="3" t="s">
        <v>37</v>
      </c>
      <c r="F240" s="3" t="s">
        <v>2882</v>
      </c>
      <c r="G240" s="3" t="s">
        <v>38</v>
      </c>
      <c r="H240" s="3" t="s">
        <v>39</v>
      </c>
      <c r="I240" s="20">
        <v>0</v>
      </c>
      <c r="L240" s="20">
        <v>0</v>
      </c>
      <c r="M240" s="20">
        <v>13</v>
      </c>
      <c r="N240" s="3" t="s">
        <v>65</v>
      </c>
      <c r="P240" s="20">
        <v>13</v>
      </c>
      <c r="R240" s="21">
        <f t="shared" si="33"/>
        <v>13.78</v>
      </c>
      <c r="S240" s="21">
        <f t="shared" si="34"/>
        <v>13.78</v>
      </c>
      <c r="T240" s="21">
        <f t="shared" si="35"/>
        <v>14.6068</v>
      </c>
      <c r="U240" s="21">
        <f t="shared" si="36"/>
        <v>0.8268</v>
      </c>
      <c r="V240" s="21">
        <f t="shared" si="37"/>
        <v>13.78</v>
      </c>
      <c r="W240" s="21">
        <f t="shared" si="38"/>
        <v>0</v>
      </c>
      <c r="X240" s="21">
        <f t="shared" si="39"/>
        <v>14.6068</v>
      </c>
      <c r="Y240" s="21">
        <f t="shared" si="40"/>
        <v>13</v>
      </c>
      <c r="Z240" s="20">
        <v>0</v>
      </c>
      <c r="AA240" s="21">
        <f t="shared" si="41"/>
        <v>0.780000000000001</v>
      </c>
      <c r="AB240" s="21">
        <f t="shared" si="42"/>
        <v>0.390000000000001</v>
      </c>
      <c r="AC240" s="21">
        <f t="shared" si="43"/>
        <v>0.390000000000001</v>
      </c>
    </row>
    <row r="241" spans="1:29">
      <c r="A241" s="57">
        <v>239</v>
      </c>
      <c r="B241" s="8" t="s">
        <v>305</v>
      </c>
      <c r="C241" s="102" t="s">
        <v>306</v>
      </c>
      <c r="D241" s="3" t="s">
        <v>35</v>
      </c>
      <c r="E241" s="3" t="s">
        <v>37</v>
      </c>
      <c r="F241" s="3" t="s">
        <v>2882</v>
      </c>
      <c r="G241" s="3" t="s">
        <v>38</v>
      </c>
      <c r="H241" s="3" t="s">
        <v>39</v>
      </c>
      <c r="I241" s="20">
        <v>0</v>
      </c>
      <c r="L241" s="20">
        <v>0</v>
      </c>
      <c r="M241" s="20">
        <v>13</v>
      </c>
      <c r="N241" s="3" t="s">
        <v>65</v>
      </c>
      <c r="P241" s="20">
        <v>13</v>
      </c>
      <c r="R241" s="21">
        <f t="shared" si="33"/>
        <v>13.78</v>
      </c>
      <c r="S241" s="21">
        <f t="shared" si="34"/>
        <v>13.78</v>
      </c>
      <c r="T241" s="21">
        <f t="shared" si="35"/>
        <v>14.6068</v>
      </c>
      <c r="U241" s="21">
        <f t="shared" si="36"/>
        <v>0.8268</v>
      </c>
      <c r="V241" s="21">
        <f t="shared" si="37"/>
        <v>13.78</v>
      </c>
      <c r="W241" s="21">
        <f t="shared" si="38"/>
        <v>0</v>
      </c>
      <c r="X241" s="21">
        <f t="shared" si="39"/>
        <v>14.6068</v>
      </c>
      <c r="Y241" s="21">
        <f t="shared" si="40"/>
        <v>13</v>
      </c>
      <c r="Z241" s="20">
        <v>0</v>
      </c>
      <c r="AA241" s="21">
        <f t="shared" si="41"/>
        <v>0.780000000000001</v>
      </c>
      <c r="AB241" s="21">
        <f t="shared" si="42"/>
        <v>0.390000000000001</v>
      </c>
      <c r="AC241" s="21">
        <f t="shared" si="43"/>
        <v>0.390000000000001</v>
      </c>
    </row>
    <row r="242" spans="1:29">
      <c r="A242" s="57">
        <v>240</v>
      </c>
      <c r="B242" s="103" t="s">
        <v>3024</v>
      </c>
      <c r="C242" s="102"/>
      <c r="D242" s="3" t="s">
        <v>35</v>
      </c>
      <c r="E242" s="3" t="s">
        <v>37</v>
      </c>
      <c r="F242" s="3" t="s">
        <v>118</v>
      </c>
      <c r="G242" s="3" t="s">
        <v>38</v>
      </c>
      <c r="H242" s="3" t="s">
        <v>39</v>
      </c>
      <c r="I242" s="20">
        <v>420</v>
      </c>
      <c r="J242" s="3"/>
      <c r="L242" s="20">
        <v>200</v>
      </c>
      <c r="M242" s="20">
        <v>15</v>
      </c>
      <c r="N242" s="3" t="s">
        <v>2867</v>
      </c>
      <c r="P242" s="20">
        <v>15</v>
      </c>
      <c r="R242" s="21">
        <f t="shared" si="33"/>
        <v>15.9</v>
      </c>
      <c r="S242" s="21">
        <f t="shared" si="34"/>
        <v>635.9</v>
      </c>
      <c r="T242" s="21">
        <f t="shared" si="35"/>
        <v>648.854</v>
      </c>
      <c r="U242" s="21">
        <f t="shared" si="36"/>
        <v>12.954</v>
      </c>
      <c r="V242" s="21">
        <f t="shared" si="37"/>
        <v>635.9</v>
      </c>
      <c r="W242" s="21">
        <f t="shared" si="38"/>
        <v>420</v>
      </c>
      <c r="X242" s="21">
        <f t="shared" si="39"/>
        <v>228.854</v>
      </c>
      <c r="Y242" s="21">
        <f t="shared" si="40"/>
        <v>15</v>
      </c>
      <c r="Z242" s="20">
        <v>100</v>
      </c>
      <c r="AA242" s="21">
        <f t="shared" si="41"/>
        <v>100.9</v>
      </c>
      <c r="AB242" s="21">
        <f t="shared" si="42"/>
        <v>50.45</v>
      </c>
      <c r="AC242" s="21">
        <f t="shared" si="43"/>
        <v>50.45</v>
      </c>
    </row>
    <row r="243" spans="1:29">
      <c r="A243" s="57">
        <v>241</v>
      </c>
      <c r="B243" s="8" t="s">
        <v>3025</v>
      </c>
      <c r="C243" s="102" t="s">
        <v>3026</v>
      </c>
      <c r="D243" s="3" t="s">
        <v>35</v>
      </c>
      <c r="E243" s="3" t="s">
        <v>37</v>
      </c>
      <c r="F243" s="3" t="s">
        <v>2651</v>
      </c>
      <c r="G243" s="3" t="s">
        <v>38</v>
      </c>
      <c r="H243" s="3" t="s">
        <v>39</v>
      </c>
      <c r="I243" s="20">
        <v>0</v>
      </c>
      <c r="L243" s="20">
        <v>100</v>
      </c>
      <c r="M243" s="20">
        <v>0</v>
      </c>
      <c r="N243" s="3"/>
      <c r="P243" s="20">
        <v>0</v>
      </c>
      <c r="R243" s="21">
        <f t="shared" si="33"/>
        <v>0</v>
      </c>
      <c r="S243" s="21">
        <f t="shared" si="34"/>
        <v>100</v>
      </c>
      <c r="T243" s="21">
        <f t="shared" si="35"/>
        <v>106</v>
      </c>
      <c r="U243" s="21">
        <f t="shared" si="36"/>
        <v>6</v>
      </c>
      <c r="V243" s="21">
        <f t="shared" si="37"/>
        <v>100</v>
      </c>
      <c r="W243" s="21">
        <f t="shared" si="38"/>
        <v>0</v>
      </c>
      <c r="X243" s="21">
        <f t="shared" si="39"/>
        <v>106</v>
      </c>
      <c r="Y243" s="21">
        <f t="shared" si="40"/>
        <v>0</v>
      </c>
      <c r="Z243" s="20">
        <v>20</v>
      </c>
      <c r="AA243" s="21">
        <f t="shared" si="41"/>
        <v>80</v>
      </c>
      <c r="AB243" s="21">
        <f t="shared" si="42"/>
        <v>40</v>
      </c>
      <c r="AC243" s="21">
        <f t="shared" si="43"/>
        <v>40</v>
      </c>
    </row>
    <row r="244" spans="1:29">
      <c r="A244" s="57">
        <v>242</v>
      </c>
      <c r="B244" s="9" t="s">
        <v>3027</v>
      </c>
      <c r="C244" s="102" t="s">
        <v>3028</v>
      </c>
      <c r="D244" s="3" t="s">
        <v>35</v>
      </c>
      <c r="E244" s="3" t="s">
        <v>37</v>
      </c>
      <c r="F244" s="3" t="s">
        <v>2651</v>
      </c>
      <c r="G244" s="3" t="s">
        <v>38</v>
      </c>
      <c r="H244" s="3" t="s">
        <v>39</v>
      </c>
      <c r="I244" s="20">
        <v>245.28</v>
      </c>
      <c r="L244" s="20">
        <v>100</v>
      </c>
      <c r="M244" s="20">
        <v>0</v>
      </c>
      <c r="N244" s="3"/>
      <c r="P244" s="20">
        <v>0</v>
      </c>
      <c r="R244" s="21">
        <f t="shared" si="33"/>
        <v>0</v>
      </c>
      <c r="S244" s="21">
        <f t="shared" si="34"/>
        <v>345.28</v>
      </c>
      <c r="T244" s="21">
        <f t="shared" si="35"/>
        <v>351.28</v>
      </c>
      <c r="U244" s="21">
        <f t="shared" si="36"/>
        <v>6</v>
      </c>
      <c r="V244" s="21">
        <f t="shared" si="37"/>
        <v>345.28</v>
      </c>
      <c r="W244" s="21">
        <f t="shared" si="38"/>
        <v>245.28</v>
      </c>
      <c r="X244" s="21">
        <f t="shared" si="39"/>
        <v>106</v>
      </c>
      <c r="Y244" s="21">
        <f t="shared" si="40"/>
        <v>0</v>
      </c>
      <c r="Z244" s="20">
        <v>20</v>
      </c>
      <c r="AA244" s="21">
        <f t="shared" si="41"/>
        <v>80</v>
      </c>
      <c r="AB244" s="21">
        <f t="shared" si="42"/>
        <v>40</v>
      </c>
      <c r="AC244" s="21">
        <f t="shared" si="43"/>
        <v>40</v>
      </c>
    </row>
    <row r="245" spans="1:29">
      <c r="A245" s="57">
        <v>243</v>
      </c>
      <c r="B245" s="8" t="s">
        <v>3029</v>
      </c>
      <c r="C245" s="102" t="s">
        <v>3030</v>
      </c>
      <c r="D245" s="3" t="s">
        <v>35</v>
      </c>
      <c r="E245" s="3" t="s">
        <v>37</v>
      </c>
      <c r="F245" s="3" t="s">
        <v>2651</v>
      </c>
      <c r="G245" s="3" t="s">
        <v>38</v>
      </c>
      <c r="H245" s="3" t="s">
        <v>39</v>
      </c>
      <c r="I245" s="20">
        <v>0</v>
      </c>
      <c r="L245" s="20">
        <v>100</v>
      </c>
      <c r="M245" s="20">
        <v>0</v>
      </c>
      <c r="N245" s="3"/>
      <c r="P245" s="20">
        <v>0</v>
      </c>
      <c r="R245" s="21">
        <f t="shared" si="33"/>
        <v>0</v>
      </c>
      <c r="S245" s="21">
        <f t="shared" si="34"/>
        <v>100</v>
      </c>
      <c r="T245" s="21">
        <f t="shared" si="35"/>
        <v>106</v>
      </c>
      <c r="U245" s="21">
        <f t="shared" si="36"/>
        <v>6</v>
      </c>
      <c r="V245" s="21">
        <f t="shared" si="37"/>
        <v>100</v>
      </c>
      <c r="W245" s="21">
        <f t="shared" si="38"/>
        <v>0</v>
      </c>
      <c r="X245" s="21">
        <f t="shared" si="39"/>
        <v>106</v>
      </c>
      <c r="Y245" s="21">
        <f t="shared" si="40"/>
        <v>0</v>
      </c>
      <c r="Z245" s="20">
        <v>20</v>
      </c>
      <c r="AA245" s="21">
        <f t="shared" si="41"/>
        <v>80</v>
      </c>
      <c r="AB245" s="21">
        <f t="shared" si="42"/>
        <v>40</v>
      </c>
      <c r="AC245" s="21">
        <f t="shared" si="43"/>
        <v>40</v>
      </c>
    </row>
    <row r="246" spans="1:29">
      <c r="A246" s="57">
        <v>244</v>
      </c>
      <c r="B246" s="8" t="s">
        <v>3031</v>
      </c>
      <c r="C246" s="102" t="s">
        <v>3032</v>
      </c>
      <c r="D246" s="3" t="s">
        <v>35</v>
      </c>
      <c r="E246" s="3" t="s">
        <v>37</v>
      </c>
      <c r="F246" s="3" t="s">
        <v>2651</v>
      </c>
      <c r="G246" s="3" t="s">
        <v>38</v>
      </c>
      <c r="H246" s="3" t="s">
        <v>39</v>
      </c>
      <c r="I246" s="20">
        <v>0</v>
      </c>
      <c r="L246" s="20">
        <v>100</v>
      </c>
      <c r="M246" s="20">
        <v>0</v>
      </c>
      <c r="N246" s="3"/>
      <c r="P246" s="20">
        <v>0</v>
      </c>
      <c r="R246" s="21">
        <f t="shared" si="33"/>
        <v>0</v>
      </c>
      <c r="S246" s="21">
        <f t="shared" si="34"/>
        <v>100</v>
      </c>
      <c r="T246" s="21">
        <f t="shared" si="35"/>
        <v>106</v>
      </c>
      <c r="U246" s="21">
        <f t="shared" si="36"/>
        <v>6</v>
      </c>
      <c r="V246" s="21">
        <f t="shared" si="37"/>
        <v>100</v>
      </c>
      <c r="W246" s="21">
        <f t="shared" si="38"/>
        <v>0</v>
      </c>
      <c r="X246" s="21">
        <f t="shared" si="39"/>
        <v>106</v>
      </c>
      <c r="Y246" s="21">
        <f t="shared" si="40"/>
        <v>0</v>
      </c>
      <c r="Z246" s="20">
        <v>20</v>
      </c>
      <c r="AA246" s="21">
        <f t="shared" si="41"/>
        <v>80</v>
      </c>
      <c r="AB246" s="21">
        <f t="shared" si="42"/>
        <v>40</v>
      </c>
      <c r="AC246" s="21">
        <f t="shared" si="43"/>
        <v>40</v>
      </c>
    </row>
    <row r="247" spans="1:29">
      <c r="A247" s="57">
        <v>245</v>
      </c>
      <c r="B247" s="9" t="s">
        <v>3033</v>
      </c>
      <c r="C247" s="102" t="s">
        <v>3034</v>
      </c>
      <c r="D247" s="3" t="s">
        <v>35</v>
      </c>
      <c r="E247" s="3" t="s">
        <v>37</v>
      </c>
      <c r="F247" s="3" t="s">
        <v>2651</v>
      </c>
      <c r="G247" s="3" t="s">
        <v>38</v>
      </c>
      <c r="H247" s="3" t="s">
        <v>39</v>
      </c>
      <c r="I247" s="20">
        <v>245.28</v>
      </c>
      <c r="L247" s="20">
        <v>100</v>
      </c>
      <c r="M247" s="20">
        <v>0</v>
      </c>
      <c r="N247" s="3"/>
      <c r="P247" s="20">
        <v>0</v>
      </c>
      <c r="R247" s="21">
        <f t="shared" si="33"/>
        <v>0</v>
      </c>
      <c r="S247" s="21">
        <f t="shared" si="34"/>
        <v>345.28</v>
      </c>
      <c r="T247" s="21">
        <f t="shared" si="35"/>
        <v>351.28</v>
      </c>
      <c r="U247" s="21">
        <f t="shared" si="36"/>
        <v>6</v>
      </c>
      <c r="V247" s="21">
        <f t="shared" si="37"/>
        <v>345.28</v>
      </c>
      <c r="W247" s="21">
        <f t="shared" si="38"/>
        <v>245.28</v>
      </c>
      <c r="X247" s="21">
        <f t="shared" si="39"/>
        <v>106</v>
      </c>
      <c r="Y247" s="21">
        <f t="shared" si="40"/>
        <v>0</v>
      </c>
      <c r="Z247" s="20">
        <v>20</v>
      </c>
      <c r="AA247" s="21">
        <f t="shared" si="41"/>
        <v>80</v>
      </c>
      <c r="AB247" s="21">
        <f t="shared" si="42"/>
        <v>40</v>
      </c>
      <c r="AC247" s="21">
        <f t="shared" si="43"/>
        <v>40</v>
      </c>
    </row>
    <row r="248" spans="1:29">
      <c r="A248" s="57">
        <v>246</v>
      </c>
      <c r="B248" s="8" t="s">
        <v>3035</v>
      </c>
      <c r="C248" s="102" t="s">
        <v>3036</v>
      </c>
      <c r="D248" s="3" t="s">
        <v>35</v>
      </c>
      <c r="E248" s="3" t="s">
        <v>37</v>
      </c>
      <c r="F248" s="3" t="s">
        <v>196</v>
      </c>
      <c r="G248" s="3" t="s">
        <v>38</v>
      </c>
      <c r="H248" s="3" t="s">
        <v>39</v>
      </c>
      <c r="I248" s="20">
        <v>0</v>
      </c>
      <c r="L248" s="20">
        <v>0</v>
      </c>
      <c r="M248" s="20">
        <v>700</v>
      </c>
      <c r="N248" s="3" t="s">
        <v>3037</v>
      </c>
      <c r="P248" s="20">
        <v>500</v>
      </c>
      <c r="R248" s="21">
        <f t="shared" si="33"/>
        <v>742</v>
      </c>
      <c r="S248" s="21">
        <f t="shared" si="34"/>
        <v>742</v>
      </c>
      <c r="T248" s="21">
        <f t="shared" si="35"/>
        <v>786.52</v>
      </c>
      <c r="U248" s="21">
        <f t="shared" si="36"/>
        <v>44.52</v>
      </c>
      <c r="V248" s="21">
        <f t="shared" si="37"/>
        <v>742</v>
      </c>
      <c r="W248" s="21">
        <f t="shared" si="38"/>
        <v>0</v>
      </c>
      <c r="X248" s="21">
        <f t="shared" si="39"/>
        <v>786.52</v>
      </c>
      <c r="Y248" s="21">
        <f t="shared" si="40"/>
        <v>500</v>
      </c>
      <c r="Z248" s="20">
        <v>0</v>
      </c>
      <c r="AA248" s="21">
        <f t="shared" si="41"/>
        <v>242</v>
      </c>
      <c r="AB248" s="21">
        <f t="shared" si="42"/>
        <v>121</v>
      </c>
      <c r="AC248" s="21">
        <f t="shared" si="43"/>
        <v>121</v>
      </c>
    </row>
    <row r="249" spans="1:29">
      <c r="A249" s="57">
        <v>247</v>
      </c>
      <c r="B249" s="9" t="s">
        <v>2204</v>
      </c>
      <c r="C249" s="102" t="s">
        <v>3038</v>
      </c>
      <c r="D249" s="3" t="s">
        <v>35</v>
      </c>
      <c r="E249" s="3" t="s">
        <v>37</v>
      </c>
      <c r="F249" s="3" t="s">
        <v>2651</v>
      </c>
      <c r="G249" s="3" t="s">
        <v>38</v>
      </c>
      <c r="H249" s="3" t="s">
        <v>39</v>
      </c>
      <c r="I249" s="20">
        <v>245.28</v>
      </c>
      <c r="L249" s="20">
        <v>100</v>
      </c>
      <c r="M249" s="20">
        <v>0</v>
      </c>
      <c r="N249" s="3"/>
      <c r="P249" s="20">
        <v>0</v>
      </c>
      <c r="R249" s="21">
        <f t="shared" si="33"/>
        <v>0</v>
      </c>
      <c r="S249" s="21">
        <f t="shared" si="34"/>
        <v>345.28</v>
      </c>
      <c r="T249" s="21">
        <f t="shared" si="35"/>
        <v>351.28</v>
      </c>
      <c r="U249" s="21">
        <f t="shared" si="36"/>
        <v>6</v>
      </c>
      <c r="V249" s="21">
        <f t="shared" si="37"/>
        <v>345.28</v>
      </c>
      <c r="W249" s="21">
        <f t="shared" si="38"/>
        <v>245.28</v>
      </c>
      <c r="X249" s="21">
        <f t="shared" si="39"/>
        <v>106</v>
      </c>
      <c r="Y249" s="21">
        <f t="shared" si="40"/>
        <v>0</v>
      </c>
      <c r="Z249" s="20">
        <v>20</v>
      </c>
      <c r="AA249" s="21">
        <f t="shared" si="41"/>
        <v>80</v>
      </c>
      <c r="AB249" s="21">
        <f t="shared" si="42"/>
        <v>40</v>
      </c>
      <c r="AC249" s="21">
        <f t="shared" si="43"/>
        <v>40</v>
      </c>
    </row>
    <row r="250" spans="1:29">
      <c r="A250" s="57">
        <v>248</v>
      </c>
      <c r="B250" s="8" t="s">
        <v>3039</v>
      </c>
      <c r="C250" s="102" t="s">
        <v>3040</v>
      </c>
      <c r="D250" s="3" t="s">
        <v>35</v>
      </c>
      <c r="E250" s="3" t="s">
        <v>37</v>
      </c>
      <c r="F250" s="3" t="s">
        <v>2651</v>
      </c>
      <c r="G250" s="3" t="s">
        <v>38</v>
      </c>
      <c r="H250" s="3" t="s">
        <v>39</v>
      </c>
      <c r="I250" s="20">
        <v>0</v>
      </c>
      <c r="J250" s="8"/>
      <c r="L250" s="20">
        <v>100</v>
      </c>
      <c r="M250" s="20">
        <v>0</v>
      </c>
      <c r="N250" s="3"/>
      <c r="P250" s="20">
        <v>0</v>
      </c>
      <c r="R250" s="21">
        <f t="shared" si="33"/>
        <v>0</v>
      </c>
      <c r="S250" s="21">
        <f t="shared" si="34"/>
        <v>100</v>
      </c>
      <c r="T250" s="21">
        <f t="shared" si="35"/>
        <v>106</v>
      </c>
      <c r="U250" s="21">
        <f t="shared" si="36"/>
        <v>6</v>
      </c>
      <c r="V250" s="21">
        <f t="shared" si="37"/>
        <v>100</v>
      </c>
      <c r="W250" s="21">
        <f t="shared" si="38"/>
        <v>0</v>
      </c>
      <c r="X250" s="21">
        <f t="shared" si="39"/>
        <v>106</v>
      </c>
      <c r="Y250" s="21">
        <f t="shared" si="40"/>
        <v>0</v>
      </c>
      <c r="Z250" s="20">
        <v>20</v>
      </c>
      <c r="AA250" s="21">
        <f t="shared" si="41"/>
        <v>80</v>
      </c>
      <c r="AB250" s="21">
        <f t="shared" si="42"/>
        <v>40</v>
      </c>
      <c r="AC250" s="21">
        <f t="shared" si="43"/>
        <v>40</v>
      </c>
    </row>
    <row r="251" spans="1:29">
      <c r="A251" s="57">
        <v>249</v>
      </c>
      <c r="B251" s="9" t="s">
        <v>3041</v>
      </c>
      <c r="C251" s="102" t="s">
        <v>3042</v>
      </c>
      <c r="D251" s="3" t="s">
        <v>35</v>
      </c>
      <c r="E251" s="3" t="s">
        <v>37</v>
      </c>
      <c r="F251" s="3" t="s">
        <v>2651</v>
      </c>
      <c r="G251" s="3" t="s">
        <v>38</v>
      </c>
      <c r="H251" s="3" t="s">
        <v>39</v>
      </c>
      <c r="I251" s="20">
        <v>245.28</v>
      </c>
      <c r="J251" s="8"/>
      <c r="L251" s="20">
        <v>100</v>
      </c>
      <c r="M251" s="20">
        <v>0</v>
      </c>
      <c r="N251" s="3"/>
      <c r="P251" s="20">
        <v>0</v>
      </c>
      <c r="R251" s="21">
        <f t="shared" si="33"/>
        <v>0</v>
      </c>
      <c r="S251" s="21">
        <f t="shared" si="34"/>
        <v>345.28</v>
      </c>
      <c r="T251" s="21">
        <f t="shared" si="35"/>
        <v>351.28</v>
      </c>
      <c r="U251" s="21">
        <f t="shared" si="36"/>
        <v>6</v>
      </c>
      <c r="V251" s="21">
        <f t="shared" si="37"/>
        <v>345.28</v>
      </c>
      <c r="W251" s="21">
        <f t="shared" si="38"/>
        <v>245.28</v>
      </c>
      <c r="X251" s="21">
        <f t="shared" si="39"/>
        <v>106</v>
      </c>
      <c r="Y251" s="21">
        <f t="shared" si="40"/>
        <v>0</v>
      </c>
      <c r="Z251" s="20">
        <v>20</v>
      </c>
      <c r="AA251" s="21">
        <f t="shared" si="41"/>
        <v>80</v>
      </c>
      <c r="AB251" s="21">
        <f t="shared" si="42"/>
        <v>40</v>
      </c>
      <c r="AC251" s="21">
        <f t="shared" si="43"/>
        <v>40</v>
      </c>
    </row>
    <row r="252" spans="1:29">
      <c r="A252" s="57">
        <v>250</v>
      </c>
      <c r="B252" s="9" t="s">
        <v>2389</v>
      </c>
      <c r="C252" s="102" t="s">
        <v>3043</v>
      </c>
      <c r="D252" s="3" t="s">
        <v>35</v>
      </c>
      <c r="E252" s="3" t="s">
        <v>37</v>
      </c>
      <c r="F252" s="3" t="s">
        <v>2651</v>
      </c>
      <c r="G252" s="3" t="s">
        <v>38</v>
      </c>
      <c r="H252" s="3" t="s">
        <v>39</v>
      </c>
      <c r="I252" s="20">
        <v>245.28</v>
      </c>
      <c r="L252" s="20">
        <v>100</v>
      </c>
      <c r="M252" s="20">
        <v>0</v>
      </c>
      <c r="N252" s="3"/>
      <c r="P252" s="20">
        <v>0</v>
      </c>
      <c r="R252" s="21">
        <f t="shared" si="33"/>
        <v>0</v>
      </c>
      <c r="S252" s="21">
        <f t="shared" si="34"/>
        <v>345.28</v>
      </c>
      <c r="T252" s="21">
        <f t="shared" si="35"/>
        <v>351.28</v>
      </c>
      <c r="U252" s="21">
        <f t="shared" si="36"/>
        <v>6</v>
      </c>
      <c r="V252" s="21">
        <f t="shared" si="37"/>
        <v>345.28</v>
      </c>
      <c r="W252" s="21">
        <f t="shared" si="38"/>
        <v>245.28</v>
      </c>
      <c r="X252" s="21">
        <f t="shared" si="39"/>
        <v>106</v>
      </c>
      <c r="Y252" s="21">
        <f t="shared" si="40"/>
        <v>0</v>
      </c>
      <c r="Z252" s="20">
        <v>20</v>
      </c>
      <c r="AA252" s="21">
        <f t="shared" si="41"/>
        <v>80</v>
      </c>
      <c r="AB252" s="21">
        <f t="shared" si="42"/>
        <v>40</v>
      </c>
      <c r="AC252" s="21">
        <f t="shared" si="43"/>
        <v>40</v>
      </c>
    </row>
    <row r="253" spans="1:29">
      <c r="A253" s="57">
        <v>251</v>
      </c>
      <c r="B253" s="103" t="s">
        <v>3044</v>
      </c>
      <c r="C253" s="102"/>
      <c r="D253" s="3" t="s">
        <v>35</v>
      </c>
      <c r="E253" s="3" t="s">
        <v>37</v>
      </c>
      <c r="F253" s="3" t="s">
        <v>118</v>
      </c>
      <c r="G253" s="3" t="s">
        <v>38</v>
      </c>
      <c r="H253" s="3" t="s">
        <v>39</v>
      </c>
      <c r="I253" s="20">
        <v>420</v>
      </c>
      <c r="J253" s="3"/>
      <c r="L253" s="20">
        <v>200</v>
      </c>
      <c r="M253" s="20">
        <v>15</v>
      </c>
      <c r="N253" s="3" t="s">
        <v>3045</v>
      </c>
      <c r="P253" s="20">
        <v>15</v>
      </c>
      <c r="R253" s="21">
        <f t="shared" si="33"/>
        <v>15.9</v>
      </c>
      <c r="S253" s="21">
        <f t="shared" si="34"/>
        <v>635.9</v>
      </c>
      <c r="T253" s="21">
        <f t="shared" si="35"/>
        <v>648.854</v>
      </c>
      <c r="U253" s="21">
        <f t="shared" si="36"/>
        <v>12.954</v>
      </c>
      <c r="V253" s="21">
        <f t="shared" si="37"/>
        <v>635.9</v>
      </c>
      <c r="W253" s="21">
        <f t="shared" si="38"/>
        <v>420</v>
      </c>
      <c r="X253" s="21">
        <f t="shared" si="39"/>
        <v>228.854</v>
      </c>
      <c r="Y253" s="21">
        <f t="shared" si="40"/>
        <v>15</v>
      </c>
      <c r="Z253" s="20">
        <v>100</v>
      </c>
      <c r="AA253" s="21">
        <f t="shared" si="41"/>
        <v>100.9</v>
      </c>
      <c r="AB253" s="21">
        <f t="shared" si="42"/>
        <v>50.45</v>
      </c>
      <c r="AC253" s="21">
        <f t="shared" si="43"/>
        <v>50.45</v>
      </c>
    </row>
    <row r="254" spans="1:29">
      <c r="A254" s="57">
        <v>252</v>
      </c>
      <c r="B254" s="8" t="s">
        <v>505</v>
      </c>
      <c r="C254" s="102" t="s">
        <v>3046</v>
      </c>
      <c r="D254" s="3" t="s">
        <v>35</v>
      </c>
      <c r="E254" s="3" t="s">
        <v>37</v>
      </c>
      <c r="F254" s="3" t="s">
        <v>196</v>
      </c>
      <c r="G254" s="3" t="s">
        <v>38</v>
      </c>
      <c r="H254" s="3" t="s">
        <v>98</v>
      </c>
      <c r="I254" s="20">
        <v>1152</v>
      </c>
      <c r="L254" s="20">
        <v>300</v>
      </c>
      <c r="M254" s="20">
        <v>1300</v>
      </c>
      <c r="N254" s="3" t="s">
        <v>3007</v>
      </c>
      <c r="P254" s="20">
        <v>900</v>
      </c>
      <c r="R254" s="21">
        <f t="shared" si="33"/>
        <v>1378</v>
      </c>
      <c r="S254" s="21">
        <f t="shared" si="34"/>
        <v>2830</v>
      </c>
      <c r="T254" s="21">
        <f t="shared" si="35"/>
        <v>2930.68</v>
      </c>
      <c r="U254" s="21">
        <f t="shared" si="36"/>
        <v>100.68</v>
      </c>
      <c r="V254" s="21">
        <f t="shared" si="37"/>
        <v>2830</v>
      </c>
      <c r="W254" s="21">
        <f t="shared" si="38"/>
        <v>1152</v>
      </c>
      <c r="X254" s="21">
        <f t="shared" si="39"/>
        <v>1778.68</v>
      </c>
      <c r="Y254" s="21">
        <f t="shared" si="40"/>
        <v>900</v>
      </c>
      <c r="Z254" s="20">
        <v>60</v>
      </c>
      <c r="AA254" s="21">
        <f t="shared" si="41"/>
        <v>718</v>
      </c>
      <c r="AB254" s="21">
        <f t="shared" si="42"/>
        <v>359</v>
      </c>
      <c r="AC254" s="21">
        <f t="shared" si="43"/>
        <v>359</v>
      </c>
    </row>
    <row r="255" spans="1:29">
      <c r="A255" s="57">
        <v>253</v>
      </c>
      <c r="B255" s="8" t="s">
        <v>3047</v>
      </c>
      <c r="C255" s="102" t="s">
        <v>3048</v>
      </c>
      <c r="D255" s="3" t="s">
        <v>35</v>
      </c>
      <c r="E255" s="3" t="s">
        <v>137</v>
      </c>
      <c r="F255" s="3" t="s">
        <v>196</v>
      </c>
      <c r="G255" s="3" t="s">
        <v>38</v>
      </c>
      <c r="H255" s="3" t="s">
        <v>98</v>
      </c>
      <c r="I255" s="20">
        <v>1152</v>
      </c>
      <c r="L255" s="20">
        <v>300</v>
      </c>
      <c r="M255" s="20">
        <v>1300</v>
      </c>
      <c r="N255" s="3" t="s">
        <v>3049</v>
      </c>
      <c r="P255" s="20">
        <v>900</v>
      </c>
      <c r="R255" s="21">
        <f t="shared" si="33"/>
        <v>1378</v>
      </c>
      <c r="S255" s="21">
        <f t="shared" si="34"/>
        <v>2830</v>
      </c>
      <c r="T255" s="21">
        <f t="shared" si="35"/>
        <v>2930.68</v>
      </c>
      <c r="U255" s="21">
        <f t="shared" si="36"/>
        <v>100.68</v>
      </c>
      <c r="V255" s="21">
        <f t="shared" si="37"/>
        <v>2830</v>
      </c>
      <c r="W255" s="21">
        <f t="shared" si="38"/>
        <v>1152</v>
      </c>
      <c r="X255" s="21">
        <f t="shared" si="39"/>
        <v>1778.68</v>
      </c>
      <c r="Y255" s="21">
        <f t="shared" si="40"/>
        <v>900</v>
      </c>
      <c r="Z255" s="20">
        <v>60</v>
      </c>
      <c r="AA255" s="21">
        <f t="shared" si="41"/>
        <v>718</v>
      </c>
      <c r="AB255" s="21">
        <f t="shared" si="42"/>
        <v>359</v>
      </c>
      <c r="AC255" s="21">
        <f t="shared" si="43"/>
        <v>359</v>
      </c>
    </row>
    <row r="256" spans="1:29">
      <c r="A256" s="57">
        <v>254</v>
      </c>
      <c r="B256" s="8" t="s">
        <v>3050</v>
      </c>
      <c r="C256" s="102"/>
      <c r="D256" s="3" t="s">
        <v>35</v>
      </c>
      <c r="E256" s="3" t="s">
        <v>1245</v>
      </c>
      <c r="F256" s="3" t="s">
        <v>196</v>
      </c>
      <c r="G256" s="3" t="s">
        <v>38</v>
      </c>
      <c r="H256" s="3" t="s">
        <v>98</v>
      </c>
      <c r="I256" s="20">
        <v>1152</v>
      </c>
      <c r="L256" s="20">
        <v>300</v>
      </c>
      <c r="M256" s="20">
        <v>1300</v>
      </c>
      <c r="N256" s="3" t="s">
        <v>3051</v>
      </c>
      <c r="P256" s="20">
        <v>900</v>
      </c>
      <c r="R256" s="21">
        <f t="shared" ref="R256:R270" si="44">M256*1.06</f>
        <v>1378</v>
      </c>
      <c r="S256" s="21">
        <f t="shared" si="34"/>
        <v>2830</v>
      </c>
      <c r="T256" s="21">
        <f t="shared" si="35"/>
        <v>2930.68</v>
      </c>
      <c r="U256" s="21">
        <f t="shared" si="36"/>
        <v>100.68</v>
      </c>
      <c r="V256" s="21">
        <f t="shared" si="37"/>
        <v>2830</v>
      </c>
      <c r="W256" s="21">
        <f t="shared" si="38"/>
        <v>1152</v>
      </c>
      <c r="X256" s="21">
        <f t="shared" si="39"/>
        <v>1778.68</v>
      </c>
      <c r="Y256" s="21">
        <f t="shared" si="40"/>
        <v>900</v>
      </c>
      <c r="Z256" s="20">
        <v>60</v>
      </c>
      <c r="AA256" s="21">
        <f t="shared" si="41"/>
        <v>718</v>
      </c>
      <c r="AB256" s="21">
        <f t="shared" si="42"/>
        <v>359</v>
      </c>
      <c r="AC256" s="21">
        <f t="shared" si="43"/>
        <v>359</v>
      </c>
    </row>
    <row r="257" spans="1:29">
      <c r="A257" s="57">
        <v>255</v>
      </c>
      <c r="B257" s="8" t="s">
        <v>3052</v>
      </c>
      <c r="C257" s="102" t="s">
        <v>3053</v>
      </c>
      <c r="D257" s="3" t="s">
        <v>35</v>
      </c>
      <c r="E257" s="3" t="s">
        <v>37</v>
      </c>
      <c r="F257" s="3" t="s">
        <v>196</v>
      </c>
      <c r="G257" s="3" t="s">
        <v>38</v>
      </c>
      <c r="H257" s="3" t="s">
        <v>98</v>
      </c>
      <c r="I257" s="20">
        <v>1152</v>
      </c>
      <c r="L257" s="20">
        <v>300</v>
      </c>
      <c r="M257" s="20">
        <v>1300</v>
      </c>
      <c r="N257" s="3" t="s">
        <v>3007</v>
      </c>
      <c r="O257" s="77" t="s">
        <v>3054</v>
      </c>
      <c r="P257" s="20">
        <v>900</v>
      </c>
      <c r="R257" s="21">
        <f t="shared" si="44"/>
        <v>1378</v>
      </c>
      <c r="S257" s="21">
        <f t="shared" si="34"/>
        <v>2830</v>
      </c>
      <c r="T257" s="21">
        <f t="shared" si="35"/>
        <v>2930.68</v>
      </c>
      <c r="U257" s="21">
        <f t="shared" si="36"/>
        <v>100.68</v>
      </c>
      <c r="V257" s="21">
        <f t="shared" si="37"/>
        <v>2830</v>
      </c>
      <c r="W257" s="21">
        <f t="shared" si="38"/>
        <v>1152</v>
      </c>
      <c r="X257" s="21">
        <f t="shared" si="39"/>
        <v>1778.68</v>
      </c>
      <c r="Y257" s="21">
        <f t="shared" si="40"/>
        <v>900</v>
      </c>
      <c r="Z257" s="20">
        <v>60</v>
      </c>
      <c r="AA257" s="21">
        <f t="shared" si="41"/>
        <v>718</v>
      </c>
      <c r="AB257" s="21">
        <f t="shared" si="42"/>
        <v>359</v>
      </c>
      <c r="AC257" s="21">
        <f t="shared" si="43"/>
        <v>359</v>
      </c>
    </row>
    <row r="258" spans="1:29">
      <c r="A258" s="57">
        <v>256</v>
      </c>
      <c r="B258" s="8" t="s">
        <v>3055</v>
      </c>
      <c r="C258" s="102" t="s">
        <v>3056</v>
      </c>
      <c r="D258" s="3" t="s">
        <v>35</v>
      </c>
      <c r="E258" s="3" t="s">
        <v>37</v>
      </c>
      <c r="F258" s="3" t="s">
        <v>196</v>
      </c>
      <c r="G258" s="3" t="s">
        <v>38</v>
      </c>
      <c r="H258" s="3" t="s">
        <v>98</v>
      </c>
      <c r="I258" s="20">
        <v>1152</v>
      </c>
      <c r="L258" s="20">
        <v>300</v>
      </c>
      <c r="M258" s="20">
        <v>1300</v>
      </c>
      <c r="N258" s="3" t="s">
        <v>3057</v>
      </c>
      <c r="P258" s="20">
        <v>900</v>
      </c>
      <c r="R258" s="21">
        <f t="shared" si="44"/>
        <v>1378</v>
      </c>
      <c r="S258" s="21">
        <f t="shared" si="34"/>
        <v>2830</v>
      </c>
      <c r="T258" s="21">
        <f t="shared" si="35"/>
        <v>2930.68</v>
      </c>
      <c r="U258" s="21">
        <f t="shared" si="36"/>
        <v>100.68</v>
      </c>
      <c r="V258" s="21">
        <f t="shared" si="37"/>
        <v>2830</v>
      </c>
      <c r="W258" s="21">
        <f t="shared" si="38"/>
        <v>1152</v>
      </c>
      <c r="X258" s="21">
        <f t="shared" si="39"/>
        <v>1778.68</v>
      </c>
      <c r="Y258" s="21">
        <f t="shared" si="40"/>
        <v>900</v>
      </c>
      <c r="Z258" s="20">
        <v>60</v>
      </c>
      <c r="AA258" s="21">
        <f t="shared" si="41"/>
        <v>718</v>
      </c>
      <c r="AB258" s="21">
        <f t="shared" si="42"/>
        <v>359</v>
      </c>
      <c r="AC258" s="21">
        <f t="shared" si="43"/>
        <v>359</v>
      </c>
    </row>
    <row r="259" spans="1:29">
      <c r="A259" s="57">
        <v>257</v>
      </c>
      <c r="B259" s="8" t="s">
        <v>3058</v>
      </c>
      <c r="C259" s="102" t="s">
        <v>3059</v>
      </c>
      <c r="D259" s="3" t="s">
        <v>35</v>
      </c>
      <c r="E259" s="3" t="s">
        <v>37</v>
      </c>
      <c r="F259" s="3" t="s">
        <v>196</v>
      </c>
      <c r="G259" s="3" t="s">
        <v>38</v>
      </c>
      <c r="H259" s="3" t="s">
        <v>98</v>
      </c>
      <c r="I259" s="20">
        <v>1152</v>
      </c>
      <c r="L259" s="20">
        <v>300</v>
      </c>
      <c r="M259" s="20">
        <v>1300</v>
      </c>
      <c r="N259" s="3" t="s">
        <v>3057</v>
      </c>
      <c r="P259" s="20">
        <v>900</v>
      </c>
      <c r="R259" s="21">
        <f t="shared" si="44"/>
        <v>1378</v>
      </c>
      <c r="S259" s="21">
        <f t="shared" ref="S259:S270" si="45">I259+L259+R259</f>
        <v>2830</v>
      </c>
      <c r="T259" s="21">
        <f t="shared" ref="T259:T270" si="46">I259+(L259+R259)*1.06</f>
        <v>2930.68</v>
      </c>
      <c r="U259" s="21">
        <f t="shared" ref="U259:U270" si="47">(R259+L259)*0.06</f>
        <v>100.68</v>
      </c>
      <c r="V259" s="21">
        <f t="shared" ref="V259:V270" si="48">T259-U259</f>
        <v>2830</v>
      </c>
      <c r="W259" s="21">
        <f t="shared" ref="W259:W270" si="49">I259</f>
        <v>1152</v>
      </c>
      <c r="X259" s="21">
        <f t="shared" ref="X259:X270" si="50">(R259+L259)*1.06</f>
        <v>1778.68</v>
      </c>
      <c r="Y259" s="21">
        <f>P259</f>
        <v>900</v>
      </c>
      <c r="Z259" s="20">
        <v>60</v>
      </c>
      <c r="AA259" s="21">
        <f t="shared" ref="AA259:AA270" si="51">(L259+R259)-Y259-Z259</f>
        <v>718</v>
      </c>
      <c r="AB259" s="21">
        <f t="shared" ref="AB259:AB270" si="52">AA259/2</f>
        <v>359</v>
      </c>
      <c r="AC259" s="21">
        <f t="shared" ref="AC259:AC270" si="53">AA259/2</f>
        <v>359</v>
      </c>
    </row>
    <row r="260" spans="1:29">
      <c r="A260" s="57">
        <v>258</v>
      </c>
      <c r="B260" s="8" t="s">
        <v>3060</v>
      </c>
      <c r="C260" s="102" t="s">
        <v>3061</v>
      </c>
      <c r="D260" s="3" t="s">
        <v>35</v>
      </c>
      <c r="E260" s="3" t="s">
        <v>142</v>
      </c>
      <c r="F260" s="3" t="s">
        <v>196</v>
      </c>
      <c r="G260" s="3" t="s">
        <v>38</v>
      </c>
      <c r="H260" s="3" t="s">
        <v>98</v>
      </c>
      <c r="I260" s="20">
        <v>1152</v>
      </c>
      <c r="L260" s="20">
        <v>300</v>
      </c>
      <c r="M260" s="20">
        <v>1300</v>
      </c>
      <c r="N260" s="3" t="s">
        <v>3062</v>
      </c>
      <c r="P260" s="20">
        <v>900</v>
      </c>
      <c r="R260" s="21">
        <f t="shared" si="44"/>
        <v>1378</v>
      </c>
      <c r="S260" s="21">
        <f t="shared" si="45"/>
        <v>2830</v>
      </c>
      <c r="T260" s="21">
        <f t="shared" si="46"/>
        <v>2930.68</v>
      </c>
      <c r="U260" s="21">
        <f t="shared" si="47"/>
        <v>100.68</v>
      </c>
      <c r="V260" s="21">
        <f t="shared" si="48"/>
        <v>2830</v>
      </c>
      <c r="W260" s="21">
        <f t="shared" si="49"/>
        <v>1152</v>
      </c>
      <c r="X260" s="21">
        <f t="shared" si="50"/>
        <v>1778.68</v>
      </c>
      <c r="Y260" s="21">
        <f>P260</f>
        <v>900</v>
      </c>
      <c r="Z260" s="20">
        <v>60</v>
      </c>
      <c r="AA260" s="21">
        <f t="shared" si="51"/>
        <v>718</v>
      </c>
      <c r="AB260" s="21">
        <f t="shared" si="52"/>
        <v>359</v>
      </c>
      <c r="AC260" s="21">
        <f t="shared" si="53"/>
        <v>359</v>
      </c>
    </row>
    <row r="261" spans="1:29">
      <c r="A261" s="57">
        <v>259</v>
      </c>
      <c r="B261" s="8" t="s">
        <v>3063</v>
      </c>
      <c r="C261" s="102"/>
      <c r="D261" s="3" t="s">
        <v>35</v>
      </c>
      <c r="E261" s="3" t="s">
        <v>37</v>
      </c>
      <c r="F261" s="3" t="s">
        <v>196</v>
      </c>
      <c r="G261" s="3" t="s">
        <v>38</v>
      </c>
      <c r="H261" s="3" t="s">
        <v>98</v>
      </c>
      <c r="I261" s="20">
        <v>1152</v>
      </c>
      <c r="L261" s="20">
        <v>300</v>
      </c>
      <c r="M261" s="20">
        <v>1300</v>
      </c>
      <c r="N261" s="3" t="s">
        <v>3064</v>
      </c>
      <c r="P261" s="20">
        <v>900</v>
      </c>
      <c r="R261" s="21">
        <f t="shared" si="44"/>
        <v>1378</v>
      </c>
      <c r="S261" s="21">
        <f t="shared" si="45"/>
        <v>2830</v>
      </c>
      <c r="T261" s="21">
        <f t="shared" si="46"/>
        <v>2930.68</v>
      </c>
      <c r="U261" s="21">
        <f t="shared" si="47"/>
        <v>100.68</v>
      </c>
      <c r="V261" s="21">
        <f t="shared" si="48"/>
        <v>2830</v>
      </c>
      <c r="W261" s="21">
        <f t="shared" si="49"/>
        <v>1152</v>
      </c>
      <c r="X261" s="21">
        <f t="shared" si="50"/>
        <v>1778.68</v>
      </c>
      <c r="Y261" s="21">
        <f>P261</f>
        <v>900</v>
      </c>
      <c r="Z261" s="20">
        <v>60</v>
      </c>
      <c r="AA261" s="21">
        <f t="shared" si="51"/>
        <v>718</v>
      </c>
      <c r="AB261" s="21">
        <f t="shared" si="52"/>
        <v>359</v>
      </c>
      <c r="AC261" s="21">
        <f t="shared" si="53"/>
        <v>359</v>
      </c>
    </row>
    <row r="262" spans="1:29">
      <c r="A262" s="57">
        <v>260</v>
      </c>
      <c r="B262" s="9" t="s">
        <v>3065</v>
      </c>
      <c r="C262" s="102" t="s">
        <v>3066</v>
      </c>
      <c r="D262" s="3" t="s">
        <v>35</v>
      </c>
      <c r="E262" s="3" t="s">
        <v>37</v>
      </c>
      <c r="F262" s="3" t="s">
        <v>2651</v>
      </c>
      <c r="G262" s="3" t="s">
        <v>38</v>
      </c>
      <c r="H262" s="3" t="s">
        <v>39</v>
      </c>
      <c r="I262" s="20">
        <v>245.28</v>
      </c>
      <c r="L262" s="20">
        <v>100</v>
      </c>
      <c r="M262" s="20">
        <v>0</v>
      </c>
      <c r="N262" s="3"/>
      <c r="P262" s="20">
        <v>0</v>
      </c>
      <c r="R262" s="21">
        <f t="shared" si="44"/>
        <v>0</v>
      </c>
      <c r="S262" s="21">
        <f t="shared" si="45"/>
        <v>345.28</v>
      </c>
      <c r="T262" s="21">
        <f t="shared" si="46"/>
        <v>351.28</v>
      </c>
      <c r="U262" s="21">
        <f t="shared" si="47"/>
        <v>6</v>
      </c>
      <c r="V262" s="21">
        <f t="shared" si="48"/>
        <v>345.28</v>
      </c>
      <c r="W262" s="21">
        <f t="shared" si="49"/>
        <v>245.28</v>
      </c>
      <c r="X262" s="21">
        <f t="shared" si="50"/>
        <v>106</v>
      </c>
      <c r="Y262" s="20">
        <v>0</v>
      </c>
      <c r="Z262" s="20">
        <v>20</v>
      </c>
      <c r="AA262" s="21">
        <f t="shared" si="51"/>
        <v>80</v>
      </c>
      <c r="AB262" s="21">
        <f t="shared" si="52"/>
        <v>40</v>
      </c>
      <c r="AC262" s="21">
        <f t="shared" si="53"/>
        <v>40</v>
      </c>
    </row>
    <row r="263" spans="1:29">
      <c r="A263" s="57">
        <v>261</v>
      </c>
      <c r="B263" s="8" t="s">
        <v>3067</v>
      </c>
      <c r="C263" s="102" t="s">
        <v>3068</v>
      </c>
      <c r="D263" s="3" t="s">
        <v>35</v>
      </c>
      <c r="E263" s="3" t="s">
        <v>137</v>
      </c>
      <c r="F263" s="3" t="s">
        <v>196</v>
      </c>
      <c r="G263" s="3" t="s">
        <v>38</v>
      </c>
      <c r="H263" s="3" t="s">
        <v>98</v>
      </c>
      <c r="I263" s="20">
        <v>1152</v>
      </c>
      <c r="L263" s="20">
        <v>300</v>
      </c>
      <c r="M263" s="20">
        <v>1300</v>
      </c>
      <c r="N263" s="3" t="s">
        <v>3004</v>
      </c>
      <c r="P263" s="20">
        <v>900</v>
      </c>
      <c r="R263" s="21">
        <f t="shared" si="44"/>
        <v>1378</v>
      </c>
      <c r="S263" s="21">
        <f t="shared" si="45"/>
        <v>2830</v>
      </c>
      <c r="T263" s="21">
        <f t="shared" si="46"/>
        <v>2930.68</v>
      </c>
      <c r="U263" s="21">
        <f t="shared" si="47"/>
        <v>100.68</v>
      </c>
      <c r="V263" s="21">
        <f t="shared" si="48"/>
        <v>2830</v>
      </c>
      <c r="W263" s="21">
        <f t="shared" si="49"/>
        <v>1152</v>
      </c>
      <c r="X263" s="21">
        <f t="shared" si="50"/>
        <v>1778.68</v>
      </c>
      <c r="Y263" s="21">
        <f t="shared" ref="Y263:Y270" si="54">P263</f>
        <v>900</v>
      </c>
      <c r="Z263" s="20">
        <v>60</v>
      </c>
      <c r="AA263" s="21">
        <f t="shared" si="51"/>
        <v>718</v>
      </c>
      <c r="AB263" s="21">
        <f t="shared" si="52"/>
        <v>359</v>
      </c>
      <c r="AC263" s="21">
        <f t="shared" si="53"/>
        <v>359</v>
      </c>
    </row>
    <row r="264" spans="1:29">
      <c r="A264" s="57">
        <v>262</v>
      </c>
      <c r="B264" s="8" t="s">
        <v>3069</v>
      </c>
      <c r="C264" s="102" t="s">
        <v>3070</v>
      </c>
      <c r="D264" s="3" t="s">
        <v>35</v>
      </c>
      <c r="E264" s="3" t="s">
        <v>137</v>
      </c>
      <c r="F264" s="3" t="s">
        <v>196</v>
      </c>
      <c r="G264" s="3" t="s">
        <v>38</v>
      </c>
      <c r="H264" s="3" t="s">
        <v>98</v>
      </c>
      <c r="I264" s="20">
        <v>1152</v>
      </c>
      <c r="L264" s="20">
        <v>300</v>
      </c>
      <c r="M264" s="20">
        <v>1300</v>
      </c>
      <c r="N264" s="3" t="s">
        <v>3071</v>
      </c>
      <c r="P264" s="20">
        <v>900</v>
      </c>
      <c r="R264" s="21">
        <f t="shared" si="44"/>
        <v>1378</v>
      </c>
      <c r="S264" s="21">
        <f t="shared" si="45"/>
        <v>2830</v>
      </c>
      <c r="T264" s="21">
        <f t="shared" si="46"/>
        <v>2930.68</v>
      </c>
      <c r="U264" s="21">
        <f t="shared" si="47"/>
        <v>100.68</v>
      </c>
      <c r="V264" s="21">
        <f t="shared" si="48"/>
        <v>2830</v>
      </c>
      <c r="W264" s="21">
        <f t="shared" si="49"/>
        <v>1152</v>
      </c>
      <c r="X264" s="21">
        <f t="shared" si="50"/>
        <v>1778.68</v>
      </c>
      <c r="Y264" s="21">
        <f t="shared" si="54"/>
        <v>900</v>
      </c>
      <c r="Z264" s="20">
        <v>60</v>
      </c>
      <c r="AA264" s="21">
        <f t="shared" si="51"/>
        <v>718</v>
      </c>
      <c r="AB264" s="21">
        <f t="shared" si="52"/>
        <v>359</v>
      </c>
      <c r="AC264" s="21">
        <f t="shared" si="53"/>
        <v>359</v>
      </c>
    </row>
    <row r="265" spans="1:29">
      <c r="A265" s="57">
        <v>263</v>
      </c>
      <c r="B265" s="8" t="s">
        <v>3072</v>
      </c>
      <c r="C265" s="102" t="s">
        <v>3073</v>
      </c>
      <c r="D265" s="3" t="s">
        <v>35</v>
      </c>
      <c r="E265" s="3" t="s">
        <v>37</v>
      </c>
      <c r="F265" s="3" t="s">
        <v>196</v>
      </c>
      <c r="G265" s="3" t="s">
        <v>38</v>
      </c>
      <c r="H265" s="3" t="s">
        <v>98</v>
      </c>
      <c r="I265" s="20">
        <v>1152</v>
      </c>
      <c r="L265" s="20">
        <v>300</v>
      </c>
      <c r="M265" s="20">
        <v>1300</v>
      </c>
      <c r="N265" s="3" t="s">
        <v>2844</v>
      </c>
      <c r="P265" s="20">
        <v>900</v>
      </c>
      <c r="R265" s="21">
        <f t="shared" si="44"/>
        <v>1378</v>
      </c>
      <c r="S265" s="21">
        <f t="shared" si="45"/>
        <v>2830</v>
      </c>
      <c r="T265" s="21">
        <f t="shared" si="46"/>
        <v>2930.68</v>
      </c>
      <c r="U265" s="21">
        <f t="shared" si="47"/>
        <v>100.68</v>
      </c>
      <c r="V265" s="21">
        <f t="shared" si="48"/>
        <v>2830</v>
      </c>
      <c r="W265" s="21">
        <f t="shared" si="49"/>
        <v>1152</v>
      </c>
      <c r="X265" s="21">
        <f t="shared" si="50"/>
        <v>1778.68</v>
      </c>
      <c r="Y265" s="21">
        <f t="shared" si="54"/>
        <v>900</v>
      </c>
      <c r="Z265" s="20">
        <v>60</v>
      </c>
      <c r="AA265" s="21">
        <f t="shared" si="51"/>
        <v>718</v>
      </c>
      <c r="AB265" s="21">
        <f t="shared" si="52"/>
        <v>359</v>
      </c>
      <c r="AC265" s="21">
        <f t="shared" si="53"/>
        <v>359</v>
      </c>
    </row>
    <row r="266" spans="1:29">
      <c r="A266" s="57">
        <v>264</v>
      </c>
      <c r="B266" s="8" t="s">
        <v>3074</v>
      </c>
      <c r="C266" s="102" t="s">
        <v>3075</v>
      </c>
      <c r="D266" s="3" t="s">
        <v>35</v>
      </c>
      <c r="E266" s="3" t="s">
        <v>137</v>
      </c>
      <c r="F266" s="3" t="s">
        <v>196</v>
      </c>
      <c r="G266" s="3" t="s">
        <v>38</v>
      </c>
      <c r="H266" s="3" t="s">
        <v>98</v>
      </c>
      <c r="I266" s="20">
        <v>1152</v>
      </c>
      <c r="L266" s="20">
        <v>300</v>
      </c>
      <c r="M266" s="20">
        <v>1300</v>
      </c>
      <c r="N266" s="3" t="s">
        <v>2844</v>
      </c>
      <c r="P266" s="20">
        <v>900</v>
      </c>
      <c r="R266" s="21">
        <f t="shared" si="44"/>
        <v>1378</v>
      </c>
      <c r="S266" s="21">
        <f t="shared" si="45"/>
        <v>2830</v>
      </c>
      <c r="T266" s="21">
        <f t="shared" si="46"/>
        <v>2930.68</v>
      </c>
      <c r="U266" s="21">
        <f t="shared" si="47"/>
        <v>100.68</v>
      </c>
      <c r="V266" s="21">
        <f t="shared" si="48"/>
        <v>2830</v>
      </c>
      <c r="W266" s="21">
        <f t="shared" si="49"/>
        <v>1152</v>
      </c>
      <c r="X266" s="21">
        <f t="shared" si="50"/>
        <v>1778.68</v>
      </c>
      <c r="Y266" s="21">
        <f t="shared" si="54"/>
        <v>900</v>
      </c>
      <c r="Z266" s="20">
        <v>60</v>
      </c>
      <c r="AA266" s="21">
        <f t="shared" si="51"/>
        <v>718</v>
      </c>
      <c r="AB266" s="21">
        <f t="shared" si="52"/>
        <v>359</v>
      </c>
      <c r="AC266" s="21">
        <f t="shared" si="53"/>
        <v>359</v>
      </c>
    </row>
    <row r="267" spans="1:29">
      <c r="A267" s="57">
        <v>265</v>
      </c>
      <c r="B267" s="8" t="s">
        <v>1264</v>
      </c>
      <c r="C267" s="102" t="s">
        <v>3076</v>
      </c>
      <c r="D267" s="3" t="s">
        <v>35</v>
      </c>
      <c r="E267" s="3" t="s">
        <v>37</v>
      </c>
      <c r="F267" s="3" t="s">
        <v>196</v>
      </c>
      <c r="G267" s="3" t="s">
        <v>38</v>
      </c>
      <c r="H267" s="3" t="s">
        <v>98</v>
      </c>
      <c r="I267" s="20">
        <v>1152</v>
      </c>
      <c r="L267" s="20">
        <v>300</v>
      </c>
      <c r="M267" s="20">
        <v>1300</v>
      </c>
      <c r="N267" s="3" t="s">
        <v>3077</v>
      </c>
      <c r="P267" s="20">
        <v>900</v>
      </c>
      <c r="R267" s="21">
        <f t="shared" si="44"/>
        <v>1378</v>
      </c>
      <c r="S267" s="21">
        <f t="shared" si="45"/>
        <v>2830</v>
      </c>
      <c r="T267" s="21">
        <f t="shared" si="46"/>
        <v>2930.68</v>
      </c>
      <c r="U267" s="21">
        <f t="shared" si="47"/>
        <v>100.68</v>
      </c>
      <c r="V267" s="21">
        <f t="shared" si="48"/>
        <v>2830</v>
      </c>
      <c r="W267" s="21">
        <f t="shared" si="49"/>
        <v>1152</v>
      </c>
      <c r="X267" s="21">
        <f t="shared" si="50"/>
        <v>1778.68</v>
      </c>
      <c r="Y267" s="21">
        <f t="shared" si="54"/>
        <v>900</v>
      </c>
      <c r="Z267" s="20">
        <v>60</v>
      </c>
      <c r="AA267" s="21">
        <f t="shared" si="51"/>
        <v>718</v>
      </c>
      <c r="AB267" s="21">
        <f t="shared" si="52"/>
        <v>359</v>
      </c>
      <c r="AC267" s="21">
        <f t="shared" si="53"/>
        <v>359</v>
      </c>
    </row>
    <row r="268" ht="19" customHeight="1" spans="1:29">
      <c r="A268" s="57">
        <v>266</v>
      </c>
      <c r="B268" s="8" t="s">
        <v>3078</v>
      </c>
      <c r="C268" s="102" t="s">
        <v>3079</v>
      </c>
      <c r="D268" s="3" t="s">
        <v>35</v>
      </c>
      <c r="E268" s="3" t="s">
        <v>37</v>
      </c>
      <c r="F268" s="3" t="s">
        <v>1534</v>
      </c>
      <c r="G268" s="3" t="s">
        <v>38</v>
      </c>
      <c r="H268" s="3" t="s">
        <v>98</v>
      </c>
      <c r="I268" s="20">
        <v>920</v>
      </c>
      <c r="J268" s="8"/>
      <c r="L268" s="20">
        <v>400</v>
      </c>
      <c r="M268" s="20">
        <v>538</v>
      </c>
      <c r="N268" s="3" t="s">
        <v>3080</v>
      </c>
      <c r="P268" s="20">
        <v>458</v>
      </c>
      <c r="R268" s="21">
        <f t="shared" si="44"/>
        <v>570.28</v>
      </c>
      <c r="S268" s="21">
        <f t="shared" si="45"/>
        <v>1890.28</v>
      </c>
      <c r="T268" s="21">
        <f t="shared" si="46"/>
        <v>1948.4968</v>
      </c>
      <c r="U268" s="21">
        <f t="shared" si="47"/>
        <v>58.2168</v>
      </c>
      <c r="V268" s="21">
        <f t="shared" si="48"/>
        <v>1890.28</v>
      </c>
      <c r="W268" s="21">
        <f t="shared" si="49"/>
        <v>920</v>
      </c>
      <c r="X268" s="21">
        <f t="shared" si="50"/>
        <v>1028.4968</v>
      </c>
      <c r="Y268" s="21">
        <f t="shared" si="54"/>
        <v>458</v>
      </c>
      <c r="Z268" s="20">
        <v>60</v>
      </c>
      <c r="AA268" s="21">
        <f t="shared" si="51"/>
        <v>452.28</v>
      </c>
      <c r="AB268" s="21">
        <f t="shared" si="52"/>
        <v>226.14</v>
      </c>
      <c r="AC268" s="21">
        <f t="shared" si="53"/>
        <v>226.14</v>
      </c>
    </row>
    <row r="269" ht="19" customHeight="1" spans="1:29">
      <c r="A269" s="57">
        <v>267</v>
      </c>
      <c r="B269" s="8" t="s">
        <v>3081</v>
      </c>
      <c r="C269" s="102" t="s">
        <v>3082</v>
      </c>
      <c r="D269" s="3" t="s">
        <v>35</v>
      </c>
      <c r="E269" s="3" t="s">
        <v>37</v>
      </c>
      <c r="F269" s="3" t="s">
        <v>1534</v>
      </c>
      <c r="G269" s="3" t="s">
        <v>38</v>
      </c>
      <c r="H269" s="3" t="s">
        <v>98</v>
      </c>
      <c r="I269" s="20">
        <v>920</v>
      </c>
      <c r="J269" s="8"/>
      <c r="L269" s="20">
        <v>400</v>
      </c>
      <c r="M269" s="20">
        <v>538</v>
      </c>
      <c r="N269" s="3" t="s">
        <v>3080</v>
      </c>
      <c r="P269" s="20">
        <v>458</v>
      </c>
      <c r="R269" s="21">
        <f t="shared" si="44"/>
        <v>570.28</v>
      </c>
      <c r="S269" s="21">
        <f t="shared" si="45"/>
        <v>1890.28</v>
      </c>
      <c r="T269" s="21">
        <f t="shared" si="46"/>
        <v>1948.4968</v>
      </c>
      <c r="U269" s="21">
        <f t="shared" si="47"/>
        <v>58.2168</v>
      </c>
      <c r="V269" s="21">
        <f t="shared" si="48"/>
        <v>1890.28</v>
      </c>
      <c r="W269" s="21">
        <f t="shared" si="49"/>
        <v>920</v>
      </c>
      <c r="X269" s="21">
        <f t="shared" si="50"/>
        <v>1028.4968</v>
      </c>
      <c r="Y269" s="21">
        <f t="shared" si="54"/>
        <v>458</v>
      </c>
      <c r="Z269" s="20">
        <v>60</v>
      </c>
      <c r="AA269" s="21">
        <f t="shared" si="51"/>
        <v>452.28</v>
      </c>
      <c r="AB269" s="21">
        <f t="shared" si="52"/>
        <v>226.14</v>
      </c>
      <c r="AC269" s="21">
        <f t="shared" si="53"/>
        <v>226.14</v>
      </c>
    </row>
    <row r="270" spans="1:29">
      <c r="A270" s="57">
        <v>268</v>
      </c>
      <c r="B270" s="8" t="s">
        <v>3083</v>
      </c>
      <c r="C270" s="102" t="s">
        <v>3084</v>
      </c>
      <c r="D270" s="3" t="s">
        <v>35</v>
      </c>
      <c r="E270" s="3" t="s">
        <v>37</v>
      </c>
      <c r="F270" s="3" t="s">
        <v>113</v>
      </c>
      <c r="G270" s="3" t="s">
        <v>38</v>
      </c>
      <c r="H270" s="3" t="s">
        <v>39</v>
      </c>
      <c r="I270" s="20">
        <v>599</v>
      </c>
      <c r="L270" s="20">
        <v>400</v>
      </c>
      <c r="M270" s="20">
        <v>587</v>
      </c>
      <c r="N270" s="3" t="s">
        <v>2881</v>
      </c>
      <c r="P270" s="20">
        <v>507</v>
      </c>
      <c r="R270" s="21">
        <f t="shared" si="44"/>
        <v>622.22</v>
      </c>
      <c r="S270" s="21">
        <f t="shared" si="45"/>
        <v>1621.22</v>
      </c>
      <c r="T270" s="21">
        <f t="shared" si="46"/>
        <v>1682.5532</v>
      </c>
      <c r="U270" s="21">
        <f t="shared" si="47"/>
        <v>61.3332</v>
      </c>
      <c r="V270" s="21">
        <f t="shared" si="48"/>
        <v>1621.22</v>
      </c>
      <c r="W270" s="21">
        <f t="shared" si="49"/>
        <v>599</v>
      </c>
      <c r="X270" s="21">
        <f t="shared" si="50"/>
        <v>1083.5532</v>
      </c>
      <c r="Y270" s="21">
        <f t="shared" si="54"/>
        <v>507</v>
      </c>
      <c r="Z270" s="20">
        <v>60</v>
      </c>
      <c r="AA270" s="21">
        <f t="shared" si="51"/>
        <v>455.22</v>
      </c>
      <c r="AB270" s="21">
        <f t="shared" si="52"/>
        <v>227.61</v>
      </c>
      <c r="AC270" s="21">
        <f t="shared" si="53"/>
        <v>227.61</v>
      </c>
    </row>
    <row r="271" spans="1:29">
      <c r="A271" s="94" t="s">
        <v>145</v>
      </c>
      <c r="B271" s="94"/>
      <c r="C271" s="94"/>
      <c r="D271" s="2"/>
      <c r="E271" s="2"/>
      <c r="F271" s="2"/>
      <c r="G271" s="2"/>
      <c r="H271" s="2"/>
      <c r="I271" s="55">
        <f>SUM(I3:I270)</f>
        <v>148224.59</v>
      </c>
      <c r="J271" s="2"/>
      <c r="K271" s="2"/>
      <c r="L271" s="55">
        <f>SUM(L3:L270)</f>
        <v>54600</v>
      </c>
      <c r="M271" s="55">
        <f>SUM(M3:M270)</f>
        <v>185711.66</v>
      </c>
      <c r="N271" s="2"/>
      <c r="O271" s="2"/>
      <c r="P271" s="55">
        <f>SUM(P3:P270)</f>
        <v>159631.66</v>
      </c>
      <c r="Q271" s="2"/>
      <c r="R271" s="55">
        <f t="shared" ref="R271:AC271" si="55">SUM(R3:R270)</f>
        <v>196854.3596</v>
      </c>
      <c r="S271" s="55">
        <f t="shared" si="55"/>
        <v>399678.949600001</v>
      </c>
      <c r="T271" s="55">
        <f t="shared" si="55"/>
        <v>414766.211176</v>
      </c>
      <c r="U271" s="55">
        <f t="shared" si="55"/>
        <v>15087.261576</v>
      </c>
      <c r="V271" s="55">
        <f t="shared" si="55"/>
        <v>399678.949600001</v>
      </c>
      <c r="W271" s="55">
        <f t="shared" si="55"/>
        <v>148224.59</v>
      </c>
      <c r="X271" s="55">
        <f t="shared" si="55"/>
        <v>266541.621176</v>
      </c>
      <c r="Y271" s="55">
        <f t="shared" si="55"/>
        <v>159631.66</v>
      </c>
      <c r="Z271" s="88">
        <f t="shared" si="55"/>
        <v>9950</v>
      </c>
      <c r="AA271" s="55">
        <f t="shared" si="55"/>
        <v>81872.6996</v>
      </c>
      <c r="AB271" s="88">
        <f t="shared" si="55"/>
        <v>40936.3498</v>
      </c>
      <c r="AC271" s="55">
        <f t="shared" si="55"/>
        <v>40936.3498</v>
      </c>
    </row>
    <row r="272" spans="1:29">
      <c r="A272" s="3"/>
      <c r="D272" s="3"/>
      <c r="E272" s="3"/>
      <c r="F272" s="3"/>
      <c r="G272" s="3"/>
      <c r="H272" s="3"/>
      <c r="I272" s="20"/>
      <c r="J272" s="8"/>
      <c r="L272" s="20"/>
      <c r="M272" s="20"/>
      <c r="N272" s="3"/>
      <c r="P272" s="20"/>
      <c r="R272" s="68"/>
      <c r="S272" s="68"/>
      <c r="T272" s="68"/>
      <c r="U272" s="68"/>
      <c r="V272" s="68"/>
      <c r="W272" s="20" t="s">
        <v>3085</v>
      </c>
      <c r="X272" s="20" t="s">
        <v>3085</v>
      </c>
      <c r="Y272" s="68"/>
      <c r="Z272" s="20"/>
      <c r="AA272" s="68"/>
      <c r="AB272" s="68"/>
      <c r="AC272" s="68"/>
    </row>
    <row r="273" spans="1:29">
      <c r="A273" s="3"/>
      <c r="D273" s="3"/>
      <c r="E273" s="3"/>
      <c r="F273" s="3"/>
      <c r="G273" s="3"/>
      <c r="H273" s="3"/>
      <c r="I273" s="20"/>
      <c r="L273" s="20"/>
      <c r="M273" s="20"/>
      <c r="N273" s="3"/>
      <c r="P273" s="20"/>
      <c r="R273" s="68"/>
      <c r="S273" s="68"/>
      <c r="T273" s="68"/>
      <c r="U273" s="68"/>
      <c r="V273" s="68"/>
      <c r="W273" s="115">
        <v>148224.59</v>
      </c>
      <c r="X273" s="115">
        <v>266541.67</v>
      </c>
      <c r="Y273" s="68"/>
      <c r="Z273" s="20"/>
      <c r="AA273" s="68"/>
      <c r="AB273" s="68"/>
      <c r="AC273" s="68"/>
    </row>
    <row r="274" spans="1:29">
      <c r="A274" s="3"/>
      <c r="D274" s="3"/>
      <c r="E274" s="3"/>
      <c r="F274" s="3"/>
      <c r="G274" s="3"/>
      <c r="H274" s="3"/>
      <c r="I274" s="20"/>
      <c r="L274" s="20"/>
      <c r="M274" s="20"/>
      <c r="N274" s="3"/>
      <c r="P274" s="20"/>
      <c r="R274" s="68"/>
      <c r="S274" s="68"/>
      <c r="T274" s="68"/>
      <c r="U274" s="68"/>
      <c r="V274" s="68"/>
      <c r="W274" s="116"/>
      <c r="X274" s="116"/>
      <c r="Y274" s="68"/>
      <c r="Z274" s="20"/>
      <c r="AA274" s="68"/>
      <c r="AB274" s="68"/>
      <c r="AC274" s="68"/>
    </row>
    <row r="275" spans="1:29">
      <c r="A275" s="3"/>
      <c r="D275" s="3"/>
      <c r="E275" s="3"/>
      <c r="F275" s="3"/>
      <c r="G275" s="3"/>
      <c r="H275" s="3"/>
      <c r="I275" s="20"/>
      <c r="L275" s="20"/>
      <c r="M275" s="20"/>
      <c r="N275" s="3"/>
      <c r="P275" s="20"/>
      <c r="R275" s="68"/>
      <c r="S275" s="68"/>
      <c r="T275" s="68"/>
      <c r="U275" s="68"/>
      <c r="V275" s="68"/>
      <c r="W275" s="68"/>
      <c r="X275" s="68"/>
      <c r="Y275" s="68"/>
      <c r="Z275" s="20"/>
      <c r="AA275" s="68"/>
      <c r="AB275" s="68"/>
      <c r="AC275" s="68"/>
    </row>
    <row r="276" spans="1:29">
      <c r="A276" s="3"/>
      <c r="D276" s="3"/>
      <c r="E276" s="3"/>
      <c r="F276" s="3"/>
      <c r="G276" s="3"/>
      <c r="H276" s="3"/>
      <c r="I276" s="20"/>
      <c r="L276" s="20"/>
      <c r="M276" s="20"/>
      <c r="N276" s="3"/>
      <c r="P276" s="20"/>
      <c r="R276" s="68"/>
      <c r="S276" s="68"/>
      <c r="T276" s="68"/>
      <c r="U276" s="68"/>
      <c r="V276" s="68"/>
      <c r="W276" s="68"/>
      <c r="X276" s="68"/>
      <c r="Y276" s="68"/>
      <c r="Z276" s="20"/>
      <c r="AA276" s="68"/>
      <c r="AB276" s="68"/>
      <c r="AC276" s="68"/>
    </row>
    <row r="277" spans="1:29">
      <c r="A277" s="3"/>
      <c r="D277" s="3"/>
      <c r="E277" s="3"/>
      <c r="F277" s="3"/>
      <c r="G277" s="3"/>
      <c r="H277" s="3"/>
      <c r="I277" s="20"/>
      <c r="L277" s="20"/>
      <c r="M277" s="20"/>
      <c r="N277" s="3"/>
      <c r="P277" s="20"/>
      <c r="R277" s="68"/>
      <c r="S277" s="68"/>
      <c r="T277" s="68"/>
      <c r="U277" s="68"/>
      <c r="V277" s="68"/>
      <c r="W277" s="68"/>
      <c r="X277" s="68"/>
      <c r="Y277" s="68"/>
      <c r="Z277" s="20"/>
      <c r="AA277" s="68"/>
      <c r="AB277" s="68"/>
      <c r="AC277" s="68"/>
    </row>
    <row r="278" spans="1:29">
      <c r="A278" s="3"/>
      <c r="D278" s="3"/>
      <c r="E278" s="3"/>
      <c r="F278" s="3"/>
      <c r="G278" s="3"/>
      <c r="H278" s="3"/>
      <c r="I278" s="20"/>
      <c r="L278" s="20"/>
      <c r="M278" s="20"/>
      <c r="N278" s="3"/>
      <c r="P278" s="20"/>
      <c r="R278" s="68"/>
      <c r="S278" s="68"/>
      <c r="T278" s="68"/>
      <c r="U278" s="68"/>
      <c r="V278" s="68"/>
      <c r="W278" s="68"/>
      <c r="X278" s="68"/>
      <c r="Y278" s="68"/>
      <c r="Z278" s="20"/>
      <c r="AA278" s="68"/>
      <c r="AB278" s="68"/>
      <c r="AC278" s="68"/>
    </row>
    <row r="279" spans="1:29">
      <c r="A279" s="3"/>
      <c r="D279" s="3"/>
      <c r="E279" s="3"/>
      <c r="F279" s="3"/>
      <c r="G279" s="3"/>
      <c r="H279" s="3"/>
      <c r="I279" s="20"/>
      <c r="L279" s="20"/>
      <c r="M279" s="20"/>
      <c r="N279" s="3"/>
      <c r="P279" s="20"/>
      <c r="R279" s="68"/>
      <c r="S279" s="68"/>
      <c r="T279" s="68"/>
      <c r="U279" s="68"/>
      <c r="V279" s="68"/>
      <c r="W279" s="68"/>
      <c r="X279" s="68"/>
      <c r="Y279" s="68"/>
      <c r="Z279" s="20"/>
      <c r="AA279" s="68"/>
      <c r="AB279" s="68"/>
      <c r="AC279" s="68"/>
    </row>
    <row r="280" spans="1:29">
      <c r="A280" s="3"/>
      <c r="D280" s="3"/>
      <c r="E280" s="3"/>
      <c r="F280" s="3"/>
      <c r="G280" s="3"/>
      <c r="H280" s="3"/>
      <c r="I280" s="20"/>
      <c r="L280" s="20"/>
      <c r="M280" s="20"/>
      <c r="N280" s="3"/>
      <c r="P280" s="20"/>
      <c r="R280" s="68"/>
      <c r="S280" s="68"/>
      <c r="T280" s="68"/>
      <c r="U280" s="68"/>
      <c r="V280" s="68"/>
      <c r="W280" s="68"/>
      <c r="X280" s="68"/>
      <c r="Y280" s="68"/>
      <c r="Z280" s="20"/>
      <c r="AA280" s="68"/>
      <c r="AB280" s="68"/>
      <c r="AC280" s="68"/>
    </row>
    <row r="281" spans="1:29">
      <c r="A281" s="3"/>
      <c r="D281" s="3"/>
      <c r="E281" s="3"/>
      <c r="F281" s="3"/>
      <c r="G281" s="3"/>
      <c r="H281" s="3"/>
      <c r="I281" s="20"/>
      <c r="L281" s="20"/>
      <c r="M281" s="20"/>
      <c r="N281" s="3"/>
      <c r="P281" s="20"/>
      <c r="R281" s="68"/>
      <c r="S281" s="68"/>
      <c r="T281" s="68"/>
      <c r="U281" s="68"/>
      <c r="V281" s="68"/>
      <c r="W281" s="68"/>
      <c r="X281" s="68"/>
      <c r="Y281" s="68"/>
      <c r="Z281" s="20"/>
      <c r="AA281" s="68"/>
      <c r="AB281" s="68"/>
      <c r="AC281" s="68"/>
    </row>
    <row r="282" spans="1:29">
      <c r="A282" s="3"/>
      <c r="D282" s="3"/>
      <c r="E282" s="3"/>
      <c r="F282" s="3"/>
      <c r="G282" s="3"/>
      <c r="H282" s="3"/>
      <c r="I282" s="20"/>
      <c r="L282" s="20"/>
      <c r="M282" s="20"/>
      <c r="N282" s="3"/>
      <c r="P282" s="20"/>
      <c r="R282" s="68"/>
      <c r="S282" s="68"/>
      <c r="T282" s="68"/>
      <c r="U282" s="68"/>
      <c r="V282" s="68"/>
      <c r="W282" s="68"/>
      <c r="X282" s="68"/>
      <c r="Y282" s="68"/>
      <c r="Z282" s="20"/>
      <c r="AA282" s="68"/>
      <c r="AB282" s="68"/>
      <c r="AC282" s="68"/>
    </row>
    <row r="283" spans="1:29">
      <c r="A283" s="3"/>
      <c r="D283" s="3"/>
      <c r="E283" s="3"/>
      <c r="F283" s="3"/>
      <c r="G283" s="3"/>
      <c r="H283" s="3"/>
      <c r="I283" s="20"/>
      <c r="L283" s="20"/>
      <c r="M283" s="20"/>
      <c r="N283" s="3"/>
      <c r="P283" s="20"/>
      <c r="R283" s="68"/>
      <c r="S283" s="68"/>
      <c r="T283" s="68"/>
      <c r="U283" s="68"/>
      <c r="V283" s="68"/>
      <c r="W283" s="68"/>
      <c r="X283" s="68"/>
      <c r="Y283" s="68"/>
      <c r="Z283" s="20"/>
      <c r="AA283" s="68"/>
      <c r="AB283" s="68"/>
      <c r="AC283" s="68"/>
    </row>
    <row r="284" spans="1:29">
      <c r="A284" s="3"/>
      <c r="D284" s="3"/>
      <c r="E284" s="3"/>
      <c r="F284" s="3"/>
      <c r="G284" s="3"/>
      <c r="H284" s="3"/>
      <c r="I284" s="20"/>
      <c r="L284" s="20"/>
      <c r="M284" s="20"/>
      <c r="N284" s="3"/>
      <c r="P284" s="20"/>
      <c r="R284" s="68"/>
      <c r="S284" s="68"/>
      <c r="T284" s="68"/>
      <c r="U284" s="68"/>
      <c r="V284" s="68"/>
      <c r="W284" s="68"/>
      <c r="X284" s="68"/>
      <c r="Y284" s="68"/>
      <c r="Z284" s="20"/>
      <c r="AA284" s="68"/>
      <c r="AB284" s="68"/>
      <c r="AC284" s="68"/>
    </row>
    <row r="285" spans="1:29">
      <c r="A285" s="3"/>
      <c r="D285" s="3"/>
      <c r="E285" s="3"/>
      <c r="F285" s="3"/>
      <c r="G285" s="3"/>
      <c r="H285" s="3"/>
      <c r="I285" s="20"/>
      <c r="L285" s="20"/>
      <c r="M285" s="20"/>
      <c r="N285" s="3"/>
      <c r="P285" s="20"/>
      <c r="R285" s="68"/>
      <c r="S285" s="68"/>
      <c r="T285" s="68"/>
      <c r="U285" s="68"/>
      <c r="V285" s="68"/>
      <c r="W285" s="68"/>
      <c r="X285" s="68"/>
      <c r="Y285" s="68"/>
      <c r="Z285" s="20"/>
      <c r="AA285" s="68"/>
      <c r="AB285" s="68"/>
      <c r="AC285" s="68"/>
    </row>
    <row r="286" spans="1:29">
      <c r="A286" s="3"/>
      <c r="D286" s="3"/>
      <c r="E286" s="3"/>
      <c r="F286" s="3"/>
      <c r="G286" s="3"/>
      <c r="H286" s="3"/>
      <c r="I286" s="20"/>
      <c r="L286" s="20"/>
      <c r="M286" s="20"/>
      <c r="N286" s="3"/>
      <c r="P286" s="20"/>
      <c r="R286" s="68"/>
      <c r="S286" s="68"/>
      <c r="T286" s="68"/>
      <c r="U286" s="68"/>
      <c r="V286" s="68"/>
      <c r="W286" s="68"/>
      <c r="X286" s="68"/>
      <c r="Y286" s="68"/>
      <c r="Z286" s="20"/>
      <c r="AA286" s="68"/>
      <c r="AB286" s="68"/>
      <c r="AC286" s="68"/>
    </row>
    <row r="287" spans="1:29">
      <c r="A287" s="3"/>
      <c r="D287" s="3"/>
      <c r="E287" s="3"/>
      <c r="F287" s="3"/>
      <c r="G287" s="3"/>
      <c r="H287" s="3"/>
      <c r="I287" s="20"/>
      <c r="L287" s="20"/>
      <c r="M287" s="20"/>
      <c r="N287" s="3"/>
      <c r="P287" s="20"/>
      <c r="R287" s="68"/>
      <c r="S287" s="68"/>
      <c r="T287" s="68"/>
      <c r="U287" s="68"/>
      <c r="V287" s="68"/>
      <c r="W287" s="68"/>
      <c r="X287" s="68"/>
      <c r="Y287" s="68"/>
      <c r="Z287" s="20"/>
      <c r="AA287" s="68"/>
      <c r="AB287" s="68"/>
      <c r="AC287" s="68"/>
    </row>
    <row r="288" spans="1:29">
      <c r="A288" s="3"/>
      <c r="D288" s="3"/>
      <c r="E288" s="3"/>
      <c r="F288" s="3"/>
      <c r="G288" s="3"/>
      <c r="H288" s="3"/>
      <c r="I288" s="20"/>
      <c r="L288" s="20"/>
      <c r="M288" s="20"/>
      <c r="N288" s="3"/>
      <c r="P288" s="20"/>
      <c r="R288" s="68"/>
      <c r="S288" s="68"/>
      <c r="T288" s="68"/>
      <c r="U288" s="68"/>
      <c r="V288" s="68"/>
      <c r="W288" s="68"/>
      <c r="X288" s="68"/>
      <c r="Y288" s="68"/>
      <c r="Z288" s="20"/>
      <c r="AA288" s="68"/>
      <c r="AB288" s="68"/>
      <c r="AC288" s="68"/>
    </row>
    <row r="289" spans="1:29">
      <c r="A289" s="3"/>
      <c r="D289" s="3"/>
      <c r="E289" s="3"/>
      <c r="F289" s="3"/>
      <c r="G289" s="3"/>
      <c r="H289" s="3"/>
      <c r="I289" s="20"/>
      <c r="L289" s="20"/>
      <c r="M289" s="20"/>
      <c r="N289" s="3"/>
      <c r="P289" s="20"/>
      <c r="R289" s="68"/>
      <c r="S289" s="68"/>
      <c r="T289" s="68"/>
      <c r="U289" s="68"/>
      <c r="V289" s="68"/>
      <c r="W289" s="68"/>
      <c r="X289" s="68"/>
      <c r="Y289" s="68"/>
      <c r="Z289" s="20"/>
      <c r="AA289" s="68"/>
      <c r="AB289" s="68"/>
      <c r="AC289" s="68"/>
    </row>
    <row r="290" spans="1:29">
      <c r="A290" s="3"/>
      <c r="D290" s="3"/>
      <c r="E290" s="3"/>
      <c r="F290" s="3"/>
      <c r="G290" s="3"/>
      <c r="H290" s="3"/>
      <c r="I290" s="20"/>
      <c r="L290" s="20"/>
      <c r="M290" s="20"/>
      <c r="N290" s="3"/>
      <c r="P290" s="20"/>
      <c r="R290" s="68"/>
      <c r="S290" s="68"/>
      <c r="T290" s="68"/>
      <c r="U290" s="68"/>
      <c r="V290" s="68"/>
      <c r="W290" s="68"/>
      <c r="X290" s="68"/>
      <c r="Y290" s="68"/>
      <c r="Z290" s="20"/>
      <c r="AA290" s="68"/>
      <c r="AB290" s="68"/>
      <c r="AC290" s="68"/>
    </row>
    <row r="291" spans="1:29">
      <c r="A291" s="3"/>
      <c r="D291" s="3"/>
      <c r="E291" s="3"/>
      <c r="F291" s="3"/>
      <c r="G291" s="3"/>
      <c r="H291" s="3"/>
      <c r="I291" s="20"/>
      <c r="L291" s="20"/>
      <c r="M291" s="20"/>
      <c r="N291" s="3"/>
      <c r="P291" s="20"/>
      <c r="R291" s="68"/>
      <c r="S291" s="68"/>
      <c r="T291" s="68"/>
      <c r="U291" s="68"/>
      <c r="V291" s="68"/>
      <c r="W291" s="68"/>
      <c r="X291" s="68"/>
      <c r="Y291" s="68"/>
      <c r="Z291" s="20"/>
      <c r="AA291" s="68"/>
      <c r="AB291" s="68"/>
      <c r="AC291" s="68"/>
    </row>
    <row r="292" spans="1:29">
      <c r="A292" s="3"/>
      <c r="D292" s="3"/>
      <c r="E292" s="3"/>
      <c r="F292" s="3"/>
      <c r="G292" s="3"/>
      <c r="H292" s="3"/>
      <c r="I292" s="20"/>
      <c r="L292" s="20"/>
      <c r="M292" s="20"/>
      <c r="N292" s="3"/>
      <c r="P292" s="20"/>
      <c r="R292" s="68"/>
      <c r="S292" s="68"/>
      <c r="T292" s="68"/>
      <c r="U292" s="68"/>
      <c r="V292" s="68"/>
      <c r="W292" s="68"/>
      <c r="X292" s="68"/>
      <c r="Y292" s="68"/>
      <c r="Z292" s="20"/>
      <c r="AA292" s="68"/>
      <c r="AB292" s="68"/>
      <c r="AC292" s="68"/>
    </row>
    <row r="293" spans="1:29">
      <c r="A293" s="3"/>
      <c r="D293" s="3"/>
      <c r="E293" s="3"/>
      <c r="F293" s="3"/>
      <c r="G293" s="3"/>
      <c r="H293" s="3"/>
      <c r="I293" s="20"/>
      <c r="L293" s="20"/>
      <c r="M293" s="20"/>
      <c r="N293" s="3"/>
      <c r="P293" s="20"/>
      <c r="R293" s="68"/>
      <c r="S293" s="68"/>
      <c r="T293" s="68"/>
      <c r="U293" s="68"/>
      <c r="V293" s="68"/>
      <c r="W293" s="68"/>
      <c r="X293" s="68"/>
      <c r="Y293" s="68"/>
      <c r="Z293" s="20"/>
      <c r="AA293" s="68"/>
      <c r="AB293" s="68"/>
      <c r="AC293" s="68"/>
    </row>
    <row r="294" spans="1:29">
      <c r="A294" s="3"/>
      <c r="D294" s="3"/>
      <c r="E294" s="3"/>
      <c r="F294" s="3"/>
      <c r="G294" s="3"/>
      <c r="H294" s="3"/>
      <c r="I294" s="20"/>
      <c r="L294" s="20"/>
      <c r="M294" s="20"/>
      <c r="N294" s="3"/>
      <c r="P294" s="20"/>
      <c r="R294" s="68"/>
      <c r="S294" s="68"/>
      <c r="T294" s="68"/>
      <c r="U294" s="68"/>
      <c r="V294" s="68"/>
      <c r="W294" s="68"/>
      <c r="X294" s="68"/>
      <c r="Y294" s="68"/>
      <c r="Z294" s="20"/>
      <c r="AA294" s="68"/>
      <c r="AB294" s="68"/>
      <c r="AC294" s="68"/>
    </row>
    <row r="295" spans="1:29">
      <c r="A295" s="3"/>
      <c r="D295" s="3"/>
      <c r="E295" s="3"/>
      <c r="F295" s="3"/>
      <c r="G295" s="3"/>
      <c r="H295" s="3"/>
      <c r="I295" s="20"/>
      <c r="L295" s="20"/>
      <c r="M295" s="20"/>
      <c r="N295" s="3"/>
      <c r="P295" s="20"/>
      <c r="R295" s="68"/>
      <c r="S295" s="68"/>
      <c r="T295" s="68"/>
      <c r="U295" s="68"/>
      <c r="V295" s="68"/>
      <c r="W295" s="68"/>
      <c r="X295" s="68"/>
      <c r="Y295" s="68"/>
      <c r="Z295" s="20"/>
      <c r="AA295" s="68"/>
      <c r="AB295" s="68"/>
      <c r="AC295" s="68"/>
    </row>
    <row r="296" spans="1:29">
      <c r="A296" s="3"/>
      <c r="D296" s="3"/>
      <c r="E296" s="3"/>
      <c r="F296" s="3"/>
      <c r="G296" s="3"/>
      <c r="H296" s="3"/>
      <c r="I296" s="20"/>
      <c r="L296" s="20"/>
      <c r="M296" s="20"/>
      <c r="N296" s="3"/>
      <c r="P296" s="20"/>
      <c r="R296" s="68"/>
      <c r="S296" s="68"/>
      <c r="T296" s="68"/>
      <c r="U296" s="68"/>
      <c r="V296" s="68"/>
      <c r="W296" s="68"/>
      <c r="X296" s="68"/>
      <c r="Y296" s="68"/>
      <c r="Z296" s="20"/>
      <c r="AA296" s="68"/>
      <c r="AB296" s="68"/>
      <c r="AC296" s="68"/>
    </row>
    <row r="297" spans="1:29">
      <c r="A297" s="3"/>
      <c r="D297" s="3"/>
      <c r="E297" s="3"/>
      <c r="F297" s="3"/>
      <c r="G297" s="3"/>
      <c r="H297" s="3"/>
      <c r="I297" s="20"/>
      <c r="L297" s="20"/>
      <c r="M297" s="20"/>
      <c r="N297" s="3"/>
      <c r="P297" s="20"/>
      <c r="R297" s="68"/>
      <c r="S297" s="68"/>
      <c r="T297" s="68"/>
      <c r="U297" s="68"/>
      <c r="V297" s="68"/>
      <c r="W297" s="68"/>
      <c r="X297" s="68"/>
      <c r="Y297" s="68"/>
      <c r="Z297" s="20"/>
      <c r="AA297" s="68"/>
      <c r="AB297" s="68"/>
      <c r="AC297" s="68"/>
    </row>
    <row r="298" spans="1:29">
      <c r="A298" s="3"/>
      <c r="D298" s="3"/>
      <c r="E298" s="3"/>
      <c r="F298" s="3"/>
      <c r="G298" s="3"/>
      <c r="H298" s="3"/>
      <c r="I298" s="20"/>
      <c r="L298" s="20"/>
      <c r="M298" s="20"/>
      <c r="N298" s="3"/>
      <c r="P298" s="20"/>
      <c r="R298" s="68"/>
      <c r="S298" s="68"/>
      <c r="T298" s="68"/>
      <c r="U298" s="68"/>
      <c r="V298" s="68"/>
      <c r="W298" s="68"/>
      <c r="X298" s="68"/>
      <c r="Y298" s="68"/>
      <c r="Z298" s="20"/>
      <c r="AA298" s="68"/>
      <c r="AB298" s="68"/>
      <c r="AC298" s="68"/>
    </row>
    <row r="299" spans="1:29">
      <c r="A299" s="3"/>
      <c r="D299" s="3"/>
      <c r="E299" s="3"/>
      <c r="F299" s="3"/>
      <c r="G299" s="3"/>
      <c r="H299" s="3"/>
      <c r="I299" s="20"/>
      <c r="L299" s="20"/>
      <c r="M299" s="20"/>
      <c r="N299" s="3"/>
      <c r="P299" s="20"/>
      <c r="R299" s="68"/>
      <c r="S299" s="68"/>
      <c r="T299" s="68"/>
      <c r="U299" s="68"/>
      <c r="V299" s="68"/>
      <c r="W299" s="68"/>
      <c r="X299" s="68"/>
      <c r="Y299" s="68"/>
      <c r="Z299" s="20"/>
      <c r="AA299" s="68"/>
      <c r="AB299" s="68"/>
      <c r="AC299" s="68"/>
    </row>
    <row r="300" spans="1:29">
      <c r="A300" s="3"/>
      <c r="D300" s="3"/>
      <c r="E300" s="3"/>
      <c r="F300" s="3"/>
      <c r="G300" s="3"/>
      <c r="H300" s="3"/>
      <c r="I300" s="20"/>
      <c r="L300" s="20"/>
      <c r="M300" s="20"/>
      <c r="N300" s="3"/>
      <c r="P300" s="20"/>
      <c r="R300" s="68"/>
      <c r="S300" s="68"/>
      <c r="T300" s="68"/>
      <c r="U300" s="68"/>
      <c r="V300" s="68"/>
      <c r="W300" s="68"/>
      <c r="X300" s="68"/>
      <c r="Y300" s="68"/>
      <c r="Z300" s="20"/>
      <c r="AA300" s="68"/>
      <c r="AB300" s="68"/>
      <c r="AC300" s="68"/>
    </row>
    <row r="301" spans="1:29">
      <c r="A301" s="3"/>
      <c r="D301" s="3"/>
      <c r="E301" s="3"/>
      <c r="F301" s="3"/>
      <c r="G301" s="3"/>
      <c r="H301" s="3"/>
      <c r="I301" s="20"/>
      <c r="L301" s="20"/>
      <c r="M301" s="20"/>
      <c r="N301" s="3"/>
      <c r="P301" s="20"/>
      <c r="R301" s="68"/>
      <c r="S301" s="68"/>
      <c r="T301" s="68"/>
      <c r="U301" s="68"/>
      <c r="V301" s="68"/>
      <c r="W301" s="68"/>
      <c r="X301" s="68"/>
      <c r="Y301" s="68"/>
      <c r="Z301" s="20"/>
      <c r="AA301" s="68"/>
      <c r="AB301" s="68"/>
      <c r="AC301" s="68"/>
    </row>
    <row r="302" spans="1:29">
      <c r="A302" s="3"/>
      <c r="D302" s="3"/>
      <c r="E302" s="3"/>
      <c r="F302" s="3"/>
      <c r="G302" s="3"/>
      <c r="H302" s="3"/>
      <c r="I302" s="20"/>
      <c r="L302" s="20"/>
      <c r="M302" s="20"/>
      <c r="N302" s="3"/>
      <c r="P302" s="20"/>
      <c r="R302" s="68"/>
      <c r="S302" s="68"/>
      <c r="T302" s="68"/>
      <c r="U302" s="68"/>
      <c r="V302" s="68"/>
      <c r="W302" s="68"/>
      <c r="X302" s="68"/>
      <c r="Y302" s="68"/>
      <c r="Z302" s="20"/>
      <c r="AA302" s="68"/>
      <c r="AB302" s="68"/>
      <c r="AC302" s="68"/>
    </row>
    <row r="303" spans="1:29">
      <c r="A303" s="3"/>
      <c r="D303" s="3"/>
      <c r="E303" s="3"/>
      <c r="F303" s="3"/>
      <c r="G303" s="3"/>
      <c r="H303" s="3"/>
      <c r="I303" s="20"/>
      <c r="L303" s="20"/>
      <c r="M303" s="20"/>
      <c r="N303" s="3"/>
      <c r="P303" s="20"/>
      <c r="R303" s="68"/>
      <c r="S303" s="68"/>
      <c r="T303" s="68"/>
      <c r="U303" s="68"/>
      <c r="V303" s="68"/>
      <c r="W303" s="68"/>
      <c r="X303" s="68"/>
      <c r="Y303" s="68"/>
      <c r="Z303" s="20"/>
      <c r="AA303" s="68"/>
      <c r="AB303" s="68"/>
      <c r="AC303" s="68"/>
    </row>
    <row r="304" spans="1:29">
      <c r="A304" s="3"/>
      <c r="D304" s="3"/>
      <c r="E304" s="3"/>
      <c r="F304" s="3"/>
      <c r="G304" s="3"/>
      <c r="H304" s="3"/>
      <c r="I304" s="20"/>
      <c r="L304" s="20"/>
      <c r="M304" s="20"/>
      <c r="N304" s="3"/>
      <c r="P304" s="20"/>
      <c r="R304" s="68"/>
      <c r="S304" s="68"/>
      <c r="T304" s="68"/>
      <c r="U304" s="68"/>
      <c r="V304" s="68"/>
      <c r="W304" s="68"/>
      <c r="X304" s="68"/>
      <c r="Y304" s="68"/>
      <c r="Z304" s="20"/>
      <c r="AA304" s="68"/>
      <c r="AB304" s="68"/>
      <c r="AC304" s="68"/>
    </row>
    <row r="305" spans="1:29">
      <c r="A305" s="3"/>
      <c r="D305" s="3"/>
      <c r="E305" s="3"/>
      <c r="F305" s="3"/>
      <c r="G305" s="3"/>
      <c r="H305" s="3"/>
      <c r="I305" s="20"/>
      <c r="L305" s="20"/>
      <c r="M305" s="20"/>
      <c r="N305" s="3"/>
      <c r="P305" s="20"/>
      <c r="R305" s="68"/>
      <c r="S305" s="68"/>
      <c r="T305" s="68"/>
      <c r="U305" s="68"/>
      <c r="V305" s="68"/>
      <c r="W305" s="68"/>
      <c r="X305" s="68"/>
      <c r="Y305" s="68"/>
      <c r="Z305" s="20"/>
      <c r="AA305" s="68"/>
      <c r="AB305" s="68"/>
      <c r="AC305" s="68"/>
    </row>
    <row r="306" spans="1:29">
      <c r="A306" s="3"/>
      <c r="D306" s="3"/>
      <c r="E306" s="3"/>
      <c r="F306" s="3"/>
      <c r="G306" s="3"/>
      <c r="H306" s="3"/>
      <c r="I306" s="20"/>
      <c r="L306" s="20"/>
      <c r="M306" s="20"/>
      <c r="N306" s="3"/>
      <c r="P306" s="20"/>
      <c r="R306" s="68"/>
      <c r="S306" s="68"/>
      <c r="T306" s="68"/>
      <c r="U306" s="68"/>
      <c r="V306" s="68"/>
      <c r="W306" s="68"/>
      <c r="X306" s="68"/>
      <c r="Y306" s="68"/>
      <c r="Z306" s="20"/>
      <c r="AA306" s="68"/>
      <c r="AB306" s="68"/>
      <c r="AC306" s="68"/>
    </row>
    <row r="307" spans="1:29">
      <c r="A307" s="3"/>
      <c r="D307" s="3"/>
      <c r="E307" s="3"/>
      <c r="F307" s="3"/>
      <c r="G307" s="3"/>
      <c r="H307" s="3"/>
      <c r="I307" s="20"/>
      <c r="L307" s="20"/>
      <c r="M307" s="20"/>
      <c r="N307" s="3"/>
      <c r="P307" s="20"/>
      <c r="R307" s="68"/>
      <c r="S307" s="68"/>
      <c r="T307" s="68"/>
      <c r="U307" s="68"/>
      <c r="V307" s="68"/>
      <c r="W307" s="68"/>
      <c r="X307" s="68"/>
      <c r="Y307" s="68"/>
      <c r="Z307" s="20"/>
      <c r="AA307" s="68"/>
      <c r="AB307" s="68"/>
      <c r="AC307" s="68"/>
    </row>
    <row r="308" spans="1:29">
      <c r="A308" s="3"/>
      <c r="D308" s="3"/>
      <c r="E308" s="3"/>
      <c r="F308" s="3"/>
      <c r="G308" s="3"/>
      <c r="H308" s="3"/>
      <c r="I308" s="20"/>
      <c r="L308" s="20"/>
      <c r="M308" s="20"/>
      <c r="N308" s="3"/>
      <c r="P308" s="20"/>
      <c r="R308" s="68"/>
      <c r="S308" s="68"/>
      <c r="T308" s="68"/>
      <c r="U308" s="68"/>
      <c r="V308" s="68"/>
      <c r="W308" s="68"/>
      <c r="X308" s="68"/>
      <c r="Y308" s="68"/>
      <c r="Z308" s="20"/>
      <c r="AA308" s="68"/>
      <c r="AB308" s="68"/>
      <c r="AC308" s="68"/>
    </row>
    <row r="309" spans="1:29">
      <c r="A309" s="3"/>
      <c r="D309" s="3"/>
      <c r="E309" s="3"/>
      <c r="F309" s="3"/>
      <c r="G309" s="3"/>
      <c r="H309" s="3"/>
      <c r="I309" s="20"/>
      <c r="L309" s="20"/>
      <c r="M309" s="20"/>
      <c r="N309" s="3"/>
      <c r="P309" s="20"/>
      <c r="R309" s="68"/>
      <c r="S309" s="68"/>
      <c r="T309" s="68"/>
      <c r="U309" s="68"/>
      <c r="V309" s="68"/>
      <c r="W309" s="68"/>
      <c r="X309" s="68"/>
      <c r="Y309" s="68"/>
      <c r="Z309" s="20"/>
      <c r="AA309" s="68"/>
      <c r="AB309" s="68"/>
      <c r="AC309" s="68"/>
    </row>
    <row r="310" spans="1:29">
      <c r="A310" s="3"/>
      <c r="D310" s="3"/>
      <c r="E310" s="3"/>
      <c r="F310" s="3"/>
      <c r="G310" s="3"/>
      <c r="H310" s="3"/>
      <c r="I310" s="20"/>
      <c r="L310" s="20"/>
      <c r="M310" s="20"/>
      <c r="N310" s="3"/>
      <c r="P310" s="20"/>
      <c r="R310" s="68"/>
      <c r="S310" s="68"/>
      <c r="T310" s="68"/>
      <c r="U310" s="68"/>
      <c r="V310" s="68"/>
      <c r="W310" s="68"/>
      <c r="X310" s="68"/>
      <c r="Y310" s="68"/>
      <c r="Z310" s="20"/>
      <c r="AA310" s="68"/>
      <c r="AB310" s="68"/>
      <c r="AC310" s="68"/>
    </row>
    <row r="311" spans="1:29">
      <c r="A311" s="3"/>
      <c r="D311" s="3"/>
      <c r="E311" s="3"/>
      <c r="F311" s="3"/>
      <c r="G311" s="3"/>
      <c r="H311" s="3"/>
      <c r="I311" s="20"/>
      <c r="L311" s="20"/>
      <c r="M311" s="20"/>
      <c r="N311" s="3"/>
      <c r="P311" s="20"/>
      <c r="R311" s="68"/>
      <c r="S311" s="68"/>
      <c r="T311" s="68"/>
      <c r="U311" s="68"/>
      <c r="V311" s="68"/>
      <c r="W311" s="68"/>
      <c r="X311" s="68"/>
      <c r="Y311" s="68"/>
      <c r="Z311" s="20"/>
      <c r="AA311" s="68"/>
      <c r="AB311" s="68"/>
      <c r="AC311" s="68"/>
    </row>
    <row r="312" spans="1:29">
      <c r="A312" s="3"/>
      <c r="D312" s="3"/>
      <c r="E312" s="3"/>
      <c r="F312" s="3"/>
      <c r="G312" s="3"/>
      <c r="H312" s="3"/>
      <c r="I312" s="20"/>
      <c r="L312" s="20"/>
      <c r="M312" s="20"/>
      <c r="N312" s="3"/>
      <c r="P312" s="20"/>
      <c r="R312" s="68"/>
      <c r="S312" s="68"/>
      <c r="T312" s="68"/>
      <c r="U312" s="68"/>
      <c r="V312" s="68"/>
      <c r="W312" s="68"/>
      <c r="X312" s="68"/>
      <c r="Y312" s="68"/>
      <c r="Z312" s="20"/>
      <c r="AA312" s="68"/>
      <c r="AB312" s="68"/>
      <c r="AC312" s="68"/>
    </row>
    <row r="313" spans="1:29">
      <c r="A313" s="3"/>
      <c r="D313" s="3"/>
      <c r="E313" s="3"/>
      <c r="F313" s="3"/>
      <c r="G313" s="3"/>
      <c r="H313" s="3"/>
      <c r="I313" s="20"/>
      <c r="L313" s="20"/>
      <c r="M313" s="20"/>
      <c r="N313" s="3"/>
      <c r="P313" s="20"/>
      <c r="R313" s="68"/>
      <c r="S313" s="68"/>
      <c r="T313" s="68"/>
      <c r="U313" s="68"/>
      <c r="V313" s="68"/>
      <c r="W313" s="68"/>
      <c r="X313" s="68"/>
      <c r="Y313" s="68"/>
      <c r="Z313" s="20"/>
      <c r="AA313" s="68"/>
      <c r="AB313" s="68"/>
      <c r="AC313" s="68"/>
    </row>
    <row r="314" spans="1:29">
      <c r="A314" s="3"/>
      <c r="D314" s="3"/>
      <c r="E314" s="3"/>
      <c r="F314" s="3"/>
      <c r="G314" s="3"/>
      <c r="H314" s="3"/>
      <c r="I314" s="20"/>
      <c r="L314" s="20"/>
      <c r="M314" s="20"/>
      <c r="N314" s="3"/>
      <c r="P314" s="20"/>
      <c r="R314" s="68"/>
      <c r="S314" s="68"/>
      <c r="T314" s="68"/>
      <c r="U314" s="68"/>
      <c r="V314" s="68"/>
      <c r="W314" s="68"/>
      <c r="X314" s="68"/>
      <c r="Y314" s="68"/>
      <c r="Z314" s="20"/>
      <c r="AA314" s="68"/>
      <c r="AB314" s="68"/>
      <c r="AC314" s="68"/>
    </row>
    <row r="315" spans="1:29">
      <c r="A315" s="3"/>
      <c r="D315" s="3"/>
      <c r="E315" s="3"/>
      <c r="F315" s="3"/>
      <c r="G315" s="3"/>
      <c r="H315" s="3"/>
      <c r="I315" s="20"/>
      <c r="L315" s="20"/>
      <c r="M315" s="20"/>
      <c r="N315" s="3"/>
      <c r="P315" s="20"/>
      <c r="R315" s="68"/>
      <c r="S315" s="68"/>
      <c r="T315" s="68"/>
      <c r="U315" s="68"/>
      <c r="V315" s="68"/>
      <c r="W315" s="68"/>
      <c r="X315" s="68"/>
      <c r="Y315" s="68"/>
      <c r="Z315" s="20"/>
      <c r="AA315" s="68"/>
      <c r="AB315" s="68"/>
      <c r="AC315" s="68"/>
    </row>
    <row r="316" spans="1:29">
      <c r="A316" s="3"/>
      <c r="D316" s="3"/>
      <c r="E316" s="3"/>
      <c r="F316" s="3"/>
      <c r="G316" s="3"/>
      <c r="H316" s="3"/>
      <c r="I316" s="20"/>
      <c r="L316" s="20"/>
      <c r="M316" s="20"/>
      <c r="N316" s="3"/>
      <c r="P316" s="20"/>
      <c r="R316" s="68"/>
      <c r="S316" s="68"/>
      <c r="T316" s="68"/>
      <c r="U316" s="68"/>
      <c r="V316" s="68"/>
      <c r="W316" s="68"/>
      <c r="X316" s="68"/>
      <c r="Y316" s="68"/>
      <c r="Z316" s="20"/>
      <c r="AA316" s="68"/>
      <c r="AB316" s="68"/>
      <c r="AC316" s="68"/>
    </row>
    <row r="317" spans="1:29">
      <c r="A317" s="3"/>
      <c r="D317" s="3"/>
      <c r="E317" s="3"/>
      <c r="F317" s="3"/>
      <c r="G317" s="3"/>
      <c r="H317" s="3"/>
      <c r="I317" s="20"/>
      <c r="L317" s="20"/>
      <c r="M317" s="20"/>
      <c r="N317" s="3"/>
      <c r="P317" s="20"/>
      <c r="R317" s="68"/>
      <c r="S317" s="68"/>
      <c r="T317" s="68"/>
      <c r="U317" s="68"/>
      <c r="V317" s="68"/>
      <c r="W317" s="68"/>
      <c r="X317" s="68"/>
      <c r="Y317" s="68"/>
      <c r="Z317" s="20"/>
      <c r="AA317" s="68"/>
      <c r="AB317" s="68"/>
      <c r="AC317" s="68"/>
    </row>
    <row r="318" spans="1:29">
      <c r="A318" s="3"/>
      <c r="D318" s="3"/>
      <c r="E318" s="3"/>
      <c r="F318" s="3"/>
      <c r="G318" s="3"/>
      <c r="H318" s="3"/>
      <c r="I318" s="20"/>
      <c r="L318" s="20"/>
      <c r="M318" s="20"/>
      <c r="N318" s="3"/>
      <c r="P318" s="20"/>
      <c r="R318" s="68"/>
      <c r="S318" s="68"/>
      <c r="T318" s="68"/>
      <c r="U318" s="68"/>
      <c r="V318" s="68"/>
      <c r="W318" s="68"/>
      <c r="X318" s="68"/>
      <c r="Y318" s="68"/>
      <c r="Z318" s="20"/>
      <c r="AA318" s="68"/>
      <c r="AB318" s="68"/>
      <c r="AC318" s="68"/>
    </row>
    <row r="319" spans="1:29">
      <c r="A319" s="3"/>
      <c r="D319" s="3"/>
      <c r="E319" s="3"/>
      <c r="F319" s="3"/>
      <c r="G319" s="3"/>
      <c r="H319" s="3"/>
      <c r="I319" s="20"/>
      <c r="L319" s="20"/>
      <c r="M319" s="20"/>
      <c r="N319" s="3"/>
      <c r="P319" s="20"/>
      <c r="R319" s="68"/>
      <c r="S319" s="68"/>
      <c r="T319" s="68"/>
      <c r="U319" s="68"/>
      <c r="V319" s="68"/>
      <c r="W319" s="68"/>
      <c r="X319" s="68"/>
      <c r="Y319" s="68"/>
      <c r="Z319" s="20"/>
      <c r="AA319" s="68"/>
      <c r="AB319" s="68"/>
      <c r="AC319" s="68"/>
    </row>
    <row r="320" spans="1:29">
      <c r="A320" s="3"/>
      <c r="D320" s="3"/>
      <c r="E320" s="3"/>
      <c r="F320" s="3"/>
      <c r="G320" s="3"/>
      <c r="H320" s="3"/>
      <c r="I320" s="20"/>
      <c r="L320" s="20"/>
      <c r="M320" s="20"/>
      <c r="N320" s="3"/>
      <c r="P320" s="20"/>
      <c r="R320" s="68"/>
      <c r="S320" s="68"/>
      <c r="T320" s="68"/>
      <c r="U320" s="68"/>
      <c r="V320" s="68"/>
      <c r="W320" s="68"/>
      <c r="X320" s="68"/>
      <c r="Y320" s="68"/>
      <c r="Z320" s="20"/>
      <c r="AA320" s="68"/>
      <c r="AB320" s="68"/>
      <c r="AC320" s="68"/>
    </row>
    <row r="321" spans="1:29">
      <c r="A321" s="3"/>
      <c r="D321" s="3"/>
      <c r="E321" s="3"/>
      <c r="F321" s="3"/>
      <c r="G321" s="3"/>
      <c r="H321" s="3"/>
      <c r="I321" s="20"/>
      <c r="L321" s="20"/>
      <c r="M321" s="20"/>
      <c r="N321" s="3"/>
      <c r="P321" s="20"/>
      <c r="R321" s="68"/>
      <c r="S321" s="68"/>
      <c r="T321" s="68"/>
      <c r="U321" s="68"/>
      <c r="V321" s="68"/>
      <c r="W321" s="68"/>
      <c r="X321" s="68"/>
      <c r="Y321" s="68"/>
      <c r="Z321" s="20"/>
      <c r="AA321" s="68"/>
      <c r="AB321" s="68"/>
      <c r="AC321" s="68"/>
    </row>
    <row r="322" spans="1:29">
      <c r="A322" s="3"/>
      <c r="D322" s="3"/>
      <c r="E322" s="3"/>
      <c r="F322" s="3"/>
      <c r="G322" s="3"/>
      <c r="H322" s="3"/>
      <c r="I322" s="20"/>
      <c r="L322" s="20"/>
      <c r="M322" s="20"/>
      <c r="N322" s="3"/>
      <c r="P322" s="20"/>
      <c r="R322" s="68"/>
      <c r="S322" s="68"/>
      <c r="T322" s="68"/>
      <c r="U322" s="68"/>
      <c r="V322" s="68"/>
      <c r="W322" s="68"/>
      <c r="X322" s="68"/>
      <c r="Y322" s="68"/>
      <c r="Z322" s="20"/>
      <c r="AA322" s="68"/>
      <c r="AB322" s="68"/>
      <c r="AC322" s="68"/>
    </row>
    <row r="323" spans="1:29">
      <c r="A323" s="3"/>
      <c r="D323" s="3"/>
      <c r="E323" s="3"/>
      <c r="F323" s="3"/>
      <c r="G323" s="3"/>
      <c r="H323" s="3"/>
      <c r="I323" s="20"/>
      <c r="L323" s="20"/>
      <c r="M323" s="20"/>
      <c r="N323" s="3"/>
      <c r="P323" s="20"/>
      <c r="R323" s="68"/>
      <c r="S323" s="68"/>
      <c r="T323" s="68"/>
      <c r="U323" s="68"/>
      <c r="V323" s="68"/>
      <c r="W323" s="68"/>
      <c r="X323" s="68"/>
      <c r="Y323" s="68"/>
      <c r="Z323" s="20"/>
      <c r="AA323" s="68"/>
      <c r="AB323" s="68"/>
      <c r="AC323" s="68"/>
    </row>
    <row r="324" spans="1:29">
      <c r="A324" s="3"/>
      <c r="D324" s="3"/>
      <c r="E324" s="3"/>
      <c r="F324" s="3"/>
      <c r="G324" s="3"/>
      <c r="H324" s="3"/>
      <c r="I324" s="20"/>
      <c r="L324" s="20"/>
      <c r="M324" s="20"/>
      <c r="N324" s="3"/>
      <c r="P324" s="20"/>
      <c r="R324" s="68"/>
      <c r="S324" s="68"/>
      <c r="T324" s="68"/>
      <c r="U324" s="68"/>
      <c r="V324" s="68"/>
      <c r="W324" s="68"/>
      <c r="X324" s="68"/>
      <c r="Y324" s="68"/>
      <c r="Z324" s="20"/>
      <c r="AA324" s="68"/>
      <c r="AB324" s="68"/>
      <c r="AC324" s="68"/>
    </row>
    <row r="325" spans="1:29">
      <c r="A325" s="3"/>
      <c r="D325" s="3"/>
      <c r="E325" s="3"/>
      <c r="F325" s="3"/>
      <c r="G325" s="3"/>
      <c r="H325" s="3"/>
      <c r="I325" s="20"/>
      <c r="L325" s="20"/>
      <c r="M325" s="20"/>
      <c r="N325" s="3"/>
      <c r="P325" s="20"/>
      <c r="R325" s="68"/>
      <c r="S325" s="68"/>
      <c r="T325" s="68"/>
      <c r="U325" s="68"/>
      <c r="V325" s="68"/>
      <c r="W325" s="68"/>
      <c r="X325" s="68"/>
      <c r="Y325" s="68"/>
      <c r="Z325" s="20"/>
      <c r="AA325" s="68"/>
      <c r="AB325" s="68"/>
      <c r="AC325" s="68"/>
    </row>
    <row r="326" spans="1:29">
      <c r="A326" s="3"/>
      <c r="D326" s="3"/>
      <c r="E326" s="3"/>
      <c r="F326" s="3"/>
      <c r="G326" s="3"/>
      <c r="H326" s="3"/>
      <c r="I326" s="20"/>
      <c r="L326" s="20"/>
      <c r="M326" s="20"/>
      <c r="N326" s="3"/>
      <c r="P326" s="20"/>
      <c r="R326" s="68"/>
      <c r="S326" s="68"/>
      <c r="T326" s="68"/>
      <c r="U326" s="68"/>
      <c r="V326" s="68"/>
      <c r="W326" s="68"/>
      <c r="X326" s="68"/>
      <c r="Y326" s="68"/>
      <c r="Z326" s="20"/>
      <c r="AA326" s="68"/>
      <c r="AB326" s="68"/>
      <c r="AC326" s="68"/>
    </row>
    <row r="327" spans="1:29">
      <c r="A327" s="3"/>
      <c r="D327" s="3"/>
      <c r="E327" s="3"/>
      <c r="F327" s="3"/>
      <c r="G327" s="3"/>
      <c r="H327" s="3"/>
      <c r="I327" s="20"/>
      <c r="L327" s="20"/>
      <c r="M327" s="20"/>
      <c r="N327" s="3"/>
      <c r="P327" s="20"/>
      <c r="R327" s="68"/>
      <c r="S327" s="68"/>
      <c r="T327" s="68"/>
      <c r="U327" s="68"/>
      <c r="V327" s="68"/>
      <c r="W327" s="68"/>
      <c r="X327" s="68"/>
      <c r="Y327" s="68"/>
      <c r="Z327" s="20"/>
      <c r="AA327" s="68"/>
      <c r="AB327" s="68"/>
      <c r="AC327" s="68"/>
    </row>
    <row r="328" spans="1:29">
      <c r="A328" s="3"/>
      <c r="D328" s="3"/>
      <c r="E328" s="3"/>
      <c r="F328" s="3"/>
      <c r="G328" s="3"/>
      <c r="H328" s="3"/>
      <c r="I328" s="20"/>
      <c r="L328" s="20"/>
      <c r="M328" s="20"/>
      <c r="N328" s="3"/>
      <c r="P328" s="20"/>
      <c r="R328" s="68"/>
      <c r="S328" s="68"/>
      <c r="T328" s="68"/>
      <c r="U328" s="68"/>
      <c r="V328" s="68"/>
      <c r="W328" s="68"/>
      <c r="X328" s="68"/>
      <c r="Y328" s="68"/>
      <c r="Z328" s="20"/>
      <c r="AA328" s="68"/>
      <c r="AB328" s="68"/>
      <c r="AC328" s="68"/>
    </row>
    <row r="329" spans="1:29">
      <c r="A329" s="3"/>
      <c r="D329" s="3"/>
      <c r="E329" s="3"/>
      <c r="F329" s="3"/>
      <c r="G329" s="3"/>
      <c r="H329" s="3"/>
      <c r="I329" s="20"/>
      <c r="L329" s="20"/>
      <c r="M329" s="20"/>
      <c r="N329" s="3"/>
      <c r="P329" s="20"/>
      <c r="R329" s="68"/>
      <c r="S329" s="68"/>
      <c r="T329" s="68"/>
      <c r="U329" s="68"/>
      <c r="V329" s="68"/>
      <c r="W329" s="68"/>
      <c r="X329" s="68"/>
      <c r="Y329" s="68"/>
      <c r="Z329" s="20"/>
      <c r="AA329" s="68"/>
      <c r="AB329" s="68"/>
      <c r="AC329" s="68"/>
    </row>
    <row r="330" spans="1:29">
      <c r="A330" s="3"/>
      <c r="D330" s="3"/>
      <c r="E330" s="3"/>
      <c r="F330" s="3"/>
      <c r="G330" s="3"/>
      <c r="H330" s="3"/>
      <c r="I330" s="20"/>
      <c r="L330" s="20"/>
      <c r="M330" s="20"/>
      <c r="N330" s="3"/>
      <c r="P330" s="20"/>
      <c r="R330" s="68"/>
      <c r="S330" s="68"/>
      <c r="T330" s="68"/>
      <c r="U330" s="68"/>
      <c r="V330" s="68"/>
      <c r="W330" s="68"/>
      <c r="X330" s="68"/>
      <c r="Y330" s="68"/>
      <c r="Z330" s="20"/>
      <c r="AA330" s="68"/>
      <c r="AB330" s="68"/>
      <c r="AC330" s="68"/>
    </row>
    <row r="331" spans="1:29">
      <c r="A331" s="3"/>
      <c r="D331" s="3"/>
      <c r="E331" s="3"/>
      <c r="F331" s="3"/>
      <c r="G331" s="3"/>
      <c r="H331" s="3"/>
      <c r="I331" s="20"/>
      <c r="L331" s="20"/>
      <c r="M331" s="20"/>
      <c r="N331" s="3"/>
      <c r="P331" s="20"/>
      <c r="R331" s="68"/>
      <c r="S331" s="68"/>
      <c r="T331" s="68"/>
      <c r="U331" s="68"/>
      <c r="V331" s="68"/>
      <c r="W331" s="68"/>
      <c r="X331" s="68"/>
      <c r="Y331" s="68"/>
      <c r="Z331" s="20"/>
      <c r="AA331" s="68"/>
      <c r="AB331" s="68"/>
      <c r="AC331" s="68"/>
    </row>
    <row r="332" spans="1:29">
      <c r="A332" s="3"/>
      <c r="D332" s="3"/>
      <c r="E332" s="3"/>
      <c r="F332" s="3"/>
      <c r="G332" s="3"/>
      <c r="H332" s="3"/>
      <c r="I332" s="20"/>
      <c r="L332" s="20"/>
      <c r="M332" s="20"/>
      <c r="N332" s="3"/>
      <c r="P332" s="20"/>
      <c r="R332" s="68"/>
      <c r="S332" s="68"/>
      <c r="T332" s="68"/>
      <c r="U332" s="68"/>
      <c r="V332" s="68"/>
      <c r="W332" s="68"/>
      <c r="X332" s="68"/>
      <c r="Y332" s="68"/>
      <c r="Z332" s="20"/>
      <c r="AA332" s="68"/>
      <c r="AB332" s="68"/>
      <c r="AC332" s="68"/>
    </row>
    <row r="333" spans="1:29">
      <c r="A333" s="3"/>
      <c r="D333" s="3"/>
      <c r="E333" s="3"/>
      <c r="F333" s="3"/>
      <c r="G333" s="3"/>
      <c r="H333" s="3"/>
      <c r="I333" s="20"/>
      <c r="L333" s="20"/>
      <c r="M333" s="20"/>
      <c r="N333" s="3"/>
      <c r="P333" s="20"/>
      <c r="R333" s="68"/>
      <c r="S333" s="68"/>
      <c r="T333" s="68"/>
      <c r="U333" s="68"/>
      <c r="V333" s="68"/>
      <c r="W333" s="68"/>
      <c r="X333" s="68"/>
      <c r="Y333" s="68"/>
      <c r="Z333" s="20"/>
      <c r="AA333" s="68"/>
      <c r="AB333" s="68"/>
      <c r="AC333" s="68"/>
    </row>
    <row r="334" spans="1:29">
      <c r="A334" s="3"/>
      <c r="D334" s="3"/>
      <c r="E334" s="3"/>
      <c r="F334" s="3"/>
      <c r="G334" s="3"/>
      <c r="H334" s="3"/>
      <c r="I334" s="20"/>
      <c r="L334" s="20"/>
      <c r="M334" s="20"/>
      <c r="N334" s="3"/>
      <c r="P334" s="20"/>
      <c r="R334" s="68"/>
      <c r="S334" s="68"/>
      <c r="T334" s="68"/>
      <c r="U334" s="68"/>
      <c r="V334" s="68"/>
      <c r="W334" s="68"/>
      <c r="X334" s="68"/>
      <c r="Y334" s="68"/>
      <c r="Z334" s="20"/>
      <c r="AA334" s="68"/>
      <c r="AB334" s="68"/>
      <c r="AC334" s="68"/>
    </row>
    <row r="335" spans="1:29">
      <c r="A335" s="3"/>
      <c r="D335" s="3"/>
      <c r="E335" s="3"/>
      <c r="F335" s="3"/>
      <c r="G335" s="3"/>
      <c r="H335" s="3"/>
      <c r="I335" s="20"/>
      <c r="L335" s="20"/>
      <c r="M335" s="20"/>
      <c r="N335" s="3"/>
      <c r="P335" s="20"/>
      <c r="R335" s="68"/>
      <c r="S335" s="68"/>
      <c r="T335" s="68"/>
      <c r="U335" s="68"/>
      <c r="V335" s="68"/>
      <c r="W335" s="68"/>
      <c r="X335" s="68"/>
      <c r="Y335" s="68"/>
      <c r="Z335" s="20"/>
      <c r="AA335" s="68"/>
      <c r="AB335" s="68"/>
      <c r="AC335" s="68"/>
    </row>
    <row r="336" spans="1:29">
      <c r="A336" s="3"/>
      <c r="D336" s="3"/>
      <c r="E336" s="3"/>
      <c r="F336" s="3"/>
      <c r="G336" s="3"/>
      <c r="H336" s="3"/>
      <c r="I336" s="20"/>
      <c r="L336" s="20"/>
      <c r="M336" s="20"/>
      <c r="N336" s="3"/>
      <c r="P336" s="20"/>
      <c r="R336" s="68"/>
      <c r="S336" s="68"/>
      <c r="T336" s="68"/>
      <c r="U336" s="68"/>
      <c r="V336" s="68"/>
      <c r="W336" s="68"/>
      <c r="X336" s="68"/>
      <c r="Y336" s="68"/>
      <c r="Z336" s="20"/>
      <c r="AA336" s="68"/>
      <c r="AB336" s="68"/>
      <c r="AC336" s="68"/>
    </row>
    <row r="337" spans="1:29">
      <c r="A337" s="3"/>
      <c r="D337" s="3"/>
      <c r="E337" s="3"/>
      <c r="F337" s="3"/>
      <c r="G337" s="3"/>
      <c r="H337" s="3"/>
      <c r="I337" s="20"/>
      <c r="L337" s="20"/>
      <c r="M337" s="20"/>
      <c r="N337" s="3"/>
      <c r="P337" s="20"/>
      <c r="R337" s="68"/>
      <c r="S337" s="68"/>
      <c r="T337" s="68"/>
      <c r="U337" s="68"/>
      <c r="V337" s="68"/>
      <c r="W337" s="68"/>
      <c r="X337" s="68"/>
      <c r="Y337" s="68"/>
      <c r="Z337" s="20"/>
      <c r="AA337" s="68"/>
      <c r="AB337" s="68"/>
      <c r="AC337" s="68"/>
    </row>
    <row r="338" spans="1:29">
      <c r="A338" s="3"/>
      <c r="D338" s="3"/>
      <c r="E338" s="3"/>
      <c r="F338" s="3"/>
      <c r="G338" s="3"/>
      <c r="H338" s="3"/>
      <c r="I338" s="20"/>
      <c r="L338" s="20"/>
      <c r="M338" s="20"/>
      <c r="N338" s="3"/>
      <c r="P338" s="20"/>
      <c r="R338" s="68"/>
      <c r="S338" s="68"/>
      <c r="T338" s="68"/>
      <c r="U338" s="68"/>
      <c r="V338" s="68"/>
      <c r="W338" s="68"/>
      <c r="X338" s="68"/>
      <c r="Y338" s="68"/>
      <c r="Z338" s="20"/>
      <c r="AA338" s="68"/>
      <c r="AB338" s="68"/>
      <c r="AC338" s="68"/>
    </row>
    <row r="339" spans="1:29">
      <c r="A339" s="3"/>
      <c r="D339" s="3"/>
      <c r="E339" s="3"/>
      <c r="F339" s="3"/>
      <c r="G339" s="3"/>
      <c r="H339" s="3"/>
      <c r="I339" s="20"/>
      <c r="L339" s="20"/>
      <c r="M339" s="20"/>
      <c r="N339" s="3"/>
      <c r="P339" s="20"/>
      <c r="R339" s="68"/>
      <c r="S339" s="68"/>
      <c r="T339" s="68"/>
      <c r="U339" s="68"/>
      <c r="V339" s="68"/>
      <c r="W339" s="68"/>
      <c r="X339" s="68"/>
      <c r="Y339" s="68"/>
      <c r="Z339" s="20"/>
      <c r="AA339" s="68"/>
      <c r="AB339" s="68"/>
      <c r="AC339" s="68"/>
    </row>
    <row r="340" spans="1:29">
      <c r="A340" s="3"/>
      <c r="D340" s="3"/>
      <c r="E340" s="3"/>
      <c r="F340" s="3"/>
      <c r="G340" s="3"/>
      <c r="H340" s="3"/>
      <c r="I340" s="20"/>
      <c r="L340" s="20"/>
      <c r="M340" s="20"/>
      <c r="N340" s="3"/>
      <c r="P340" s="20"/>
      <c r="R340" s="68"/>
      <c r="S340" s="68"/>
      <c r="T340" s="68"/>
      <c r="U340" s="68"/>
      <c r="V340" s="68"/>
      <c r="W340" s="68"/>
      <c r="X340" s="68"/>
      <c r="Y340" s="68"/>
      <c r="Z340" s="20"/>
      <c r="AA340" s="68"/>
      <c r="AB340" s="68"/>
      <c r="AC340" s="68"/>
    </row>
    <row r="341" spans="1:29">
      <c r="A341" s="3"/>
      <c r="D341" s="3"/>
      <c r="E341" s="3"/>
      <c r="F341" s="3"/>
      <c r="G341" s="3"/>
      <c r="H341" s="3"/>
      <c r="I341" s="20"/>
      <c r="L341" s="20"/>
      <c r="M341" s="20"/>
      <c r="N341" s="3"/>
      <c r="P341" s="20"/>
      <c r="R341" s="68"/>
      <c r="S341" s="68"/>
      <c r="T341" s="68"/>
      <c r="U341" s="68"/>
      <c r="V341" s="68"/>
      <c r="W341" s="68"/>
      <c r="X341" s="68"/>
      <c r="Y341" s="68"/>
      <c r="Z341" s="20"/>
      <c r="AA341" s="68"/>
      <c r="AB341" s="68"/>
      <c r="AC341" s="68"/>
    </row>
    <row r="342" spans="1:29">
      <c r="A342" s="3"/>
      <c r="D342" s="3"/>
      <c r="E342" s="3"/>
      <c r="F342" s="3"/>
      <c r="G342" s="3"/>
      <c r="H342" s="3"/>
      <c r="I342" s="20"/>
      <c r="L342" s="20"/>
      <c r="M342" s="20"/>
      <c r="N342" s="3"/>
      <c r="P342" s="20"/>
      <c r="R342" s="68"/>
      <c r="S342" s="68"/>
      <c r="T342" s="68"/>
      <c r="U342" s="68"/>
      <c r="V342" s="68"/>
      <c r="W342" s="68"/>
      <c r="X342" s="68"/>
      <c r="Y342" s="68"/>
      <c r="Z342" s="20"/>
      <c r="AA342" s="68"/>
      <c r="AB342" s="68"/>
      <c r="AC342" s="68"/>
    </row>
    <row r="343" spans="1:29">
      <c r="A343" s="3"/>
      <c r="D343" s="3"/>
      <c r="E343" s="3"/>
      <c r="F343" s="3"/>
      <c r="G343" s="3"/>
      <c r="H343" s="3"/>
      <c r="I343" s="20"/>
      <c r="L343" s="20"/>
      <c r="M343" s="20"/>
      <c r="N343" s="3"/>
      <c r="P343" s="20"/>
      <c r="R343" s="68"/>
      <c r="S343" s="68"/>
      <c r="T343" s="68"/>
      <c r="U343" s="68"/>
      <c r="V343" s="68"/>
      <c r="W343" s="68"/>
      <c r="X343" s="68"/>
      <c r="Y343" s="68"/>
      <c r="Z343" s="20"/>
      <c r="AA343" s="68"/>
      <c r="AB343" s="68"/>
      <c r="AC343" s="68"/>
    </row>
    <row r="344" spans="1:29">
      <c r="A344" s="3"/>
      <c r="D344" s="3"/>
      <c r="E344" s="3"/>
      <c r="F344" s="3"/>
      <c r="G344" s="3"/>
      <c r="H344" s="3"/>
      <c r="I344" s="20"/>
      <c r="L344" s="20"/>
      <c r="M344" s="20"/>
      <c r="N344" s="3"/>
      <c r="P344" s="20"/>
      <c r="R344" s="68"/>
      <c r="S344" s="68"/>
      <c r="T344" s="68"/>
      <c r="U344" s="68"/>
      <c r="V344" s="68"/>
      <c r="W344" s="68"/>
      <c r="X344" s="68"/>
      <c r="Y344" s="68"/>
      <c r="Z344" s="20"/>
      <c r="AA344" s="68"/>
      <c r="AB344" s="68"/>
      <c r="AC344" s="68"/>
    </row>
    <row r="345" spans="1:29">
      <c r="A345" s="3"/>
      <c r="D345" s="3"/>
      <c r="E345" s="3"/>
      <c r="F345" s="3"/>
      <c r="G345" s="3"/>
      <c r="H345" s="3"/>
      <c r="I345" s="20"/>
      <c r="L345" s="20"/>
      <c r="M345" s="20"/>
      <c r="N345" s="3"/>
      <c r="P345" s="20"/>
      <c r="R345" s="68"/>
      <c r="S345" s="68"/>
      <c r="T345" s="68"/>
      <c r="U345" s="68"/>
      <c r="V345" s="68"/>
      <c r="W345" s="68"/>
      <c r="X345" s="68"/>
      <c r="Y345" s="68"/>
      <c r="Z345" s="20"/>
      <c r="AA345" s="68"/>
      <c r="AB345" s="68"/>
      <c r="AC345" s="68"/>
    </row>
    <row r="346" spans="1:29">
      <c r="A346" s="3"/>
      <c r="D346" s="3"/>
      <c r="E346" s="3"/>
      <c r="F346" s="3"/>
      <c r="G346" s="3"/>
      <c r="H346" s="3"/>
      <c r="I346" s="20"/>
      <c r="L346" s="20"/>
      <c r="M346" s="20"/>
      <c r="N346" s="3"/>
      <c r="P346" s="20"/>
      <c r="R346" s="68"/>
      <c r="S346" s="68"/>
      <c r="T346" s="68"/>
      <c r="U346" s="68"/>
      <c r="V346" s="68"/>
      <c r="W346" s="68"/>
      <c r="X346" s="68"/>
      <c r="Y346" s="68"/>
      <c r="Z346" s="20"/>
      <c r="AA346" s="68"/>
      <c r="AB346" s="68"/>
      <c r="AC346" s="68"/>
    </row>
    <row r="347" spans="1:29">
      <c r="A347" s="3"/>
      <c r="D347" s="3"/>
      <c r="E347" s="3"/>
      <c r="F347" s="3"/>
      <c r="G347" s="3"/>
      <c r="H347" s="3"/>
      <c r="I347" s="20"/>
      <c r="L347" s="20"/>
      <c r="M347" s="20"/>
      <c r="N347" s="3"/>
      <c r="P347" s="20"/>
      <c r="R347" s="68"/>
      <c r="S347" s="68"/>
      <c r="T347" s="68"/>
      <c r="U347" s="68"/>
      <c r="V347" s="68"/>
      <c r="W347" s="68"/>
      <c r="X347" s="68"/>
      <c r="Y347" s="68"/>
      <c r="Z347" s="20"/>
      <c r="AA347" s="68"/>
      <c r="AB347" s="68"/>
      <c r="AC347" s="68"/>
    </row>
    <row r="348" spans="1:29">
      <c r="A348" s="3"/>
      <c r="D348" s="3"/>
      <c r="E348" s="3"/>
      <c r="F348" s="3"/>
      <c r="G348" s="3"/>
      <c r="H348" s="3"/>
      <c r="I348" s="20"/>
      <c r="L348" s="20"/>
      <c r="M348" s="20"/>
      <c r="N348" s="3"/>
      <c r="P348" s="20"/>
      <c r="R348" s="68"/>
      <c r="S348" s="68"/>
      <c r="T348" s="68"/>
      <c r="U348" s="68"/>
      <c r="V348" s="68"/>
      <c r="W348" s="68"/>
      <c r="X348" s="68"/>
      <c r="Y348" s="68"/>
      <c r="Z348" s="20"/>
      <c r="AA348" s="68"/>
      <c r="AB348" s="68"/>
      <c r="AC348" s="68"/>
    </row>
    <row r="349" spans="1:29">
      <c r="A349" s="3"/>
      <c r="D349" s="3"/>
      <c r="E349" s="3"/>
      <c r="F349" s="3"/>
      <c r="G349" s="3"/>
      <c r="H349" s="3"/>
      <c r="I349" s="20"/>
      <c r="L349" s="20"/>
      <c r="M349" s="20"/>
      <c r="N349" s="3"/>
      <c r="P349" s="20"/>
      <c r="R349" s="68"/>
      <c r="S349" s="68"/>
      <c r="T349" s="68"/>
      <c r="U349" s="68"/>
      <c r="V349" s="68"/>
      <c r="W349" s="68"/>
      <c r="X349" s="68"/>
      <c r="Y349" s="68"/>
      <c r="Z349" s="20"/>
      <c r="AA349" s="68"/>
      <c r="AB349" s="68"/>
      <c r="AC349" s="68"/>
    </row>
    <row r="350" spans="1:29">
      <c r="A350" s="3"/>
      <c r="D350" s="3"/>
      <c r="E350" s="3"/>
      <c r="F350" s="3"/>
      <c r="G350" s="3"/>
      <c r="H350" s="3"/>
      <c r="I350" s="20"/>
      <c r="L350" s="20"/>
      <c r="M350" s="20"/>
      <c r="N350" s="3"/>
      <c r="P350" s="20"/>
      <c r="R350" s="68"/>
      <c r="S350" s="68"/>
      <c r="T350" s="68"/>
      <c r="U350" s="68"/>
      <c r="V350" s="68"/>
      <c r="W350" s="68"/>
      <c r="X350" s="68"/>
      <c r="Y350" s="68"/>
      <c r="Z350" s="20"/>
      <c r="AA350" s="68"/>
      <c r="AB350" s="68"/>
      <c r="AC350" s="68"/>
    </row>
    <row r="351" spans="1:29">
      <c r="A351" s="3"/>
      <c r="D351" s="3"/>
      <c r="E351" s="3"/>
      <c r="F351" s="3"/>
      <c r="G351" s="3"/>
      <c r="H351" s="3"/>
      <c r="I351" s="20"/>
      <c r="L351" s="20"/>
      <c r="M351" s="20"/>
      <c r="N351" s="3"/>
      <c r="P351" s="20"/>
      <c r="R351" s="68"/>
      <c r="S351" s="68"/>
      <c r="T351" s="68"/>
      <c r="U351" s="68"/>
      <c r="V351" s="68"/>
      <c r="W351" s="68"/>
      <c r="X351" s="68"/>
      <c r="Y351" s="68"/>
      <c r="Z351" s="20"/>
      <c r="AA351" s="68"/>
      <c r="AB351" s="68"/>
      <c r="AC351" s="68"/>
    </row>
    <row r="352" spans="1:29">
      <c r="A352" s="3"/>
      <c r="D352" s="3"/>
      <c r="E352" s="3"/>
      <c r="F352" s="3"/>
      <c r="G352" s="3"/>
      <c r="H352" s="3"/>
      <c r="I352" s="20"/>
      <c r="L352" s="20"/>
      <c r="M352" s="20"/>
      <c r="N352" s="3"/>
      <c r="P352" s="20"/>
      <c r="R352" s="68"/>
      <c r="S352" s="68"/>
      <c r="T352" s="68"/>
      <c r="U352" s="68"/>
      <c r="V352" s="68"/>
      <c r="W352" s="68"/>
      <c r="X352" s="68"/>
      <c r="Y352" s="68"/>
      <c r="Z352" s="20"/>
      <c r="AA352" s="68"/>
      <c r="AB352" s="68"/>
      <c r="AC352" s="68"/>
    </row>
    <row r="353" spans="1:29">
      <c r="A353" s="3"/>
      <c r="D353" s="3"/>
      <c r="E353" s="3"/>
      <c r="F353" s="3"/>
      <c r="G353" s="3"/>
      <c r="H353" s="3"/>
      <c r="I353" s="20"/>
      <c r="L353" s="20"/>
      <c r="M353" s="20"/>
      <c r="N353" s="3"/>
      <c r="P353" s="20"/>
      <c r="R353" s="68"/>
      <c r="S353" s="68"/>
      <c r="T353" s="68"/>
      <c r="U353" s="68"/>
      <c r="V353" s="68"/>
      <c r="W353" s="68"/>
      <c r="X353" s="68"/>
      <c r="Y353" s="68"/>
      <c r="Z353" s="20"/>
      <c r="AA353" s="68"/>
      <c r="AB353" s="68"/>
      <c r="AC353" s="68"/>
    </row>
    <row r="354" spans="1:29">
      <c r="A354" s="3"/>
      <c r="D354" s="3"/>
      <c r="E354" s="3"/>
      <c r="F354" s="3"/>
      <c r="G354" s="3"/>
      <c r="H354" s="3"/>
      <c r="I354" s="20"/>
      <c r="L354" s="20"/>
      <c r="M354" s="20"/>
      <c r="N354" s="3"/>
      <c r="P354" s="20"/>
      <c r="R354" s="68"/>
      <c r="S354" s="68"/>
      <c r="T354" s="68"/>
      <c r="U354" s="68"/>
      <c r="V354" s="68"/>
      <c r="W354" s="68"/>
      <c r="X354" s="68"/>
      <c r="Y354" s="68"/>
      <c r="Z354" s="20"/>
      <c r="AA354" s="68"/>
      <c r="AB354" s="68"/>
      <c r="AC354" s="68"/>
    </row>
    <row r="355" spans="1:29">
      <c r="A355" s="3"/>
      <c r="D355" s="3"/>
      <c r="E355" s="3"/>
      <c r="F355" s="3"/>
      <c r="G355" s="3"/>
      <c r="H355" s="3"/>
      <c r="I355" s="20"/>
      <c r="L355" s="20"/>
      <c r="M355" s="20"/>
      <c r="N355" s="3"/>
      <c r="P355" s="20"/>
      <c r="R355" s="68"/>
      <c r="S355" s="68"/>
      <c r="T355" s="68"/>
      <c r="U355" s="68"/>
      <c r="V355" s="68"/>
      <c r="W355" s="68"/>
      <c r="X355" s="68"/>
      <c r="Y355" s="68"/>
      <c r="Z355" s="20"/>
      <c r="AA355" s="68"/>
      <c r="AB355" s="68"/>
      <c r="AC355" s="68"/>
    </row>
    <row r="356" spans="1:29">
      <c r="A356" s="3"/>
      <c r="D356" s="3"/>
      <c r="E356" s="3"/>
      <c r="F356" s="3"/>
      <c r="G356" s="3"/>
      <c r="H356" s="3"/>
      <c r="I356" s="20"/>
      <c r="L356" s="20"/>
      <c r="M356" s="20"/>
      <c r="N356" s="3"/>
      <c r="P356" s="20"/>
      <c r="R356" s="68"/>
      <c r="S356" s="68"/>
      <c r="T356" s="68"/>
      <c r="U356" s="68"/>
      <c r="V356" s="68"/>
      <c r="W356" s="68"/>
      <c r="X356" s="68"/>
      <c r="Y356" s="68"/>
      <c r="Z356" s="20"/>
      <c r="AA356" s="68"/>
      <c r="AB356" s="68"/>
      <c r="AC356" s="68"/>
    </row>
    <row r="357" spans="1:29">
      <c r="A357" s="3"/>
      <c r="D357" s="3"/>
      <c r="E357" s="3"/>
      <c r="F357" s="3"/>
      <c r="G357" s="3"/>
      <c r="H357" s="3"/>
      <c r="I357" s="20"/>
      <c r="L357" s="20"/>
      <c r="M357" s="20"/>
      <c r="N357" s="3"/>
      <c r="P357" s="20"/>
      <c r="R357" s="68"/>
      <c r="S357" s="68"/>
      <c r="T357" s="68"/>
      <c r="U357" s="68"/>
      <c r="V357" s="68"/>
      <c r="W357" s="68"/>
      <c r="X357" s="68"/>
      <c r="Y357" s="68"/>
      <c r="Z357" s="20"/>
      <c r="AA357" s="68"/>
      <c r="AB357" s="68"/>
      <c r="AC357" s="68"/>
    </row>
    <row r="358" spans="1:29">
      <c r="A358" s="3"/>
      <c r="D358" s="3"/>
      <c r="E358" s="3"/>
      <c r="F358" s="3"/>
      <c r="G358" s="3"/>
      <c r="H358" s="3"/>
      <c r="I358" s="20"/>
      <c r="L358" s="20"/>
      <c r="M358" s="20"/>
      <c r="N358" s="3"/>
      <c r="P358" s="20"/>
      <c r="R358" s="68"/>
      <c r="S358" s="68"/>
      <c r="T358" s="68"/>
      <c r="U358" s="68"/>
      <c r="V358" s="68"/>
      <c r="W358" s="68"/>
      <c r="X358" s="68"/>
      <c r="Y358" s="68"/>
      <c r="Z358" s="20"/>
      <c r="AA358" s="68"/>
      <c r="AB358" s="68"/>
      <c r="AC358" s="68"/>
    </row>
    <row r="359" spans="1:29">
      <c r="A359" s="3"/>
      <c r="D359" s="3"/>
      <c r="E359" s="3"/>
      <c r="F359" s="3"/>
      <c r="G359" s="3"/>
      <c r="H359" s="3"/>
      <c r="I359" s="20"/>
      <c r="L359" s="20"/>
      <c r="M359" s="20"/>
      <c r="N359" s="3"/>
      <c r="P359" s="20"/>
      <c r="R359" s="68"/>
      <c r="S359" s="68"/>
      <c r="T359" s="68"/>
      <c r="U359" s="68"/>
      <c r="V359" s="68"/>
      <c r="W359" s="68"/>
      <c r="X359" s="68"/>
      <c r="Y359" s="68"/>
      <c r="Z359" s="20"/>
      <c r="AA359" s="68"/>
      <c r="AB359" s="68"/>
      <c r="AC359" s="68"/>
    </row>
    <row r="360" spans="1:29">
      <c r="A360" s="3"/>
      <c r="D360" s="3"/>
      <c r="E360" s="3"/>
      <c r="F360" s="3"/>
      <c r="G360" s="3"/>
      <c r="H360" s="3"/>
      <c r="I360" s="20"/>
      <c r="L360" s="20"/>
      <c r="M360" s="20"/>
      <c r="N360" s="3"/>
      <c r="P360" s="20"/>
      <c r="R360" s="68"/>
      <c r="S360" s="68"/>
      <c r="T360" s="68"/>
      <c r="U360" s="68"/>
      <c r="V360" s="68"/>
      <c r="W360" s="68"/>
      <c r="X360" s="68"/>
      <c r="Y360" s="68"/>
      <c r="Z360" s="20"/>
      <c r="AA360" s="68"/>
      <c r="AB360" s="68"/>
      <c r="AC360" s="68"/>
    </row>
    <row r="361" spans="1:29">
      <c r="A361" s="3"/>
      <c r="D361" s="3"/>
      <c r="E361" s="3"/>
      <c r="F361" s="3"/>
      <c r="G361" s="3"/>
      <c r="H361" s="3"/>
      <c r="I361" s="20"/>
      <c r="L361" s="20"/>
      <c r="M361" s="20"/>
      <c r="N361" s="3"/>
      <c r="P361" s="20"/>
      <c r="R361" s="68"/>
      <c r="S361" s="68"/>
      <c r="T361" s="68"/>
      <c r="U361" s="68"/>
      <c r="V361" s="68"/>
      <c r="W361" s="68"/>
      <c r="X361" s="68"/>
      <c r="Y361" s="68"/>
      <c r="Z361" s="20"/>
      <c r="AA361" s="68"/>
      <c r="AB361" s="68"/>
      <c r="AC361" s="68"/>
    </row>
    <row r="362" spans="1:29">
      <c r="A362" s="3"/>
      <c r="D362" s="3"/>
      <c r="E362" s="3"/>
      <c r="F362" s="3"/>
      <c r="G362" s="3"/>
      <c r="H362" s="3"/>
      <c r="I362" s="20"/>
      <c r="L362" s="20"/>
      <c r="M362" s="20"/>
      <c r="N362" s="3"/>
      <c r="P362" s="20"/>
      <c r="R362" s="68"/>
      <c r="S362" s="68"/>
      <c r="T362" s="68"/>
      <c r="U362" s="68"/>
      <c r="V362" s="68"/>
      <c r="W362" s="68"/>
      <c r="X362" s="68"/>
      <c r="Y362" s="68"/>
      <c r="Z362" s="20"/>
      <c r="AA362" s="68"/>
      <c r="AB362" s="68"/>
      <c r="AC362" s="68"/>
    </row>
    <row r="363" spans="1:29">
      <c r="A363" s="3"/>
      <c r="D363" s="3"/>
      <c r="E363" s="3"/>
      <c r="F363" s="3"/>
      <c r="G363" s="3"/>
      <c r="H363" s="3"/>
      <c r="I363" s="20"/>
      <c r="L363" s="20"/>
      <c r="M363" s="20"/>
      <c r="N363" s="3"/>
      <c r="P363" s="20"/>
      <c r="R363" s="68"/>
      <c r="S363" s="68"/>
      <c r="T363" s="68"/>
      <c r="U363" s="68"/>
      <c r="V363" s="68"/>
      <c r="W363" s="68"/>
      <c r="X363" s="68"/>
      <c r="Y363" s="68"/>
      <c r="Z363" s="20"/>
      <c r="AA363" s="68"/>
      <c r="AB363" s="68"/>
      <c r="AC363" s="68"/>
    </row>
    <row r="364" spans="1:29">
      <c r="A364" s="3"/>
      <c r="D364" s="3"/>
      <c r="E364" s="3"/>
      <c r="F364" s="3"/>
      <c r="G364" s="3"/>
      <c r="H364" s="3"/>
      <c r="I364" s="20"/>
      <c r="L364" s="20"/>
      <c r="M364" s="20"/>
      <c r="N364" s="3"/>
      <c r="P364" s="20"/>
      <c r="R364" s="68"/>
      <c r="S364" s="68"/>
      <c r="T364" s="68"/>
      <c r="U364" s="68"/>
      <c r="V364" s="68"/>
      <c r="W364" s="68"/>
      <c r="X364" s="68"/>
      <c r="Y364" s="68"/>
      <c r="Z364" s="20"/>
      <c r="AA364" s="68"/>
      <c r="AB364" s="68"/>
      <c r="AC364" s="68"/>
    </row>
    <row r="365" spans="1:29">
      <c r="A365" s="3"/>
      <c r="D365" s="3"/>
      <c r="E365" s="3"/>
      <c r="F365" s="3"/>
      <c r="G365" s="3"/>
      <c r="H365" s="3"/>
      <c r="I365" s="20"/>
      <c r="L365" s="20"/>
      <c r="M365" s="20"/>
      <c r="N365" s="3"/>
      <c r="P365" s="20"/>
      <c r="R365" s="68"/>
      <c r="S365" s="68"/>
      <c r="T365" s="68"/>
      <c r="U365" s="68"/>
      <c r="V365" s="68"/>
      <c r="W365" s="68"/>
      <c r="X365" s="68"/>
      <c r="Y365" s="68"/>
      <c r="Z365" s="20"/>
      <c r="AA365" s="68"/>
      <c r="AB365" s="68"/>
      <c r="AC365" s="68"/>
    </row>
    <row r="366" spans="1:29">
      <c r="A366" s="3"/>
      <c r="D366" s="3"/>
      <c r="E366" s="3"/>
      <c r="F366" s="3"/>
      <c r="G366" s="3"/>
      <c r="H366" s="3"/>
      <c r="I366" s="20"/>
      <c r="L366" s="20"/>
      <c r="M366" s="20"/>
      <c r="N366" s="3"/>
      <c r="P366" s="20"/>
      <c r="R366" s="68"/>
      <c r="S366" s="68"/>
      <c r="T366" s="68"/>
      <c r="U366" s="68"/>
      <c r="V366" s="68"/>
      <c r="W366" s="68"/>
      <c r="X366" s="68"/>
      <c r="Y366" s="68"/>
      <c r="Z366" s="20"/>
      <c r="AA366" s="68"/>
      <c r="AB366" s="68"/>
      <c r="AC366" s="68"/>
    </row>
    <row r="367" spans="1:29">
      <c r="A367" s="3"/>
      <c r="D367" s="3"/>
      <c r="E367" s="3"/>
      <c r="F367" s="3"/>
      <c r="G367" s="3"/>
      <c r="H367" s="3"/>
      <c r="I367" s="20"/>
      <c r="L367" s="20"/>
      <c r="M367" s="20"/>
      <c r="N367" s="3"/>
      <c r="P367" s="20"/>
      <c r="R367" s="68"/>
      <c r="S367" s="68"/>
      <c r="T367" s="68"/>
      <c r="U367" s="68"/>
      <c r="V367" s="68"/>
      <c r="W367" s="68"/>
      <c r="X367" s="68"/>
      <c r="Y367" s="68"/>
      <c r="Z367" s="20"/>
      <c r="AA367" s="68"/>
      <c r="AB367" s="68"/>
      <c r="AC367" s="68"/>
    </row>
    <row r="368" spans="1:29">
      <c r="A368" s="3"/>
      <c r="D368" s="3"/>
      <c r="E368" s="3"/>
      <c r="F368" s="3"/>
      <c r="G368" s="3"/>
      <c r="H368" s="3"/>
      <c r="I368" s="20"/>
      <c r="L368" s="20"/>
      <c r="M368" s="20"/>
      <c r="N368" s="3"/>
      <c r="P368" s="20"/>
      <c r="R368" s="68"/>
      <c r="S368" s="68"/>
      <c r="T368" s="68"/>
      <c r="U368" s="68"/>
      <c r="V368" s="68"/>
      <c r="W368" s="68"/>
      <c r="X368" s="68"/>
      <c r="Y368" s="68"/>
      <c r="Z368" s="20"/>
      <c r="AA368" s="68"/>
      <c r="AB368" s="68"/>
      <c r="AC368" s="68"/>
    </row>
    <row r="369" spans="1:29">
      <c r="A369" s="3"/>
      <c r="D369" s="3"/>
      <c r="E369" s="3"/>
      <c r="F369" s="3"/>
      <c r="G369" s="3"/>
      <c r="H369" s="3"/>
      <c r="I369" s="20"/>
      <c r="L369" s="20"/>
      <c r="M369" s="20"/>
      <c r="N369" s="3"/>
      <c r="P369" s="20"/>
      <c r="R369" s="68"/>
      <c r="S369" s="68"/>
      <c r="T369" s="68"/>
      <c r="U369" s="68"/>
      <c r="V369" s="68"/>
      <c r="W369" s="68"/>
      <c r="X369" s="68"/>
      <c r="Y369" s="68"/>
      <c r="Z369" s="20"/>
      <c r="AA369" s="68"/>
      <c r="AB369" s="68"/>
      <c r="AC369" s="68"/>
    </row>
    <row r="370" spans="1:29">
      <c r="A370" s="3"/>
      <c r="D370" s="3"/>
      <c r="E370" s="3"/>
      <c r="F370" s="3"/>
      <c r="G370" s="3"/>
      <c r="H370" s="3"/>
      <c r="I370" s="20"/>
      <c r="L370" s="20"/>
      <c r="M370" s="20"/>
      <c r="N370" s="3"/>
      <c r="P370" s="20"/>
      <c r="R370" s="68"/>
      <c r="S370" s="68"/>
      <c r="T370" s="68"/>
      <c r="U370" s="68"/>
      <c r="V370" s="68"/>
      <c r="W370" s="68"/>
      <c r="X370" s="68"/>
      <c r="Y370" s="68"/>
      <c r="Z370" s="20"/>
      <c r="AA370" s="68"/>
      <c r="AB370" s="68"/>
      <c r="AC370" s="68"/>
    </row>
    <row r="371" spans="1:29">
      <c r="A371" s="3"/>
      <c r="D371" s="3"/>
      <c r="E371" s="3"/>
      <c r="F371" s="3"/>
      <c r="G371" s="3"/>
      <c r="H371" s="3"/>
      <c r="I371" s="20"/>
      <c r="L371" s="20"/>
      <c r="M371" s="20"/>
      <c r="N371" s="3"/>
      <c r="P371" s="20"/>
      <c r="R371" s="68"/>
      <c r="S371" s="68"/>
      <c r="T371" s="68"/>
      <c r="U371" s="68"/>
      <c r="V371" s="68"/>
      <c r="W371" s="68"/>
      <c r="X371" s="68"/>
      <c r="Y371" s="68"/>
      <c r="Z371" s="20"/>
      <c r="AA371" s="68"/>
      <c r="AB371" s="68"/>
      <c r="AC371" s="68"/>
    </row>
    <row r="372" spans="1:29">
      <c r="A372" s="3"/>
      <c r="D372" s="3"/>
      <c r="E372" s="3"/>
      <c r="F372" s="3"/>
      <c r="G372" s="3"/>
      <c r="H372" s="3"/>
      <c r="I372" s="20"/>
      <c r="L372" s="20"/>
      <c r="M372" s="20"/>
      <c r="N372" s="3"/>
      <c r="P372" s="20"/>
      <c r="R372" s="68"/>
      <c r="S372" s="68"/>
      <c r="T372" s="68"/>
      <c r="U372" s="68"/>
      <c r="V372" s="68"/>
      <c r="W372" s="68"/>
      <c r="X372" s="68"/>
      <c r="Y372" s="68"/>
      <c r="Z372" s="20"/>
      <c r="AA372" s="68"/>
      <c r="AB372" s="68"/>
      <c r="AC372" s="68"/>
    </row>
    <row r="373" spans="1:29">
      <c r="A373" s="3"/>
      <c r="D373" s="3"/>
      <c r="E373" s="3"/>
      <c r="F373" s="3"/>
      <c r="G373" s="3"/>
      <c r="H373" s="3"/>
      <c r="I373" s="20"/>
      <c r="L373" s="20"/>
      <c r="M373" s="20"/>
      <c r="N373" s="3"/>
      <c r="P373" s="20"/>
      <c r="R373" s="68"/>
      <c r="S373" s="68"/>
      <c r="T373" s="68"/>
      <c r="U373" s="68"/>
      <c r="V373" s="68"/>
      <c r="W373" s="68"/>
      <c r="X373" s="68"/>
      <c r="Y373" s="68"/>
      <c r="Z373" s="20"/>
      <c r="AA373" s="68"/>
      <c r="AB373" s="68"/>
      <c r="AC373" s="68"/>
    </row>
    <row r="374" spans="1:29">
      <c r="A374" s="3"/>
      <c r="D374" s="3"/>
      <c r="E374" s="3"/>
      <c r="F374" s="3"/>
      <c r="G374" s="3"/>
      <c r="H374" s="3"/>
      <c r="I374" s="20"/>
      <c r="L374" s="20"/>
      <c r="M374" s="20"/>
      <c r="N374" s="3"/>
      <c r="P374" s="20"/>
      <c r="R374" s="68"/>
      <c r="S374" s="68"/>
      <c r="T374" s="68"/>
      <c r="U374" s="68"/>
      <c r="V374" s="68"/>
      <c r="W374" s="68"/>
      <c r="X374" s="68"/>
      <c r="Y374" s="68"/>
      <c r="Z374" s="20"/>
      <c r="AA374" s="68"/>
      <c r="AB374" s="68"/>
      <c r="AC374" s="68"/>
    </row>
    <row r="375" spans="1:29">
      <c r="A375" s="3"/>
      <c r="D375" s="3"/>
      <c r="E375" s="3"/>
      <c r="F375" s="3"/>
      <c r="G375" s="3"/>
      <c r="H375" s="3"/>
      <c r="I375" s="20"/>
      <c r="L375" s="20"/>
      <c r="M375" s="20"/>
      <c r="N375" s="3"/>
      <c r="P375" s="20"/>
      <c r="R375" s="68"/>
      <c r="S375" s="68"/>
      <c r="T375" s="68"/>
      <c r="U375" s="68"/>
      <c r="V375" s="68"/>
      <c r="W375" s="68"/>
      <c r="X375" s="68"/>
      <c r="Y375" s="68"/>
      <c r="Z375" s="20"/>
      <c r="AA375" s="68"/>
      <c r="AB375" s="68"/>
      <c r="AC375" s="68"/>
    </row>
    <row r="376" spans="1:29">
      <c r="A376" s="3"/>
      <c r="D376" s="3"/>
      <c r="E376" s="3"/>
      <c r="F376" s="3"/>
      <c r="G376" s="3"/>
      <c r="H376" s="3"/>
      <c r="I376" s="20"/>
      <c r="L376" s="20"/>
      <c r="M376" s="20"/>
      <c r="N376" s="3"/>
      <c r="P376" s="20"/>
      <c r="R376" s="68"/>
      <c r="S376" s="68"/>
      <c r="T376" s="68"/>
      <c r="U376" s="68"/>
      <c r="V376" s="68"/>
      <c r="W376" s="68"/>
      <c r="X376" s="68"/>
      <c r="Y376" s="68"/>
      <c r="Z376" s="20"/>
      <c r="AA376" s="68"/>
      <c r="AB376" s="68"/>
      <c r="AC376" s="68"/>
    </row>
    <row r="377" spans="1:29">
      <c r="A377" s="3"/>
      <c r="D377" s="3"/>
      <c r="E377" s="3"/>
      <c r="F377" s="3"/>
      <c r="G377" s="3"/>
      <c r="H377" s="3"/>
      <c r="I377" s="20"/>
      <c r="L377" s="20"/>
      <c r="M377" s="20"/>
      <c r="N377" s="3"/>
      <c r="P377" s="20"/>
      <c r="R377" s="68"/>
      <c r="S377" s="68"/>
      <c r="T377" s="68"/>
      <c r="U377" s="68"/>
      <c r="V377" s="68"/>
      <c r="W377" s="68"/>
      <c r="X377" s="68"/>
      <c r="Y377" s="68"/>
      <c r="Z377" s="20"/>
      <c r="AA377" s="68"/>
      <c r="AB377" s="68"/>
      <c r="AC377" s="68"/>
    </row>
    <row r="378" spans="1:29">
      <c r="A378" s="3"/>
      <c r="D378" s="3"/>
      <c r="E378" s="3"/>
      <c r="F378" s="3"/>
      <c r="G378" s="3"/>
      <c r="H378" s="3"/>
      <c r="I378" s="20"/>
      <c r="L378" s="20"/>
      <c r="M378" s="20"/>
      <c r="N378" s="3"/>
      <c r="P378" s="20"/>
      <c r="R378" s="68"/>
      <c r="S378" s="68"/>
      <c r="T378" s="68"/>
      <c r="U378" s="68"/>
      <c r="V378" s="68"/>
      <c r="W378" s="68"/>
      <c r="X378" s="68"/>
      <c r="Y378" s="68"/>
      <c r="Z378" s="20"/>
      <c r="AA378" s="68"/>
      <c r="AB378" s="68"/>
      <c r="AC378" s="68"/>
    </row>
    <row r="379" spans="1:29">
      <c r="A379" s="3"/>
      <c r="D379" s="3"/>
      <c r="E379" s="3"/>
      <c r="F379" s="3"/>
      <c r="G379" s="3"/>
      <c r="H379" s="3"/>
      <c r="I379" s="20"/>
      <c r="L379" s="20"/>
      <c r="M379" s="20"/>
      <c r="N379" s="3"/>
      <c r="P379" s="20"/>
      <c r="R379" s="68"/>
      <c r="S379" s="68"/>
      <c r="T379" s="68"/>
      <c r="U379" s="68"/>
      <c r="V379" s="68"/>
      <c r="W379" s="68"/>
      <c r="X379" s="68"/>
      <c r="Y379" s="68"/>
      <c r="Z379" s="20"/>
      <c r="AA379" s="68"/>
      <c r="AB379" s="68"/>
      <c r="AC379" s="68"/>
    </row>
    <row r="380" spans="1:29">
      <c r="A380" s="3"/>
      <c r="D380" s="3"/>
      <c r="E380" s="3"/>
      <c r="F380" s="3"/>
      <c r="G380" s="3"/>
      <c r="H380" s="3"/>
      <c r="I380" s="20"/>
      <c r="L380" s="20"/>
      <c r="M380" s="20"/>
      <c r="N380" s="3"/>
      <c r="P380" s="20"/>
      <c r="R380" s="68"/>
      <c r="S380" s="68"/>
      <c r="T380" s="68"/>
      <c r="U380" s="68"/>
      <c r="V380" s="68"/>
      <c r="W380" s="68"/>
      <c r="X380" s="68"/>
      <c r="Y380" s="68"/>
      <c r="Z380" s="20"/>
      <c r="AA380" s="68"/>
      <c r="AB380" s="68"/>
      <c r="AC380" s="68"/>
    </row>
    <row r="381" spans="1:29">
      <c r="A381" s="3"/>
      <c r="D381" s="3"/>
      <c r="E381" s="3"/>
      <c r="F381" s="3"/>
      <c r="G381" s="3"/>
      <c r="H381" s="3"/>
      <c r="I381" s="20"/>
      <c r="L381" s="20"/>
      <c r="M381" s="20"/>
      <c r="N381" s="3"/>
      <c r="P381" s="20"/>
      <c r="R381" s="68"/>
      <c r="S381" s="68"/>
      <c r="T381" s="68"/>
      <c r="U381" s="68"/>
      <c r="V381" s="68"/>
      <c r="W381" s="68"/>
      <c r="X381" s="68"/>
      <c r="Y381" s="68"/>
      <c r="Z381" s="20"/>
      <c r="AA381" s="68"/>
      <c r="AB381" s="68"/>
      <c r="AC381" s="68"/>
    </row>
    <row r="382" spans="1:29">
      <c r="A382" s="3"/>
      <c r="D382" s="3"/>
      <c r="E382" s="3"/>
      <c r="F382" s="3"/>
      <c r="G382" s="3"/>
      <c r="H382" s="3"/>
      <c r="I382" s="20"/>
      <c r="L382" s="20"/>
      <c r="M382" s="20"/>
      <c r="N382" s="3"/>
      <c r="P382" s="20"/>
      <c r="R382" s="68"/>
      <c r="S382" s="68"/>
      <c r="T382" s="68"/>
      <c r="U382" s="68"/>
      <c r="V382" s="68"/>
      <c r="W382" s="68"/>
      <c r="X382" s="68"/>
      <c r="Y382" s="68"/>
      <c r="Z382" s="20"/>
      <c r="AA382" s="68"/>
      <c r="AB382" s="68"/>
      <c r="AC382" s="68"/>
    </row>
    <row r="383" spans="1:29">
      <c r="A383" s="3"/>
      <c r="D383" s="3"/>
      <c r="E383" s="3"/>
      <c r="F383" s="3"/>
      <c r="G383" s="3"/>
      <c r="H383" s="3"/>
      <c r="I383" s="20"/>
      <c r="L383" s="20"/>
      <c r="M383" s="20"/>
      <c r="N383" s="3"/>
      <c r="P383" s="20"/>
      <c r="R383" s="68"/>
      <c r="S383" s="68"/>
      <c r="T383" s="68"/>
      <c r="U383" s="68"/>
      <c r="V383" s="68"/>
      <c r="W383" s="68"/>
      <c r="X383" s="68"/>
      <c r="Y383" s="68"/>
      <c r="Z383" s="20"/>
      <c r="AA383" s="68"/>
      <c r="AB383" s="68"/>
      <c r="AC383" s="68"/>
    </row>
    <row r="384" spans="1:29">
      <c r="A384" s="3"/>
      <c r="D384" s="3"/>
      <c r="E384" s="3"/>
      <c r="F384" s="3"/>
      <c r="G384" s="3"/>
      <c r="H384" s="3"/>
      <c r="I384" s="20"/>
      <c r="L384" s="20"/>
      <c r="M384" s="20"/>
      <c r="N384" s="3"/>
      <c r="P384" s="20"/>
      <c r="R384" s="68"/>
      <c r="S384" s="68"/>
      <c r="T384" s="68"/>
      <c r="U384" s="68"/>
      <c r="V384" s="68"/>
      <c r="W384" s="68"/>
      <c r="X384" s="68"/>
      <c r="Y384" s="68"/>
      <c r="Z384" s="20"/>
      <c r="AA384" s="68"/>
      <c r="AB384" s="68"/>
      <c r="AC384" s="68"/>
    </row>
    <row r="385" spans="1:29">
      <c r="A385" s="3"/>
      <c r="D385" s="3"/>
      <c r="E385" s="3"/>
      <c r="F385" s="3"/>
      <c r="G385" s="3"/>
      <c r="H385" s="3"/>
      <c r="I385" s="20"/>
      <c r="L385" s="20"/>
      <c r="M385" s="20"/>
      <c r="N385" s="3"/>
      <c r="P385" s="20"/>
      <c r="R385" s="68"/>
      <c r="S385" s="68"/>
      <c r="T385" s="68"/>
      <c r="U385" s="68"/>
      <c r="V385" s="68"/>
      <c r="W385" s="68"/>
      <c r="X385" s="68"/>
      <c r="Y385" s="68"/>
      <c r="Z385" s="20"/>
      <c r="AA385" s="68"/>
      <c r="AB385" s="68"/>
      <c r="AC385" s="68"/>
    </row>
    <row r="386" spans="1:29">
      <c r="A386" s="3"/>
      <c r="D386" s="3"/>
      <c r="E386" s="3"/>
      <c r="F386" s="3"/>
      <c r="G386" s="3"/>
      <c r="H386" s="3"/>
      <c r="I386" s="20"/>
      <c r="L386" s="20"/>
      <c r="M386" s="20"/>
      <c r="N386" s="3"/>
      <c r="P386" s="20"/>
      <c r="R386" s="68"/>
      <c r="S386" s="68"/>
      <c r="T386" s="68"/>
      <c r="U386" s="68"/>
      <c r="V386" s="68"/>
      <c r="W386" s="68"/>
      <c r="X386" s="68"/>
      <c r="Y386" s="68"/>
      <c r="Z386" s="20"/>
      <c r="AA386" s="68"/>
      <c r="AB386" s="68"/>
      <c r="AC386" s="68"/>
    </row>
    <row r="387" spans="1:29">
      <c r="A387" s="3"/>
      <c r="D387" s="3"/>
      <c r="E387" s="3"/>
      <c r="F387" s="3"/>
      <c r="G387" s="3"/>
      <c r="H387" s="3"/>
      <c r="I387" s="20"/>
      <c r="L387" s="20"/>
      <c r="M387" s="20"/>
      <c r="N387" s="3"/>
      <c r="P387" s="20"/>
      <c r="R387" s="68"/>
      <c r="S387" s="68"/>
      <c r="T387" s="68"/>
      <c r="U387" s="68"/>
      <c r="V387" s="68"/>
      <c r="W387" s="68"/>
      <c r="X387" s="68"/>
      <c r="Y387" s="68"/>
      <c r="Z387" s="20"/>
      <c r="AA387" s="68"/>
      <c r="AB387" s="68"/>
      <c r="AC387" s="68"/>
    </row>
    <row r="388" spans="1:29">
      <c r="A388" s="3"/>
      <c r="D388" s="3"/>
      <c r="E388" s="3"/>
      <c r="F388" s="3"/>
      <c r="G388" s="3"/>
      <c r="H388" s="3"/>
      <c r="I388" s="20"/>
      <c r="L388" s="20"/>
      <c r="M388" s="20"/>
      <c r="N388" s="3"/>
      <c r="P388" s="20"/>
      <c r="R388" s="68"/>
      <c r="S388" s="68"/>
      <c r="T388" s="68"/>
      <c r="U388" s="68"/>
      <c r="V388" s="68"/>
      <c r="W388" s="68"/>
      <c r="X388" s="68"/>
      <c r="Y388" s="68"/>
      <c r="Z388" s="20"/>
      <c r="AA388" s="68"/>
      <c r="AB388" s="68"/>
      <c r="AC388" s="68"/>
    </row>
    <row r="389" spans="1:29">
      <c r="A389" s="3"/>
      <c r="D389" s="3"/>
      <c r="E389" s="3"/>
      <c r="F389" s="3"/>
      <c r="G389" s="3"/>
      <c r="H389" s="3"/>
      <c r="I389" s="20"/>
      <c r="L389" s="20"/>
      <c r="M389" s="20"/>
      <c r="N389" s="3"/>
      <c r="P389" s="20"/>
      <c r="R389" s="68"/>
      <c r="S389" s="68"/>
      <c r="T389" s="68"/>
      <c r="U389" s="68"/>
      <c r="V389" s="68"/>
      <c r="W389" s="68"/>
      <c r="X389" s="68"/>
      <c r="Y389" s="68"/>
      <c r="Z389" s="20"/>
      <c r="AA389" s="68"/>
      <c r="AB389" s="68"/>
      <c r="AC389" s="68"/>
    </row>
    <row r="390" spans="1:29">
      <c r="A390" s="3"/>
      <c r="D390" s="3"/>
      <c r="E390" s="3"/>
      <c r="F390" s="3"/>
      <c r="G390" s="3"/>
      <c r="H390" s="3"/>
      <c r="I390" s="20"/>
      <c r="L390" s="20"/>
      <c r="M390" s="20"/>
      <c r="N390" s="3"/>
      <c r="P390" s="20"/>
      <c r="R390" s="68"/>
      <c r="S390" s="68"/>
      <c r="T390" s="68"/>
      <c r="U390" s="68"/>
      <c r="V390" s="68"/>
      <c r="W390" s="68"/>
      <c r="X390" s="68"/>
      <c r="Y390" s="68"/>
      <c r="Z390" s="20"/>
      <c r="AA390" s="68"/>
      <c r="AB390" s="68"/>
      <c r="AC390" s="68"/>
    </row>
    <row r="391" spans="1:29">
      <c r="A391" s="3"/>
      <c r="D391" s="3"/>
      <c r="E391" s="3"/>
      <c r="F391" s="3"/>
      <c r="G391" s="3"/>
      <c r="H391" s="3"/>
      <c r="I391" s="20"/>
      <c r="L391" s="20"/>
      <c r="M391" s="20"/>
      <c r="N391" s="3"/>
      <c r="P391" s="20"/>
      <c r="R391" s="68"/>
      <c r="S391" s="68"/>
      <c r="T391" s="68"/>
      <c r="U391" s="68"/>
      <c r="V391" s="68"/>
      <c r="W391" s="68"/>
      <c r="X391" s="68"/>
      <c r="Y391" s="68"/>
      <c r="Z391" s="20"/>
      <c r="AA391" s="68"/>
      <c r="AB391" s="68"/>
      <c r="AC391" s="68"/>
    </row>
  </sheetData>
  <mergeCells count="2">
    <mergeCell ref="Y1:Z1"/>
    <mergeCell ref="A271:H271"/>
  </mergeCells>
  <dataValidations count="2">
    <dataValidation type="list" allowBlank="1" showErrorMessage="1" sqref="G3:G270">
      <formula1>"商务,旅游,包签,转移签,翻译,照片,落地签"</formula1>
    </dataValidation>
    <dataValidation type="list" allowBlank="1" showErrorMessage="1" sqref="H3:H270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D459"/>
  <sheetViews>
    <sheetView workbookViewId="0">
      <pane ySplit="3" topLeftCell="A4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26" customWidth="1"/>
    <col min="3" max="3" width="28" customWidth="1"/>
    <col min="4" max="4" width="9" customWidth="1"/>
    <col min="5" max="5" width="12" customWidth="1"/>
    <col min="6" max="6" width="13" customWidth="1"/>
    <col min="7" max="7" width="12" customWidth="1"/>
    <col min="8" max="8" width="13" customWidth="1"/>
    <col min="9" max="9" width="19" customWidth="1"/>
    <col min="10" max="10" width="27" customWidth="1"/>
    <col min="11" max="12" width="19" customWidth="1"/>
    <col min="13" max="14" width="39" customWidth="1"/>
    <col min="15" max="15" width="26" customWidth="1"/>
    <col min="16" max="16" width="39" customWidth="1"/>
    <col min="17" max="17" width="25" customWidth="1"/>
    <col min="18" max="18" width="17" customWidth="1"/>
    <col min="19" max="19" width="24" customWidth="1"/>
    <col min="20" max="20" width="33" customWidth="1"/>
    <col min="21" max="29" width="30" customWidth="1"/>
    <col min="30" max="30" width="24" customWidth="1"/>
  </cols>
  <sheetData>
    <row r="1" spans="1:29">
      <c r="A1" s="2"/>
      <c r="B1" s="2"/>
      <c r="C1" s="2"/>
      <c r="D1" s="2"/>
      <c r="E1" s="2"/>
      <c r="F1" s="2"/>
      <c r="G1" s="2"/>
      <c r="H1" s="2"/>
      <c r="I1" s="56"/>
      <c r="J1" s="13"/>
      <c r="K1" s="56"/>
      <c r="L1" s="14"/>
      <c r="M1" s="15"/>
      <c r="N1" s="15"/>
      <c r="O1" s="15"/>
      <c r="P1" s="2"/>
      <c r="Q1" s="15"/>
      <c r="R1" s="17"/>
      <c r="S1" s="18"/>
      <c r="T1" s="22"/>
      <c r="U1" s="23"/>
      <c r="V1" s="24"/>
      <c r="W1" s="2"/>
      <c r="X1" s="76"/>
      <c r="Y1" s="76" t="s">
        <v>0</v>
      </c>
      <c r="Z1" s="76"/>
      <c r="AA1" s="76" t="s">
        <v>1</v>
      </c>
      <c r="AB1" s="76" t="s">
        <v>2</v>
      </c>
      <c r="AC1" s="76" t="s">
        <v>3</v>
      </c>
    </row>
    <row r="2" ht="50.4" spans="1:29">
      <c r="A2" s="2" t="s">
        <v>4</v>
      </c>
      <c r="B2" s="2" t="s">
        <v>5</v>
      </c>
      <c r="C2" s="2" t="s">
        <v>6</v>
      </c>
      <c r="D2" s="2" t="s">
        <v>7</v>
      </c>
      <c r="E2" s="2" t="s">
        <v>9</v>
      </c>
      <c r="F2" s="2" t="s">
        <v>10</v>
      </c>
      <c r="G2" s="2" t="s">
        <v>11</v>
      </c>
      <c r="H2" s="2" t="s">
        <v>12</v>
      </c>
      <c r="I2" s="12" t="s">
        <v>13</v>
      </c>
      <c r="J2" s="13" t="s">
        <v>13</v>
      </c>
      <c r="K2" s="56" t="s">
        <v>15</v>
      </c>
      <c r="L2" s="96" t="s">
        <v>16</v>
      </c>
      <c r="M2" s="15" t="s">
        <v>17</v>
      </c>
      <c r="N2" s="15" t="s">
        <v>18</v>
      </c>
      <c r="O2" s="15" t="s">
        <v>19</v>
      </c>
      <c r="P2" s="2" t="s">
        <v>20</v>
      </c>
      <c r="Q2" s="15" t="s">
        <v>21</v>
      </c>
      <c r="R2" s="17" t="s">
        <v>22</v>
      </c>
      <c r="S2" s="18" t="s">
        <v>23</v>
      </c>
      <c r="T2" s="22" t="s">
        <v>24</v>
      </c>
      <c r="U2" s="23" t="s">
        <v>25</v>
      </c>
      <c r="V2" s="24" t="s">
        <v>26</v>
      </c>
      <c r="W2" s="2" t="s">
        <v>27</v>
      </c>
      <c r="X2" s="2" t="s">
        <v>28</v>
      </c>
      <c r="Y2" s="2" t="s">
        <v>29</v>
      </c>
      <c r="Z2" s="2" t="s">
        <v>30</v>
      </c>
      <c r="AA2" s="58" t="s">
        <v>31</v>
      </c>
      <c r="AB2" s="2" t="s">
        <v>32</v>
      </c>
      <c r="AC2" s="2" t="s">
        <v>32</v>
      </c>
    </row>
    <row r="3" ht="35" customHeight="1" spans="1:29">
      <c r="A3" s="3">
        <v>1</v>
      </c>
      <c r="B3" t="s">
        <v>3086</v>
      </c>
      <c r="C3" t="s">
        <v>3087</v>
      </c>
      <c r="D3" s="3" t="s">
        <v>35</v>
      </c>
      <c r="E3" s="3" t="s">
        <v>37</v>
      </c>
      <c r="F3" s="3" t="s">
        <v>1947</v>
      </c>
      <c r="G3" s="3" t="s">
        <v>38</v>
      </c>
      <c r="H3" s="3" t="s">
        <v>39</v>
      </c>
      <c r="I3" s="3">
        <v>0</v>
      </c>
      <c r="J3" s="8"/>
      <c r="L3" s="20">
        <v>100</v>
      </c>
      <c r="M3" s="20">
        <v>0</v>
      </c>
      <c r="N3" s="3"/>
      <c r="R3" s="21">
        <f t="shared" ref="R3:R66" si="0">M3*1.06</f>
        <v>0</v>
      </c>
      <c r="S3" s="21">
        <f t="shared" ref="S3:S66" si="1">I3+L3+R3</f>
        <v>100</v>
      </c>
      <c r="T3" s="21">
        <f t="shared" ref="T3:T66" si="2">I3+(L3+R3)*1.06</f>
        <v>106</v>
      </c>
      <c r="U3" s="21">
        <f t="shared" ref="U3:U66" si="3">(R3+L3)*0.06</f>
        <v>6</v>
      </c>
      <c r="V3" s="21">
        <f t="shared" ref="V3:V66" si="4">T3-U3</f>
        <v>100</v>
      </c>
      <c r="W3" s="57">
        <f t="shared" ref="W3:W66" si="5">I3</f>
        <v>0</v>
      </c>
      <c r="X3" s="21">
        <f t="shared" ref="X3:X66" si="6">(R3+L3)*1.06</f>
        <v>106</v>
      </c>
      <c r="Y3" s="21">
        <f t="shared" ref="Y3:Y66" si="7">P3</f>
        <v>0</v>
      </c>
      <c r="Z3" s="3">
        <v>0</v>
      </c>
      <c r="AA3" s="21">
        <f t="shared" ref="AA3:AA66" si="8">(L3+R3)-Y3-Z3</f>
        <v>100</v>
      </c>
      <c r="AB3" s="21">
        <f t="shared" ref="AB3:AB66" si="9">AA3/2</f>
        <v>50</v>
      </c>
      <c r="AC3" s="21">
        <f t="shared" ref="AC3:AC66" si="10">AA3/2</f>
        <v>50</v>
      </c>
    </row>
    <row r="4" spans="1:29">
      <c r="A4" s="3">
        <v>2</v>
      </c>
      <c r="B4" s="8" t="s">
        <v>3088</v>
      </c>
      <c r="C4" s="8" t="s">
        <v>3089</v>
      </c>
      <c r="D4" s="3" t="s">
        <v>35</v>
      </c>
      <c r="E4" s="3" t="s">
        <v>1245</v>
      </c>
      <c r="F4" s="3" t="s">
        <v>196</v>
      </c>
      <c r="G4" s="3" t="s">
        <v>38</v>
      </c>
      <c r="H4" s="3" t="s">
        <v>39</v>
      </c>
      <c r="I4" s="20">
        <v>1152</v>
      </c>
      <c r="L4" s="20">
        <v>300</v>
      </c>
      <c r="M4" s="20">
        <v>1300</v>
      </c>
      <c r="N4" s="3" t="s">
        <v>3090</v>
      </c>
      <c r="P4" s="3">
        <v>900</v>
      </c>
      <c r="R4" s="21">
        <f t="shared" si="0"/>
        <v>1378</v>
      </c>
      <c r="S4" s="21">
        <f t="shared" si="1"/>
        <v>2830</v>
      </c>
      <c r="T4" s="21">
        <f t="shared" si="2"/>
        <v>2930.68</v>
      </c>
      <c r="U4" s="21">
        <f t="shared" si="3"/>
        <v>100.68</v>
      </c>
      <c r="V4" s="21">
        <f t="shared" si="4"/>
        <v>2830</v>
      </c>
      <c r="W4" s="57">
        <f t="shared" si="5"/>
        <v>1152</v>
      </c>
      <c r="X4" s="21">
        <f t="shared" si="6"/>
        <v>1778.68</v>
      </c>
      <c r="Y4" s="21">
        <f t="shared" si="7"/>
        <v>900</v>
      </c>
      <c r="Z4" s="3">
        <v>60</v>
      </c>
      <c r="AA4" s="21">
        <f t="shared" si="8"/>
        <v>718</v>
      </c>
      <c r="AB4" s="21">
        <f t="shared" si="9"/>
        <v>359</v>
      </c>
      <c r="AC4" s="21">
        <f t="shared" si="10"/>
        <v>359</v>
      </c>
    </row>
    <row r="5" spans="1:29">
      <c r="A5" s="3">
        <v>3</v>
      </c>
      <c r="B5" s="6" t="s">
        <v>3091</v>
      </c>
      <c r="C5" s="8" t="s">
        <v>3092</v>
      </c>
      <c r="D5" s="3" t="s">
        <v>35</v>
      </c>
      <c r="E5" s="3" t="s">
        <v>1245</v>
      </c>
      <c r="F5" s="3" t="s">
        <v>196</v>
      </c>
      <c r="G5" s="3" t="s">
        <v>38</v>
      </c>
      <c r="H5" s="3" t="s">
        <v>39</v>
      </c>
      <c r="I5" s="20">
        <v>1152</v>
      </c>
      <c r="L5" s="20">
        <v>300</v>
      </c>
      <c r="M5" s="20">
        <v>0</v>
      </c>
      <c r="N5" s="3" t="s">
        <v>3093</v>
      </c>
      <c r="P5" s="3">
        <v>0</v>
      </c>
      <c r="R5" s="21">
        <f t="shared" si="0"/>
        <v>0</v>
      </c>
      <c r="S5" s="21">
        <f t="shared" si="1"/>
        <v>1452</v>
      </c>
      <c r="T5" s="21">
        <f t="shared" si="2"/>
        <v>1470</v>
      </c>
      <c r="U5" s="21">
        <f t="shared" si="3"/>
        <v>18</v>
      </c>
      <c r="V5" s="21">
        <f t="shared" si="4"/>
        <v>1452</v>
      </c>
      <c r="W5" s="57">
        <f t="shared" si="5"/>
        <v>1152</v>
      </c>
      <c r="X5" s="21">
        <f t="shared" si="6"/>
        <v>318</v>
      </c>
      <c r="Y5" s="21">
        <f t="shared" si="7"/>
        <v>0</v>
      </c>
      <c r="Z5" s="3">
        <v>60</v>
      </c>
      <c r="AA5" s="21">
        <f t="shared" si="8"/>
        <v>240</v>
      </c>
      <c r="AB5" s="21">
        <f t="shared" si="9"/>
        <v>120</v>
      </c>
      <c r="AC5" s="21">
        <f t="shared" si="10"/>
        <v>120</v>
      </c>
    </row>
    <row r="6" spans="1:29">
      <c r="A6" s="3">
        <v>4</v>
      </c>
      <c r="B6" s="8" t="s">
        <v>3094</v>
      </c>
      <c r="C6" s="8" t="s">
        <v>3095</v>
      </c>
      <c r="D6" s="3" t="s">
        <v>35</v>
      </c>
      <c r="E6" s="3" t="s">
        <v>1245</v>
      </c>
      <c r="F6" s="3" t="s">
        <v>196</v>
      </c>
      <c r="G6" s="3" t="s">
        <v>38</v>
      </c>
      <c r="H6" s="3" t="s">
        <v>39</v>
      </c>
      <c r="I6" s="20">
        <v>1152</v>
      </c>
      <c r="L6" s="20">
        <v>300</v>
      </c>
      <c r="M6" s="20">
        <v>1300</v>
      </c>
      <c r="N6" s="3" t="s">
        <v>3096</v>
      </c>
      <c r="P6" s="3">
        <v>900</v>
      </c>
      <c r="R6" s="21">
        <f t="shared" si="0"/>
        <v>1378</v>
      </c>
      <c r="S6" s="21">
        <f t="shared" si="1"/>
        <v>2830</v>
      </c>
      <c r="T6" s="21">
        <f t="shared" si="2"/>
        <v>2930.68</v>
      </c>
      <c r="U6" s="21">
        <f t="shared" si="3"/>
        <v>100.68</v>
      </c>
      <c r="V6" s="21">
        <f t="shared" si="4"/>
        <v>2830</v>
      </c>
      <c r="W6" s="57">
        <f t="shared" si="5"/>
        <v>1152</v>
      </c>
      <c r="X6" s="21">
        <f t="shared" si="6"/>
        <v>1778.68</v>
      </c>
      <c r="Y6" s="21">
        <f t="shared" si="7"/>
        <v>900</v>
      </c>
      <c r="Z6" s="3">
        <v>60</v>
      </c>
      <c r="AA6" s="21">
        <f t="shared" si="8"/>
        <v>718</v>
      </c>
      <c r="AB6" s="21">
        <f t="shared" si="9"/>
        <v>359</v>
      </c>
      <c r="AC6" s="21">
        <f t="shared" si="10"/>
        <v>359</v>
      </c>
    </row>
    <row r="7" spans="1:29">
      <c r="A7" s="3">
        <v>5</v>
      </c>
      <c r="B7" t="s">
        <v>3097</v>
      </c>
      <c r="C7" t="s">
        <v>3098</v>
      </c>
      <c r="D7" s="3" t="s">
        <v>35</v>
      </c>
      <c r="E7" s="3" t="s">
        <v>37</v>
      </c>
      <c r="F7" s="3" t="s">
        <v>58</v>
      </c>
      <c r="G7" s="3" t="s">
        <v>38</v>
      </c>
      <c r="H7" s="3" t="s">
        <v>39</v>
      </c>
      <c r="I7" s="20">
        <v>909</v>
      </c>
      <c r="L7" s="20">
        <v>400</v>
      </c>
      <c r="M7" s="3">
        <v>2365</v>
      </c>
      <c r="N7" s="3" t="s">
        <v>3099</v>
      </c>
      <c r="P7" s="3">
        <v>2365</v>
      </c>
      <c r="R7" s="21">
        <f t="shared" si="0"/>
        <v>2506.9</v>
      </c>
      <c r="S7" s="21">
        <f t="shared" si="1"/>
        <v>3815.9</v>
      </c>
      <c r="T7" s="21">
        <f t="shared" si="2"/>
        <v>3990.314</v>
      </c>
      <c r="U7" s="21">
        <f t="shared" si="3"/>
        <v>174.414</v>
      </c>
      <c r="V7" s="21">
        <f t="shared" si="4"/>
        <v>3815.9</v>
      </c>
      <c r="W7" s="57">
        <f t="shared" si="5"/>
        <v>909</v>
      </c>
      <c r="X7" s="21">
        <f t="shared" si="6"/>
        <v>3081.314</v>
      </c>
      <c r="Y7" s="21">
        <f t="shared" si="7"/>
        <v>2365</v>
      </c>
      <c r="Z7" s="3">
        <v>60</v>
      </c>
      <c r="AA7" s="21">
        <f t="shared" si="8"/>
        <v>481.9</v>
      </c>
      <c r="AB7" s="21">
        <f t="shared" si="9"/>
        <v>240.95</v>
      </c>
      <c r="AC7" s="21">
        <f t="shared" si="10"/>
        <v>240.95</v>
      </c>
    </row>
    <row r="8" ht="13.8" spans="1:29">
      <c r="A8" s="3">
        <v>6</v>
      </c>
      <c r="B8" s="85" t="s">
        <v>3100</v>
      </c>
      <c r="C8" t="s">
        <v>3101</v>
      </c>
      <c r="D8" s="3" t="s">
        <v>35</v>
      </c>
      <c r="E8" s="3" t="s">
        <v>37</v>
      </c>
      <c r="F8" s="3" t="s">
        <v>2651</v>
      </c>
      <c r="G8" s="3" t="s">
        <v>38</v>
      </c>
      <c r="H8" s="3" t="s">
        <v>39</v>
      </c>
      <c r="I8" s="3">
        <v>0</v>
      </c>
      <c r="J8" s="8"/>
      <c r="L8" s="20">
        <v>100</v>
      </c>
      <c r="M8" s="20">
        <v>0</v>
      </c>
      <c r="N8" s="3"/>
      <c r="P8" s="3"/>
      <c r="R8" s="21">
        <f t="shared" si="0"/>
        <v>0</v>
      </c>
      <c r="S8" s="21">
        <f t="shared" si="1"/>
        <v>100</v>
      </c>
      <c r="T8" s="21">
        <f t="shared" si="2"/>
        <v>106</v>
      </c>
      <c r="U8" s="21">
        <f t="shared" si="3"/>
        <v>6</v>
      </c>
      <c r="V8" s="21">
        <f t="shared" si="4"/>
        <v>100</v>
      </c>
      <c r="W8" s="57">
        <f t="shared" si="5"/>
        <v>0</v>
      </c>
      <c r="X8" s="21">
        <f t="shared" si="6"/>
        <v>106</v>
      </c>
      <c r="Y8" s="21">
        <f t="shared" si="7"/>
        <v>0</v>
      </c>
      <c r="Z8" s="3">
        <v>20</v>
      </c>
      <c r="AA8" s="21">
        <f t="shared" si="8"/>
        <v>80</v>
      </c>
      <c r="AB8" s="21">
        <f t="shared" si="9"/>
        <v>40</v>
      </c>
      <c r="AC8" s="21">
        <f t="shared" si="10"/>
        <v>40</v>
      </c>
    </row>
    <row r="9" spans="1:29">
      <c r="A9" s="3">
        <v>7</v>
      </c>
      <c r="B9" s="9" t="s">
        <v>3102</v>
      </c>
      <c r="C9" t="s">
        <v>3103</v>
      </c>
      <c r="D9" s="3" t="s">
        <v>35</v>
      </c>
      <c r="E9" s="3" t="s">
        <v>37</v>
      </c>
      <c r="F9" s="3" t="s">
        <v>2651</v>
      </c>
      <c r="G9" s="3" t="s">
        <v>38</v>
      </c>
      <c r="H9" s="3" t="s">
        <v>39</v>
      </c>
      <c r="I9" s="3">
        <v>245.15</v>
      </c>
      <c r="L9" s="20">
        <v>100</v>
      </c>
      <c r="M9" s="20">
        <v>0</v>
      </c>
      <c r="N9" s="3"/>
      <c r="P9" s="3"/>
      <c r="R9" s="21">
        <f t="shared" si="0"/>
        <v>0</v>
      </c>
      <c r="S9" s="21">
        <f t="shared" si="1"/>
        <v>345.15</v>
      </c>
      <c r="T9" s="21">
        <f t="shared" si="2"/>
        <v>351.15</v>
      </c>
      <c r="U9" s="21">
        <f t="shared" si="3"/>
        <v>6</v>
      </c>
      <c r="V9" s="21">
        <f t="shared" si="4"/>
        <v>345.15</v>
      </c>
      <c r="W9" s="57">
        <f t="shared" si="5"/>
        <v>245.15</v>
      </c>
      <c r="X9" s="21">
        <f t="shared" si="6"/>
        <v>106</v>
      </c>
      <c r="Y9" s="21">
        <f t="shared" si="7"/>
        <v>0</v>
      </c>
      <c r="Z9" s="3">
        <v>20</v>
      </c>
      <c r="AA9" s="21">
        <f t="shared" si="8"/>
        <v>80</v>
      </c>
      <c r="AB9" s="21">
        <f t="shared" si="9"/>
        <v>40</v>
      </c>
      <c r="AC9" s="21">
        <f t="shared" si="10"/>
        <v>40</v>
      </c>
    </row>
    <row r="10" spans="1:29">
      <c r="A10" s="3">
        <v>8</v>
      </c>
      <c r="B10" s="9" t="s">
        <v>1562</v>
      </c>
      <c r="C10" t="s">
        <v>3104</v>
      </c>
      <c r="D10" s="3" t="s">
        <v>35</v>
      </c>
      <c r="E10" s="3" t="s">
        <v>37</v>
      </c>
      <c r="F10" s="3" t="s">
        <v>2651</v>
      </c>
      <c r="G10" s="3" t="s">
        <v>38</v>
      </c>
      <c r="H10" s="3" t="s">
        <v>39</v>
      </c>
      <c r="I10" s="3">
        <v>245.15</v>
      </c>
      <c r="L10" s="20">
        <v>100</v>
      </c>
      <c r="M10" s="20">
        <v>0</v>
      </c>
      <c r="N10" s="3"/>
      <c r="P10" s="3"/>
      <c r="R10" s="21">
        <f t="shared" si="0"/>
        <v>0</v>
      </c>
      <c r="S10" s="21">
        <f t="shared" si="1"/>
        <v>345.15</v>
      </c>
      <c r="T10" s="21">
        <f t="shared" si="2"/>
        <v>351.15</v>
      </c>
      <c r="U10" s="21">
        <f t="shared" si="3"/>
        <v>6</v>
      </c>
      <c r="V10" s="21">
        <f t="shared" si="4"/>
        <v>345.15</v>
      </c>
      <c r="W10" s="57">
        <f t="shared" si="5"/>
        <v>245.15</v>
      </c>
      <c r="X10" s="21">
        <f t="shared" si="6"/>
        <v>106</v>
      </c>
      <c r="Y10" s="21">
        <f t="shared" si="7"/>
        <v>0</v>
      </c>
      <c r="Z10" s="3">
        <v>20</v>
      </c>
      <c r="AA10" s="21">
        <f t="shared" si="8"/>
        <v>80</v>
      </c>
      <c r="AB10" s="21">
        <f t="shared" si="9"/>
        <v>40</v>
      </c>
      <c r="AC10" s="21">
        <f t="shared" si="10"/>
        <v>40</v>
      </c>
    </row>
    <row r="11" spans="1:29">
      <c r="A11" s="3">
        <v>9</v>
      </c>
      <c r="B11" s="9" t="s">
        <v>3105</v>
      </c>
      <c r="C11" t="s">
        <v>3106</v>
      </c>
      <c r="D11" s="3" t="s">
        <v>35</v>
      </c>
      <c r="E11" s="3" t="s">
        <v>37</v>
      </c>
      <c r="F11" s="3" t="s">
        <v>2651</v>
      </c>
      <c r="G11" s="3" t="s">
        <v>38</v>
      </c>
      <c r="H11" s="3" t="s">
        <v>39</v>
      </c>
      <c r="I11" s="3">
        <v>245.15</v>
      </c>
      <c r="L11" s="20">
        <v>100</v>
      </c>
      <c r="M11" s="20">
        <v>0</v>
      </c>
      <c r="N11" s="3"/>
      <c r="P11" s="3"/>
      <c r="R11" s="21">
        <f t="shared" si="0"/>
        <v>0</v>
      </c>
      <c r="S11" s="21">
        <f t="shared" si="1"/>
        <v>345.15</v>
      </c>
      <c r="T11" s="21">
        <f t="shared" si="2"/>
        <v>351.15</v>
      </c>
      <c r="U11" s="21">
        <f t="shared" si="3"/>
        <v>6</v>
      </c>
      <c r="V11" s="21">
        <f t="shared" si="4"/>
        <v>345.15</v>
      </c>
      <c r="W11" s="57">
        <f t="shared" si="5"/>
        <v>245.15</v>
      </c>
      <c r="X11" s="21">
        <f t="shared" si="6"/>
        <v>106</v>
      </c>
      <c r="Y11" s="21">
        <f t="shared" si="7"/>
        <v>0</v>
      </c>
      <c r="Z11" s="3">
        <v>20</v>
      </c>
      <c r="AA11" s="21">
        <f t="shared" si="8"/>
        <v>80</v>
      </c>
      <c r="AB11" s="21">
        <f t="shared" si="9"/>
        <v>40</v>
      </c>
      <c r="AC11" s="21">
        <f t="shared" si="10"/>
        <v>40</v>
      </c>
    </row>
    <row r="12" spans="1:29">
      <c r="A12" s="3">
        <v>10</v>
      </c>
      <c r="B12" s="9" t="s">
        <v>3107</v>
      </c>
      <c r="C12" t="s">
        <v>3108</v>
      </c>
      <c r="D12" s="3" t="s">
        <v>35</v>
      </c>
      <c r="E12" s="3" t="s">
        <v>37</v>
      </c>
      <c r="F12" s="3" t="s">
        <v>2651</v>
      </c>
      <c r="G12" s="3" t="s">
        <v>38</v>
      </c>
      <c r="H12" s="3" t="s">
        <v>39</v>
      </c>
      <c r="I12" s="3">
        <v>245.15</v>
      </c>
      <c r="L12" s="20">
        <v>100</v>
      </c>
      <c r="M12" s="20">
        <v>0</v>
      </c>
      <c r="N12" s="3"/>
      <c r="P12" s="3"/>
      <c r="R12" s="21">
        <f t="shared" si="0"/>
        <v>0</v>
      </c>
      <c r="S12" s="21">
        <f t="shared" si="1"/>
        <v>345.15</v>
      </c>
      <c r="T12" s="21">
        <f t="shared" si="2"/>
        <v>351.15</v>
      </c>
      <c r="U12" s="21">
        <f t="shared" si="3"/>
        <v>6</v>
      </c>
      <c r="V12" s="21">
        <f t="shared" si="4"/>
        <v>345.15</v>
      </c>
      <c r="W12" s="57">
        <f t="shared" si="5"/>
        <v>245.15</v>
      </c>
      <c r="X12" s="21">
        <f t="shared" si="6"/>
        <v>106</v>
      </c>
      <c r="Y12" s="21">
        <f t="shared" si="7"/>
        <v>0</v>
      </c>
      <c r="Z12" s="3">
        <v>20</v>
      </c>
      <c r="AA12" s="21">
        <f t="shared" si="8"/>
        <v>80</v>
      </c>
      <c r="AB12" s="21">
        <f t="shared" si="9"/>
        <v>40</v>
      </c>
      <c r="AC12" s="21">
        <f t="shared" si="10"/>
        <v>40</v>
      </c>
    </row>
    <row r="13" spans="1:29">
      <c r="A13" s="3">
        <v>11</v>
      </c>
      <c r="B13" s="9" t="s">
        <v>3109</v>
      </c>
      <c r="C13" t="s">
        <v>3110</v>
      </c>
      <c r="D13" s="3" t="s">
        <v>35</v>
      </c>
      <c r="E13" s="3" t="s">
        <v>37</v>
      </c>
      <c r="F13" s="3" t="s">
        <v>2651</v>
      </c>
      <c r="G13" s="3" t="s">
        <v>38</v>
      </c>
      <c r="H13" s="3" t="s">
        <v>39</v>
      </c>
      <c r="I13" s="3">
        <v>246.26</v>
      </c>
      <c r="L13" s="20">
        <v>100</v>
      </c>
      <c r="M13" s="20">
        <v>0</v>
      </c>
      <c r="N13" s="3"/>
      <c r="P13" s="3"/>
      <c r="R13" s="21">
        <f t="shared" si="0"/>
        <v>0</v>
      </c>
      <c r="S13" s="21">
        <f t="shared" si="1"/>
        <v>346.26</v>
      </c>
      <c r="T13" s="21">
        <f t="shared" si="2"/>
        <v>352.26</v>
      </c>
      <c r="U13" s="21">
        <f t="shared" si="3"/>
        <v>6</v>
      </c>
      <c r="V13" s="21">
        <f t="shared" si="4"/>
        <v>346.26</v>
      </c>
      <c r="W13" s="57">
        <f t="shared" si="5"/>
        <v>246.26</v>
      </c>
      <c r="X13" s="21">
        <f t="shared" si="6"/>
        <v>106</v>
      </c>
      <c r="Y13" s="21">
        <f t="shared" si="7"/>
        <v>0</v>
      </c>
      <c r="Z13" s="3">
        <v>20</v>
      </c>
      <c r="AA13" s="21">
        <f t="shared" si="8"/>
        <v>80</v>
      </c>
      <c r="AB13" s="21">
        <f t="shared" si="9"/>
        <v>40</v>
      </c>
      <c r="AC13" s="21">
        <f t="shared" si="10"/>
        <v>40</v>
      </c>
    </row>
    <row r="14" spans="1:29">
      <c r="A14" s="3">
        <v>12</v>
      </c>
      <c r="B14" s="9" t="s">
        <v>3111</v>
      </c>
      <c r="C14" t="s">
        <v>3112</v>
      </c>
      <c r="D14" s="3" t="s">
        <v>35</v>
      </c>
      <c r="E14" s="3" t="s">
        <v>37</v>
      </c>
      <c r="F14" s="3" t="s">
        <v>2651</v>
      </c>
      <c r="G14" s="3" t="s">
        <v>38</v>
      </c>
      <c r="H14" s="3" t="s">
        <v>39</v>
      </c>
      <c r="I14" s="3">
        <v>245.15</v>
      </c>
      <c r="L14" s="20">
        <v>100</v>
      </c>
      <c r="M14" s="20">
        <v>0</v>
      </c>
      <c r="N14" s="3"/>
      <c r="P14" s="3"/>
      <c r="R14" s="21">
        <f t="shared" si="0"/>
        <v>0</v>
      </c>
      <c r="S14" s="21">
        <f t="shared" si="1"/>
        <v>345.15</v>
      </c>
      <c r="T14" s="21">
        <f t="shared" si="2"/>
        <v>351.15</v>
      </c>
      <c r="U14" s="21">
        <f t="shared" si="3"/>
        <v>6</v>
      </c>
      <c r="V14" s="21">
        <f t="shared" si="4"/>
        <v>345.15</v>
      </c>
      <c r="W14" s="57">
        <f t="shared" si="5"/>
        <v>245.15</v>
      </c>
      <c r="X14" s="21">
        <f t="shared" si="6"/>
        <v>106</v>
      </c>
      <c r="Y14" s="21">
        <f t="shared" si="7"/>
        <v>0</v>
      </c>
      <c r="Z14" s="3">
        <v>20</v>
      </c>
      <c r="AA14" s="21">
        <f t="shared" si="8"/>
        <v>80</v>
      </c>
      <c r="AB14" s="21">
        <f t="shared" si="9"/>
        <v>40</v>
      </c>
      <c r="AC14" s="21">
        <f t="shared" si="10"/>
        <v>40</v>
      </c>
    </row>
    <row r="15" spans="1:29">
      <c r="A15" s="3">
        <v>13</v>
      </c>
      <c r="B15" s="9" t="s">
        <v>3113</v>
      </c>
      <c r="C15" t="s">
        <v>3114</v>
      </c>
      <c r="D15" s="3" t="s">
        <v>35</v>
      </c>
      <c r="E15" s="3" t="s">
        <v>37</v>
      </c>
      <c r="F15" s="3" t="s">
        <v>2651</v>
      </c>
      <c r="G15" s="3" t="s">
        <v>38</v>
      </c>
      <c r="H15" s="3" t="s">
        <v>39</v>
      </c>
      <c r="I15" s="3">
        <v>245.15</v>
      </c>
      <c r="L15" s="20">
        <v>100</v>
      </c>
      <c r="M15" s="20">
        <v>0</v>
      </c>
      <c r="N15" s="3"/>
      <c r="P15" s="3"/>
      <c r="R15" s="21">
        <f t="shared" si="0"/>
        <v>0</v>
      </c>
      <c r="S15" s="21">
        <f t="shared" si="1"/>
        <v>345.15</v>
      </c>
      <c r="T15" s="21">
        <f t="shared" si="2"/>
        <v>351.15</v>
      </c>
      <c r="U15" s="21">
        <f t="shared" si="3"/>
        <v>6</v>
      </c>
      <c r="V15" s="21">
        <f t="shared" si="4"/>
        <v>345.15</v>
      </c>
      <c r="W15" s="57">
        <f t="shared" si="5"/>
        <v>245.15</v>
      </c>
      <c r="X15" s="21">
        <f t="shared" si="6"/>
        <v>106</v>
      </c>
      <c r="Y15" s="21">
        <f t="shared" si="7"/>
        <v>0</v>
      </c>
      <c r="Z15" s="3">
        <v>20</v>
      </c>
      <c r="AA15" s="21">
        <f t="shared" si="8"/>
        <v>80</v>
      </c>
      <c r="AB15" s="21">
        <f t="shared" si="9"/>
        <v>40</v>
      </c>
      <c r="AC15" s="21">
        <f t="shared" si="10"/>
        <v>40</v>
      </c>
    </row>
    <row r="16" spans="1:29">
      <c r="A16" s="3">
        <v>14</v>
      </c>
      <c r="B16" s="9" t="s">
        <v>3115</v>
      </c>
      <c r="C16" t="s">
        <v>3116</v>
      </c>
      <c r="D16" s="3" t="s">
        <v>35</v>
      </c>
      <c r="E16" s="3" t="s">
        <v>37</v>
      </c>
      <c r="F16" s="3" t="s">
        <v>2651</v>
      </c>
      <c r="G16" s="3" t="s">
        <v>38</v>
      </c>
      <c r="H16" s="3" t="s">
        <v>39</v>
      </c>
      <c r="I16" s="3">
        <v>245.15</v>
      </c>
      <c r="L16" s="20">
        <v>100</v>
      </c>
      <c r="M16" s="20">
        <v>0</v>
      </c>
      <c r="N16" s="3"/>
      <c r="P16" s="3"/>
      <c r="R16" s="21">
        <f t="shared" si="0"/>
        <v>0</v>
      </c>
      <c r="S16" s="21">
        <f t="shared" si="1"/>
        <v>345.15</v>
      </c>
      <c r="T16" s="21">
        <f t="shared" si="2"/>
        <v>351.15</v>
      </c>
      <c r="U16" s="21">
        <f t="shared" si="3"/>
        <v>6</v>
      </c>
      <c r="V16" s="21">
        <f t="shared" si="4"/>
        <v>345.15</v>
      </c>
      <c r="W16" s="57">
        <f t="shared" si="5"/>
        <v>245.15</v>
      </c>
      <c r="X16" s="21">
        <f t="shared" si="6"/>
        <v>106</v>
      </c>
      <c r="Y16" s="21">
        <f t="shared" si="7"/>
        <v>0</v>
      </c>
      <c r="Z16" s="3">
        <v>20</v>
      </c>
      <c r="AA16" s="21">
        <f t="shared" si="8"/>
        <v>80</v>
      </c>
      <c r="AB16" s="21">
        <f t="shared" si="9"/>
        <v>40</v>
      </c>
      <c r="AC16" s="21">
        <f t="shared" si="10"/>
        <v>40</v>
      </c>
    </row>
    <row r="17" spans="1:29">
      <c r="A17" s="3">
        <v>15</v>
      </c>
      <c r="B17" s="9" t="s">
        <v>3117</v>
      </c>
      <c r="C17" t="s">
        <v>3118</v>
      </c>
      <c r="D17" s="3" t="s">
        <v>35</v>
      </c>
      <c r="E17" s="3" t="s">
        <v>37</v>
      </c>
      <c r="F17" s="3" t="s">
        <v>2651</v>
      </c>
      <c r="G17" s="3" t="s">
        <v>38</v>
      </c>
      <c r="H17" s="3" t="s">
        <v>39</v>
      </c>
      <c r="I17" s="3">
        <v>245.15</v>
      </c>
      <c r="L17" s="20">
        <v>100</v>
      </c>
      <c r="M17" s="20">
        <v>0</v>
      </c>
      <c r="N17" s="3"/>
      <c r="P17" s="3"/>
      <c r="R17" s="21">
        <f t="shared" si="0"/>
        <v>0</v>
      </c>
      <c r="S17" s="21">
        <f t="shared" si="1"/>
        <v>345.15</v>
      </c>
      <c r="T17" s="21">
        <f t="shared" si="2"/>
        <v>351.15</v>
      </c>
      <c r="U17" s="21">
        <f t="shared" si="3"/>
        <v>6</v>
      </c>
      <c r="V17" s="21">
        <f t="shared" si="4"/>
        <v>345.15</v>
      </c>
      <c r="W17" s="57">
        <f t="shared" si="5"/>
        <v>245.15</v>
      </c>
      <c r="X17" s="21">
        <f t="shared" si="6"/>
        <v>106</v>
      </c>
      <c r="Y17" s="21">
        <f t="shared" si="7"/>
        <v>0</v>
      </c>
      <c r="Z17" s="3">
        <v>20</v>
      </c>
      <c r="AA17" s="21">
        <f t="shared" si="8"/>
        <v>80</v>
      </c>
      <c r="AB17" s="21">
        <f t="shared" si="9"/>
        <v>40</v>
      </c>
      <c r="AC17" s="21">
        <f t="shared" si="10"/>
        <v>40</v>
      </c>
    </row>
    <row r="18" spans="1:29">
      <c r="A18" s="3">
        <v>16</v>
      </c>
      <c r="B18" s="9" t="s">
        <v>3119</v>
      </c>
      <c r="C18" t="s">
        <v>3120</v>
      </c>
      <c r="D18" s="3" t="s">
        <v>35</v>
      </c>
      <c r="E18" s="3" t="s">
        <v>37</v>
      </c>
      <c r="F18" s="3" t="s">
        <v>2651</v>
      </c>
      <c r="G18" s="3" t="s">
        <v>38</v>
      </c>
      <c r="H18" s="3" t="s">
        <v>39</v>
      </c>
      <c r="I18" s="3">
        <v>245.15</v>
      </c>
      <c r="L18" s="20">
        <v>100</v>
      </c>
      <c r="M18" s="20">
        <v>0</v>
      </c>
      <c r="N18" s="3"/>
      <c r="P18" s="3"/>
      <c r="R18" s="21">
        <f t="shared" si="0"/>
        <v>0</v>
      </c>
      <c r="S18" s="21">
        <f t="shared" si="1"/>
        <v>345.15</v>
      </c>
      <c r="T18" s="21">
        <f t="shared" si="2"/>
        <v>351.15</v>
      </c>
      <c r="U18" s="21">
        <f t="shared" si="3"/>
        <v>6</v>
      </c>
      <c r="V18" s="21">
        <f t="shared" si="4"/>
        <v>345.15</v>
      </c>
      <c r="W18" s="57">
        <f t="shared" si="5"/>
        <v>245.15</v>
      </c>
      <c r="X18" s="21">
        <f t="shared" si="6"/>
        <v>106</v>
      </c>
      <c r="Y18" s="21">
        <f t="shared" si="7"/>
        <v>0</v>
      </c>
      <c r="Z18" s="3">
        <v>20</v>
      </c>
      <c r="AA18" s="21">
        <f t="shared" si="8"/>
        <v>80</v>
      </c>
      <c r="AB18" s="21">
        <f t="shared" si="9"/>
        <v>40</v>
      </c>
      <c r="AC18" s="21">
        <f t="shared" si="10"/>
        <v>40</v>
      </c>
    </row>
    <row r="19" spans="1:29">
      <c r="A19" s="3">
        <v>17</v>
      </c>
      <c r="B19" s="9" t="s">
        <v>1164</v>
      </c>
      <c r="C19" t="s">
        <v>3121</v>
      </c>
      <c r="D19" s="3" t="s">
        <v>35</v>
      </c>
      <c r="E19" s="3" t="s">
        <v>37</v>
      </c>
      <c r="F19" s="3" t="s">
        <v>2651</v>
      </c>
      <c r="G19" s="3" t="s">
        <v>38</v>
      </c>
      <c r="H19" s="3" t="s">
        <v>39</v>
      </c>
      <c r="I19" s="3">
        <v>245.15</v>
      </c>
      <c r="L19" s="20">
        <v>100</v>
      </c>
      <c r="M19" s="20">
        <v>0</v>
      </c>
      <c r="N19" s="3"/>
      <c r="P19" s="3"/>
      <c r="R19" s="21">
        <f t="shared" si="0"/>
        <v>0</v>
      </c>
      <c r="S19" s="21">
        <f t="shared" si="1"/>
        <v>345.15</v>
      </c>
      <c r="T19" s="21">
        <f t="shared" si="2"/>
        <v>351.15</v>
      </c>
      <c r="U19" s="21">
        <f t="shared" si="3"/>
        <v>6</v>
      </c>
      <c r="V19" s="21">
        <f t="shared" si="4"/>
        <v>345.15</v>
      </c>
      <c r="W19" s="57">
        <f t="shared" si="5"/>
        <v>245.15</v>
      </c>
      <c r="X19" s="21">
        <f t="shared" si="6"/>
        <v>106</v>
      </c>
      <c r="Y19" s="21">
        <f t="shared" si="7"/>
        <v>0</v>
      </c>
      <c r="Z19" s="3">
        <v>20</v>
      </c>
      <c r="AA19" s="21">
        <f t="shared" si="8"/>
        <v>80</v>
      </c>
      <c r="AB19" s="21">
        <f t="shared" si="9"/>
        <v>40</v>
      </c>
      <c r="AC19" s="21">
        <f t="shared" si="10"/>
        <v>40</v>
      </c>
    </row>
    <row r="20" spans="1:29">
      <c r="A20" s="3">
        <v>18</v>
      </c>
      <c r="B20" s="9" t="s">
        <v>3122</v>
      </c>
      <c r="C20" t="s">
        <v>3123</v>
      </c>
      <c r="D20" s="3" t="s">
        <v>35</v>
      </c>
      <c r="E20" s="3" t="s">
        <v>37</v>
      </c>
      <c r="F20" s="3" t="s">
        <v>2651</v>
      </c>
      <c r="G20" s="3" t="s">
        <v>38</v>
      </c>
      <c r="H20" s="3" t="s">
        <v>39</v>
      </c>
      <c r="I20" s="3">
        <v>245.15</v>
      </c>
      <c r="L20" s="20">
        <v>100</v>
      </c>
      <c r="M20" s="20">
        <v>0</v>
      </c>
      <c r="N20" s="3"/>
      <c r="P20" s="3"/>
      <c r="R20" s="21">
        <f t="shared" si="0"/>
        <v>0</v>
      </c>
      <c r="S20" s="21">
        <f t="shared" si="1"/>
        <v>345.15</v>
      </c>
      <c r="T20" s="21">
        <f t="shared" si="2"/>
        <v>351.15</v>
      </c>
      <c r="U20" s="21">
        <f t="shared" si="3"/>
        <v>6</v>
      </c>
      <c r="V20" s="21">
        <f t="shared" si="4"/>
        <v>345.15</v>
      </c>
      <c r="W20" s="57">
        <f t="shared" si="5"/>
        <v>245.15</v>
      </c>
      <c r="X20" s="21">
        <f t="shared" si="6"/>
        <v>106</v>
      </c>
      <c r="Y20" s="21">
        <f t="shared" si="7"/>
        <v>0</v>
      </c>
      <c r="Z20" s="3">
        <v>20</v>
      </c>
      <c r="AA20" s="21">
        <f t="shared" si="8"/>
        <v>80</v>
      </c>
      <c r="AB20" s="21">
        <f t="shared" si="9"/>
        <v>40</v>
      </c>
      <c r="AC20" s="21">
        <f t="shared" si="10"/>
        <v>40</v>
      </c>
    </row>
    <row r="21" spans="1:29">
      <c r="A21" s="3">
        <v>19</v>
      </c>
      <c r="B21" s="9" t="s">
        <v>3124</v>
      </c>
      <c r="C21" t="s">
        <v>3125</v>
      </c>
      <c r="D21" s="3" t="s">
        <v>35</v>
      </c>
      <c r="E21" s="3" t="s">
        <v>37</v>
      </c>
      <c r="F21" s="3" t="s">
        <v>2651</v>
      </c>
      <c r="G21" s="3" t="s">
        <v>38</v>
      </c>
      <c r="H21" s="3" t="s">
        <v>39</v>
      </c>
      <c r="I21" s="3">
        <v>246.26</v>
      </c>
      <c r="L21" s="20">
        <v>100</v>
      </c>
      <c r="M21" s="20">
        <v>0</v>
      </c>
      <c r="N21" s="3"/>
      <c r="P21" s="3"/>
      <c r="R21" s="21">
        <f t="shared" si="0"/>
        <v>0</v>
      </c>
      <c r="S21" s="21">
        <f t="shared" si="1"/>
        <v>346.26</v>
      </c>
      <c r="T21" s="21">
        <f t="shared" si="2"/>
        <v>352.26</v>
      </c>
      <c r="U21" s="21">
        <f t="shared" si="3"/>
        <v>6</v>
      </c>
      <c r="V21" s="21">
        <f t="shared" si="4"/>
        <v>346.26</v>
      </c>
      <c r="W21" s="57">
        <f t="shared" si="5"/>
        <v>246.26</v>
      </c>
      <c r="X21" s="21">
        <f t="shared" si="6"/>
        <v>106</v>
      </c>
      <c r="Y21" s="21">
        <f t="shared" si="7"/>
        <v>0</v>
      </c>
      <c r="Z21" s="3">
        <v>20</v>
      </c>
      <c r="AA21" s="21">
        <f t="shared" si="8"/>
        <v>80</v>
      </c>
      <c r="AB21" s="21">
        <f t="shared" si="9"/>
        <v>40</v>
      </c>
      <c r="AC21" s="21">
        <f t="shared" si="10"/>
        <v>40</v>
      </c>
    </row>
    <row r="22" spans="1:29">
      <c r="A22" s="3">
        <v>20</v>
      </c>
      <c r="B22" s="9" t="s">
        <v>3126</v>
      </c>
      <c r="C22" t="s">
        <v>3127</v>
      </c>
      <c r="D22" s="3" t="s">
        <v>35</v>
      </c>
      <c r="E22" s="3" t="s">
        <v>37</v>
      </c>
      <c r="F22" s="3" t="s">
        <v>2651</v>
      </c>
      <c r="G22" s="3" t="s">
        <v>38</v>
      </c>
      <c r="H22" s="3" t="s">
        <v>39</v>
      </c>
      <c r="I22" s="3">
        <v>245.71</v>
      </c>
      <c r="L22" s="20">
        <v>100</v>
      </c>
      <c r="M22" s="20">
        <v>0</v>
      </c>
      <c r="N22" s="3"/>
      <c r="P22" s="3"/>
      <c r="R22" s="21">
        <f t="shared" si="0"/>
        <v>0</v>
      </c>
      <c r="S22" s="21">
        <f t="shared" si="1"/>
        <v>345.71</v>
      </c>
      <c r="T22" s="21">
        <f t="shared" si="2"/>
        <v>351.71</v>
      </c>
      <c r="U22" s="21">
        <f t="shared" si="3"/>
        <v>6</v>
      </c>
      <c r="V22" s="21">
        <f t="shared" si="4"/>
        <v>345.71</v>
      </c>
      <c r="W22" s="57">
        <f t="shared" si="5"/>
        <v>245.71</v>
      </c>
      <c r="X22" s="21">
        <f t="shared" si="6"/>
        <v>106</v>
      </c>
      <c r="Y22" s="21">
        <f t="shared" si="7"/>
        <v>0</v>
      </c>
      <c r="Z22" s="3">
        <v>20</v>
      </c>
      <c r="AA22" s="21">
        <f t="shared" si="8"/>
        <v>80</v>
      </c>
      <c r="AB22" s="21">
        <f t="shared" si="9"/>
        <v>40</v>
      </c>
      <c r="AC22" s="21">
        <f t="shared" si="10"/>
        <v>40</v>
      </c>
    </row>
    <row r="23" spans="1:29">
      <c r="A23" s="3">
        <v>21</v>
      </c>
      <c r="B23" s="9" t="s">
        <v>3128</v>
      </c>
      <c r="C23" s="8" t="s">
        <v>3129</v>
      </c>
      <c r="D23" s="3" t="s">
        <v>35</v>
      </c>
      <c r="E23" s="3" t="s">
        <v>37</v>
      </c>
      <c r="F23" s="3" t="s">
        <v>2651</v>
      </c>
      <c r="G23" s="3" t="s">
        <v>38</v>
      </c>
      <c r="H23" s="3" t="s">
        <v>39</v>
      </c>
      <c r="I23" s="3">
        <v>249.31</v>
      </c>
      <c r="L23" s="20">
        <v>100</v>
      </c>
      <c r="M23" s="20">
        <v>0</v>
      </c>
      <c r="N23" s="3"/>
      <c r="P23" s="3"/>
      <c r="R23" s="21">
        <f t="shared" si="0"/>
        <v>0</v>
      </c>
      <c r="S23" s="21">
        <f t="shared" si="1"/>
        <v>349.31</v>
      </c>
      <c r="T23" s="21">
        <f t="shared" si="2"/>
        <v>355.31</v>
      </c>
      <c r="U23" s="21">
        <f t="shared" si="3"/>
        <v>6</v>
      </c>
      <c r="V23" s="21">
        <f t="shared" si="4"/>
        <v>349.31</v>
      </c>
      <c r="W23" s="57">
        <f t="shared" si="5"/>
        <v>249.31</v>
      </c>
      <c r="X23" s="21">
        <f t="shared" si="6"/>
        <v>106</v>
      </c>
      <c r="Y23" s="21">
        <f t="shared" si="7"/>
        <v>0</v>
      </c>
      <c r="Z23" s="3">
        <v>20</v>
      </c>
      <c r="AA23" s="21">
        <f t="shared" si="8"/>
        <v>80</v>
      </c>
      <c r="AB23" s="21">
        <f t="shared" si="9"/>
        <v>40</v>
      </c>
      <c r="AC23" s="21">
        <f t="shared" si="10"/>
        <v>40</v>
      </c>
    </row>
    <row r="24" spans="1:29">
      <c r="A24" s="3">
        <v>22</v>
      </c>
      <c r="B24" s="9" t="s">
        <v>3130</v>
      </c>
      <c r="C24" t="s">
        <v>3131</v>
      </c>
      <c r="D24" s="3" t="s">
        <v>35</v>
      </c>
      <c r="E24" s="3" t="s">
        <v>37</v>
      </c>
      <c r="F24" s="3" t="s">
        <v>2651</v>
      </c>
      <c r="G24" s="3" t="s">
        <v>38</v>
      </c>
      <c r="H24" s="3" t="s">
        <v>39</v>
      </c>
      <c r="I24" s="3">
        <v>249.58</v>
      </c>
      <c r="L24" s="20">
        <v>100</v>
      </c>
      <c r="M24" s="20">
        <v>0</v>
      </c>
      <c r="N24" s="3"/>
      <c r="P24" s="3"/>
      <c r="R24" s="21">
        <f t="shared" si="0"/>
        <v>0</v>
      </c>
      <c r="S24" s="21">
        <f t="shared" si="1"/>
        <v>349.58</v>
      </c>
      <c r="T24" s="21">
        <f t="shared" si="2"/>
        <v>355.58</v>
      </c>
      <c r="U24" s="21">
        <f t="shared" si="3"/>
        <v>6</v>
      </c>
      <c r="V24" s="21">
        <f t="shared" si="4"/>
        <v>349.58</v>
      </c>
      <c r="W24" s="57">
        <f t="shared" si="5"/>
        <v>249.58</v>
      </c>
      <c r="X24" s="21">
        <f t="shared" si="6"/>
        <v>106</v>
      </c>
      <c r="Y24" s="21">
        <f t="shared" si="7"/>
        <v>0</v>
      </c>
      <c r="Z24" s="3">
        <v>20</v>
      </c>
      <c r="AA24" s="21">
        <f t="shared" si="8"/>
        <v>80</v>
      </c>
      <c r="AB24" s="21">
        <f t="shared" si="9"/>
        <v>40</v>
      </c>
      <c r="AC24" s="21">
        <f t="shared" si="10"/>
        <v>40</v>
      </c>
    </row>
    <row r="25" spans="1:29">
      <c r="A25" s="3">
        <v>23</v>
      </c>
      <c r="B25" s="9" t="s">
        <v>3132</v>
      </c>
      <c r="C25" t="s">
        <v>3133</v>
      </c>
      <c r="D25" s="3" t="s">
        <v>35</v>
      </c>
      <c r="E25" s="3" t="s">
        <v>37</v>
      </c>
      <c r="F25" s="3" t="s">
        <v>2651</v>
      </c>
      <c r="G25" s="3" t="s">
        <v>38</v>
      </c>
      <c r="H25" s="3" t="s">
        <v>39</v>
      </c>
      <c r="I25" s="3">
        <v>249.58</v>
      </c>
      <c r="L25" s="20">
        <v>100</v>
      </c>
      <c r="M25" s="20">
        <v>0</v>
      </c>
      <c r="N25" s="3"/>
      <c r="P25" s="3"/>
      <c r="R25" s="21">
        <f t="shared" si="0"/>
        <v>0</v>
      </c>
      <c r="S25" s="21">
        <f t="shared" si="1"/>
        <v>349.58</v>
      </c>
      <c r="T25" s="21">
        <f t="shared" si="2"/>
        <v>355.58</v>
      </c>
      <c r="U25" s="21">
        <f t="shared" si="3"/>
        <v>6</v>
      </c>
      <c r="V25" s="21">
        <f t="shared" si="4"/>
        <v>349.58</v>
      </c>
      <c r="W25" s="57">
        <f t="shared" si="5"/>
        <v>249.58</v>
      </c>
      <c r="X25" s="21">
        <f t="shared" si="6"/>
        <v>106</v>
      </c>
      <c r="Y25" s="21">
        <f t="shared" si="7"/>
        <v>0</v>
      </c>
      <c r="Z25" s="3">
        <v>20</v>
      </c>
      <c r="AA25" s="21">
        <f t="shared" si="8"/>
        <v>80</v>
      </c>
      <c r="AB25" s="21">
        <f t="shared" si="9"/>
        <v>40</v>
      </c>
      <c r="AC25" s="21">
        <f t="shared" si="10"/>
        <v>40</v>
      </c>
    </row>
    <row r="26" spans="1:29">
      <c r="A26" s="3">
        <v>24</v>
      </c>
      <c r="B26" s="9" t="s">
        <v>3134</v>
      </c>
      <c r="C26" t="s">
        <v>3135</v>
      </c>
      <c r="D26" s="3" t="s">
        <v>35</v>
      </c>
      <c r="E26" s="3" t="s">
        <v>37</v>
      </c>
      <c r="F26" s="3" t="s">
        <v>2651</v>
      </c>
      <c r="G26" s="3" t="s">
        <v>38</v>
      </c>
      <c r="H26" s="3" t="s">
        <v>39</v>
      </c>
      <c r="I26" s="3">
        <v>249.58</v>
      </c>
      <c r="J26" s="74"/>
      <c r="L26" s="20">
        <v>100</v>
      </c>
      <c r="M26" s="20">
        <v>0</v>
      </c>
      <c r="N26" s="3"/>
      <c r="P26" s="3"/>
      <c r="R26" s="21">
        <f t="shared" si="0"/>
        <v>0</v>
      </c>
      <c r="S26" s="21">
        <f t="shared" si="1"/>
        <v>349.58</v>
      </c>
      <c r="T26" s="21">
        <f t="shared" si="2"/>
        <v>355.58</v>
      </c>
      <c r="U26" s="21">
        <f t="shared" si="3"/>
        <v>6</v>
      </c>
      <c r="V26" s="21">
        <f t="shared" si="4"/>
        <v>349.58</v>
      </c>
      <c r="W26" s="57">
        <f t="shared" si="5"/>
        <v>249.58</v>
      </c>
      <c r="X26" s="21">
        <f t="shared" si="6"/>
        <v>106</v>
      </c>
      <c r="Y26" s="21">
        <f t="shared" si="7"/>
        <v>0</v>
      </c>
      <c r="Z26" s="3">
        <v>20</v>
      </c>
      <c r="AA26" s="21">
        <f t="shared" si="8"/>
        <v>80</v>
      </c>
      <c r="AB26" s="21">
        <f t="shared" si="9"/>
        <v>40</v>
      </c>
      <c r="AC26" s="21">
        <f t="shared" si="10"/>
        <v>40</v>
      </c>
    </row>
    <row r="27" spans="1:29">
      <c r="A27" s="3">
        <v>25</v>
      </c>
      <c r="B27" s="9" t="s">
        <v>3136</v>
      </c>
      <c r="C27" t="s">
        <v>3137</v>
      </c>
      <c r="D27" s="3" t="s">
        <v>35</v>
      </c>
      <c r="E27" s="3" t="s">
        <v>37</v>
      </c>
      <c r="F27" s="3" t="s">
        <v>2651</v>
      </c>
      <c r="G27" s="3" t="s">
        <v>38</v>
      </c>
      <c r="H27" s="3" t="s">
        <v>39</v>
      </c>
      <c r="I27" s="97">
        <v>245.28</v>
      </c>
      <c r="L27" s="20">
        <v>100</v>
      </c>
      <c r="M27" s="20">
        <v>0</v>
      </c>
      <c r="N27" s="3"/>
      <c r="P27" s="3"/>
      <c r="R27" s="21">
        <f t="shared" si="0"/>
        <v>0</v>
      </c>
      <c r="S27" s="21">
        <f t="shared" si="1"/>
        <v>345.28</v>
      </c>
      <c r="T27" s="21">
        <f t="shared" si="2"/>
        <v>351.28</v>
      </c>
      <c r="U27" s="21">
        <f t="shared" si="3"/>
        <v>6</v>
      </c>
      <c r="V27" s="21">
        <f t="shared" si="4"/>
        <v>345.28</v>
      </c>
      <c r="W27" s="57">
        <f t="shared" si="5"/>
        <v>245.28</v>
      </c>
      <c r="X27" s="21">
        <f t="shared" si="6"/>
        <v>106</v>
      </c>
      <c r="Y27" s="21">
        <f t="shared" si="7"/>
        <v>0</v>
      </c>
      <c r="Z27" s="3">
        <v>20</v>
      </c>
      <c r="AA27" s="21">
        <f t="shared" si="8"/>
        <v>80</v>
      </c>
      <c r="AB27" s="21">
        <f t="shared" si="9"/>
        <v>40</v>
      </c>
      <c r="AC27" s="21">
        <f t="shared" si="10"/>
        <v>40</v>
      </c>
    </row>
    <row r="28" spans="1:29">
      <c r="A28" s="3">
        <v>26</v>
      </c>
      <c r="B28" s="9" t="s">
        <v>3138</v>
      </c>
      <c r="C28" t="s">
        <v>3139</v>
      </c>
      <c r="D28" s="3" t="s">
        <v>35</v>
      </c>
      <c r="E28" s="3" t="s">
        <v>37</v>
      </c>
      <c r="F28" s="3" t="s">
        <v>2651</v>
      </c>
      <c r="G28" s="3" t="s">
        <v>38</v>
      </c>
      <c r="H28" s="3" t="s">
        <v>39</v>
      </c>
      <c r="I28" s="3">
        <v>250.79</v>
      </c>
      <c r="L28" s="20">
        <v>100</v>
      </c>
      <c r="M28" s="20">
        <v>0</v>
      </c>
      <c r="N28" s="3"/>
      <c r="P28" s="3"/>
      <c r="R28" s="21">
        <f t="shared" si="0"/>
        <v>0</v>
      </c>
      <c r="S28" s="21">
        <f t="shared" si="1"/>
        <v>350.79</v>
      </c>
      <c r="T28" s="21">
        <f t="shared" si="2"/>
        <v>356.79</v>
      </c>
      <c r="U28" s="21">
        <f t="shared" si="3"/>
        <v>6</v>
      </c>
      <c r="V28" s="21">
        <f t="shared" si="4"/>
        <v>350.79</v>
      </c>
      <c r="W28" s="57">
        <f t="shared" si="5"/>
        <v>250.79</v>
      </c>
      <c r="X28" s="21">
        <f t="shared" si="6"/>
        <v>106</v>
      </c>
      <c r="Y28" s="21">
        <f t="shared" si="7"/>
        <v>0</v>
      </c>
      <c r="Z28" s="3">
        <v>20</v>
      </c>
      <c r="AA28" s="21">
        <f t="shared" si="8"/>
        <v>80</v>
      </c>
      <c r="AB28" s="21">
        <f t="shared" si="9"/>
        <v>40</v>
      </c>
      <c r="AC28" s="21">
        <f t="shared" si="10"/>
        <v>40</v>
      </c>
    </row>
    <row r="29" spans="1:29">
      <c r="A29" s="3">
        <v>27</v>
      </c>
      <c r="B29" s="9" t="s">
        <v>3140</v>
      </c>
      <c r="C29" t="s">
        <v>3141</v>
      </c>
      <c r="D29" s="3" t="s">
        <v>35</v>
      </c>
      <c r="E29" s="3" t="s">
        <v>37</v>
      </c>
      <c r="F29" s="3" t="s">
        <v>2651</v>
      </c>
      <c r="G29" s="3" t="s">
        <v>38</v>
      </c>
      <c r="H29" s="3" t="s">
        <v>39</v>
      </c>
      <c r="I29" s="3">
        <v>250.79</v>
      </c>
      <c r="L29" s="20">
        <v>100</v>
      </c>
      <c r="M29" s="20">
        <v>0</v>
      </c>
      <c r="N29" s="3"/>
      <c r="P29" s="3"/>
      <c r="R29" s="21">
        <f t="shared" si="0"/>
        <v>0</v>
      </c>
      <c r="S29" s="21">
        <f t="shared" si="1"/>
        <v>350.79</v>
      </c>
      <c r="T29" s="21">
        <f t="shared" si="2"/>
        <v>356.79</v>
      </c>
      <c r="U29" s="21">
        <f t="shared" si="3"/>
        <v>6</v>
      </c>
      <c r="V29" s="21">
        <f t="shared" si="4"/>
        <v>350.79</v>
      </c>
      <c r="W29" s="57">
        <f t="shared" si="5"/>
        <v>250.79</v>
      </c>
      <c r="X29" s="21">
        <f t="shared" si="6"/>
        <v>106</v>
      </c>
      <c r="Y29" s="21">
        <f t="shared" si="7"/>
        <v>0</v>
      </c>
      <c r="Z29" s="3">
        <v>20</v>
      </c>
      <c r="AA29" s="21">
        <f t="shared" si="8"/>
        <v>80</v>
      </c>
      <c r="AB29" s="21">
        <f t="shared" si="9"/>
        <v>40</v>
      </c>
      <c r="AC29" s="21">
        <f t="shared" si="10"/>
        <v>40</v>
      </c>
    </row>
    <row r="30" spans="1:29">
      <c r="A30" s="3">
        <v>28</v>
      </c>
      <c r="B30" s="9" t="s">
        <v>3142</v>
      </c>
      <c r="C30" t="s">
        <v>3143</v>
      </c>
      <c r="D30" s="3" t="s">
        <v>35</v>
      </c>
      <c r="E30" s="3" t="s">
        <v>37</v>
      </c>
      <c r="F30" s="3" t="s">
        <v>2651</v>
      </c>
      <c r="G30" s="3" t="s">
        <v>38</v>
      </c>
      <c r="H30" s="3" t="s">
        <v>39</v>
      </c>
      <c r="I30" s="3">
        <v>251.93</v>
      </c>
      <c r="L30" s="20">
        <v>100</v>
      </c>
      <c r="M30" s="20">
        <v>0</v>
      </c>
      <c r="N30" s="3"/>
      <c r="P30" s="3"/>
      <c r="R30" s="21">
        <f t="shared" si="0"/>
        <v>0</v>
      </c>
      <c r="S30" s="21">
        <f t="shared" si="1"/>
        <v>351.93</v>
      </c>
      <c r="T30" s="21">
        <f t="shared" si="2"/>
        <v>357.93</v>
      </c>
      <c r="U30" s="21">
        <f t="shared" si="3"/>
        <v>6</v>
      </c>
      <c r="V30" s="21">
        <f t="shared" si="4"/>
        <v>351.93</v>
      </c>
      <c r="W30" s="57">
        <f t="shared" si="5"/>
        <v>251.93</v>
      </c>
      <c r="X30" s="21">
        <f t="shared" si="6"/>
        <v>106</v>
      </c>
      <c r="Y30" s="21">
        <f t="shared" si="7"/>
        <v>0</v>
      </c>
      <c r="Z30" s="3">
        <v>20</v>
      </c>
      <c r="AA30" s="21">
        <f t="shared" si="8"/>
        <v>80</v>
      </c>
      <c r="AB30" s="21">
        <f t="shared" si="9"/>
        <v>40</v>
      </c>
      <c r="AC30" s="21">
        <f t="shared" si="10"/>
        <v>40</v>
      </c>
    </row>
    <row r="31" spans="1:29">
      <c r="A31" s="3">
        <v>29</v>
      </c>
      <c r="B31" s="9" t="s">
        <v>3144</v>
      </c>
      <c r="C31" t="s">
        <v>3145</v>
      </c>
      <c r="D31" s="3" t="s">
        <v>35</v>
      </c>
      <c r="E31" s="3" t="s">
        <v>37</v>
      </c>
      <c r="F31" s="3" t="s">
        <v>2651</v>
      </c>
      <c r="G31" s="3" t="s">
        <v>38</v>
      </c>
      <c r="H31" s="3" t="s">
        <v>39</v>
      </c>
      <c r="I31" s="3">
        <v>251.5</v>
      </c>
      <c r="L31" s="20">
        <v>100</v>
      </c>
      <c r="M31" s="20">
        <v>0</v>
      </c>
      <c r="N31" s="3"/>
      <c r="P31" s="3"/>
      <c r="R31" s="21">
        <f t="shared" si="0"/>
        <v>0</v>
      </c>
      <c r="S31" s="21">
        <f t="shared" si="1"/>
        <v>351.5</v>
      </c>
      <c r="T31" s="21">
        <f t="shared" si="2"/>
        <v>357.5</v>
      </c>
      <c r="U31" s="21">
        <f t="shared" si="3"/>
        <v>6</v>
      </c>
      <c r="V31" s="21">
        <f t="shared" si="4"/>
        <v>351.5</v>
      </c>
      <c r="W31" s="57">
        <f t="shared" si="5"/>
        <v>251.5</v>
      </c>
      <c r="X31" s="21">
        <f t="shared" si="6"/>
        <v>106</v>
      </c>
      <c r="Y31" s="21">
        <f t="shared" si="7"/>
        <v>0</v>
      </c>
      <c r="Z31" s="3">
        <v>20</v>
      </c>
      <c r="AA31" s="21">
        <f t="shared" si="8"/>
        <v>80</v>
      </c>
      <c r="AB31" s="21">
        <f t="shared" si="9"/>
        <v>40</v>
      </c>
      <c r="AC31" s="21">
        <f t="shared" si="10"/>
        <v>40</v>
      </c>
    </row>
    <row r="32" spans="1:29">
      <c r="A32" s="3">
        <v>30</v>
      </c>
      <c r="B32" s="9" t="s">
        <v>3146</v>
      </c>
      <c r="C32" t="s">
        <v>3147</v>
      </c>
      <c r="D32" s="3" t="s">
        <v>35</v>
      </c>
      <c r="E32" s="3" t="s">
        <v>37</v>
      </c>
      <c r="F32" s="3" t="s">
        <v>2651</v>
      </c>
      <c r="G32" s="3" t="s">
        <v>38</v>
      </c>
      <c r="H32" s="3" t="s">
        <v>39</v>
      </c>
      <c r="I32" s="3">
        <v>251.5</v>
      </c>
      <c r="L32" s="20">
        <v>100</v>
      </c>
      <c r="M32" s="20">
        <v>0</v>
      </c>
      <c r="N32" s="3"/>
      <c r="P32" s="3"/>
      <c r="R32" s="21">
        <f t="shared" si="0"/>
        <v>0</v>
      </c>
      <c r="S32" s="21">
        <f t="shared" si="1"/>
        <v>351.5</v>
      </c>
      <c r="T32" s="21">
        <f t="shared" si="2"/>
        <v>357.5</v>
      </c>
      <c r="U32" s="21">
        <f t="shared" si="3"/>
        <v>6</v>
      </c>
      <c r="V32" s="21">
        <f t="shared" si="4"/>
        <v>351.5</v>
      </c>
      <c r="W32" s="57">
        <f t="shared" si="5"/>
        <v>251.5</v>
      </c>
      <c r="X32" s="21">
        <f t="shared" si="6"/>
        <v>106</v>
      </c>
      <c r="Y32" s="21">
        <f t="shared" si="7"/>
        <v>0</v>
      </c>
      <c r="Z32" s="3">
        <v>20</v>
      </c>
      <c r="AA32" s="21">
        <f t="shared" si="8"/>
        <v>80</v>
      </c>
      <c r="AB32" s="21">
        <f t="shared" si="9"/>
        <v>40</v>
      </c>
      <c r="AC32" s="21">
        <f t="shared" si="10"/>
        <v>40</v>
      </c>
    </row>
    <row r="33" spans="1:29">
      <c r="A33" s="3">
        <v>31</v>
      </c>
      <c r="B33" s="9" t="s">
        <v>3148</v>
      </c>
      <c r="C33" t="s">
        <v>3149</v>
      </c>
      <c r="D33" s="3" t="s">
        <v>35</v>
      </c>
      <c r="E33" s="3" t="s">
        <v>37</v>
      </c>
      <c r="F33" s="3" t="s">
        <v>2651</v>
      </c>
      <c r="G33" s="3" t="s">
        <v>38</v>
      </c>
      <c r="H33" s="3" t="s">
        <v>39</v>
      </c>
      <c r="I33" s="3">
        <v>249.62</v>
      </c>
      <c r="L33" s="20">
        <v>100</v>
      </c>
      <c r="M33" s="20">
        <v>0</v>
      </c>
      <c r="N33" s="3"/>
      <c r="P33" s="3"/>
      <c r="R33" s="21">
        <f t="shared" si="0"/>
        <v>0</v>
      </c>
      <c r="S33" s="21">
        <f t="shared" si="1"/>
        <v>349.62</v>
      </c>
      <c r="T33" s="21">
        <f t="shared" si="2"/>
        <v>355.62</v>
      </c>
      <c r="U33" s="21">
        <f t="shared" si="3"/>
        <v>6</v>
      </c>
      <c r="V33" s="21">
        <f t="shared" si="4"/>
        <v>349.62</v>
      </c>
      <c r="W33" s="57">
        <f t="shared" si="5"/>
        <v>249.62</v>
      </c>
      <c r="X33" s="21">
        <f t="shared" si="6"/>
        <v>106</v>
      </c>
      <c r="Y33" s="21">
        <f t="shared" si="7"/>
        <v>0</v>
      </c>
      <c r="Z33" s="3">
        <v>20</v>
      </c>
      <c r="AA33" s="21">
        <f t="shared" si="8"/>
        <v>80</v>
      </c>
      <c r="AB33" s="21">
        <f t="shared" si="9"/>
        <v>40</v>
      </c>
      <c r="AC33" s="21">
        <f t="shared" si="10"/>
        <v>40</v>
      </c>
    </row>
    <row r="34" spans="1:29">
      <c r="A34" s="3">
        <v>32</v>
      </c>
      <c r="B34" s="9" t="s">
        <v>3150</v>
      </c>
      <c r="C34" t="s">
        <v>3151</v>
      </c>
      <c r="D34" s="3" t="s">
        <v>35</v>
      </c>
      <c r="E34" s="3" t="s">
        <v>37</v>
      </c>
      <c r="F34" s="3" t="s">
        <v>2651</v>
      </c>
      <c r="G34" s="3" t="s">
        <v>38</v>
      </c>
      <c r="H34" s="3" t="s">
        <v>39</v>
      </c>
      <c r="I34" s="3">
        <v>247.11</v>
      </c>
      <c r="L34" s="20">
        <v>100</v>
      </c>
      <c r="M34" s="20">
        <v>0</v>
      </c>
      <c r="N34" s="3"/>
      <c r="P34" s="3"/>
      <c r="R34" s="21">
        <f t="shared" si="0"/>
        <v>0</v>
      </c>
      <c r="S34" s="21">
        <f t="shared" si="1"/>
        <v>347.11</v>
      </c>
      <c r="T34" s="21">
        <f t="shared" si="2"/>
        <v>353.11</v>
      </c>
      <c r="U34" s="21">
        <f t="shared" si="3"/>
        <v>6</v>
      </c>
      <c r="V34" s="21">
        <f t="shared" si="4"/>
        <v>347.11</v>
      </c>
      <c r="W34" s="57">
        <f t="shared" si="5"/>
        <v>247.11</v>
      </c>
      <c r="X34" s="21">
        <f t="shared" si="6"/>
        <v>106</v>
      </c>
      <c r="Y34" s="21">
        <f t="shared" si="7"/>
        <v>0</v>
      </c>
      <c r="Z34" s="3">
        <v>20</v>
      </c>
      <c r="AA34" s="21">
        <f t="shared" si="8"/>
        <v>80</v>
      </c>
      <c r="AB34" s="21">
        <f t="shared" si="9"/>
        <v>40</v>
      </c>
      <c r="AC34" s="21">
        <f t="shared" si="10"/>
        <v>40</v>
      </c>
    </row>
    <row r="35" spans="1:29">
      <c r="A35" s="3">
        <v>33</v>
      </c>
      <c r="B35" s="9" t="s">
        <v>3152</v>
      </c>
      <c r="C35" t="s">
        <v>3153</v>
      </c>
      <c r="D35" s="3" t="s">
        <v>35</v>
      </c>
      <c r="E35" s="3" t="s">
        <v>37</v>
      </c>
      <c r="F35" s="3" t="s">
        <v>2651</v>
      </c>
      <c r="G35" s="3" t="s">
        <v>38</v>
      </c>
      <c r="H35" s="3" t="s">
        <v>39</v>
      </c>
      <c r="I35" s="3">
        <v>245.32</v>
      </c>
      <c r="L35" s="20">
        <v>100</v>
      </c>
      <c r="M35" s="20">
        <v>0</v>
      </c>
      <c r="N35" s="3"/>
      <c r="P35" s="3"/>
      <c r="R35" s="21">
        <f t="shared" si="0"/>
        <v>0</v>
      </c>
      <c r="S35" s="21">
        <f t="shared" si="1"/>
        <v>345.32</v>
      </c>
      <c r="T35" s="21">
        <f t="shared" si="2"/>
        <v>351.32</v>
      </c>
      <c r="U35" s="21">
        <f t="shared" si="3"/>
        <v>6</v>
      </c>
      <c r="V35" s="21">
        <f t="shared" si="4"/>
        <v>345.32</v>
      </c>
      <c r="W35" s="57">
        <f t="shared" si="5"/>
        <v>245.32</v>
      </c>
      <c r="X35" s="21">
        <f t="shared" si="6"/>
        <v>106</v>
      </c>
      <c r="Y35" s="21">
        <f t="shared" si="7"/>
        <v>0</v>
      </c>
      <c r="Z35" s="3">
        <v>20</v>
      </c>
      <c r="AA35" s="21">
        <f t="shared" si="8"/>
        <v>80</v>
      </c>
      <c r="AB35" s="21">
        <f t="shared" si="9"/>
        <v>40</v>
      </c>
      <c r="AC35" s="21">
        <f t="shared" si="10"/>
        <v>40</v>
      </c>
    </row>
    <row r="36" spans="1:29">
      <c r="A36" s="3">
        <v>34</v>
      </c>
      <c r="B36" s="9" t="s">
        <v>3154</v>
      </c>
      <c r="C36" t="s">
        <v>3155</v>
      </c>
      <c r="D36" s="3" t="s">
        <v>35</v>
      </c>
      <c r="E36" s="3" t="s">
        <v>37</v>
      </c>
      <c r="F36" s="3" t="s">
        <v>2651</v>
      </c>
      <c r="G36" s="3" t="s">
        <v>38</v>
      </c>
      <c r="H36" s="3" t="s">
        <v>39</v>
      </c>
      <c r="I36" s="3">
        <v>245.73</v>
      </c>
      <c r="L36" s="20">
        <v>100</v>
      </c>
      <c r="M36" s="20">
        <v>0</v>
      </c>
      <c r="N36" s="3"/>
      <c r="P36" s="3"/>
      <c r="R36" s="21">
        <f t="shared" si="0"/>
        <v>0</v>
      </c>
      <c r="S36" s="21">
        <f t="shared" si="1"/>
        <v>345.73</v>
      </c>
      <c r="T36" s="21">
        <f t="shared" si="2"/>
        <v>351.73</v>
      </c>
      <c r="U36" s="21">
        <f t="shared" si="3"/>
        <v>6</v>
      </c>
      <c r="V36" s="21">
        <f t="shared" si="4"/>
        <v>345.73</v>
      </c>
      <c r="W36" s="57">
        <f t="shared" si="5"/>
        <v>245.73</v>
      </c>
      <c r="X36" s="21">
        <f t="shared" si="6"/>
        <v>106</v>
      </c>
      <c r="Y36" s="21">
        <f t="shared" si="7"/>
        <v>0</v>
      </c>
      <c r="Z36" s="3">
        <v>20</v>
      </c>
      <c r="AA36" s="21">
        <f t="shared" si="8"/>
        <v>80</v>
      </c>
      <c r="AB36" s="21">
        <f t="shared" si="9"/>
        <v>40</v>
      </c>
      <c r="AC36" s="21">
        <f t="shared" si="10"/>
        <v>40</v>
      </c>
    </row>
    <row r="37" spans="1:29">
      <c r="A37" s="3">
        <v>35</v>
      </c>
      <c r="B37" s="9" t="s">
        <v>3156</v>
      </c>
      <c r="C37" t="s">
        <v>3157</v>
      </c>
      <c r="D37" s="3" t="s">
        <v>35</v>
      </c>
      <c r="E37" s="3" t="s">
        <v>37</v>
      </c>
      <c r="F37" s="3" t="s">
        <v>2651</v>
      </c>
      <c r="G37" s="3" t="s">
        <v>38</v>
      </c>
      <c r="H37" s="3" t="s">
        <v>39</v>
      </c>
      <c r="I37" s="3">
        <v>246.57</v>
      </c>
      <c r="L37" s="20">
        <v>100</v>
      </c>
      <c r="M37" s="20">
        <v>0</v>
      </c>
      <c r="N37" s="3"/>
      <c r="P37" s="3"/>
      <c r="R37" s="21">
        <f t="shared" si="0"/>
        <v>0</v>
      </c>
      <c r="S37" s="21">
        <f t="shared" si="1"/>
        <v>346.57</v>
      </c>
      <c r="T37" s="21">
        <f t="shared" si="2"/>
        <v>352.57</v>
      </c>
      <c r="U37" s="21">
        <f t="shared" si="3"/>
        <v>6</v>
      </c>
      <c r="V37" s="21">
        <f t="shared" si="4"/>
        <v>346.57</v>
      </c>
      <c r="W37" s="57">
        <f t="shared" si="5"/>
        <v>246.57</v>
      </c>
      <c r="X37" s="21">
        <f t="shared" si="6"/>
        <v>106</v>
      </c>
      <c r="Y37" s="21">
        <f t="shared" si="7"/>
        <v>0</v>
      </c>
      <c r="Z37" s="3">
        <v>20</v>
      </c>
      <c r="AA37" s="21">
        <f t="shared" si="8"/>
        <v>80</v>
      </c>
      <c r="AB37" s="21">
        <f t="shared" si="9"/>
        <v>40</v>
      </c>
      <c r="AC37" s="21">
        <f t="shared" si="10"/>
        <v>40</v>
      </c>
    </row>
    <row r="38" spans="1:29">
      <c r="A38" s="3">
        <v>36</v>
      </c>
      <c r="B38" s="9" t="s">
        <v>3158</v>
      </c>
      <c r="C38" t="s">
        <v>3159</v>
      </c>
      <c r="D38" s="3" t="s">
        <v>35</v>
      </c>
      <c r="E38" s="3" t="s">
        <v>37</v>
      </c>
      <c r="F38" s="3" t="s">
        <v>2651</v>
      </c>
      <c r="G38" s="3" t="s">
        <v>38</v>
      </c>
      <c r="H38" s="3" t="s">
        <v>39</v>
      </c>
      <c r="I38" s="3">
        <v>246.62</v>
      </c>
      <c r="L38" s="20">
        <v>100</v>
      </c>
      <c r="M38" s="20">
        <v>0</v>
      </c>
      <c r="N38" s="3"/>
      <c r="P38" s="3"/>
      <c r="R38" s="21">
        <f t="shared" si="0"/>
        <v>0</v>
      </c>
      <c r="S38" s="21">
        <f t="shared" si="1"/>
        <v>346.62</v>
      </c>
      <c r="T38" s="21">
        <f t="shared" si="2"/>
        <v>352.62</v>
      </c>
      <c r="U38" s="21">
        <f t="shared" si="3"/>
        <v>6</v>
      </c>
      <c r="V38" s="21">
        <f t="shared" si="4"/>
        <v>346.62</v>
      </c>
      <c r="W38" s="57">
        <f t="shared" si="5"/>
        <v>246.62</v>
      </c>
      <c r="X38" s="21">
        <f t="shared" si="6"/>
        <v>106</v>
      </c>
      <c r="Y38" s="21">
        <f t="shared" si="7"/>
        <v>0</v>
      </c>
      <c r="Z38" s="3">
        <v>20</v>
      </c>
      <c r="AA38" s="21">
        <f t="shared" si="8"/>
        <v>80</v>
      </c>
      <c r="AB38" s="21">
        <f t="shared" si="9"/>
        <v>40</v>
      </c>
      <c r="AC38" s="21">
        <f t="shared" si="10"/>
        <v>40</v>
      </c>
    </row>
    <row r="39" spans="1:29">
      <c r="A39" s="3">
        <v>37</v>
      </c>
      <c r="B39" s="9" t="s">
        <v>3160</v>
      </c>
      <c r="C39" t="s">
        <v>3161</v>
      </c>
      <c r="D39" s="3" t="s">
        <v>35</v>
      </c>
      <c r="E39" s="3" t="s">
        <v>37</v>
      </c>
      <c r="F39" s="3" t="s">
        <v>2651</v>
      </c>
      <c r="G39" s="3" t="s">
        <v>38</v>
      </c>
      <c r="H39" s="3" t="s">
        <v>39</v>
      </c>
      <c r="I39" s="3">
        <v>246.62</v>
      </c>
      <c r="L39" s="20">
        <v>100</v>
      </c>
      <c r="M39" s="20">
        <v>0</v>
      </c>
      <c r="N39" s="3"/>
      <c r="P39" s="3"/>
      <c r="R39" s="21">
        <f t="shared" si="0"/>
        <v>0</v>
      </c>
      <c r="S39" s="21">
        <f t="shared" si="1"/>
        <v>346.62</v>
      </c>
      <c r="T39" s="21">
        <f t="shared" si="2"/>
        <v>352.62</v>
      </c>
      <c r="U39" s="21">
        <f t="shared" si="3"/>
        <v>6</v>
      </c>
      <c r="V39" s="21">
        <f t="shared" si="4"/>
        <v>346.62</v>
      </c>
      <c r="W39" s="57">
        <f t="shared" si="5"/>
        <v>246.62</v>
      </c>
      <c r="X39" s="21">
        <f t="shared" si="6"/>
        <v>106</v>
      </c>
      <c r="Y39" s="21">
        <f t="shared" si="7"/>
        <v>0</v>
      </c>
      <c r="Z39" s="3">
        <v>20</v>
      </c>
      <c r="AA39" s="21">
        <f t="shared" si="8"/>
        <v>80</v>
      </c>
      <c r="AB39" s="21">
        <f t="shared" si="9"/>
        <v>40</v>
      </c>
      <c r="AC39" s="21">
        <f t="shared" si="10"/>
        <v>40</v>
      </c>
    </row>
    <row r="40" spans="1:29">
      <c r="A40" s="3">
        <v>38</v>
      </c>
      <c r="B40" s="9" t="s">
        <v>3162</v>
      </c>
      <c r="C40" t="s">
        <v>3163</v>
      </c>
      <c r="D40" s="3" t="s">
        <v>35</v>
      </c>
      <c r="E40" s="3" t="s">
        <v>37</v>
      </c>
      <c r="F40" s="3" t="s">
        <v>2651</v>
      </c>
      <c r="G40" s="3" t="s">
        <v>38</v>
      </c>
      <c r="H40" s="3" t="s">
        <v>39</v>
      </c>
      <c r="I40" s="3">
        <v>246.67</v>
      </c>
      <c r="L40" s="20">
        <v>100</v>
      </c>
      <c r="M40" s="20">
        <v>0</v>
      </c>
      <c r="N40" s="3"/>
      <c r="P40" s="3"/>
      <c r="R40" s="21">
        <f t="shared" si="0"/>
        <v>0</v>
      </c>
      <c r="S40" s="21">
        <f t="shared" si="1"/>
        <v>346.67</v>
      </c>
      <c r="T40" s="21">
        <f t="shared" si="2"/>
        <v>352.67</v>
      </c>
      <c r="U40" s="21">
        <f t="shared" si="3"/>
        <v>6</v>
      </c>
      <c r="V40" s="21">
        <f t="shared" si="4"/>
        <v>346.67</v>
      </c>
      <c r="W40" s="57">
        <f t="shared" si="5"/>
        <v>246.67</v>
      </c>
      <c r="X40" s="21">
        <f t="shared" si="6"/>
        <v>106</v>
      </c>
      <c r="Y40" s="21">
        <f t="shared" si="7"/>
        <v>0</v>
      </c>
      <c r="Z40" s="3">
        <v>20</v>
      </c>
      <c r="AA40" s="21">
        <f t="shared" si="8"/>
        <v>80</v>
      </c>
      <c r="AB40" s="21">
        <f t="shared" si="9"/>
        <v>40</v>
      </c>
      <c r="AC40" s="21">
        <f t="shared" si="10"/>
        <v>40</v>
      </c>
    </row>
    <row r="41" spans="1:29">
      <c r="A41" s="3">
        <v>39</v>
      </c>
      <c r="B41" t="s">
        <v>3164</v>
      </c>
      <c r="C41" t="s">
        <v>3165</v>
      </c>
      <c r="D41" s="3" t="s">
        <v>35</v>
      </c>
      <c r="E41" s="3" t="s">
        <v>37</v>
      </c>
      <c r="F41" s="3" t="s">
        <v>2651</v>
      </c>
      <c r="G41" s="3" t="s">
        <v>38</v>
      </c>
      <c r="H41" s="3" t="s">
        <v>39</v>
      </c>
      <c r="I41" s="97">
        <v>245.28</v>
      </c>
      <c r="L41" s="20">
        <v>100</v>
      </c>
      <c r="M41" s="20">
        <v>0</v>
      </c>
      <c r="N41" s="3"/>
      <c r="R41" s="21">
        <f t="shared" si="0"/>
        <v>0</v>
      </c>
      <c r="S41" s="21">
        <f t="shared" si="1"/>
        <v>345.28</v>
      </c>
      <c r="T41" s="21">
        <f t="shared" si="2"/>
        <v>351.28</v>
      </c>
      <c r="U41" s="21">
        <f t="shared" si="3"/>
        <v>6</v>
      </c>
      <c r="V41" s="21">
        <f t="shared" si="4"/>
        <v>345.28</v>
      </c>
      <c r="W41" s="57">
        <f t="shared" si="5"/>
        <v>245.28</v>
      </c>
      <c r="X41" s="21">
        <f t="shared" si="6"/>
        <v>106</v>
      </c>
      <c r="Y41" s="21">
        <f t="shared" si="7"/>
        <v>0</v>
      </c>
      <c r="Z41" s="3">
        <v>20</v>
      </c>
      <c r="AA41" s="21">
        <f t="shared" si="8"/>
        <v>80</v>
      </c>
      <c r="AB41" s="21">
        <f t="shared" si="9"/>
        <v>40</v>
      </c>
      <c r="AC41" s="21">
        <f t="shared" si="10"/>
        <v>40</v>
      </c>
    </row>
    <row r="42" spans="1:29">
      <c r="A42" s="3">
        <v>40</v>
      </c>
      <c r="B42" s="8" t="s">
        <v>3166</v>
      </c>
      <c r="C42" t="s">
        <v>3167</v>
      </c>
      <c r="D42" s="3" t="s">
        <v>35</v>
      </c>
      <c r="E42" s="3" t="s">
        <v>37</v>
      </c>
      <c r="F42" s="3" t="s">
        <v>2651</v>
      </c>
      <c r="G42" s="3" t="s">
        <v>38</v>
      </c>
      <c r="H42" s="3" t="s">
        <v>39</v>
      </c>
      <c r="I42" s="3">
        <v>245.28</v>
      </c>
      <c r="J42" s="8" t="s">
        <v>3168</v>
      </c>
      <c r="L42" s="20">
        <v>100</v>
      </c>
      <c r="M42" s="20">
        <v>0</v>
      </c>
      <c r="N42" s="3"/>
      <c r="R42" s="21">
        <f t="shared" si="0"/>
        <v>0</v>
      </c>
      <c r="S42" s="21">
        <f t="shared" si="1"/>
        <v>345.28</v>
      </c>
      <c r="T42" s="21">
        <f t="shared" si="2"/>
        <v>351.28</v>
      </c>
      <c r="U42" s="21">
        <f t="shared" si="3"/>
        <v>6</v>
      </c>
      <c r="V42" s="21">
        <f t="shared" si="4"/>
        <v>345.28</v>
      </c>
      <c r="W42" s="57">
        <f t="shared" si="5"/>
        <v>245.28</v>
      </c>
      <c r="X42" s="21">
        <f t="shared" si="6"/>
        <v>106</v>
      </c>
      <c r="Y42" s="21">
        <f t="shared" si="7"/>
        <v>0</v>
      </c>
      <c r="Z42" s="3">
        <v>20</v>
      </c>
      <c r="AA42" s="21">
        <f t="shared" si="8"/>
        <v>80</v>
      </c>
      <c r="AB42" s="21">
        <f t="shared" si="9"/>
        <v>40</v>
      </c>
      <c r="AC42" s="21">
        <f t="shared" si="10"/>
        <v>40</v>
      </c>
    </row>
    <row r="43" spans="1:29">
      <c r="A43" s="3">
        <v>41</v>
      </c>
      <c r="B43" s="8" t="s">
        <v>3169</v>
      </c>
      <c r="C43" s="8" t="s">
        <v>3170</v>
      </c>
      <c r="D43" s="3" t="s">
        <v>35</v>
      </c>
      <c r="E43" s="3" t="s">
        <v>37</v>
      </c>
      <c r="F43" s="3" t="s">
        <v>118</v>
      </c>
      <c r="G43" s="3" t="s">
        <v>38</v>
      </c>
      <c r="H43" s="3" t="s">
        <v>39</v>
      </c>
      <c r="I43" s="20">
        <v>420</v>
      </c>
      <c r="L43" s="20">
        <v>200</v>
      </c>
      <c r="M43" s="20">
        <v>15</v>
      </c>
      <c r="N43" s="3" t="s">
        <v>2867</v>
      </c>
      <c r="O43" s="3"/>
      <c r="P43" s="20">
        <v>15</v>
      </c>
      <c r="R43" s="21">
        <f t="shared" si="0"/>
        <v>15.9</v>
      </c>
      <c r="S43" s="21">
        <f t="shared" si="1"/>
        <v>635.9</v>
      </c>
      <c r="T43" s="21">
        <f t="shared" si="2"/>
        <v>648.854</v>
      </c>
      <c r="U43" s="21">
        <f t="shared" si="3"/>
        <v>12.954</v>
      </c>
      <c r="V43" s="21">
        <f t="shared" si="4"/>
        <v>635.9</v>
      </c>
      <c r="W43" s="57">
        <f t="shared" si="5"/>
        <v>420</v>
      </c>
      <c r="X43" s="21">
        <f t="shared" si="6"/>
        <v>228.854</v>
      </c>
      <c r="Y43" s="3">
        <f t="shared" si="7"/>
        <v>15</v>
      </c>
      <c r="Z43" s="3">
        <v>100</v>
      </c>
      <c r="AA43" s="21">
        <f t="shared" si="8"/>
        <v>100.9</v>
      </c>
      <c r="AB43" s="21">
        <f t="shared" si="9"/>
        <v>50.45</v>
      </c>
      <c r="AC43" s="21">
        <f t="shared" si="10"/>
        <v>50.45</v>
      </c>
    </row>
    <row r="44" spans="1:29">
      <c r="A44" s="3">
        <v>42</v>
      </c>
      <c r="B44" t="s">
        <v>2459</v>
      </c>
      <c r="C44" t="s">
        <v>3171</v>
      </c>
      <c r="D44" s="3" t="s">
        <v>35</v>
      </c>
      <c r="E44" s="3" t="s">
        <v>37</v>
      </c>
      <c r="F44" s="3" t="s">
        <v>2651</v>
      </c>
      <c r="G44" s="3" t="s">
        <v>38</v>
      </c>
      <c r="H44" s="3" t="s">
        <v>39</v>
      </c>
      <c r="I44" s="3">
        <v>252.19</v>
      </c>
      <c r="L44" s="20">
        <v>100</v>
      </c>
      <c r="M44" s="20">
        <v>0</v>
      </c>
      <c r="N44" s="3"/>
      <c r="R44" s="21">
        <f t="shared" si="0"/>
        <v>0</v>
      </c>
      <c r="S44" s="21">
        <f t="shared" si="1"/>
        <v>352.19</v>
      </c>
      <c r="T44" s="21">
        <f t="shared" si="2"/>
        <v>358.19</v>
      </c>
      <c r="U44" s="21">
        <f t="shared" si="3"/>
        <v>6</v>
      </c>
      <c r="V44" s="21">
        <f t="shared" si="4"/>
        <v>352.19</v>
      </c>
      <c r="W44" s="57">
        <f t="shared" si="5"/>
        <v>252.19</v>
      </c>
      <c r="X44" s="21">
        <f t="shared" si="6"/>
        <v>106</v>
      </c>
      <c r="Y44" s="21">
        <f t="shared" si="7"/>
        <v>0</v>
      </c>
      <c r="Z44" s="3">
        <v>20</v>
      </c>
      <c r="AA44" s="21">
        <f t="shared" si="8"/>
        <v>80</v>
      </c>
      <c r="AB44" s="21">
        <f t="shared" si="9"/>
        <v>40</v>
      </c>
      <c r="AC44" s="21">
        <f t="shared" si="10"/>
        <v>40</v>
      </c>
    </row>
    <row r="45" spans="1:29">
      <c r="A45" s="3">
        <v>43</v>
      </c>
      <c r="B45" t="s">
        <v>3172</v>
      </c>
      <c r="C45" t="s">
        <v>3173</v>
      </c>
      <c r="D45" s="3" t="s">
        <v>35</v>
      </c>
      <c r="E45" s="3" t="s">
        <v>37</v>
      </c>
      <c r="F45" s="3" t="s">
        <v>2651</v>
      </c>
      <c r="G45" s="3" t="s">
        <v>38</v>
      </c>
      <c r="H45" s="3" t="s">
        <v>39</v>
      </c>
      <c r="I45" s="3">
        <v>251.93</v>
      </c>
      <c r="L45" s="20">
        <v>100</v>
      </c>
      <c r="M45" s="20">
        <v>0</v>
      </c>
      <c r="N45" s="3"/>
      <c r="R45" s="21">
        <f t="shared" si="0"/>
        <v>0</v>
      </c>
      <c r="S45" s="21">
        <f t="shared" si="1"/>
        <v>351.93</v>
      </c>
      <c r="T45" s="21">
        <f t="shared" si="2"/>
        <v>357.93</v>
      </c>
      <c r="U45" s="21">
        <f t="shared" si="3"/>
        <v>6</v>
      </c>
      <c r="V45" s="21">
        <f t="shared" si="4"/>
        <v>351.93</v>
      </c>
      <c r="W45" s="57">
        <f t="shared" si="5"/>
        <v>251.93</v>
      </c>
      <c r="X45" s="21">
        <f t="shared" si="6"/>
        <v>106</v>
      </c>
      <c r="Y45" s="21">
        <f t="shared" si="7"/>
        <v>0</v>
      </c>
      <c r="Z45" s="3">
        <v>20</v>
      </c>
      <c r="AA45" s="21">
        <f t="shared" si="8"/>
        <v>80</v>
      </c>
      <c r="AB45" s="21">
        <f t="shared" si="9"/>
        <v>40</v>
      </c>
      <c r="AC45" s="21">
        <f t="shared" si="10"/>
        <v>40</v>
      </c>
    </row>
    <row r="46" spans="1:29">
      <c r="A46" s="3">
        <v>44</v>
      </c>
      <c r="B46" t="s">
        <v>3174</v>
      </c>
      <c r="C46" t="s">
        <v>3175</v>
      </c>
      <c r="D46" s="3" t="s">
        <v>35</v>
      </c>
      <c r="E46" s="3" t="s">
        <v>37</v>
      </c>
      <c r="F46" s="3" t="s">
        <v>2651</v>
      </c>
      <c r="G46" s="3" t="s">
        <v>38</v>
      </c>
      <c r="H46" s="3" t="s">
        <v>39</v>
      </c>
      <c r="I46" s="20">
        <v>251.5</v>
      </c>
      <c r="L46" s="20">
        <v>100</v>
      </c>
      <c r="M46" s="20">
        <v>0</v>
      </c>
      <c r="N46" s="3"/>
      <c r="R46" s="21">
        <f t="shared" si="0"/>
        <v>0</v>
      </c>
      <c r="S46" s="21">
        <f t="shared" si="1"/>
        <v>351.5</v>
      </c>
      <c r="T46" s="21">
        <f t="shared" si="2"/>
        <v>357.5</v>
      </c>
      <c r="U46" s="21">
        <f t="shared" si="3"/>
        <v>6</v>
      </c>
      <c r="V46" s="21">
        <f t="shared" si="4"/>
        <v>351.5</v>
      </c>
      <c r="W46" s="57">
        <f t="shared" si="5"/>
        <v>251.5</v>
      </c>
      <c r="X46" s="21">
        <f t="shared" si="6"/>
        <v>106</v>
      </c>
      <c r="Y46" s="21">
        <f t="shared" si="7"/>
        <v>0</v>
      </c>
      <c r="Z46" s="3">
        <v>20</v>
      </c>
      <c r="AA46" s="21">
        <f t="shared" si="8"/>
        <v>80</v>
      </c>
      <c r="AB46" s="21">
        <f t="shared" si="9"/>
        <v>40</v>
      </c>
      <c r="AC46" s="21">
        <f t="shared" si="10"/>
        <v>40</v>
      </c>
    </row>
    <row r="47" spans="1:29">
      <c r="A47" s="3">
        <v>45</v>
      </c>
      <c r="B47" t="s">
        <v>3176</v>
      </c>
      <c r="C47" t="s">
        <v>3177</v>
      </c>
      <c r="D47" s="3" t="s">
        <v>35</v>
      </c>
      <c r="E47" s="3" t="s">
        <v>37</v>
      </c>
      <c r="F47" s="3" t="s">
        <v>2651</v>
      </c>
      <c r="G47" s="3" t="s">
        <v>38</v>
      </c>
      <c r="H47" s="3" t="s">
        <v>39</v>
      </c>
      <c r="I47" s="20">
        <v>251.5</v>
      </c>
      <c r="L47" s="20">
        <v>100</v>
      </c>
      <c r="M47" s="20">
        <v>0</v>
      </c>
      <c r="N47" s="3"/>
      <c r="R47" s="21">
        <f t="shared" si="0"/>
        <v>0</v>
      </c>
      <c r="S47" s="21">
        <f t="shared" si="1"/>
        <v>351.5</v>
      </c>
      <c r="T47" s="21">
        <f t="shared" si="2"/>
        <v>357.5</v>
      </c>
      <c r="U47" s="21">
        <f t="shared" si="3"/>
        <v>6</v>
      </c>
      <c r="V47" s="21">
        <f t="shared" si="4"/>
        <v>351.5</v>
      </c>
      <c r="W47" s="57">
        <f t="shared" si="5"/>
        <v>251.5</v>
      </c>
      <c r="X47" s="21">
        <f t="shared" si="6"/>
        <v>106</v>
      </c>
      <c r="Y47" s="21">
        <f t="shared" si="7"/>
        <v>0</v>
      </c>
      <c r="Z47" s="3">
        <v>20</v>
      </c>
      <c r="AA47" s="21">
        <f t="shared" si="8"/>
        <v>80</v>
      </c>
      <c r="AB47" s="21">
        <f t="shared" si="9"/>
        <v>40</v>
      </c>
      <c r="AC47" s="21">
        <f t="shared" si="10"/>
        <v>40</v>
      </c>
    </row>
    <row r="48" spans="1:29">
      <c r="A48" s="3">
        <v>46</v>
      </c>
      <c r="B48" s="8" t="s">
        <v>3178</v>
      </c>
      <c r="C48" t="s">
        <v>3179</v>
      </c>
      <c r="D48" s="3" t="s">
        <v>35</v>
      </c>
      <c r="E48" s="3" t="s">
        <v>37</v>
      </c>
      <c r="F48" s="3" t="s">
        <v>2651</v>
      </c>
      <c r="G48" s="3" t="s">
        <v>38</v>
      </c>
      <c r="H48" s="3" t="s">
        <v>39</v>
      </c>
      <c r="I48" s="3">
        <v>249.62</v>
      </c>
      <c r="L48" s="20">
        <v>100</v>
      </c>
      <c r="M48" s="20">
        <v>0</v>
      </c>
      <c r="N48" s="3"/>
      <c r="R48" s="21">
        <f t="shared" si="0"/>
        <v>0</v>
      </c>
      <c r="S48" s="21">
        <f t="shared" si="1"/>
        <v>349.62</v>
      </c>
      <c r="T48" s="21">
        <f t="shared" si="2"/>
        <v>355.62</v>
      </c>
      <c r="U48" s="21">
        <f t="shared" si="3"/>
        <v>6</v>
      </c>
      <c r="V48" s="21">
        <f t="shared" si="4"/>
        <v>349.62</v>
      </c>
      <c r="W48" s="57">
        <f t="shared" si="5"/>
        <v>249.62</v>
      </c>
      <c r="X48" s="21">
        <f t="shared" si="6"/>
        <v>106</v>
      </c>
      <c r="Y48" s="21">
        <f t="shared" si="7"/>
        <v>0</v>
      </c>
      <c r="Z48" s="3">
        <v>20</v>
      </c>
      <c r="AA48" s="21">
        <f t="shared" si="8"/>
        <v>80</v>
      </c>
      <c r="AB48" s="21">
        <f t="shared" si="9"/>
        <v>40</v>
      </c>
      <c r="AC48" s="21">
        <f t="shared" si="10"/>
        <v>40</v>
      </c>
    </row>
    <row r="49" spans="1:29">
      <c r="A49" s="3">
        <v>47</v>
      </c>
      <c r="B49" s="8" t="s">
        <v>3180</v>
      </c>
      <c r="C49" t="s">
        <v>3181</v>
      </c>
      <c r="D49" s="3" t="s">
        <v>35</v>
      </c>
      <c r="E49" s="3" t="s">
        <v>37</v>
      </c>
      <c r="F49" s="3" t="s">
        <v>2651</v>
      </c>
      <c r="G49" s="3" t="s">
        <v>38</v>
      </c>
      <c r="H49" s="3" t="s">
        <v>39</v>
      </c>
      <c r="I49" s="3">
        <v>250.79</v>
      </c>
      <c r="L49" s="20">
        <v>100</v>
      </c>
      <c r="M49" s="20">
        <v>0</v>
      </c>
      <c r="N49" s="3"/>
      <c r="R49" s="21">
        <f t="shared" si="0"/>
        <v>0</v>
      </c>
      <c r="S49" s="21">
        <f t="shared" si="1"/>
        <v>350.79</v>
      </c>
      <c r="T49" s="21">
        <f t="shared" si="2"/>
        <v>356.79</v>
      </c>
      <c r="U49" s="21">
        <f t="shared" si="3"/>
        <v>6</v>
      </c>
      <c r="V49" s="21">
        <f t="shared" si="4"/>
        <v>350.79</v>
      </c>
      <c r="W49" s="57">
        <f t="shared" si="5"/>
        <v>250.79</v>
      </c>
      <c r="X49" s="21">
        <f t="shared" si="6"/>
        <v>106</v>
      </c>
      <c r="Y49" s="21">
        <f t="shared" si="7"/>
        <v>0</v>
      </c>
      <c r="Z49" s="3">
        <v>20</v>
      </c>
      <c r="AA49" s="21">
        <f t="shared" si="8"/>
        <v>80</v>
      </c>
      <c r="AB49" s="21">
        <f t="shared" si="9"/>
        <v>40</v>
      </c>
      <c r="AC49" s="21">
        <f t="shared" si="10"/>
        <v>40</v>
      </c>
    </row>
    <row r="50" spans="1:29">
      <c r="A50" s="3">
        <v>48</v>
      </c>
      <c r="B50" t="s">
        <v>3182</v>
      </c>
      <c r="C50" t="s">
        <v>3183</v>
      </c>
      <c r="D50" s="3" t="s">
        <v>35</v>
      </c>
      <c r="E50" s="3" t="s">
        <v>37</v>
      </c>
      <c r="F50" s="3" t="s">
        <v>58</v>
      </c>
      <c r="G50" s="3" t="s">
        <v>38</v>
      </c>
      <c r="H50" s="3" t="s">
        <v>39</v>
      </c>
      <c r="I50" s="20">
        <v>909</v>
      </c>
      <c r="L50" s="20">
        <v>400</v>
      </c>
      <c r="M50" s="3">
        <v>2273</v>
      </c>
      <c r="N50" s="3" t="s">
        <v>3184</v>
      </c>
      <c r="P50" s="3">
        <v>2273</v>
      </c>
      <c r="R50" s="21">
        <f t="shared" si="0"/>
        <v>2409.38</v>
      </c>
      <c r="S50" s="21">
        <f t="shared" si="1"/>
        <v>3718.38</v>
      </c>
      <c r="T50" s="21">
        <f t="shared" si="2"/>
        <v>3886.9428</v>
      </c>
      <c r="U50" s="21">
        <f t="shared" si="3"/>
        <v>168.5628</v>
      </c>
      <c r="V50" s="21">
        <f t="shared" si="4"/>
        <v>3718.38</v>
      </c>
      <c r="W50" s="57">
        <f t="shared" si="5"/>
        <v>909</v>
      </c>
      <c r="X50" s="21">
        <f t="shared" si="6"/>
        <v>2977.9428</v>
      </c>
      <c r="Y50" s="3">
        <f t="shared" si="7"/>
        <v>2273</v>
      </c>
      <c r="Z50" s="3">
        <v>60</v>
      </c>
      <c r="AA50" s="21">
        <f t="shared" si="8"/>
        <v>476.38</v>
      </c>
      <c r="AB50" s="21">
        <f t="shared" si="9"/>
        <v>238.19</v>
      </c>
      <c r="AC50" s="21">
        <f t="shared" si="10"/>
        <v>238.19</v>
      </c>
    </row>
    <row r="51" spans="1:29">
      <c r="A51" s="3">
        <v>49</v>
      </c>
      <c r="B51" s="8" t="s">
        <v>3185</v>
      </c>
      <c r="C51" t="s">
        <v>3186</v>
      </c>
      <c r="D51" s="3" t="s">
        <v>35</v>
      </c>
      <c r="E51" s="3" t="s">
        <v>1245</v>
      </c>
      <c r="F51" s="3" t="s">
        <v>196</v>
      </c>
      <c r="G51" s="3" t="s">
        <v>38</v>
      </c>
      <c r="H51" s="3" t="s">
        <v>39</v>
      </c>
      <c r="I51" s="20">
        <v>1152</v>
      </c>
      <c r="L51" s="20">
        <v>300</v>
      </c>
      <c r="M51" s="20">
        <v>1300</v>
      </c>
      <c r="N51" s="3" t="s">
        <v>3187</v>
      </c>
      <c r="P51" s="3">
        <v>900</v>
      </c>
      <c r="R51" s="21">
        <f t="shared" si="0"/>
        <v>1378</v>
      </c>
      <c r="S51" s="21">
        <f t="shared" si="1"/>
        <v>2830</v>
      </c>
      <c r="T51" s="21">
        <f t="shared" si="2"/>
        <v>2930.68</v>
      </c>
      <c r="U51" s="21">
        <f t="shared" si="3"/>
        <v>100.68</v>
      </c>
      <c r="V51" s="21">
        <f t="shared" si="4"/>
        <v>2830</v>
      </c>
      <c r="W51" s="57">
        <f t="shared" si="5"/>
        <v>1152</v>
      </c>
      <c r="X51" s="21">
        <f t="shared" si="6"/>
        <v>1778.68</v>
      </c>
      <c r="Y51" s="21">
        <f t="shared" si="7"/>
        <v>900</v>
      </c>
      <c r="Z51" s="3">
        <v>60</v>
      </c>
      <c r="AA51" s="21">
        <f t="shared" si="8"/>
        <v>718</v>
      </c>
      <c r="AB51" s="21">
        <f t="shared" si="9"/>
        <v>359</v>
      </c>
      <c r="AC51" s="21">
        <f t="shared" si="10"/>
        <v>359</v>
      </c>
    </row>
    <row r="52" spans="1:29">
      <c r="A52" s="3">
        <v>50</v>
      </c>
      <c r="B52" s="8" t="s">
        <v>3188</v>
      </c>
      <c r="C52" s="8" t="s">
        <v>3189</v>
      </c>
      <c r="D52" s="3" t="s">
        <v>35</v>
      </c>
      <c r="E52" s="3" t="s">
        <v>1245</v>
      </c>
      <c r="F52" s="3" t="s">
        <v>196</v>
      </c>
      <c r="G52" s="3" t="s">
        <v>38</v>
      </c>
      <c r="H52" s="3" t="s">
        <v>39</v>
      </c>
      <c r="I52" s="20">
        <v>1152</v>
      </c>
      <c r="L52" s="20">
        <v>300</v>
      </c>
      <c r="M52" s="20">
        <v>1300</v>
      </c>
      <c r="N52" s="3" t="s">
        <v>3190</v>
      </c>
      <c r="P52" s="3">
        <v>900</v>
      </c>
      <c r="R52" s="21">
        <f t="shared" si="0"/>
        <v>1378</v>
      </c>
      <c r="S52" s="21">
        <f t="shared" si="1"/>
        <v>2830</v>
      </c>
      <c r="T52" s="21">
        <f t="shared" si="2"/>
        <v>2930.68</v>
      </c>
      <c r="U52" s="21">
        <f t="shared" si="3"/>
        <v>100.68</v>
      </c>
      <c r="V52" s="21">
        <f t="shared" si="4"/>
        <v>2830</v>
      </c>
      <c r="W52" s="57">
        <f t="shared" si="5"/>
        <v>1152</v>
      </c>
      <c r="X52" s="21">
        <f t="shared" si="6"/>
        <v>1778.68</v>
      </c>
      <c r="Y52" s="21">
        <f t="shared" si="7"/>
        <v>900</v>
      </c>
      <c r="Z52" s="3">
        <v>60</v>
      </c>
      <c r="AA52" s="21">
        <f t="shared" si="8"/>
        <v>718</v>
      </c>
      <c r="AB52" s="21">
        <f t="shared" si="9"/>
        <v>359</v>
      </c>
      <c r="AC52" s="21">
        <f t="shared" si="10"/>
        <v>359</v>
      </c>
    </row>
    <row r="53" spans="1:29">
      <c r="A53" s="3">
        <v>51</v>
      </c>
      <c r="B53" s="8" t="s">
        <v>3191</v>
      </c>
      <c r="C53" s="8" t="s">
        <v>3192</v>
      </c>
      <c r="D53" s="3" t="s">
        <v>35</v>
      </c>
      <c r="E53" s="3" t="s">
        <v>37</v>
      </c>
      <c r="F53" s="3" t="s">
        <v>196</v>
      </c>
      <c r="G53" s="3" t="s">
        <v>38</v>
      </c>
      <c r="H53" s="3" t="s">
        <v>39</v>
      </c>
      <c r="I53" s="20">
        <v>1152</v>
      </c>
      <c r="L53" s="20">
        <v>300</v>
      </c>
      <c r="M53" s="20">
        <v>0</v>
      </c>
      <c r="N53" s="3" t="s">
        <v>3193</v>
      </c>
      <c r="P53" s="3">
        <v>0</v>
      </c>
      <c r="R53" s="21">
        <f t="shared" si="0"/>
        <v>0</v>
      </c>
      <c r="S53" s="21">
        <f t="shared" si="1"/>
        <v>1452</v>
      </c>
      <c r="T53" s="21">
        <f t="shared" si="2"/>
        <v>1470</v>
      </c>
      <c r="U53" s="21">
        <f t="shared" si="3"/>
        <v>18</v>
      </c>
      <c r="V53" s="21">
        <f t="shared" si="4"/>
        <v>1452</v>
      </c>
      <c r="W53" s="57">
        <f t="shared" si="5"/>
        <v>1152</v>
      </c>
      <c r="X53" s="21">
        <f t="shared" si="6"/>
        <v>318</v>
      </c>
      <c r="Y53" s="21">
        <f t="shared" si="7"/>
        <v>0</v>
      </c>
      <c r="Z53" s="3">
        <v>60</v>
      </c>
      <c r="AA53" s="21">
        <f t="shared" si="8"/>
        <v>240</v>
      </c>
      <c r="AB53" s="21">
        <f t="shared" si="9"/>
        <v>120</v>
      </c>
      <c r="AC53" s="21">
        <f t="shared" si="10"/>
        <v>120</v>
      </c>
    </row>
    <row r="54" spans="1:29">
      <c r="A54" s="3">
        <v>52</v>
      </c>
      <c r="B54" s="8" t="s">
        <v>3194</v>
      </c>
      <c r="C54" s="8" t="s">
        <v>3195</v>
      </c>
      <c r="D54" s="3" t="s">
        <v>35</v>
      </c>
      <c r="E54" s="3" t="s">
        <v>37</v>
      </c>
      <c r="F54" s="3" t="s">
        <v>196</v>
      </c>
      <c r="G54" s="3" t="s">
        <v>38</v>
      </c>
      <c r="H54" s="3" t="s">
        <v>39</v>
      </c>
      <c r="I54" s="20">
        <v>1152</v>
      </c>
      <c r="L54" s="20">
        <v>300</v>
      </c>
      <c r="M54" s="20">
        <v>1300</v>
      </c>
      <c r="N54" s="3" t="s">
        <v>3196</v>
      </c>
      <c r="P54" s="3">
        <v>900</v>
      </c>
      <c r="R54" s="21">
        <f t="shared" si="0"/>
        <v>1378</v>
      </c>
      <c r="S54" s="21">
        <f t="shared" si="1"/>
        <v>2830</v>
      </c>
      <c r="T54" s="21">
        <f t="shared" si="2"/>
        <v>2930.68</v>
      </c>
      <c r="U54" s="21">
        <f t="shared" si="3"/>
        <v>100.68</v>
      </c>
      <c r="V54" s="21">
        <f t="shared" si="4"/>
        <v>2830</v>
      </c>
      <c r="W54" s="57">
        <f t="shared" si="5"/>
        <v>1152</v>
      </c>
      <c r="X54" s="21">
        <f t="shared" si="6"/>
        <v>1778.68</v>
      </c>
      <c r="Y54" s="21">
        <f t="shared" si="7"/>
        <v>900</v>
      </c>
      <c r="Z54" s="3">
        <v>60</v>
      </c>
      <c r="AA54" s="21">
        <f t="shared" si="8"/>
        <v>718</v>
      </c>
      <c r="AB54" s="21">
        <f t="shared" si="9"/>
        <v>359</v>
      </c>
      <c r="AC54" s="21">
        <f t="shared" si="10"/>
        <v>359</v>
      </c>
    </row>
    <row r="55" spans="1:29">
      <c r="A55" s="3">
        <v>53</v>
      </c>
      <c r="B55" s="8" t="s">
        <v>3197</v>
      </c>
      <c r="C55" s="8" t="s">
        <v>3198</v>
      </c>
      <c r="D55" s="3" t="s">
        <v>35</v>
      </c>
      <c r="E55" s="3" t="s">
        <v>1245</v>
      </c>
      <c r="F55" s="3" t="s">
        <v>196</v>
      </c>
      <c r="G55" s="3" t="s">
        <v>38</v>
      </c>
      <c r="H55" s="3" t="s">
        <v>39</v>
      </c>
      <c r="I55" s="20">
        <v>1152</v>
      </c>
      <c r="L55" s="20">
        <v>300</v>
      </c>
      <c r="M55" s="20">
        <v>0</v>
      </c>
      <c r="N55" s="3" t="s">
        <v>3199</v>
      </c>
      <c r="P55" s="3">
        <v>0</v>
      </c>
      <c r="R55" s="21">
        <f t="shared" si="0"/>
        <v>0</v>
      </c>
      <c r="S55" s="21">
        <f t="shared" si="1"/>
        <v>1452</v>
      </c>
      <c r="T55" s="21">
        <f t="shared" si="2"/>
        <v>1470</v>
      </c>
      <c r="U55" s="21">
        <f t="shared" si="3"/>
        <v>18</v>
      </c>
      <c r="V55" s="21">
        <f t="shared" si="4"/>
        <v>1452</v>
      </c>
      <c r="W55" s="57">
        <f t="shared" si="5"/>
        <v>1152</v>
      </c>
      <c r="X55" s="21">
        <f t="shared" si="6"/>
        <v>318</v>
      </c>
      <c r="Y55" s="21">
        <f t="shared" si="7"/>
        <v>0</v>
      </c>
      <c r="Z55" s="3">
        <v>60</v>
      </c>
      <c r="AA55" s="21">
        <f t="shared" si="8"/>
        <v>240</v>
      </c>
      <c r="AB55" s="21">
        <f t="shared" si="9"/>
        <v>120</v>
      </c>
      <c r="AC55" s="21">
        <f t="shared" si="10"/>
        <v>120</v>
      </c>
    </row>
    <row r="56" spans="1:29">
      <c r="A56" s="3">
        <v>54</v>
      </c>
      <c r="B56" s="6" t="s">
        <v>3200</v>
      </c>
      <c r="C56" s="8" t="s">
        <v>3201</v>
      </c>
      <c r="D56" s="3" t="s">
        <v>35</v>
      </c>
      <c r="E56" s="3" t="s">
        <v>37</v>
      </c>
      <c r="F56" s="3" t="s">
        <v>196</v>
      </c>
      <c r="G56" s="3" t="s">
        <v>38</v>
      </c>
      <c r="H56" s="3" t="s">
        <v>39</v>
      </c>
      <c r="I56" s="20">
        <v>1152</v>
      </c>
      <c r="L56" s="20">
        <v>300</v>
      </c>
      <c r="M56" s="20">
        <v>1300</v>
      </c>
      <c r="N56" s="3" t="s">
        <v>3202</v>
      </c>
      <c r="P56" s="3">
        <v>900</v>
      </c>
      <c r="R56" s="21">
        <f t="shared" si="0"/>
        <v>1378</v>
      </c>
      <c r="S56" s="21">
        <f t="shared" si="1"/>
        <v>2830</v>
      </c>
      <c r="T56" s="21">
        <f t="shared" si="2"/>
        <v>2930.68</v>
      </c>
      <c r="U56" s="21">
        <f t="shared" si="3"/>
        <v>100.68</v>
      </c>
      <c r="V56" s="21">
        <f t="shared" si="4"/>
        <v>2830</v>
      </c>
      <c r="W56" s="57">
        <f t="shared" si="5"/>
        <v>1152</v>
      </c>
      <c r="X56" s="21">
        <f t="shared" si="6"/>
        <v>1778.68</v>
      </c>
      <c r="Y56" s="21">
        <f t="shared" si="7"/>
        <v>900</v>
      </c>
      <c r="Z56" s="3">
        <v>60</v>
      </c>
      <c r="AA56" s="21">
        <f t="shared" si="8"/>
        <v>718</v>
      </c>
      <c r="AB56" s="21">
        <f t="shared" si="9"/>
        <v>359</v>
      </c>
      <c r="AC56" s="21">
        <f t="shared" si="10"/>
        <v>359</v>
      </c>
    </row>
    <row r="57" spans="1:29">
      <c r="A57" s="3">
        <v>55</v>
      </c>
      <c r="B57" s="8" t="s">
        <v>3203</v>
      </c>
      <c r="C57" s="8" t="s">
        <v>3204</v>
      </c>
      <c r="D57" s="3" t="s">
        <v>35</v>
      </c>
      <c r="E57" s="3" t="s">
        <v>1245</v>
      </c>
      <c r="F57" s="3" t="s">
        <v>196</v>
      </c>
      <c r="G57" s="3" t="s">
        <v>38</v>
      </c>
      <c r="H57" s="3" t="s">
        <v>39</v>
      </c>
      <c r="I57" s="20">
        <v>1152</v>
      </c>
      <c r="L57" s="20">
        <v>300</v>
      </c>
      <c r="M57" s="20">
        <v>1300</v>
      </c>
      <c r="N57" s="3" t="s">
        <v>3205</v>
      </c>
      <c r="P57" s="3">
        <v>900</v>
      </c>
      <c r="R57" s="21">
        <f t="shared" si="0"/>
        <v>1378</v>
      </c>
      <c r="S57" s="21">
        <f t="shared" si="1"/>
        <v>2830</v>
      </c>
      <c r="T57" s="21">
        <f t="shared" si="2"/>
        <v>2930.68</v>
      </c>
      <c r="U57" s="21">
        <f t="shared" si="3"/>
        <v>100.68</v>
      </c>
      <c r="V57" s="21">
        <f t="shared" si="4"/>
        <v>2830</v>
      </c>
      <c r="W57" s="57">
        <f t="shared" si="5"/>
        <v>1152</v>
      </c>
      <c r="X57" s="21">
        <f t="shared" si="6"/>
        <v>1778.68</v>
      </c>
      <c r="Y57" s="21">
        <f t="shared" si="7"/>
        <v>900</v>
      </c>
      <c r="Z57" s="3">
        <v>60</v>
      </c>
      <c r="AA57" s="21">
        <f t="shared" si="8"/>
        <v>718</v>
      </c>
      <c r="AB57" s="21">
        <f t="shared" si="9"/>
        <v>359</v>
      </c>
      <c r="AC57" s="21">
        <f t="shared" si="10"/>
        <v>359</v>
      </c>
    </row>
    <row r="58" spans="1:29">
      <c r="A58" s="3">
        <v>56</v>
      </c>
      <c r="B58" s="8" t="s">
        <v>3206</v>
      </c>
      <c r="C58" s="8" t="s">
        <v>3207</v>
      </c>
      <c r="D58" s="3" t="s">
        <v>35</v>
      </c>
      <c r="E58" s="3" t="s">
        <v>1245</v>
      </c>
      <c r="F58" s="3" t="s">
        <v>196</v>
      </c>
      <c r="G58" s="3" t="s">
        <v>38</v>
      </c>
      <c r="H58" s="3" t="s">
        <v>39</v>
      </c>
      <c r="I58" s="20">
        <v>1152</v>
      </c>
      <c r="L58" s="20">
        <v>300</v>
      </c>
      <c r="M58" s="20">
        <v>1300</v>
      </c>
      <c r="N58" s="3" t="s">
        <v>3205</v>
      </c>
      <c r="P58" s="3">
        <v>900</v>
      </c>
      <c r="R58" s="21">
        <f t="shared" si="0"/>
        <v>1378</v>
      </c>
      <c r="S58" s="21">
        <f t="shared" si="1"/>
        <v>2830</v>
      </c>
      <c r="T58" s="21">
        <f t="shared" si="2"/>
        <v>2930.68</v>
      </c>
      <c r="U58" s="21">
        <f t="shared" si="3"/>
        <v>100.68</v>
      </c>
      <c r="V58" s="21">
        <f t="shared" si="4"/>
        <v>2830</v>
      </c>
      <c r="W58" s="57">
        <f t="shared" si="5"/>
        <v>1152</v>
      </c>
      <c r="X58" s="21">
        <f t="shared" si="6"/>
        <v>1778.68</v>
      </c>
      <c r="Y58" s="21">
        <f t="shared" si="7"/>
        <v>900</v>
      </c>
      <c r="Z58" s="3">
        <v>60</v>
      </c>
      <c r="AA58" s="21">
        <f t="shared" si="8"/>
        <v>718</v>
      </c>
      <c r="AB58" s="21">
        <f t="shared" si="9"/>
        <v>359</v>
      </c>
      <c r="AC58" s="21">
        <f t="shared" si="10"/>
        <v>359</v>
      </c>
    </row>
    <row r="59" spans="1:29">
      <c r="A59" s="3">
        <v>57</v>
      </c>
      <c r="B59" s="8" t="s">
        <v>3208</v>
      </c>
      <c r="C59" s="8" t="s">
        <v>3209</v>
      </c>
      <c r="D59" s="3" t="s">
        <v>35</v>
      </c>
      <c r="E59" s="3" t="s">
        <v>37</v>
      </c>
      <c r="F59" s="3" t="s">
        <v>196</v>
      </c>
      <c r="G59" s="3" t="s">
        <v>38</v>
      </c>
      <c r="H59" s="3" t="s">
        <v>39</v>
      </c>
      <c r="I59" s="20">
        <v>1152</v>
      </c>
      <c r="L59" s="20">
        <v>300</v>
      </c>
      <c r="M59" s="20">
        <v>1300</v>
      </c>
      <c r="N59" s="3" t="s">
        <v>3202</v>
      </c>
      <c r="P59" s="3">
        <v>900</v>
      </c>
      <c r="R59" s="21">
        <f t="shared" si="0"/>
        <v>1378</v>
      </c>
      <c r="S59" s="21">
        <f t="shared" si="1"/>
        <v>2830</v>
      </c>
      <c r="T59" s="21">
        <f t="shared" si="2"/>
        <v>2930.68</v>
      </c>
      <c r="U59" s="21">
        <f t="shared" si="3"/>
        <v>100.68</v>
      </c>
      <c r="V59" s="21">
        <f t="shared" si="4"/>
        <v>2830</v>
      </c>
      <c r="W59" s="57">
        <f t="shared" si="5"/>
        <v>1152</v>
      </c>
      <c r="X59" s="21">
        <f t="shared" si="6"/>
        <v>1778.68</v>
      </c>
      <c r="Y59" s="21">
        <f t="shared" si="7"/>
        <v>900</v>
      </c>
      <c r="Z59" s="3">
        <v>60</v>
      </c>
      <c r="AA59" s="21">
        <f t="shared" si="8"/>
        <v>718</v>
      </c>
      <c r="AB59" s="21">
        <f t="shared" si="9"/>
        <v>359</v>
      </c>
      <c r="AC59" s="21">
        <f t="shared" si="10"/>
        <v>359</v>
      </c>
    </row>
    <row r="60" spans="1:29">
      <c r="A60" s="3">
        <v>58</v>
      </c>
      <c r="B60" s="8" t="s">
        <v>3210</v>
      </c>
      <c r="C60" s="8" t="s">
        <v>3211</v>
      </c>
      <c r="D60" s="3" t="s">
        <v>35</v>
      </c>
      <c r="E60" s="3" t="s">
        <v>1245</v>
      </c>
      <c r="F60" s="3" t="s">
        <v>1494</v>
      </c>
      <c r="G60" s="3" t="s">
        <v>38</v>
      </c>
      <c r="H60" s="3" t="s">
        <v>39</v>
      </c>
      <c r="I60" s="20">
        <v>1152</v>
      </c>
      <c r="L60" s="20">
        <v>400</v>
      </c>
      <c r="M60" s="20">
        <v>1300</v>
      </c>
      <c r="N60" s="3" t="s">
        <v>3196</v>
      </c>
      <c r="P60" s="3">
        <v>900</v>
      </c>
      <c r="R60" s="21">
        <f t="shared" si="0"/>
        <v>1378</v>
      </c>
      <c r="S60" s="21">
        <f t="shared" si="1"/>
        <v>2930</v>
      </c>
      <c r="T60" s="21">
        <f t="shared" si="2"/>
        <v>3036.68</v>
      </c>
      <c r="U60" s="21">
        <f t="shared" si="3"/>
        <v>106.68</v>
      </c>
      <c r="V60" s="21">
        <f t="shared" si="4"/>
        <v>2930</v>
      </c>
      <c r="W60" s="57">
        <f t="shared" si="5"/>
        <v>1152</v>
      </c>
      <c r="X60" s="21">
        <f t="shared" si="6"/>
        <v>1884.68</v>
      </c>
      <c r="Y60" s="21">
        <f t="shared" si="7"/>
        <v>900</v>
      </c>
      <c r="Z60" s="3">
        <v>60</v>
      </c>
      <c r="AA60" s="21">
        <f t="shared" si="8"/>
        <v>818</v>
      </c>
      <c r="AB60" s="21">
        <f t="shared" si="9"/>
        <v>409</v>
      </c>
      <c r="AC60" s="21">
        <f t="shared" si="10"/>
        <v>409</v>
      </c>
    </row>
    <row r="61" spans="1:29">
      <c r="A61" s="3">
        <v>59</v>
      </c>
      <c r="B61" t="s">
        <v>3212</v>
      </c>
      <c r="C61" t="s">
        <v>3213</v>
      </c>
      <c r="D61" s="3" t="s">
        <v>35</v>
      </c>
      <c r="E61" s="3" t="s">
        <v>37</v>
      </c>
      <c r="F61" s="3" t="s">
        <v>2651</v>
      </c>
      <c r="G61" s="3" t="s">
        <v>38</v>
      </c>
      <c r="H61" s="3" t="s">
        <v>39</v>
      </c>
      <c r="I61" s="97">
        <v>245.28</v>
      </c>
      <c r="L61" s="20">
        <v>100</v>
      </c>
      <c r="M61" s="20">
        <v>0</v>
      </c>
      <c r="N61" s="3"/>
      <c r="R61" s="21">
        <f t="shared" si="0"/>
        <v>0</v>
      </c>
      <c r="S61" s="21">
        <f t="shared" si="1"/>
        <v>345.28</v>
      </c>
      <c r="T61" s="21">
        <f t="shared" si="2"/>
        <v>351.28</v>
      </c>
      <c r="U61" s="21">
        <f t="shared" si="3"/>
        <v>6</v>
      </c>
      <c r="V61" s="21">
        <f t="shared" si="4"/>
        <v>345.28</v>
      </c>
      <c r="W61" s="57">
        <f t="shared" si="5"/>
        <v>245.28</v>
      </c>
      <c r="X61" s="21">
        <f t="shared" si="6"/>
        <v>106</v>
      </c>
      <c r="Y61" s="21">
        <f t="shared" si="7"/>
        <v>0</v>
      </c>
      <c r="Z61" s="3">
        <v>20</v>
      </c>
      <c r="AA61" s="21">
        <f t="shared" si="8"/>
        <v>80</v>
      </c>
      <c r="AB61" s="21">
        <f t="shared" si="9"/>
        <v>40</v>
      </c>
      <c r="AC61" s="21">
        <f t="shared" si="10"/>
        <v>40</v>
      </c>
    </row>
    <row r="62" spans="1:29">
      <c r="A62" s="3">
        <v>60</v>
      </c>
      <c r="B62" s="8" t="s">
        <v>3214</v>
      </c>
      <c r="C62" t="s">
        <v>3215</v>
      </c>
      <c r="D62" s="3" t="s">
        <v>35</v>
      </c>
      <c r="E62" s="3" t="s">
        <v>37</v>
      </c>
      <c r="F62" s="3" t="s">
        <v>2651</v>
      </c>
      <c r="G62" s="3" t="s">
        <v>38</v>
      </c>
      <c r="H62" s="3" t="s">
        <v>39</v>
      </c>
      <c r="I62" s="3">
        <v>0</v>
      </c>
      <c r="L62" s="20">
        <v>100</v>
      </c>
      <c r="M62" s="20">
        <v>0</v>
      </c>
      <c r="N62" s="3"/>
      <c r="R62" s="21">
        <f t="shared" si="0"/>
        <v>0</v>
      </c>
      <c r="S62" s="21">
        <f t="shared" si="1"/>
        <v>100</v>
      </c>
      <c r="T62" s="21">
        <f t="shared" si="2"/>
        <v>106</v>
      </c>
      <c r="U62" s="21">
        <f t="shared" si="3"/>
        <v>6</v>
      </c>
      <c r="V62" s="21">
        <f t="shared" si="4"/>
        <v>100</v>
      </c>
      <c r="W62" s="57">
        <f t="shared" si="5"/>
        <v>0</v>
      </c>
      <c r="X62" s="21">
        <f t="shared" si="6"/>
        <v>106</v>
      </c>
      <c r="Y62" s="21">
        <f t="shared" si="7"/>
        <v>0</v>
      </c>
      <c r="Z62" s="3">
        <v>20</v>
      </c>
      <c r="AA62" s="21">
        <f t="shared" si="8"/>
        <v>80</v>
      </c>
      <c r="AB62" s="21">
        <f t="shared" si="9"/>
        <v>40</v>
      </c>
      <c r="AC62" s="21">
        <f t="shared" si="10"/>
        <v>40</v>
      </c>
    </row>
    <row r="63" spans="1:29">
      <c r="A63" s="3">
        <v>61</v>
      </c>
      <c r="B63" s="8" t="s">
        <v>3216</v>
      </c>
      <c r="C63" t="s">
        <v>3217</v>
      </c>
      <c r="D63" s="3" t="s">
        <v>35</v>
      </c>
      <c r="E63" s="3" t="s">
        <v>37</v>
      </c>
      <c r="F63" s="3" t="s">
        <v>2651</v>
      </c>
      <c r="G63" s="3" t="s">
        <v>38</v>
      </c>
      <c r="H63" s="3" t="s">
        <v>39</v>
      </c>
      <c r="I63" s="97">
        <v>245.28</v>
      </c>
      <c r="L63" s="20">
        <v>100</v>
      </c>
      <c r="M63" s="20">
        <v>0</v>
      </c>
      <c r="N63" s="3"/>
      <c r="R63" s="21">
        <f t="shared" si="0"/>
        <v>0</v>
      </c>
      <c r="S63" s="21">
        <f t="shared" si="1"/>
        <v>345.28</v>
      </c>
      <c r="T63" s="21">
        <f t="shared" si="2"/>
        <v>351.28</v>
      </c>
      <c r="U63" s="21">
        <f t="shared" si="3"/>
        <v>6</v>
      </c>
      <c r="V63" s="21">
        <f t="shared" si="4"/>
        <v>345.28</v>
      </c>
      <c r="W63" s="57">
        <f t="shared" si="5"/>
        <v>245.28</v>
      </c>
      <c r="X63" s="21">
        <f t="shared" si="6"/>
        <v>106</v>
      </c>
      <c r="Y63" s="21">
        <f t="shared" si="7"/>
        <v>0</v>
      </c>
      <c r="Z63" s="3">
        <v>20</v>
      </c>
      <c r="AA63" s="21">
        <f t="shared" si="8"/>
        <v>80</v>
      </c>
      <c r="AB63" s="21">
        <f t="shared" si="9"/>
        <v>40</v>
      </c>
      <c r="AC63" s="21">
        <f t="shared" si="10"/>
        <v>40</v>
      </c>
    </row>
    <row r="64" spans="1:29">
      <c r="A64" s="3">
        <v>62</v>
      </c>
      <c r="B64" t="s">
        <v>421</v>
      </c>
      <c r="C64" t="s">
        <v>3218</v>
      </c>
      <c r="D64" s="3" t="s">
        <v>35</v>
      </c>
      <c r="E64" s="3" t="s">
        <v>37</v>
      </c>
      <c r="F64" s="3" t="s">
        <v>2651</v>
      </c>
      <c r="G64" s="3" t="s">
        <v>38</v>
      </c>
      <c r="H64" s="3" t="s">
        <v>39</v>
      </c>
      <c r="I64" s="97">
        <v>245.28</v>
      </c>
      <c r="L64" s="20">
        <v>100</v>
      </c>
      <c r="M64" s="20">
        <v>0</v>
      </c>
      <c r="N64" s="3"/>
      <c r="R64" s="21">
        <f t="shared" si="0"/>
        <v>0</v>
      </c>
      <c r="S64" s="21">
        <f t="shared" si="1"/>
        <v>345.28</v>
      </c>
      <c r="T64" s="21">
        <f t="shared" si="2"/>
        <v>351.28</v>
      </c>
      <c r="U64" s="21">
        <f t="shared" si="3"/>
        <v>6</v>
      </c>
      <c r="V64" s="21">
        <f t="shared" si="4"/>
        <v>345.28</v>
      </c>
      <c r="W64" s="57">
        <f t="shared" si="5"/>
        <v>245.28</v>
      </c>
      <c r="X64" s="21">
        <f t="shared" si="6"/>
        <v>106</v>
      </c>
      <c r="Y64" s="21">
        <f t="shared" si="7"/>
        <v>0</v>
      </c>
      <c r="Z64" s="3">
        <v>20</v>
      </c>
      <c r="AA64" s="21">
        <f t="shared" si="8"/>
        <v>80</v>
      </c>
      <c r="AB64" s="21">
        <f t="shared" si="9"/>
        <v>40</v>
      </c>
      <c r="AC64" s="21">
        <f t="shared" si="10"/>
        <v>40</v>
      </c>
    </row>
    <row r="65" spans="1:29">
      <c r="A65" s="3">
        <v>63</v>
      </c>
      <c r="B65" s="8" t="s">
        <v>3219</v>
      </c>
      <c r="C65" t="s">
        <v>3220</v>
      </c>
      <c r="D65" s="3" t="s">
        <v>35</v>
      </c>
      <c r="E65" s="3" t="s">
        <v>37</v>
      </c>
      <c r="F65" s="3" t="s">
        <v>2651</v>
      </c>
      <c r="G65" s="3" t="s">
        <v>38</v>
      </c>
      <c r="H65" s="3" t="s">
        <v>39</v>
      </c>
      <c r="I65" s="97">
        <v>245.28</v>
      </c>
      <c r="L65" s="20">
        <v>100</v>
      </c>
      <c r="M65" s="20">
        <v>0</v>
      </c>
      <c r="N65" s="3"/>
      <c r="R65" s="21">
        <f t="shared" si="0"/>
        <v>0</v>
      </c>
      <c r="S65" s="21">
        <f t="shared" si="1"/>
        <v>345.28</v>
      </c>
      <c r="T65" s="21">
        <f t="shared" si="2"/>
        <v>351.28</v>
      </c>
      <c r="U65" s="21">
        <f t="shared" si="3"/>
        <v>6</v>
      </c>
      <c r="V65" s="21">
        <f t="shared" si="4"/>
        <v>345.28</v>
      </c>
      <c r="W65" s="57">
        <f t="shared" si="5"/>
        <v>245.28</v>
      </c>
      <c r="X65" s="21">
        <f t="shared" si="6"/>
        <v>106</v>
      </c>
      <c r="Y65" s="21">
        <f t="shared" si="7"/>
        <v>0</v>
      </c>
      <c r="Z65" s="3">
        <v>20</v>
      </c>
      <c r="AA65" s="21">
        <f t="shared" si="8"/>
        <v>80</v>
      </c>
      <c r="AB65" s="21">
        <f t="shared" si="9"/>
        <v>40</v>
      </c>
      <c r="AC65" s="21">
        <f t="shared" si="10"/>
        <v>40</v>
      </c>
    </row>
    <row r="66" spans="1:29">
      <c r="A66" s="3">
        <v>64</v>
      </c>
      <c r="B66" t="s">
        <v>3221</v>
      </c>
      <c r="C66" t="s">
        <v>3222</v>
      </c>
      <c r="D66" s="3" t="s">
        <v>35</v>
      </c>
      <c r="E66" s="3" t="s">
        <v>37</v>
      </c>
      <c r="F66" s="3" t="s">
        <v>2651</v>
      </c>
      <c r="G66" s="3" t="s">
        <v>38</v>
      </c>
      <c r="H66" s="3" t="s">
        <v>39</v>
      </c>
      <c r="I66" s="97">
        <v>245.28</v>
      </c>
      <c r="L66" s="20">
        <v>100</v>
      </c>
      <c r="M66" s="20">
        <v>0</v>
      </c>
      <c r="N66" s="3"/>
      <c r="R66" s="21">
        <f t="shared" si="0"/>
        <v>0</v>
      </c>
      <c r="S66" s="21">
        <f t="shared" si="1"/>
        <v>345.28</v>
      </c>
      <c r="T66" s="21">
        <f t="shared" si="2"/>
        <v>351.28</v>
      </c>
      <c r="U66" s="21">
        <f t="shared" si="3"/>
        <v>6</v>
      </c>
      <c r="V66" s="21">
        <f t="shared" si="4"/>
        <v>345.28</v>
      </c>
      <c r="W66" s="57">
        <f t="shared" si="5"/>
        <v>245.28</v>
      </c>
      <c r="X66" s="21">
        <f t="shared" si="6"/>
        <v>106</v>
      </c>
      <c r="Y66" s="21">
        <f t="shared" si="7"/>
        <v>0</v>
      </c>
      <c r="Z66" s="3">
        <v>20</v>
      </c>
      <c r="AA66" s="21">
        <f t="shared" si="8"/>
        <v>80</v>
      </c>
      <c r="AB66" s="21">
        <f t="shared" si="9"/>
        <v>40</v>
      </c>
      <c r="AC66" s="21">
        <f t="shared" si="10"/>
        <v>40</v>
      </c>
    </row>
    <row r="67" spans="1:29">
      <c r="A67" s="3">
        <v>65</v>
      </c>
      <c r="B67" s="8" t="s">
        <v>3223</v>
      </c>
      <c r="C67" t="s">
        <v>3224</v>
      </c>
      <c r="D67" s="3" t="s">
        <v>35</v>
      </c>
      <c r="E67" s="3" t="s">
        <v>37</v>
      </c>
      <c r="F67" s="3" t="s">
        <v>2651</v>
      </c>
      <c r="G67" s="3" t="s">
        <v>38</v>
      </c>
      <c r="H67" s="3" t="s">
        <v>39</v>
      </c>
      <c r="I67" s="97">
        <v>245.28</v>
      </c>
      <c r="L67" s="20">
        <v>100</v>
      </c>
      <c r="M67" s="20">
        <v>0</v>
      </c>
      <c r="N67" s="3"/>
      <c r="R67" s="21">
        <f t="shared" ref="R67:R130" si="11">M67*1.06</f>
        <v>0</v>
      </c>
      <c r="S67" s="21">
        <f t="shared" ref="S67:S130" si="12">I67+L67+R67</f>
        <v>345.28</v>
      </c>
      <c r="T67" s="21">
        <f t="shared" ref="T67:T130" si="13">I67+(L67+R67)*1.06</f>
        <v>351.28</v>
      </c>
      <c r="U67" s="21">
        <f t="shared" ref="U67:U130" si="14">(R67+L67)*0.06</f>
        <v>6</v>
      </c>
      <c r="V67" s="21">
        <f t="shared" ref="V67:V130" si="15">T67-U67</f>
        <v>345.28</v>
      </c>
      <c r="W67" s="57">
        <f t="shared" ref="W67:W130" si="16">I67</f>
        <v>245.28</v>
      </c>
      <c r="X67" s="21">
        <f t="shared" ref="X67:X130" si="17">(R67+L67)*1.06</f>
        <v>106</v>
      </c>
      <c r="Y67" s="21">
        <f t="shared" ref="Y67:Y130" si="18">P67</f>
        <v>0</v>
      </c>
      <c r="Z67" s="3">
        <v>20</v>
      </c>
      <c r="AA67" s="21">
        <f t="shared" ref="AA67:AA130" si="19">(L67+R67)-Y67-Z67</f>
        <v>80</v>
      </c>
      <c r="AB67" s="21">
        <f t="shared" ref="AB67:AB130" si="20">AA67/2</f>
        <v>40</v>
      </c>
      <c r="AC67" s="21">
        <f t="shared" ref="AC67:AC130" si="21">AA67/2</f>
        <v>40</v>
      </c>
    </row>
    <row r="68" spans="1:29">
      <c r="A68" s="3">
        <v>66</v>
      </c>
      <c r="B68" t="s">
        <v>2332</v>
      </c>
      <c r="C68" t="s">
        <v>3225</v>
      </c>
      <c r="D68" s="3" t="s">
        <v>35</v>
      </c>
      <c r="E68" s="3" t="s">
        <v>37</v>
      </c>
      <c r="F68" s="3" t="s">
        <v>2651</v>
      </c>
      <c r="G68" s="3" t="s">
        <v>38</v>
      </c>
      <c r="H68" s="3" t="s">
        <v>39</v>
      </c>
      <c r="I68" s="97">
        <v>245.28</v>
      </c>
      <c r="L68" s="20">
        <v>100</v>
      </c>
      <c r="M68" s="20">
        <v>0</v>
      </c>
      <c r="N68" s="3"/>
      <c r="R68" s="21">
        <f t="shared" si="11"/>
        <v>0</v>
      </c>
      <c r="S68" s="21">
        <f t="shared" si="12"/>
        <v>345.28</v>
      </c>
      <c r="T68" s="21">
        <f t="shared" si="13"/>
        <v>351.28</v>
      </c>
      <c r="U68" s="21">
        <f t="shared" si="14"/>
        <v>6</v>
      </c>
      <c r="V68" s="21">
        <f t="shared" si="15"/>
        <v>345.28</v>
      </c>
      <c r="W68" s="57">
        <f t="shared" si="16"/>
        <v>245.28</v>
      </c>
      <c r="X68" s="21">
        <f t="shared" si="17"/>
        <v>106</v>
      </c>
      <c r="Y68" s="21">
        <f t="shared" si="18"/>
        <v>0</v>
      </c>
      <c r="Z68" s="3">
        <v>20</v>
      </c>
      <c r="AA68" s="21">
        <f t="shared" si="19"/>
        <v>80</v>
      </c>
      <c r="AB68" s="21">
        <f t="shared" si="20"/>
        <v>40</v>
      </c>
      <c r="AC68" s="21">
        <f t="shared" si="21"/>
        <v>40</v>
      </c>
    </row>
    <row r="69" spans="1:29">
      <c r="A69" s="3">
        <v>67</v>
      </c>
      <c r="B69" s="8" t="s">
        <v>3226</v>
      </c>
      <c r="C69" t="s">
        <v>3227</v>
      </c>
      <c r="D69" s="3" t="s">
        <v>35</v>
      </c>
      <c r="E69" s="3" t="s">
        <v>37</v>
      </c>
      <c r="F69" s="3" t="s">
        <v>2651</v>
      </c>
      <c r="G69" s="3" t="s">
        <v>38</v>
      </c>
      <c r="H69" s="3" t="s">
        <v>39</v>
      </c>
      <c r="I69" s="97">
        <v>245.28</v>
      </c>
      <c r="L69" s="20">
        <v>100</v>
      </c>
      <c r="M69" s="20">
        <v>0</v>
      </c>
      <c r="N69" s="3"/>
      <c r="R69" s="21">
        <f t="shared" si="11"/>
        <v>0</v>
      </c>
      <c r="S69" s="21">
        <f t="shared" si="12"/>
        <v>345.28</v>
      </c>
      <c r="T69" s="21">
        <f t="shared" si="13"/>
        <v>351.28</v>
      </c>
      <c r="U69" s="21">
        <f t="shared" si="14"/>
        <v>6</v>
      </c>
      <c r="V69" s="21">
        <f t="shared" si="15"/>
        <v>345.28</v>
      </c>
      <c r="W69" s="57">
        <f t="shared" si="16"/>
        <v>245.28</v>
      </c>
      <c r="X69" s="21">
        <f t="shared" si="17"/>
        <v>106</v>
      </c>
      <c r="Y69" s="21">
        <f t="shared" si="18"/>
        <v>0</v>
      </c>
      <c r="Z69" s="3">
        <v>20</v>
      </c>
      <c r="AA69" s="21">
        <f t="shared" si="19"/>
        <v>80</v>
      </c>
      <c r="AB69" s="21">
        <f t="shared" si="20"/>
        <v>40</v>
      </c>
      <c r="AC69" s="21">
        <f t="shared" si="21"/>
        <v>40</v>
      </c>
    </row>
    <row r="70" spans="1:29">
      <c r="A70" s="3">
        <v>68</v>
      </c>
      <c r="B70" s="8" t="s">
        <v>3228</v>
      </c>
      <c r="C70" s="8" t="s">
        <v>3229</v>
      </c>
      <c r="D70" s="3" t="s">
        <v>35</v>
      </c>
      <c r="E70" s="3" t="s">
        <v>142</v>
      </c>
      <c r="F70" s="3" t="s">
        <v>196</v>
      </c>
      <c r="G70" s="3" t="s">
        <v>38</v>
      </c>
      <c r="H70" s="3" t="s">
        <v>39</v>
      </c>
      <c r="I70" s="20">
        <v>1152</v>
      </c>
      <c r="L70" s="20">
        <v>300</v>
      </c>
      <c r="M70" s="20">
        <v>1300</v>
      </c>
      <c r="N70" s="3" t="s">
        <v>3230</v>
      </c>
      <c r="P70" s="3">
        <v>900</v>
      </c>
      <c r="R70" s="21">
        <f t="shared" si="11"/>
        <v>1378</v>
      </c>
      <c r="S70" s="21">
        <f t="shared" si="12"/>
        <v>2830</v>
      </c>
      <c r="T70" s="21">
        <f t="shared" si="13"/>
        <v>2930.68</v>
      </c>
      <c r="U70" s="21">
        <f t="shared" si="14"/>
        <v>100.68</v>
      </c>
      <c r="V70" s="21">
        <f t="shared" si="15"/>
        <v>2830</v>
      </c>
      <c r="W70" s="57">
        <f t="shared" si="16"/>
        <v>1152</v>
      </c>
      <c r="X70" s="21">
        <f t="shared" si="17"/>
        <v>1778.68</v>
      </c>
      <c r="Y70" s="21">
        <f t="shared" si="18"/>
        <v>900</v>
      </c>
      <c r="Z70" s="3">
        <v>60</v>
      </c>
      <c r="AA70" s="21">
        <f t="shared" si="19"/>
        <v>718</v>
      </c>
      <c r="AB70" s="21">
        <f t="shared" si="20"/>
        <v>359</v>
      </c>
      <c r="AC70" s="21">
        <f t="shared" si="21"/>
        <v>359</v>
      </c>
    </row>
    <row r="71" spans="1:29">
      <c r="A71" s="3">
        <v>69</v>
      </c>
      <c r="B71" s="8" t="s">
        <v>1842</v>
      </c>
      <c r="C71" t="s">
        <v>3231</v>
      </c>
      <c r="D71" s="3" t="s">
        <v>35</v>
      </c>
      <c r="E71" s="3" t="s">
        <v>37</v>
      </c>
      <c r="F71" s="3" t="s">
        <v>196</v>
      </c>
      <c r="G71" s="3" t="s">
        <v>38</v>
      </c>
      <c r="H71" s="3" t="s">
        <v>39</v>
      </c>
      <c r="I71" s="20">
        <v>1152</v>
      </c>
      <c r="L71" s="20">
        <v>300</v>
      </c>
      <c r="M71" s="20">
        <v>0</v>
      </c>
      <c r="N71" s="3" t="s">
        <v>3232</v>
      </c>
      <c r="P71" s="3">
        <v>0</v>
      </c>
      <c r="R71" s="21">
        <f t="shared" si="11"/>
        <v>0</v>
      </c>
      <c r="S71" s="21">
        <f t="shared" si="12"/>
        <v>1452</v>
      </c>
      <c r="T71" s="21">
        <f t="shared" si="13"/>
        <v>1470</v>
      </c>
      <c r="U71" s="21">
        <f t="shared" si="14"/>
        <v>18</v>
      </c>
      <c r="V71" s="21">
        <f t="shared" si="15"/>
        <v>1452</v>
      </c>
      <c r="W71" s="57">
        <f t="shared" si="16"/>
        <v>1152</v>
      </c>
      <c r="X71" s="21">
        <f t="shared" si="17"/>
        <v>318</v>
      </c>
      <c r="Y71" s="21">
        <f t="shared" si="18"/>
        <v>0</v>
      </c>
      <c r="Z71" s="3">
        <v>60</v>
      </c>
      <c r="AA71" s="21">
        <f t="shared" si="19"/>
        <v>240</v>
      </c>
      <c r="AB71" s="21">
        <f t="shared" si="20"/>
        <v>120</v>
      </c>
      <c r="AC71" s="21">
        <f t="shared" si="21"/>
        <v>120</v>
      </c>
    </row>
    <row r="72" spans="1:29">
      <c r="A72" s="3">
        <v>70</v>
      </c>
      <c r="B72" s="8" t="s">
        <v>2636</v>
      </c>
      <c r="C72" s="8" t="s">
        <v>2637</v>
      </c>
      <c r="D72" s="3" t="s">
        <v>35</v>
      </c>
      <c r="E72" s="3" t="s">
        <v>1245</v>
      </c>
      <c r="F72" s="3" t="s">
        <v>196</v>
      </c>
      <c r="G72" s="3" t="s">
        <v>38</v>
      </c>
      <c r="H72" s="3" t="s">
        <v>39</v>
      </c>
      <c r="I72" s="20">
        <v>1152</v>
      </c>
      <c r="L72" s="20">
        <v>300</v>
      </c>
      <c r="M72" s="20">
        <v>1300</v>
      </c>
      <c r="N72" s="3" t="s">
        <v>3233</v>
      </c>
      <c r="P72" s="3">
        <v>900</v>
      </c>
      <c r="R72" s="21">
        <f t="shared" si="11"/>
        <v>1378</v>
      </c>
      <c r="S72" s="21">
        <f t="shared" si="12"/>
        <v>2830</v>
      </c>
      <c r="T72" s="21">
        <f t="shared" si="13"/>
        <v>2930.68</v>
      </c>
      <c r="U72" s="21">
        <f t="shared" si="14"/>
        <v>100.68</v>
      </c>
      <c r="V72" s="21">
        <f t="shared" si="15"/>
        <v>2830</v>
      </c>
      <c r="W72" s="57">
        <f t="shared" si="16"/>
        <v>1152</v>
      </c>
      <c r="X72" s="21">
        <f t="shared" si="17"/>
        <v>1778.68</v>
      </c>
      <c r="Y72" s="21">
        <f t="shared" si="18"/>
        <v>900</v>
      </c>
      <c r="Z72" s="3">
        <v>60</v>
      </c>
      <c r="AA72" s="21">
        <f t="shared" si="19"/>
        <v>718</v>
      </c>
      <c r="AB72" s="21">
        <f t="shared" si="20"/>
        <v>359</v>
      </c>
      <c r="AC72" s="21">
        <f t="shared" si="21"/>
        <v>359</v>
      </c>
    </row>
    <row r="73" spans="1:29">
      <c r="A73" s="3">
        <v>71</v>
      </c>
      <c r="B73" s="8" t="s">
        <v>3234</v>
      </c>
      <c r="C73" t="s">
        <v>3235</v>
      </c>
      <c r="D73" s="3" t="s">
        <v>35</v>
      </c>
      <c r="E73" s="3" t="s">
        <v>1245</v>
      </c>
      <c r="F73" s="3" t="s">
        <v>196</v>
      </c>
      <c r="G73" s="3" t="s">
        <v>38</v>
      </c>
      <c r="H73" s="3" t="s">
        <v>39</v>
      </c>
      <c r="I73" s="20">
        <v>1152</v>
      </c>
      <c r="L73" s="20">
        <v>300</v>
      </c>
      <c r="M73" s="20">
        <v>1300</v>
      </c>
      <c r="N73" s="3" t="s">
        <v>3236</v>
      </c>
      <c r="P73" s="3">
        <v>900</v>
      </c>
      <c r="R73" s="21">
        <f t="shared" si="11"/>
        <v>1378</v>
      </c>
      <c r="S73" s="21">
        <f t="shared" si="12"/>
        <v>2830</v>
      </c>
      <c r="T73" s="21">
        <f t="shared" si="13"/>
        <v>2930.68</v>
      </c>
      <c r="U73" s="21">
        <f t="shared" si="14"/>
        <v>100.68</v>
      </c>
      <c r="V73" s="21">
        <f t="shared" si="15"/>
        <v>2830</v>
      </c>
      <c r="W73" s="57">
        <f t="shared" si="16"/>
        <v>1152</v>
      </c>
      <c r="X73" s="21">
        <f t="shared" si="17"/>
        <v>1778.68</v>
      </c>
      <c r="Y73" s="21">
        <f t="shared" si="18"/>
        <v>900</v>
      </c>
      <c r="Z73" s="3">
        <v>60</v>
      </c>
      <c r="AA73" s="21">
        <f t="shared" si="19"/>
        <v>718</v>
      </c>
      <c r="AB73" s="21">
        <f t="shared" si="20"/>
        <v>359</v>
      </c>
      <c r="AC73" s="21">
        <f t="shared" si="21"/>
        <v>359</v>
      </c>
    </row>
    <row r="74" spans="1:29">
      <c r="A74" s="3">
        <v>72</v>
      </c>
      <c r="B74" s="8" t="s">
        <v>2426</v>
      </c>
      <c r="C74" s="8" t="s">
        <v>3237</v>
      </c>
      <c r="D74" s="3" t="s">
        <v>35</v>
      </c>
      <c r="E74" s="3" t="s">
        <v>142</v>
      </c>
      <c r="F74" s="3" t="s">
        <v>196</v>
      </c>
      <c r="G74" s="3" t="s">
        <v>38</v>
      </c>
      <c r="H74" s="3" t="s">
        <v>39</v>
      </c>
      <c r="I74" s="20">
        <v>1152</v>
      </c>
      <c r="L74" s="20">
        <v>300</v>
      </c>
      <c r="M74" s="20">
        <v>0</v>
      </c>
      <c r="N74" s="3" t="s">
        <v>3238</v>
      </c>
      <c r="P74" s="3">
        <v>0</v>
      </c>
      <c r="R74" s="21">
        <f t="shared" si="11"/>
        <v>0</v>
      </c>
      <c r="S74" s="21">
        <f t="shared" si="12"/>
        <v>1452</v>
      </c>
      <c r="T74" s="21">
        <f t="shared" si="13"/>
        <v>1470</v>
      </c>
      <c r="U74" s="21">
        <f t="shared" si="14"/>
        <v>18</v>
      </c>
      <c r="V74" s="21">
        <f t="shared" si="15"/>
        <v>1452</v>
      </c>
      <c r="W74" s="57">
        <f t="shared" si="16"/>
        <v>1152</v>
      </c>
      <c r="X74" s="21">
        <f t="shared" si="17"/>
        <v>318</v>
      </c>
      <c r="Y74" s="21">
        <f t="shared" si="18"/>
        <v>0</v>
      </c>
      <c r="Z74" s="3">
        <v>60</v>
      </c>
      <c r="AA74" s="21">
        <f t="shared" si="19"/>
        <v>240</v>
      </c>
      <c r="AB74" s="21">
        <f t="shared" si="20"/>
        <v>120</v>
      </c>
      <c r="AC74" s="21">
        <f t="shared" si="21"/>
        <v>120</v>
      </c>
    </row>
    <row r="75" spans="1:29">
      <c r="A75" s="3">
        <v>73</v>
      </c>
      <c r="B75" s="8" t="s">
        <v>3239</v>
      </c>
      <c r="C75" s="8" t="s">
        <v>3240</v>
      </c>
      <c r="D75" s="3" t="s">
        <v>35</v>
      </c>
      <c r="E75" s="3" t="s">
        <v>1245</v>
      </c>
      <c r="F75" s="3" t="s">
        <v>196</v>
      </c>
      <c r="G75" s="3" t="s">
        <v>38</v>
      </c>
      <c r="H75" s="3" t="s">
        <v>39</v>
      </c>
      <c r="I75" s="20">
        <v>1152</v>
      </c>
      <c r="L75" s="20">
        <v>300</v>
      </c>
      <c r="M75" s="20">
        <v>1300</v>
      </c>
      <c r="N75" s="3" t="s">
        <v>3241</v>
      </c>
      <c r="P75" s="3">
        <v>900</v>
      </c>
      <c r="R75" s="21">
        <f t="shared" si="11"/>
        <v>1378</v>
      </c>
      <c r="S75" s="21">
        <f t="shared" si="12"/>
        <v>2830</v>
      </c>
      <c r="T75" s="21">
        <f t="shared" si="13"/>
        <v>2930.68</v>
      </c>
      <c r="U75" s="21">
        <f t="shared" si="14"/>
        <v>100.68</v>
      </c>
      <c r="V75" s="21">
        <f t="shared" si="15"/>
        <v>2830</v>
      </c>
      <c r="W75" s="57">
        <f t="shared" si="16"/>
        <v>1152</v>
      </c>
      <c r="X75" s="21">
        <f t="shared" si="17"/>
        <v>1778.68</v>
      </c>
      <c r="Y75" s="21">
        <f t="shared" si="18"/>
        <v>900</v>
      </c>
      <c r="Z75" s="3">
        <v>60</v>
      </c>
      <c r="AA75" s="21">
        <f t="shared" si="19"/>
        <v>718</v>
      </c>
      <c r="AB75" s="21">
        <f t="shared" si="20"/>
        <v>359</v>
      </c>
      <c r="AC75" s="21">
        <f t="shared" si="21"/>
        <v>359</v>
      </c>
    </row>
    <row r="76" spans="1:29">
      <c r="A76" s="3">
        <v>74</v>
      </c>
      <c r="B76" s="8" t="s">
        <v>3242</v>
      </c>
      <c r="C76" s="8" t="s">
        <v>3243</v>
      </c>
      <c r="D76" s="3" t="s">
        <v>35</v>
      </c>
      <c r="E76" s="3" t="s">
        <v>1245</v>
      </c>
      <c r="F76" s="3" t="s">
        <v>196</v>
      </c>
      <c r="G76" s="3" t="s">
        <v>38</v>
      </c>
      <c r="H76" s="3" t="s">
        <v>39</v>
      </c>
      <c r="I76" s="20">
        <v>1152</v>
      </c>
      <c r="L76" s="20">
        <v>300</v>
      </c>
      <c r="M76" s="20">
        <v>1300</v>
      </c>
      <c r="N76" s="3" t="s">
        <v>3244</v>
      </c>
      <c r="P76" s="3">
        <v>900</v>
      </c>
      <c r="R76" s="21">
        <f t="shared" si="11"/>
        <v>1378</v>
      </c>
      <c r="S76" s="21">
        <f t="shared" si="12"/>
        <v>2830</v>
      </c>
      <c r="T76" s="21">
        <f t="shared" si="13"/>
        <v>2930.68</v>
      </c>
      <c r="U76" s="21">
        <f t="shared" si="14"/>
        <v>100.68</v>
      </c>
      <c r="V76" s="21">
        <f t="shared" si="15"/>
        <v>2830</v>
      </c>
      <c r="W76" s="57">
        <f t="shared" si="16"/>
        <v>1152</v>
      </c>
      <c r="X76" s="21">
        <f t="shared" si="17"/>
        <v>1778.68</v>
      </c>
      <c r="Y76" s="21">
        <f t="shared" si="18"/>
        <v>900</v>
      </c>
      <c r="Z76" s="3">
        <v>60</v>
      </c>
      <c r="AA76" s="21">
        <f t="shared" si="19"/>
        <v>718</v>
      </c>
      <c r="AB76" s="21">
        <f t="shared" si="20"/>
        <v>359</v>
      </c>
      <c r="AC76" s="21">
        <f t="shared" si="21"/>
        <v>359</v>
      </c>
    </row>
    <row r="77" spans="1:29">
      <c r="A77" s="3">
        <v>75</v>
      </c>
      <c r="B77" s="6" t="s">
        <v>3245</v>
      </c>
      <c r="C77" s="8" t="s">
        <v>3246</v>
      </c>
      <c r="D77" s="3" t="s">
        <v>35</v>
      </c>
      <c r="E77" s="3" t="s">
        <v>37</v>
      </c>
      <c r="F77" s="3" t="s">
        <v>196</v>
      </c>
      <c r="G77" s="3" t="s">
        <v>38</v>
      </c>
      <c r="H77" s="3" t="s">
        <v>39</v>
      </c>
      <c r="I77" s="20">
        <v>1152</v>
      </c>
      <c r="L77" s="20">
        <v>300</v>
      </c>
      <c r="M77" s="20">
        <v>0</v>
      </c>
      <c r="N77" s="3" t="s">
        <v>3247</v>
      </c>
      <c r="P77" s="3">
        <v>0</v>
      </c>
      <c r="R77" s="21">
        <f t="shared" si="11"/>
        <v>0</v>
      </c>
      <c r="S77" s="21">
        <f t="shared" si="12"/>
        <v>1452</v>
      </c>
      <c r="T77" s="21">
        <f t="shared" si="13"/>
        <v>1470</v>
      </c>
      <c r="U77" s="21">
        <f t="shared" si="14"/>
        <v>18</v>
      </c>
      <c r="V77" s="21">
        <f t="shared" si="15"/>
        <v>1452</v>
      </c>
      <c r="W77" s="57">
        <f t="shared" si="16"/>
        <v>1152</v>
      </c>
      <c r="X77" s="21">
        <f t="shared" si="17"/>
        <v>318</v>
      </c>
      <c r="Y77" s="21">
        <f t="shared" si="18"/>
        <v>0</v>
      </c>
      <c r="Z77" s="3">
        <v>60</v>
      </c>
      <c r="AA77" s="21">
        <f t="shared" si="19"/>
        <v>240</v>
      </c>
      <c r="AB77" s="21">
        <f t="shared" si="20"/>
        <v>120</v>
      </c>
      <c r="AC77" s="21">
        <f t="shared" si="21"/>
        <v>120</v>
      </c>
    </row>
    <row r="78" spans="1:29">
      <c r="A78" s="3">
        <v>76</v>
      </c>
      <c r="B78" t="s">
        <v>3248</v>
      </c>
      <c r="C78" t="s">
        <v>3249</v>
      </c>
      <c r="D78" s="3" t="s">
        <v>35</v>
      </c>
      <c r="E78" s="3" t="s">
        <v>37</v>
      </c>
      <c r="F78" s="3" t="s">
        <v>2651</v>
      </c>
      <c r="G78" s="3" t="s">
        <v>38</v>
      </c>
      <c r="H78" s="3" t="s">
        <v>39</v>
      </c>
      <c r="I78" s="97">
        <v>245.28</v>
      </c>
      <c r="L78" s="20">
        <v>100</v>
      </c>
      <c r="M78" s="20">
        <v>0</v>
      </c>
      <c r="N78" s="3"/>
      <c r="R78" s="21">
        <f t="shared" si="11"/>
        <v>0</v>
      </c>
      <c r="S78" s="21">
        <f t="shared" si="12"/>
        <v>345.28</v>
      </c>
      <c r="T78" s="21">
        <f t="shared" si="13"/>
        <v>351.28</v>
      </c>
      <c r="U78" s="21">
        <f t="shared" si="14"/>
        <v>6</v>
      </c>
      <c r="V78" s="21">
        <f t="shared" si="15"/>
        <v>345.28</v>
      </c>
      <c r="W78" s="57">
        <f t="shared" si="16"/>
        <v>245.28</v>
      </c>
      <c r="X78" s="21">
        <f t="shared" si="17"/>
        <v>106</v>
      </c>
      <c r="Y78" s="21">
        <f t="shared" si="18"/>
        <v>0</v>
      </c>
      <c r="Z78" s="3">
        <v>20</v>
      </c>
      <c r="AA78" s="21">
        <f t="shared" si="19"/>
        <v>80</v>
      </c>
      <c r="AB78" s="21">
        <f t="shared" si="20"/>
        <v>40</v>
      </c>
      <c r="AC78" s="21">
        <f t="shared" si="21"/>
        <v>40</v>
      </c>
    </row>
    <row r="79" spans="1:29">
      <c r="A79" s="3">
        <v>77</v>
      </c>
      <c r="B79" s="8" t="s">
        <v>3250</v>
      </c>
      <c r="C79" t="s">
        <v>3251</v>
      </c>
      <c r="D79" s="3" t="s">
        <v>35</v>
      </c>
      <c r="E79" s="3" t="s">
        <v>37</v>
      </c>
      <c r="F79" s="3" t="s">
        <v>2651</v>
      </c>
      <c r="G79" s="3" t="s">
        <v>38</v>
      </c>
      <c r="H79" s="3" t="s">
        <v>39</v>
      </c>
      <c r="I79" s="97">
        <v>245.28</v>
      </c>
      <c r="J79" s="8" t="s">
        <v>3252</v>
      </c>
      <c r="L79" s="20">
        <v>100</v>
      </c>
      <c r="M79" s="20">
        <v>0</v>
      </c>
      <c r="N79" s="3"/>
      <c r="R79" s="21">
        <f t="shared" si="11"/>
        <v>0</v>
      </c>
      <c r="S79" s="21">
        <f t="shared" si="12"/>
        <v>345.28</v>
      </c>
      <c r="T79" s="21">
        <f t="shared" si="13"/>
        <v>351.28</v>
      </c>
      <c r="U79" s="21">
        <f t="shared" si="14"/>
        <v>6</v>
      </c>
      <c r="V79" s="21">
        <f t="shared" si="15"/>
        <v>345.28</v>
      </c>
      <c r="W79" s="57">
        <f t="shared" si="16"/>
        <v>245.28</v>
      </c>
      <c r="X79" s="21">
        <f t="shared" si="17"/>
        <v>106</v>
      </c>
      <c r="Y79" s="21">
        <f t="shared" si="18"/>
        <v>0</v>
      </c>
      <c r="Z79" s="3">
        <v>20</v>
      </c>
      <c r="AA79" s="21">
        <f t="shared" si="19"/>
        <v>80</v>
      </c>
      <c r="AB79" s="21">
        <f t="shared" si="20"/>
        <v>40</v>
      </c>
      <c r="AC79" s="21">
        <f t="shared" si="21"/>
        <v>40</v>
      </c>
    </row>
    <row r="80" spans="1:29">
      <c r="A80" s="3">
        <v>78</v>
      </c>
      <c r="B80" s="8" t="s">
        <v>3253</v>
      </c>
      <c r="C80" t="s">
        <v>3254</v>
      </c>
      <c r="D80" s="3" t="s">
        <v>35</v>
      </c>
      <c r="E80" s="3" t="s">
        <v>37</v>
      </c>
      <c r="F80" s="3" t="s">
        <v>2651</v>
      </c>
      <c r="G80" s="3" t="s">
        <v>38</v>
      </c>
      <c r="H80" s="3" t="s">
        <v>39</v>
      </c>
      <c r="I80" s="97">
        <v>245.28</v>
      </c>
      <c r="J80" s="8" t="s">
        <v>3252</v>
      </c>
      <c r="L80" s="20">
        <v>100</v>
      </c>
      <c r="M80" s="20">
        <v>0</v>
      </c>
      <c r="N80" s="3"/>
      <c r="R80" s="21">
        <f t="shared" si="11"/>
        <v>0</v>
      </c>
      <c r="S80" s="21">
        <f t="shared" si="12"/>
        <v>345.28</v>
      </c>
      <c r="T80" s="21">
        <f t="shared" si="13"/>
        <v>351.28</v>
      </c>
      <c r="U80" s="21">
        <f t="shared" si="14"/>
        <v>6</v>
      </c>
      <c r="V80" s="21">
        <f t="shared" si="15"/>
        <v>345.28</v>
      </c>
      <c r="W80" s="57">
        <f t="shared" si="16"/>
        <v>245.28</v>
      </c>
      <c r="X80" s="21">
        <f t="shared" si="17"/>
        <v>106</v>
      </c>
      <c r="Y80" s="21">
        <f t="shared" si="18"/>
        <v>0</v>
      </c>
      <c r="Z80" s="3">
        <v>20</v>
      </c>
      <c r="AA80" s="21">
        <f t="shared" si="19"/>
        <v>80</v>
      </c>
      <c r="AB80" s="21">
        <f t="shared" si="20"/>
        <v>40</v>
      </c>
      <c r="AC80" s="21">
        <f t="shared" si="21"/>
        <v>40</v>
      </c>
    </row>
    <row r="81" spans="1:29">
      <c r="A81" s="3">
        <v>79</v>
      </c>
      <c r="B81" t="s">
        <v>3255</v>
      </c>
      <c r="C81" t="s">
        <v>3256</v>
      </c>
      <c r="D81" s="3" t="s">
        <v>35</v>
      </c>
      <c r="E81" s="3" t="s">
        <v>37</v>
      </c>
      <c r="F81" s="3" t="s">
        <v>2651</v>
      </c>
      <c r="G81" s="3" t="s">
        <v>38</v>
      </c>
      <c r="H81" s="3" t="s">
        <v>39</v>
      </c>
      <c r="I81" s="97">
        <v>245.28</v>
      </c>
      <c r="L81" s="20">
        <v>100</v>
      </c>
      <c r="M81" s="20">
        <v>0</v>
      </c>
      <c r="N81" s="3"/>
      <c r="R81" s="21">
        <f t="shared" si="11"/>
        <v>0</v>
      </c>
      <c r="S81" s="21">
        <f t="shared" si="12"/>
        <v>345.28</v>
      </c>
      <c r="T81" s="21">
        <f t="shared" si="13"/>
        <v>351.28</v>
      </c>
      <c r="U81" s="21">
        <f t="shared" si="14"/>
        <v>6</v>
      </c>
      <c r="V81" s="21">
        <f t="shared" si="15"/>
        <v>345.28</v>
      </c>
      <c r="W81" s="57">
        <f t="shared" si="16"/>
        <v>245.28</v>
      </c>
      <c r="X81" s="21">
        <f t="shared" si="17"/>
        <v>106</v>
      </c>
      <c r="Y81" s="21">
        <f t="shared" si="18"/>
        <v>0</v>
      </c>
      <c r="Z81" s="3">
        <v>20</v>
      </c>
      <c r="AA81" s="21">
        <f t="shared" si="19"/>
        <v>80</v>
      </c>
      <c r="AB81" s="21">
        <f t="shared" si="20"/>
        <v>40</v>
      </c>
      <c r="AC81" s="21">
        <f t="shared" si="21"/>
        <v>40</v>
      </c>
    </row>
    <row r="82" spans="1:29">
      <c r="A82" s="3">
        <v>80</v>
      </c>
      <c r="B82" s="8" t="s">
        <v>3257</v>
      </c>
      <c r="C82" t="s">
        <v>3258</v>
      </c>
      <c r="D82" s="3" t="s">
        <v>35</v>
      </c>
      <c r="E82" s="3" t="s">
        <v>37</v>
      </c>
      <c r="F82" s="3" t="s">
        <v>2651</v>
      </c>
      <c r="G82" s="3" t="s">
        <v>38</v>
      </c>
      <c r="H82" s="3" t="s">
        <v>39</v>
      </c>
      <c r="I82" s="97">
        <v>245.28</v>
      </c>
      <c r="L82" s="20">
        <v>100</v>
      </c>
      <c r="M82" s="20">
        <v>0</v>
      </c>
      <c r="N82" s="3"/>
      <c r="R82" s="21">
        <f t="shared" si="11"/>
        <v>0</v>
      </c>
      <c r="S82" s="21">
        <f t="shared" si="12"/>
        <v>345.28</v>
      </c>
      <c r="T82" s="21">
        <f t="shared" si="13"/>
        <v>351.28</v>
      </c>
      <c r="U82" s="21">
        <f t="shared" si="14"/>
        <v>6</v>
      </c>
      <c r="V82" s="21">
        <f t="shared" si="15"/>
        <v>345.28</v>
      </c>
      <c r="W82" s="57">
        <f t="shared" si="16"/>
        <v>245.28</v>
      </c>
      <c r="X82" s="21">
        <f t="shared" si="17"/>
        <v>106</v>
      </c>
      <c r="Y82" s="21">
        <f t="shared" si="18"/>
        <v>0</v>
      </c>
      <c r="Z82" s="3">
        <v>20</v>
      </c>
      <c r="AA82" s="21">
        <f t="shared" si="19"/>
        <v>80</v>
      </c>
      <c r="AB82" s="21">
        <f t="shared" si="20"/>
        <v>40</v>
      </c>
      <c r="AC82" s="21">
        <f t="shared" si="21"/>
        <v>40</v>
      </c>
    </row>
    <row r="83" spans="1:29">
      <c r="A83" s="3">
        <v>81</v>
      </c>
      <c r="B83" s="8" t="s">
        <v>674</v>
      </c>
      <c r="C83" t="s">
        <v>3259</v>
      </c>
      <c r="D83" s="3" t="s">
        <v>35</v>
      </c>
      <c r="E83" s="3" t="s">
        <v>37</v>
      </c>
      <c r="F83" s="3" t="s">
        <v>2651</v>
      </c>
      <c r="G83" s="3" t="s">
        <v>38</v>
      </c>
      <c r="H83" s="3" t="s">
        <v>39</v>
      </c>
      <c r="I83" s="97">
        <v>245.28</v>
      </c>
      <c r="L83" s="20">
        <v>100</v>
      </c>
      <c r="M83" s="20">
        <v>0</v>
      </c>
      <c r="N83" s="3"/>
      <c r="R83" s="21">
        <f t="shared" si="11"/>
        <v>0</v>
      </c>
      <c r="S83" s="21">
        <f t="shared" si="12"/>
        <v>345.28</v>
      </c>
      <c r="T83" s="21">
        <f t="shared" si="13"/>
        <v>351.28</v>
      </c>
      <c r="U83" s="21">
        <f t="shared" si="14"/>
        <v>6</v>
      </c>
      <c r="V83" s="21">
        <f t="shared" si="15"/>
        <v>345.28</v>
      </c>
      <c r="W83" s="57">
        <f t="shared" si="16"/>
        <v>245.28</v>
      </c>
      <c r="X83" s="21">
        <f t="shared" si="17"/>
        <v>106</v>
      </c>
      <c r="Y83" s="21">
        <f t="shared" si="18"/>
        <v>0</v>
      </c>
      <c r="Z83" s="3">
        <v>20</v>
      </c>
      <c r="AA83" s="21">
        <f t="shared" si="19"/>
        <v>80</v>
      </c>
      <c r="AB83" s="21">
        <f t="shared" si="20"/>
        <v>40</v>
      </c>
      <c r="AC83" s="21">
        <f t="shared" si="21"/>
        <v>40</v>
      </c>
    </row>
    <row r="84" spans="1:29">
      <c r="A84" s="3">
        <v>82</v>
      </c>
      <c r="B84" t="s">
        <v>3260</v>
      </c>
      <c r="C84" s="8" t="s">
        <v>3261</v>
      </c>
      <c r="D84" s="3" t="s">
        <v>35</v>
      </c>
      <c r="E84" s="3" t="s">
        <v>37</v>
      </c>
      <c r="F84" s="3" t="s">
        <v>2651</v>
      </c>
      <c r="G84" s="3" t="s">
        <v>38</v>
      </c>
      <c r="H84" s="3" t="s">
        <v>39</v>
      </c>
      <c r="I84" s="97">
        <v>245.28</v>
      </c>
      <c r="L84" s="20">
        <v>100</v>
      </c>
      <c r="M84" s="20">
        <v>0</v>
      </c>
      <c r="N84" s="3"/>
      <c r="R84" s="21">
        <f t="shared" si="11"/>
        <v>0</v>
      </c>
      <c r="S84" s="21">
        <f t="shared" si="12"/>
        <v>345.28</v>
      </c>
      <c r="T84" s="21">
        <f t="shared" si="13"/>
        <v>351.28</v>
      </c>
      <c r="U84" s="21">
        <f t="shared" si="14"/>
        <v>6</v>
      </c>
      <c r="V84" s="21">
        <f t="shared" si="15"/>
        <v>345.28</v>
      </c>
      <c r="W84" s="57">
        <f t="shared" si="16"/>
        <v>245.28</v>
      </c>
      <c r="X84" s="21">
        <f t="shared" si="17"/>
        <v>106</v>
      </c>
      <c r="Y84" s="21">
        <f t="shared" si="18"/>
        <v>0</v>
      </c>
      <c r="Z84" s="3">
        <v>20</v>
      </c>
      <c r="AA84" s="21">
        <f t="shared" si="19"/>
        <v>80</v>
      </c>
      <c r="AB84" s="21">
        <f t="shared" si="20"/>
        <v>40</v>
      </c>
      <c r="AC84" s="21">
        <f t="shared" si="21"/>
        <v>40</v>
      </c>
    </row>
    <row r="85" spans="1:29">
      <c r="A85" s="3">
        <v>83</v>
      </c>
      <c r="B85" s="8" t="s">
        <v>3262</v>
      </c>
      <c r="C85" s="8" t="s">
        <v>3263</v>
      </c>
      <c r="D85" s="3" t="s">
        <v>35</v>
      </c>
      <c r="E85" s="3" t="s">
        <v>37</v>
      </c>
      <c r="F85" s="3" t="s">
        <v>1534</v>
      </c>
      <c r="G85" s="3" t="s">
        <v>38</v>
      </c>
      <c r="H85" s="3" t="s">
        <v>39</v>
      </c>
      <c r="I85" s="20">
        <v>920</v>
      </c>
      <c r="L85" s="20">
        <v>400</v>
      </c>
      <c r="M85" s="20">
        <v>658</v>
      </c>
      <c r="N85" s="3" t="s">
        <v>3264</v>
      </c>
      <c r="P85" s="20">
        <v>578</v>
      </c>
      <c r="R85" s="21">
        <f t="shared" si="11"/>
        <v>697.48</v>
      </c>
      <c r="S85" s="21">
        <f t="shared" si="12"/>
        <v>2017.48</v>
      </c>
      <c r="T85" s="21">
        <f t="shared" si="13"/>
        <v>2083.3288</v>
      </c>
      <c r="U85" s="21">
        <f t="shared" si="14"/>
        <v>65.8488</v>
      </c>
      <c r="V85" s="21">
        <f t="shared" si="15"/>
        <v>2017.48</v>
      </c>
      <c r="W85" s="57">
        <f t="shared" si="16"/>
        <v>920</v>
      </c>
      <c r="X85" s="21">
        <f t="shared" si="17"/>
        <v>1163.3288</v>
      </c>
      <c r="Y85" s="3">
        <f t="shared" si="18"/>
        <v>578</v>
      </c>
      <c r="Z85" s="3">
        <v>60</v>
      </c>
      <c r="AA85" s="21">
        <f t="shared" si="19"/>
        <v>459.48</v>
      </c>
      <c r="AB85" s="21">
        <f t="shared" si="20"/>
        <v>229.74</v>
      </c>
      <c r="AC85" s="21">
        <f t="shared" si="21"/>
        <v>229.74</v>
      </c>
    </row>
    <row r="86" spans="1:29">
      <c r="A86" s="3">
        <v>84</v>
      </c>
      <c r="B86" s="8" t="s">
        <v>3265</v>
      </c>
      <c r="C86" s="8" t="s">
        <v>3266</v>
      </c>
      <c r="D86" s="3" t="s">
        <v>35</v>
      </c>
      <c r="E86" s="3" t="s">
        <v>37</v>
      </c>
      <c r="F86" s="3" t="s">
        <v>1534</v>
      </c>
      <c r="G86" s="3" t="s">
        <v>38</v>
      </c>
      <c r="H86" s="3" t="s">
        <v>39</v>
      </c>
      <c r="I86" s="20">
        <v>920</v>
      </c>
      <c r="L86" s="20">
        <v>400</v>
      </c>
      <c r="M86" s="20">
        <v>656</v>
      </c>
      <c r="N86" s="3" t="s">
        <v>3267</v>
      </c>
      <c r="P86" s="20">
        <v>576</v>
      </c>
      <c r="R86" s="21">
        <f t="shared" si="11"/>
        <v>695.36</v>
      </c>
      <c r="S86" s="21">
        <f t="shared" si="12"/>
        <v>2015.36</v>
      </c>
      <c r="T86" s="21">
        <f t="shared" si="13"/>
        <v>2081.0816</v>
      </c>
      <c r="U86" s="21">
        <f t="shared" si="14"/>
        <v>65.7216</v>
      </c>
      <c r="V86" s="21">
        <f t="shared" si="15"/>
        <v>2015.36</v>
      </c>
      <c r="W86" s="57">
        <f t="shared" si="16"/>
        <v>920</v>
      </c>
      <c r="X86" s="21">
        <f t="shared" si="17"/>
        <v>1161.0816</v>
      </c>
      <c r="Y86" s="3">
        <f t="shared" si="18"/>
        <v>576</v>
      </c>
      <c r="Z86" s="3">
        <v>60</v>
      </c>
      <c r="AA86" s="21">
        <f t="shared" si="19"/>
        <v>459.36</v>
      </c>
      <c r="AB86" s="21">
        <f t="shared" si="20"/>
        <v>229.68</v>
      </c>
      <c r="AC86" s="21">
        <f t="shared" si="21"/>
        <v>229.68</v>
      </c>
    </row>
    <row r="87" spans="1:29">
      <c r="A87" s="3">
        <v>85</v>
      </c>
      <c r="B87" s="8" t="s">
        <v>2194</v>
      </c>
      <c r="C87" s="8" t="s">
        <v>3268</v>
      </c>
      <c r="D87" s="3" t="s">
        <v>35</v>
      </c>
      <c r="E87" s="3" t="s">
        <v>37</v>
      </c>
      <c r="F87" s="3" t="s">
        <v>1534</v>
      </c>
      <c r="G87" s="3" t="s">
        <v>38</v>
      </c>
      <c r="H87" s="3" t="s">
        <v>39</v>
      </c>
      <c r="I87" s="20">
        <v>920</v>
      </c>
      <c r="L87" s="20">
        <v>400</v>
      </c>
      <c r="M87" s="20">
        <v>656</v>
      </c>
      <c r="N87" s="3" t="s">
        <v>3267</v>
      </c>
      <c r="P87" s="20">
        <v>576</v>
      </c>
      <c r="R87" s="21">
        <f t="shared" si="11"/>
        <v>695.36</v>
      </c>
      <c r="S87" s="21">
        <f t="shared" si="12"/>
        <v>2015.36</v>
      </c>
      <c r="T87" s="21">
        <f t="shared" si="13"/>
        <v>2081.0816</v>
      </c>
      <c r="U87" s="21">
        <f t="shared" si="14"/>
        <v>65.7216</v>
      </c>
      <c r="V87" s="21">
        <f t="shared" si="15"/>
        <v>2015.36</v>
      </c>
      <c r="W87" s="57">
        <f t="shared" si="16"/>
        <v>920</v>
      </c>
      <c r="X87" s="21">
        <f t="shared" si="17"/>
        <v>1161.0816</v>
      </c>
      <c r="Y87" s="3">
        <f t="shared" si="18"/>
        <v>576</v>
      </c>
      <c r="Z87" s="3">
        <v>60</v>
      </c>
      <c r="AA87" s="21">
        <f t="shared" si="19"/>
        <v>459.36</v>
      </c>
      <c r="AB87" s="21">
        <f t="shared" si="20"/>
        <v>229.68</v>
      </c>
      <c r="AC87" s="21">
        <f t="shared" si="21"/>
        <v>229.68</v>
      </c>
    </row>
    <row r="88" spans="1:29">
      <c r="A88" s="3">
        <v>86</v>
      </c>
      <c r="B88" t="s">
        <v>3269</v>
      </c>
      <c r="C88" t="s">
        <v>3270</v>
      </c>
      <c r="D88" s="3" t="s">
        <v>35</v>
      </c>
      <c r="E88" s="3" t="s">
        <v>37</v>
      </c>
      <c r="F88" s="3" t="s">
        <v>2651</v>
      </c>
      <c r="G88" s="3" t="s">
        <v>38</v>
      </c>
      <c r="H88" s="3" t="s">
        <v>39</v>
      </c>
      <c r="I88" s="97">
        <v>245.28</v>
      </c>
      <c r="L88" s="20">
        <v>100</v>
      </c>
      <c r="M88" s="20">
        <v>0</v>
      </c>
      <c r="N88" s="3"/>
      <c r="R88" s="21">
        <f t="shared" si="11"/>
        <v>0</v>
      </c>
      <c r="S88" s="21">
        <f t="shared" si="12"/>
        <v>345.28</v>
      </c>
      <c r="T88" s="21">
        <f t="shared" si="13"/>
        <v>351.28</v>
      </c>
      <c r="U88" s="21">
        <f t="shared" si="14"/>
        <v>6</v>
      </c>
      <c r="V88" s="21">
        <f t="shared" si="15"/>
        <v>345.28</v>
      </c>
      <c r="W88" s="57">
        <f t="shared" si="16"/>
        <v>245.28</v>
      </c>
      <c r="X88" s="21">
        <f t="shared" si="17"/>
        <v>106</v>
      </c>
      <c r="Y88" s="21">
        <f t="shared" si="18"/>
        <v>0</v>
      </c>
      <c r="Z88" s="3">
        <v>20</v>
      </c>
      <c r="AA88" s="21">
        <f t="shared" si="19"/>
        <v>80</v>
      </c>
      <c r="AB88" s="21">
        <f t="shared" si="20"/>
        <v>40</v>
      </c>
      <c r="AC88" s="21">
        <f t="shared" si="21"/>
        <v>40</v>
      </c>
    </row>
    <row r="89" spans="1:29">
      <c r="A89" s="3">
        <v>87</v>
      </c>
      <c r="B89" s="8" t="s">
        <v>3271</v>
      </c>
      <c r="C89" t="s">
        <v>3272</v>
      </c>
      <c r="D89" s="3" t="s">
        <v>35</v>
      </c>
      <c r="E89" s="3" t="s">
        <v>37</v>
      </c>
      <c r="F89" s="3" t="s">
        <v>2651</v>
      </c>
      <c r="G89" s="3" t="s">
        <v>38</v>
      </c>
      <c r="H89" s="3" t="s">
        <v>39</v>
      </c>
      <c r="I89" s="97">
        <v>245.28</v>
      </c>
      <c r="L89" s="20">
        <v>100</v>
      </c>
      <c r="M89" s="20">
        <v>0</v>
      </c>
      <c r="N89" s="3"/>
      <c r="R89" s="21">
        <f t="shared" si="11"/>
        <v>0</v>
      </c>
      <c r="S89" s="21">
        <f t="shared" si="12"/>
        <v>345.28</v>
      </c>
      <c r="T89" s="21">
        <f t="shared" si="13"/>
        <v>351.28</v>
      </c>
      <c r="U89" s="21">
        <f t="shared" si="14"/>
        <v>6</v>
      </c>
      <c r="V89" s="21">
        <f t="shared" si="15"/>
        <v>345.28</v>
      </c>
      <c r="W89" s="57">
        <f t="shared" si="16"/>
        <v>245.28</v>
      </c>
      <c r="X89" s="21">
        <f t="shared" si="17"/>
        <v>106</v>
      </c>
      <c r="Y89" s="21">
        <f t="shared" si="18"/>
        <v>0</v>
      </c>
      <c r="Z89" s="3">
        <v>20</v>
      </c>
      <c r="AA89" s="21">
        <f t="shared" si="19"/>
        <v>80</v>
      </c>
      <c r="AB89" s="21">
        <f t="shared" si="20"/>
        <v>40</v>
      </c>
      <c r="AC89" s="21">
        <f t="shared" si="21"/>
        <v>40</v>
      </c>
    </row>
    <row r="90" spans="1:29">
      <c r="A90" s="3">
        <v>88</v>
      </c>
      <c r="B90" t="s">
        <v>3033</v>
      </c>
      <c r="C90" t="s">
        <v>3034</v>
      </c>
      <c r="D90" s="3" t="s">
        <v>35</v>
      </c>
      <c r="E90" s="3" t="s">
        <v>37</v>
      </c>
      <c r="F90" s="3" t="s">
        <v>2651</v>
      </c>
      <c r="G90" s="3" t="s">
        <v>38</v>
      </c>
      <c r="H90" s="3" t="s">
        <v>39</v>
      </c>
      <c r="I90" s="97">
        <v>245.28</v>
      </c>
      <c r="L90" s="20">
        <v>100</v>
      </c>
      <c r="M90" s="20">
        <v>0</v>
      </c>
      <c r="N90" s="3"/>
      <c r="R90" s="21">
        <f t="shared" si="11"/>
        <v>0</v>
      </c>
      <c r="S90" s="21">
        <f t="shared" si="12"/>
        <v>345.28</v>
      </c>
      <c r="T90" s="21">
        <f t="shared" si="13"/>
        <v>351.28</v>
      </c>
      <c r="U90" s="21">
        <f t="shared" si="14"/>
        <v>6</v>
      </c>
      <c r="V90" s="21">
        <f t="shared" si="15"/>
        <v>345.28</v>
      </c>
      <c r="W90" s="57">
        <f t="shared" si="16"/>
        <v>245.28</v>
      </c>
      <c r="X90" s="21">
        <f t="shared" si="17"/>
        <v>106</v>
      </c>
      <c r="Y90" s="21">
        <f t="shared" si="18"/>
        <v>0</v>
      </c>
      <c r="Z90" s="3">
        <v>20</v>
      </c>
      <c r="AA90" s="21">
        <f t="shared" si="19"/>
        <v>80</v>
      </c>
      <c r="AB90" s="21">
        <f t="shared" si="20"/>
        <v>40</v>
      </c>
      <c r="AC90" s="21">
        <f t="shared" si="21"/>
        <v>40</v>
      </c>
    </row>
    <row r="91" spans="1:29">
      <c r="A91" s="3">
        <v>89</v>
      </c>
      <c r="B91" s="8" t="s">
        <v>3273</v>
      </c>
      <c r="C91" s="8" t="s">
        <v>3274</v>
      </c>
      <c r="D91" s="3" t="s">
        <v>35</v>
      </c>
      <c r="E91" s="3" t="s">
        <v>37</v>
      </c>
      <c r="F91" s="3" t="s">
        <v>196</v>
      </c>
      <c r="G91" s="3" t="s">
        <v>38</v>
      </c>
      <c r="H91" s="3" t="s">
        <v>39</v>
      </c>
      <c r="I91" s="20">
        <v>1152</v>
      </c>
      <c r="L91" s="20">
        <v>300</v>
      </c>
      <c r="M91" s="20">
        <v>0</v>
      </c>
      <c r="N91" s="3" t="s">
        <v>3001</v>
      </c>
      <c r="P91" s="3">
        <v>0</v>
      </c>
      <c r="R91" s="21">
        <f t="shared" si="11"/>
        <v>0</v>
      </c>
      <c r="S91" s="21">
        <f t="shared" si="12"/>
        <v>1452</v>
      </c>
      <c r="T91" s="21">
        <f t="shared" si="13"/>
        <v>1470</v>
      </c>
      <c r="U91" s="21">
        <f t="shared" si="14"/>
        <v>18</v>
      </c>
      <c r="V91" s="21">
        <f t="shared" si="15"/>
        <v>1452</v>
      </c>
      <c r="W91" s="57">
        <f t="shared" si="16"/>
        <v>1152</v>
      </c>
      <c r="X91" s="21">
        <f t="shared" si="17"/>
        <v>318</v>
      </c>
      <c r="Y91" s="21">
        <f t="shared" si="18"/>
        <v>0</v>
      </c>
      <c r="Z91" s="3">
        <v>60</v>
      </c>
      <c r="AA91" s="21">
        <f t="shared" si="19"/>
        <v>240</v>
      </c>
      <c r="AB91" s="21">
        <f t="shared" si="20"/>
        <v>120</v>
      </c>
      <c r="AC91" s="21">
        <f t="shared" si="21"/>
        <v>120</v>
      </c>
    </row>
    <row r="92" spans="1:29">
      <c r="A92" s="3">
        <v>90</v>
      </c>
      <c r="B92" s="8" t="s">
        <v>3275</v>
      </c>
      <c r="C92" s="8" t="s">
        <v>3276</v>
      </c>
      <c r="D92" s="3" t="s">
        <v>35</v>
      </c>
      <c r="E92" s="3" t="s">
        <v>1245</v>
      </c>
      <c r="F92" s="3" t="s">
        <v>196</v>
      </c>
      <c r="G92" s="3" t="s">
        <v>38</v>
      </c>
      <c r="H92" s="3" t="s">
        <v>39</v>
      </c>
      <c r="I92" s="20">
        <v>1152</v>
      </c>
      <c r="L92" s="20">
        <v>300</v>
      </c>
      <c r="M92" s="20">
        <v>1300</v>
      </c>
      <c r="N92" s="3" t="s">
        <v>3241</v>
      </c>
      <c r="P92" s="3">
        <v>900</v>
      </c>
      <c r="R92" s="21">
        <f t="shared" si="11"/>
        <v>1378</v>
      </c>
      <c r="S92" s="21">
        <f t="shared" si="12"/>
        <v>2830</v>
      </c>
      <c r="T92" s="21">
        <f t="shared" si="13"/>
        <v>2930.68</v>
      </c>
      <c r="U92" s="21">
        <f t="shared" si="14"/>
        <v>100.68</v>
      </c>
      <c r="V92" s="21">
        <f t="shared" si="15"/>
        <v>2830</v>
      </c>
      <c r="W92" s="57">
        <f t="shared" si="16"/>
        <v>1152</v>
      </c>
      <c r="X92" s="21">
        <f t="shared" si="17"/>
        <v>1778.68</v>
      </c>
      <c r="Y92" s="21">
        <f t="shared" si="18"/>
        <v>900</v>
      </c>
      <c r="Z92" s="3">
        <v>60</v>
      </c>
      <c r="AA92" s="21">
        <f t="shared" si="19"/>
        <v>718</v>
      </c>
      <c r="AB92" s="21">
        <f t="shared" si="20"/>
        <v>359</v>
      </c>
      <c r="AC92" s="21">
        <f t="shared" si="21"/>
        <v>359</v>
      </c>
    </row>
    <row r="93" spans="1:29">
      <c r="A93" s="3">
        <v>91</v>
      </c>
      <c r="B93" s="8" t="s">
        <v>2362</v>
      </c>
      <c r="C93" s="8" t="s">
        <v>3277</v>
      </c>
      <c r="D93" s="3" t="s">
        <v>35</v>
      </c>
      <c r="E93" s="3" t="s">
        <v>37</v>
      </c>
      <c r="F93" s="3" t="s">
        <v>196</v>
      </c>
      <c r="G93" s="3" t="s">
        <v>38</v>
      </c>
      <c r="H93" s="3" t="s">
        <v>39</v>
      </c>
      <c r="I93" s="20">
        <v>1152</v>
      </c>
      <c r="L93" s="20">
        <v>300</v>
      </c>
      <c r="M93" s="20">
        <v>1300</v>
      </c>
      <c r="N93" s="3" t="s">
        <v>3202</v>
      </c>
      <c r="P93" s="3">
        <v>900</v>
      </c>
      <c r="R93" s="21">
        <f t="shared" si="11"/>
        <v>1378</v>
      </c>
      <c r="S93" s="21">
        <f t="shared" si="12"/>
        <v>2830</v>
      </c>
      <c r="T93" s="21">
        <f t="shared" si="13"/>
        <v>2930.68</v>
      </c>
      <c r="U93" s="21">
        <f t="shared" si="14"/>
        <v>100.68</v>
      </c>
      <c r="V93" s="21">
        <f t="shared" si="15"/>
        <v>2830</v>
      </c>
      <c r="W93" s="57">
        <f t="shared" si="16"/>
        <v>1152</v>
      </c>
      <c r="X93" s="21">
        <f t="shared" si="17"/>
        <v>1778.68</v>
      </c>
      <c r="Y93" s="21">
        <f t="shared" si="18"/>
        <v>900</v>
      </c>
      <c r="Z93" s="3">
        <v>60</v>
      </c>
      <c r="AA93" s="21">
        <f t="shared" si="19"/>
        <v>718</v>
      </c>
      <c r="AB93" s="21">
        <f t="shared" si="20"/>
        <v>359</v>
      </c>
      <c r="AC93" s="21">
        <f t="shared" si="21"/>
        <v>359</v>
      </c>
    </row>
    <row r="94" spans="1:29">
      <c r="A94" s="3">
        <v>92</v>
      </c>
      <c r="B94" s="8" t="s">
        <v>2448</v>
      </c>
      <c r="C94" s="8" t="s">
        <v>3278</v>
      </c>
      <c r="D94" s="3" t="s">
        <v>35</v>
      </c>
      <c r="E94" s="3" t="s">
        <v>1245</v>
      </c>
      <c r="F94" s="3" t="s">
        <v>196</v>
      </c>
      <c r="G94" s="3" t="s">
        <v>38</v>
      </c>
      <c r="H94" s="3" t="s">
        <v>39</v>
      </c>
      <c r="I94" s="20">
        <v>1152</v>
      </c>
      <c r="L94" s="20">
        <v>300</v>
      </c>
      <c r="M94" s="20">
        <v>1300</v>
      </c>
      <c r="N94" s="3" t="s">
        <v>3279</v>
      </c>
      <c r="P94" s="3">
        <v>900</v>
      </c>
      <c r="R94" s="21">
        <f t="shared" si="11"/>
        <v>1378</v>
      </c>
      <c r="S94" s="21">
        <f t="shared" si="12"/>
        <v>2830</v>
      </c>
      <c r="T94" s="21">
        <f t="shared" si="13"/>
        <v>2930.68</v>
      </c>
      <c r="U94" s="21">
        <f t="shared" si="14"/>
        <v>100.68</v>
      </c>
      <c r="V94" s="21">
        <f t="shared" si="15"/>
        <v>2830</v>
      </c>
      <c r="W94" s="57">
        <f t="shared" si="16"/>
        <v>1152</v>
      </c>
      <c r="X94" s="21">
        <f t="shared" si="17"/>
        <v>1778.68</v>
      </c>
      <c r="Y94" s="21">
        <f t="shared" si="18"/>
        <v>900</v>
      </c>
      <c r="Z94" s="3">
        <v>60</v>
      </c>
      <c r="AA94" s="21">
        <f t="shared" si="19"/>
        <v>718</v>
      </c>
      <c r="AB94" s="21">
        <f t="shared" si="20"/>
        <v>359</v>
      </c>
      <c r="AC94" s="21">
        <f t="shared" si="21"/>
        <v>359</v>
      </c>
    </row>
    <row r="95" spans="1:29">
      <c r="A95" s="3">
        <v>93</v>
      </c>
      <c r="B95" s="8" t="s">
        <v>3280</v>
      </c>
      <c r="C95" t="s">
        <v>3281</v>
      </c>
      <c r="D95" s="3" t="s">
        <v>35</v>
      </c>
      <c r="E95" s="3" t="s">
        <v>1245</v>
      </c>
      <c r="F95" s="3" t="s">
        <v>196</v>
      </c>
      <c r="G95" s="3" t="s">
        <v>38</v>
      </c>
      <c r="H95" s="3" t="s">
        <v>39</v>
      </c>
      <c r="I95" s="20">
        <v>1152</v>
      </c>
      <c r="L95" s="20">
        <v>300</v>
      </c>
      <c r="M95" s="20">
        <v>1300</v>
      </c>
      <c r="N95" s="3" t="s">
        <v>3241</v>
      </c>
      <c r="P95" s="3">
        <v>900</v>
      </c>
      <c r="R95" s="21">
        <f t="shared" si="11"/>
        <v>1378</v>
      </c>
      <c r="S95" s="21">
        <f t="shared" si="12"/>
        <v>2830</v>
      </c>
      <c r="T95" s="21">
        <f t="shared" si="13"/>
        <v>2930.68</v>
      </c>
      <c r="U95" s="21">
        <f t="shared" si="14"/>
        <v>100.68</v>
      </c>
      <c r="V95" s="21">
        <f t="shared" si="15"/>
        <v>2830</v>
      </c>
      <c r="W95" s="57">
        <f t="shared" si="16"/>
        <v>1152</v>
      </c>
      <c r="X95" s="21">
        <f t="shared" si="17"/>
        <v>1778.68</v>
      </c>
      <c r="Y95" s="21">
        <f t="shared" si="18"/>
        <v>900</v>
      </c>
      <c r="Z95" s="3">
        <v>60</v>
      </c>
      <c r="AA95" s="21">
        <f t="shared" si="19"/>
        <v>718</v>
      </c>
      <c r="AB95" s="21">
        <f t="shared" si="20"/>
        <v>359</v>
      </c>
      <c r="AC95" s="21">
        <f t="shared" si="21"/>
        <v>359</v>
      </c>
    </row>
    <row r="96" spans="1:29">
      <c r="A96" s="3">
        <v>94</v>
      </c>
      <c r="B96" s="8" t="s">
        <v>3282</v>
      </c>
      <c r="C96" s="8" t="s">
        <v>3283</v>
      </c>
      <c r="D96" s="3" t="s">
        <v>35</v>
      </c>
      <c r="E96" s="3" t="s">
        <v>37</v>
      </c>
      <c r="F96" s="3" t="s">
        <v>196</v>
      </c>
      <c r="G96" s="3" t="s">
        <v>38</v>
      </c>
      <c r="H96" s="3" t="s">
        <v>39</v>
      </c>
      <c r="I96" s="20">
        <v>1152</v>
      </c>
      <c r="L96" s="20">
        <v>300</v>
      </c>
      <c r="M96" s="20">
        <v>0</v>
      </c>
      <c r="N96" s="3" t="s">
        <v>3284</v>
      </c>
      <c r="P96" s="3">
        <v>0</v>
      </c>
      <c r="R96" s="21">
        <f t="shared" si="11"/>
        <v>0</v>
      </c>
      <c r="S96" s="21">
        <f t="shared" si="12"/>
        <v>1452</v>
      </c>
      <c r="T96" s="21">
        <f t="shared" si="13"/>
        <v>1470</v>
      </c>
      <c r="U96" s="21">
        <f t="shared" si="14"/>
        <v>18</v>
      </c>
      <c r="V96" s="21">
        <f t="shared" si="15"/>
        <v>1452</v>
      </c>
      <c r="W96" s="57">
        <f t="shared" si="16"/>
        <v>1152</v>
      </c>
      <c r="X96" s="21">
        <f t="shared" si="17"/>
        <v>318</v>
      </c>
      <c r="Y96" s="21">
        <f t="shared" si="18"/>
        <v>0</v>
      </c>
      <c r="Z96" s="3">
        <v>60</v>
      </c>
      <c r="AA96" s="21">
        <f t="shared" si="19"/>
        <v>240</v>
      </c>
      <c r="AB96" s="21">
        <f t="shared" si="20"/>
        <v>120</v>
      </c>
      <c r="AC96" s="21">
        <f t="shared" si="21"/>
        <v>120</v>
      </c>
    </row>
    <row r="97" spans="1:29">
      <c r="A97" s="3">
        <v>95</v>
      </c>
      <c r="B97" s="8" t="s">
        <v>3285</v>
      </c>
      <c r="C97" s="8" t="s">
        <v>3286</v>
      </c>
      <c r="D97" s="3" t="s">
        <v>35</v>
      </c>
      <c r="E97" s="3" t="s">
        <v>37</v>
      </c>
      <c r="F97" s="3" t="s">
        <v>196</v>
      </c>
      <c r="G97" s="3" t="s">
        <v>38</v>
      </c>
      <c r="H97" s="3" t="s">
        <v>39</v>
      </c>
      <c r="I97" s="20">
        <v>1152</v>
      </c>
      <c r="L97" s="20">
        <v>300</v>
      </c>
      <c r="M97" s="20">
        <v>1300</v>
      </c>
      <c r="N97" s="3" t="s">
        <v>3287</v>
      </c>
      <c r="P97" s="3">
        <v>900</v>
      </c>
      <c r="R97" s="21">
        <f t="shared" si="11"/>
        <v>1378</v>
      </c>
      <c r="S97" s="21">
        <f t="shared" si="12"/>
        <v>2830</v>
      </c>
      <c r="T97" s="21">
        <f t="shared" si="13"/>
        <v>2930.68</v>
      </c>
      <c r="U97" s="21">
        <f t="shared" si="14"/>
        <v>100.68</v>
      </c>
      <c r="V97" s="21">
        <f t="shared" si="15"/>
        <v>2830</v>
      </c>
      <c r="W97" s="57">
        <f t="shared" si="16"/>
        <v>1152</v>
      </c>
      <c r="X97" s="21">
        <f t="shared" si="17"/>
        <v>1778.68</v>
      </c>
      <c r="Y97" s="21">
        <f t="shared" si="18"/>
        <v>900</v>
      </c>
      <c r="Z97" s="3">
        <v>60</v>
      </c>
      <c r="AA97" s="21">
        <f t="shared" si="19"/>
        <v>718</v>
      </c>
      <c r="AB97" s="21">
        <f t="shared" si="20"/>
        <v>359</v>
      </c>
      <c r="AC97" s="21">
        <f t="shared" si="21"/>
        <v>359</v>
      </c>
    </row>
    <row r="98" spans="1:29">
      <c r="A98" s="3">
        <v>96</v>
      </c>
      <c r="B98" s="8" t="s">
        <v>3288</v>
      </c>
      <c r="C98" s="8" t="s">
        <v>3289</v>
      </c>
      <c r="D98" s="3" t="s">
        <v>35</v>
      </c>
      <c r="E98" s="3" t="s">
        <v>37</v>
      </c>
      <c r="F98" s="3" t="s">
        <v>196</v>
      </c>
      <c r="G98" s="3" t="s">
        <v>38</v>
      </c>
      <c r="H98" s="3" t="s">
        <v>39</v>
      </c>
      <c r="I98" s="20">
        <v>1152</v>
      </c>
      <c r="L98" s="20">
        <v>300</v>
      </c>
      <c r="M98" s="20">
        <v>0</v>
      </c>
      <c r="N98" s="3" t="s">
        <v>3284</v>
      </c>
      <c r="P98" s="3">
        <v>0</v>
      </c>
      <c r="R98" s="21">
        <f t="shared" si="11"/>
        <v>0</v>
      </c>
      <c r="S98" s="21">
        <f t="shared" si="12"/>
        <v>1452</v>
      </c>
      <c r="T98" s="21">
        <f t="shared" si="13"/>
        <v>1470</v>
      </c>
      <c r="U98" s="21">
        <f t="shared" si="14"/>
        <v>18</v>
      </c>
      <c r="V98" s="21">
        <f t="shared" si="15"/>
        <v>1452</v>
      </c>
      <c r="W98" s="57">
        <f t="shared" si="16"/>
        <v>1152</v>
      </c>
      <c r="X98" s="21">
        <f t="shared" si="17"/>
        <v>318</v>
      </c>
      <c r="Y98" s="21">
        <f t="shared" si="18"/>
        <v>0</v>
      </c>
      <c r="Z98" s="3">
        <v>60</v>
      </c>
      <c r="AA98" s="21">
        <f t="shared" si="19"/>
        <v>240</v>
      </c>
      <c r="AB98" s="21">
        <f t="shared" si="20"/>
        <v>120</v>
      </c>
      <c r="AC98" s="21">
        <f t="shared" si="21"/>
        <v>120</v>
      </c>
    </row>
    <row r="99" spans="1:29">
      <c r="A99" s="3">
        <v>97</v>
      </c>
      <c r="B99" s="6" t="s">
        <v>3290</v>
      </c>
      <c r="C99" s="8" t="s">
        <v>3291</v>
      </c>
      <c r="D99" s="3" t="s">
        <v>35</v>
      </c>
      <c r="E99" s="3" t="s">
        <v>37</v>
      </c>
      <c r="F99" s="3" t="s">
        <v>196</v>
      </c>
      <c r="G99" s="3" t="s">
        <v>38</v>
      </c>
      <c r="H99" s="3" t="s">
        <v>39</v>
      </c>
      <c r="I99" s="20">
        <v>1152</v>
      </c>
      <c r="L99" s="20">
        <v>300</v>
      </c>
      <c r="M99" s="20">
        <v>0</v>
      </c>
      <c r="N99" s="3" t="s">
        <v>3292</v>
      </c>
      <c r="P99" s="3">
        <v>0</v>
      </c>
      <c r="R99" s="21">
        <f t="shared" si="11"/>
        <v>0</v>
      </c>
      <c r="S99" s="21">
        <f t="shared" si="12"/>
        <v>1452</v>
      </c>
      <c r="T99" s="21">
        <f t="shared" si="13"/>
        <v>1470</v>
      </c>
      <c r="U99" s="21">
        <f t="shared" si="14"/>
        <v>18</v>
      </c>
      <c r="V99" s="21">
        <f t="shared" si="15"/>
        <v>1452</v>
      </c>
      <c r="W99" s="57">
        <f t="shared" si="16"/>
        <v>1152</v>
      </c>
      <c r="X99" s="21">
        <f t="shared" si="17"/>
        <v>318</v>
      </c>
      <c r="Y99" s="21">
        <f t="shared" si="18"/>
        <v>0</v>
      </c>
      <c r="Z99" s="3">
        <v>60</v>
      </c>
      <c r="AA99" s="21">
        <f t="shared" si="19"/>
        <v>240</v>
      </c>
      <c r="AB99" s="21">
        <f t="shared" si="20"/>
        <v>120</v>
      </c>
      <c r="AC99" s="21">
        <f t="shared" si="21"/>
        <v>120</v>
      </c>
    </row>
    <row r="100" spans="1:29">
      <c r="A100" s="3">
        <v>98</v>
      </c>
      <c r="B100" s="8" t="s">
        <v>3293</v>
      </c>
      <c r="C100" t="s">
        <v>3294</v>
      </c>
      <c r="D100" s="3" t="s">
        <v>35</v>
      </c>
      <c r="E100" s="3" t="s">
        <v>37</v>
      </c>
      <c r="F100" s="3" t="s">
        <v>196</v>
      </c>
      <c r="G100" s="3" t="s">
        <v>38</v>
      </c>
      <c r="H100" s="3" t="s">
        <v>39</v>
      </c>
      <c r="I100" s="20">
        <v>1152</v>
      </c>
      <c r="L100" s="20">
        <v>300</v>
      </c>
      <c r="M100" s="20">
        <v>1326</v>
      </c>
      <c r="N100" s="3" t="s">
        <v>3295</v>
      </c>
      <c r="P100" s="3">
        <v>926</v>
      </c>
      <c r="R100" s="21">
        <f t="shared" si="11"/>
        <v>1405.56</v>
      </c>
      <c r="S100" s="21">
        <f t="shared" si="12"/>
        <v>2857.56</v>
      </c>
      <c r="T100" s="21">
        <f t="shared" si="13"/>
        <v>2959.8936</v>
      </c>
      <c r="U100" s="21">
        <f t="shared" si="14"/>
        <v>102.3336</v>
      </c>
      <c r="V100" s="21">
        <f t="shared" si="15"/>
        <v>2857.56</v>
      </c>
      <c r="W100" s="57">
        <f t="shared" si="16"/>
        <v>1152</v>
      </c>
      <c r="X100" s="21">
        <f t="shared" si="17"/>
        <v>1807.8936</v>
      </c>
      <c r="Y100" s="21">
        <f t="shared" si="18"/>
        <v>926</v>
      </c>
      <c r="Z100" s="3">
        <v>60</v>
      </c>
      <c r="AA100" s="21">
        <f t="shared" si="19"/>
        <v>719.56</v>
      </c>
      <c r="AB100" s="21">
        <f t="shared" si="20"/>
        <v>359.78</v>
      </c>
      <c r="AC100" s="21">
        <f t="shared" si="21"/>
        <v>359.78</v>
      </c>
    </row>
    <row r="101" spans="1:29">
      <c r="A101" s="3">
        <v>99</v>
      </c>
      <c r="B101" s="8" t="s">
        <v>3296</v>
      </c>
      <c r="C101" t="s">
        <v>3297</v>
      </c>
      <c r="D101" s="3" t="s">
        <v>35</v>
      </c>
      <c r="E101" s="3" t="s">
        <v>1245</v>
      </c>
      <c r="F101" s="3" t="s">
        <v>196</v>
      </c>
      <c r="G101" s="3" t="s">
        <v>38</v>
      </c>
      <c r="H101" s="3" t="s">
        <v>39</v>
      </c>
      <c r="I101" s="20">
        <v>1152</v>
      </c>
      <c r="L101" s="20">
        <v>300</v>
      </c>
      <c r="M101" s="20">
        <v>0</v>
      </c>
      <c r="N101" s="3" t="s">
        <v>3298</v>
      </c>
      <c r="P101" s="3">
        <v>0</v>
      </c>
      <c r="R101" s="21">
        <f t="shared" si="11"/>
        <v>0</v>
      </c>
      <c r="S101" s="21">
        <f t="shared" si="12"/>
        <v>1452</v>
      </c>
      <c r="T101" s="21">
        <f t="shared" si="13"/>
        <v>1470</v>
      </c>
      <c r="U101" s="21">
        <f t="shared" si="14"/>
        <v>18</v>
      </c>
      <c r="V101" s="21">
        <f t="shared" si="15"/>
        <v>1452</v>
      </c>
      <c r="W101" s="57">
        <f t="shared" si="16"/>
        <v>1152</v>
      </c>
      <c r="X101" s="21">
        <f t="shared" si="17"/>
        <v>318</v>
      </c>
      <c r="Y101" s="21">
        <f t="shared" si="18"/>
        <v>0</v>
      </c>
      <c r="Z101" s="3">
        <v>60</v>
      </c>
      <c r="AA101" s="21">
        <f t="shared" si="19"/>
        <v>240</v>
      </c>
      <c r="AB101" s="21">
        <f t="shared" si="20"/>
        <v>120</v>
      </c>
      <c r="AC101" s="21">
        <f t="shared" si="21"/>
        <v>120</v>
      </c>
    </row>
    <row r="102" spans="1:29">
      <c r="A102" s="3">
        <v>100</v>
      </c>
      <c r="B102" s="8" t="s">
        <v>3299</v>
      </c>
      <c r="C102" s="8" t="s">
        <v>3300</v>
      </c>
      <c r="D102" s="3" t="s">
        <v>35</v>
      </c>
      <c r="E102" s="3" t="s">
        <v>37</v>
      </c>
      <c r="F102" s="3" t="s">
        <v>1534</v>
      </c>
      <c r="G102" s="3" t="s">
        <v>38</v>
      </c>
      <c r="H102" s="3" t="s">
        <v>39</v>
      </c>
      <c r="I102" s="20">
        <v>920</v>
      </c>
      <c r="L102" s="20">
        <v>400</v>
      </c>
      <c r="M102" s="20">
        <v>638</v>
      </c>
      <c r="N102" s="3" t="s">
        <v>3301</v>
      </c>
      <c r="P102" s="20">
        <v>558</v>
      </c>
      <c r="R102" s="21">
        <f t="shared" si="11"/>
        <v>676.28</v>
      </c>
      <c r="S102" s="21">
        <f t="shared" si="12"/>
        <v>1996.28</v>
      </c>
      <c r="T102" s="21">
        <f t="shared" si="13"/>
        <v>2060.8568</v>
      </c>
      <c r="U102" s="21">
        <f t="shared" si="14"/>
        <v>64.5768</v>
      </c>
      <c r="V102" s="21">
        <f t="shared" si="15"/>
        <v>1996.28</v>
      </c>
      <c r="W102" s="57">
        <f t="shared" si="16"/>
        <v>920</v>
      </c>
      <c r="X102" s="21">
        <f t="shared" si="17"/>
        <v>1140.8568</v>
      </c>
      <c r="Y102" s="3">
        <f t="shared" si="18"/>
        <v>558</v>
      </c>
      <c r="Z102" s="3">
        <v>60</v>
      </c>
      <c r="AA102" s="21">
        <f t="shared" si="19"/>
        <v>458.28</v>
      </c>
      <c r="AB102" s="21">
        <f t="shared" si="20"/>
        <v>229.14</v>
      </c>
      <c r="AC102" s="21">
        <f t="shared" si="21"/>
        <v>229.14</v>
      </c>
    </row>
    <row r="103" spans="1:29">
      <c r="A103" s="3">
        <v>101</v>
      </c>
      <c r="B103" s="8" t="s">
        <v>3302</v>
      </c>
      <c r="C103" s="8" t="s">
        <v>3303</v>
      </c>
      <c r="D103" s="3" t="s">
        <v>35</v>
      </c>
      <c r="E103" s="3" t="s">
        <v>37</v>
      </c>
      <c r="F103" s="3" t="s">
        <v>1534</v>
      </c>
      <c r="G103" s="3" t="s">
        <v>38</v>
      </c>
      <c r="H103" s="3" t="s">
        <v>39</v>
      </c>
      <c r="I103" s="20">
        <v>920</v>
      </c>
      <c r="L103" s="20">
        <v>400</v>
      </c>
      <c r="M103" s="20">
        <v>664</v>
      </c>
      <c r="N103" s="3" t="s">
        <v>3304</v>
      </c>
      <c r="P103" s="20">
        <v>584</v>
      </c>
      <c r="R103" s="21">
        <f t="shared" si="11"/>
        <v>703.84</v>
      </c>
      <c r="S103" s="21">
        <f t="shared" si="12"/>
        <v>2023.84</v>
      </c>
      <c r="T103" s="21">
        <f t="shared" si="13"/>
        <v>2090.0704</v>
      </c>
      <c r="U103" s="21">
        <f t="shared" si="14"/>
        <v>66.2304</v>
      </c>
      <c r="V103" s="21">
        <f t="shared" si="15"/>
        <v>2023.84</v>
      </c>
      <c r="W103" s="57">
        <f t="shared" si="16"/>
        <v>920</v>
      </c>
      <c r="X103" s="21">
        <f t="shared" si="17"/>
        <v>1170.0704</v>
      </c>
      <c r="Y103" s="3">
        <f t="shared" si="18"/>
        <v>584</v>
      </c>
      <c r="Z103" s="3">
        <v>60</v>
      </c>
      <c r="AA103" s="21">
        <f t="shared" si="19"/>
        <v>459.84</v>
      </c>
      <c r="AB103" s="21">
        <f t="shared" si="20"/>
        <v>229.92</v>
      </c>
      <c r="AC103" s="21">
        <f t="shared" si="21"/>
        <v>229.92</v>
      </c>
    </row>
    <row r="104" spans="1:29">
      <c r="A104" s="3">
        <v>102</v>
      </c>
      <c r="B104" s="8" t="s">
        <v>2196</v>
      </c>
      <c r="C104" s="8" t="s">
        <v>3305</v>
      </c>
      <c r="D104" s="3" t="s">
        <v>35</v>
      </c>
      <c r="E104" s="3" t="s">
        <v>37</v>
      </c>
      <c r="F104" s="3" t="s">
        <v>1534</v>
      </c>
      <c r="G104" s="3" t="s">
        <v>38</v>
      </c>
      <c r="H104" s="3" t="s">
        <v>39</v>
      </c>
      <c r="I104" s="20">
        <v>920</v>
      </c>
      <c r="L104" s="20">
        <v>400</v>
      </c>
      <c r="M104" s="20">
        <v>678</v>
      </c>
      <c r="N104" s="3" t="s">
        <v>3306</v>
      </c>
      <c r="P104" s="20">
        <v>598</v>
      </c>
      <c r="R104" s="21">
        <f t="shared" si="11"/>
        <v>718.68</v>
      </c>
      <c r="S104" s="21">
        <f t="shared" si="12"/>
        <v>2038.68</v>
      </c>
      <c r="T104" s="21">
        <f t="shared" si="13"/>
        <v>2105.8008</v>
      </c>
      <c r="U104" s="21">
        <f t="shared" si="14"/>
        <v>67.1208</v>
      </c>
      <c r="V104" s="21">
        <f t="shared" si="15"/>
        <v>2038.68</v>
      </c>
      <c r="W104" s="57">
        <f t="shared" si="16"/>
        <v>920</v>
      </c>
      <c r="X104" s="21">
        <f t="shared" si="17"/>
        <v>1185.8008</v>
      </c>
      <c r="Y104" s="3">
        <f t="shared" si="18"/>
        <v>598</v>
      </c>
      <c r="Z104" s="3">
        <v>60</v>
      </c>
      <c r="AA104" s="21">
        <f t="shared" si="19"/>
        <v>460.68</v>
      </c>
      <c r="AB104" s="21">
        <f t="shared" si="20"/>
        <v>230.34</v>
      </c>
      <c r="AC104" s="21">
        <f t="shared" si="21"/>
        <v>230.34</v>
      </c>
    </row>
    <row r="105" spans="1:29">
      <c r="A105" s="3">
        <v>103</v>
      </c>
      <c r="B105" s="8" t="s">
        <v>3307</v>
      </c>
      <c r="C105" s="8" t="s">
        <v>3308</v>
      </c>
      <c r="D105" s="3" t="s">
        <v>35</v>
      </c>
      <c r="E105" s="3" t="s">
        <v>37</v>
      </c>
      <c r="F105" s="3" t="s">
        <v>1534</v>
      </c>
      <c r="G105" s="3" t="s">
        <v>38</v>
      </c>
      <c r="H105" s="3" t="s">
        <v>39</v>
      </c>
      <c r="I105" s="20">
        <v>920</v>
      </c>
      <c r="L105" s="20">
        <v>400</v>
      </c>
      <c r="M105" s="20">
        <v>638</v>
      </c>
      <c r="N105" s="3" t="s">
        <v>3301</v>
      </c>
      <c r="P105" s="20">
        <v>558</v>
      </c>
      <c r="R105" s="21">
        <f t="shared" si="11"/>
        <v>676.28</v>
      </c>
      <c r="S105" s="21">
        <f t="shared" si="12"/>
        <v>1996.28</v>
      </c>
      <c r="T105" s="21">
        <f t="shared" si="13"/>
        <v>2060.8568</v>
      </c>
      <c r="U105" s="21">
        <f t="shared" si="14"/>
        <v>64.5768</v>
      </c>
      <c r="V105" s="21">
        <f t="shared" si="15"/>
        <v>1996.28</v>
      </c>
      <c r="W105" s="57">
        <f t="shared" si="16"/>
        <v>920</v>
      </c>
      <c r="X105" s="21">
        <f t="shared" si="17"/>
        <v>1140.8568</v>
      </c>
      <c r="Y105" s="3">
        <f t="shared" si="18"/>
        <v>558</v>
      </c>
      <c r="Z105" s="3">
        <v>60</v>
      </c>
      <c r="AA105" s="21">
        <f t="shared" si="19"/>
        <v>458.28</v>
      </c>
      <c r="AB105" s="21">
        <f t="shared" si="20"/>
        <v>229.14</v>
      </c>
      <c r="AC105" s="21">
        <f t="shared" si="21"/>
        <v>229.14</v>
      </c>
    </row>
    <row r="106" spans="1:29">
      <c r="A106" s="3">
        <v>104</v>
      </c>
      <c r="B106" s="8" t="s">
        <v>3309</v>
      </c>
      <c r="C106" s="8" t="s">
        <v>3310</v>
      </c>
      <c r="D106" s="3" t="s">
        <v>35</v>
      </c>
      <c r="E106" s="3" t="s">
        <v>1245</v>
      </c>
      <c r="F106" s="3" t="s">
        <v>196</v>
      </c>
      <c r="G106" s="3" t="s">
        <v>38</v>
      </c>
      <c r="H106" s="3" t="s">
        <v>39</v>
      </c>
      <c r="I106" s="20">
        <v>1152</v>
      </c>
      <c r="L106" s="20">
        <v>300</v>
      </c>
      <c r="M106" s="20">
        <v>1300</v>
      </c>
      <c r="N106" s="3" t="s">
        <v>3241</v>
      </c>
      <c r="P106" s="3">
        <v>900</v>
      </c>
      <c r="R106" s="21">
        <f t="shared" si="11"/>
        <v>1378</v>
      </c>
      <c r="S106" s="21">
        <f t="shared" si="12"/>
        <v>2830</v>
      </c>
      <c r="T106" s="21">
        <f t="shared" si="13"/>
        <v>2930.68</v>
      </c>
      <c r="U106" s="21">
        <f t="shared" si="14"/>
        <v>100.68</v>
      </c>
      <c r="V106" s="21">
        <f t="shared" si="15"/>
        <v>2830</v>
      </c>
      <c r="W106" s="57">
        <f t="shared" si="16"/>
        <v>1152</v>
      </c>
      <c r="X106" s="21">
        <f t="shared" si="17"/>
        <v>1778.68</v>
      </c>
      <c r="Y106" s="21">
        <f t="shared" si="18"/>
        <v>900</v>
      </c>
      <c r="Z106" s="3">
        <v>60</v>
      </c>
      <c r="AA106" s="21">
        <f t="shared" si="19"/>
        <v>718</v>
      </c>
      <c r="AB106" s="21">
        <f t="shared" si="20"/>
        <v>359</v>
      </c>
      <c r="AC106" s="21">
        <f t="shared" si="21"/>
        <v>359</v>
      </c>
    </row>
    <row r="107" spans="1:29">
      <c r="A107" s="3">
        <v>105</v>
      </c>
      <c r="B107" s="8" t="s">
        <v>3311</v>
      </c>
      <c r="C107" s="8" t="s">
        <v>3312</v>
      </c>
      <c r="D107" s="3" t="s">
        <v>35</v>
      </c>
      <c r="E107" s="3" t="s">
        <v>37</v>
      </c>
      <c r="F107" s="3" t="s">
        <v>196</v>
      </c>
      <c r="G107" s="3" t="s">
        <v>38</v>
      </c>
      <c r="H107" s="3" t="s">
        <v>39</v>
      </c>
      <c r="I107" s="20">
        <v>1152</v>
      </c>
      <c r="L107" s="20">
        <v>300</v>
      </c>
      <c r="M107" s="20">
        <v>0</v>
      </c>
      <c r="N107" s="3" t="s">
        <v>3313</v>
      </c>
      <c r="P107" s="3">
        <v>0</v>
      </c>
      <c r="R107" s="21">
        <f t="shared" si="11"/>
        <v>0</v>
      </c>
      <c r="S107" s="21">
        <f t="shared" si="12"/>
        <v>1452</v>
      </c>
      <c r="T107" s="21">
        <f t="shared" si="13"/>
        <v>1470</v>
      </c>
      <c r="U107" s="21">
        <f t="shared" si="14"/>
        <v>18</v>
      </c>
      <c r="V107" s="21">
        <f t="shared" si="15"/>
        <v>1452</v>
      </c>
      <c r="W107" s="57">
        <f t="shared" si="16"/>
        <v>1152</v>
      </c>
      <c r="X107" s="21">
        <f t="shared" si="17"/>
        <v>318</v>
      </c>
      <c r="Y107" s="21">
        <f t="shared" si="18"/>
        <v>0</v>
      </c>
      <c r="Z107" s="3">
        <v>60</v>
      </c>
      <c r="AA107" s="21">
        <f t="shared" si="19"/>
        <v>240</v>
      </c>
      <c r="AB107" s="21">
        <f t="shared" si="20"/>
        <v>120</v>
      </c>
      <c r="AC107" s="21">
        <f t="shared" si="21"/>
        <v>120</v>
      </c>
    </row>
    <row r="108" spans="1:29">
      <c r="A108" s="3">
        <v>106</v>
      </c>
      <c r="B108" s="8" t="s">
        <v>3314</v>
      </c>
      <c r="C108" s="8" t="s">
        <v>3315</v>
      </c>
      <c r="D108" s="3" t="s">
        <v>35</v>
      </c>
      <c r="E108" s="3" t="s">
        <v>137</v>
      </c>
      <c r="F108" s="3" t="s">
        <v>196</v>
      </c>
      <c r="G108" s="3" t="s">
        <v>38</v>
      </c>
      <c r="H108" s="3" t="s">
        <v>39</v>
      </c>
      <c r="I108" s="20">
        <v>1152</v>
      </c>
      <c r="L108" s="20">
        <v>300</v>
      </c>
      <c r="M108" s="20">
        <v>1300</v>
      </c>
      <c r="N108" s="3" t="s">
        <v>3049</v>
      </c>
      <c r="P108" s="3">
        <v>900</v>
      </c>
      <c r="R108" s="21">
        <f t="shared" si="11"/>
        <v>1378</v>
      </c>
      <c r="S108" s="21">
        <f t="shared" si="12"/>
        <v>2830</v>
      </c>
      <c r="T108" s="21">
        <f t="shared" si="13"/>
        <v>2930.68</v>
      </c>
      <c r="U108" s="21">
        <f t="shared" si="14"/>
        <v>100.68</v>
      </c>
      <c r="V108" s="21">
        <f t="shared" si="15"/>
        <v>2830</v>
      </c>
      <c r="W108" s="57">
        <f t="shared" si="16"/>
        <v>1152</v>
      </c>
      <c r="X108" s="21">
        <f t="shared" si="17"/>
        <v>1778.68</v>
      </c>
      <c r="Y108" s="21">
        <f t="shared" si="18"/>
        <v>900</v>
      </c>
      <c r="Z108" s="3">
        <v>60</v>
      </c>
      <c r="AA108" s="21">
        <f t="shared" si="19"/>
        <v>718</v>
      </c>
      <c r="AB108" s="21">
        <f t="shared" si="20"/>
        <v>359</v>
      </c>
      <c r="AC108" s="21">
        <f t="shared" si="21"/>
        <v>359</v>
      </c>
    </row>
    <row r="109" spans="1:29">
      <c r="A109" s="3">
        <v>107</v>
      </c>
      <c r="B109" s="8" t="s">
        <v>3316</v>
      </c>
      <c r="C109" s="8" t="s">
        <v>3317</v>
      </c>
      <c r="D109" s="3" t="s">
        <v>35</v>
      </c>
      <c r="E109" s="3" t="s">
        <v>1245</v>
      </c>
      <c r="F109" s="3" t="s">
        <v>196</v>
      </c>
      <c r="G109" s="3" t="s">
        <v>38</v>
      </c>
      <c r="H109" s="3" t="s">
        <v>39</v>
      </c>
      <c r="I109" s="20">
        <v>1152</v>
      </c>
      <c r="L109" s="20">
        <v>300</v>
      </c>
      <c r="M109" s="20">
        <v>0</v>
      </c>
      <c r="N109" s="3" t="s">
        <v>3318</v>
      </c>
      <c r="P109" s="3">
        <v>0</v>
      </c>
      <c r="R109" s="21">
        <f t="shared" si="11"/>
        <v>0</v>
      </c>
      <c r="S109" s="21">
        <f t="shared" si="12"/>
        <v>1452</v>
      </c>
      <c r="T109" s="21">
        <f t="shared" si="13"/>
        <v>1470</v>
      </c>
      <c r="U109" s="21">
        <f t="shared" si="14"/>
        <v>18</v>
      </c>
      <c r="V109" s="21">
        <f t="shared" si="15"/>
        <v>1452</v>
      </c>
      <c r="W109" s="57">
        <f t="shared" si="16"/>
        <v>1152</v>
      </c>
      <c r="X109" s="21">
        <f t="shared" si="17"/>
        <v>318</v>
      </c>
      <c r="Y109" s="21">
        <f t="shared" si="18"/>
        <v>0</v>
      </c>
      <c r="Z109" s="3">
        <v>60</v>
      </c>
      <c r="AA109" s="21">
        <f t="shared" si="19"/>
        <v>240</v>
      </c>
      <c r="AB109" s="21">
        <f t="shared" si="20"/>
        <v>120</v>
      </c>
      <c r="AC109" s="21">
        <f t="shared" si="21"/>
        <v>120</v>
      </c>
    </row>
    <row r="110" spans="1:29">
      <c r="A110" s="3">
        <v>108</v>
      </c>
      <c r="B110" s="8" t="s">
        <v>3319</v>
      </c>
      <c r="C110" s="8" t="s">
        <v>3297</v>
      </c>
      <c r="D110" s="3" t="s">
        <v>35</v>
      </c>
      <c r="E110" s="3" t="s">
        <v>1245</v>
      </c>
      <c r="F110" s="3" t="s">
        <v>196</v>
      </c>
      <c r="G110" s="3" t="s">
        <v>38</v>
      </c>
      <c r="H110" s="3" t="s">
        <v>39</v>
      </c>
      <c r="I110" s="20">
        <v>1152</v>
      </c>
      <c r="L110" s="20">
        <v>300</v>
      </c>
      <c r="M110" s="20">
        <v>0</v>
      </c>
      <c r="N110" s="3" t="s">
        <v>3318</v>
      </c>
      <c r="P110" s="3">
        <v>0</v>
      </c>
      <c r="R110" s="21">
        <f t="shared" si="11"/>
        <v>0</v>
      </c>
      <c r="S110" s="21">
        <f t="shared" si="12"/>
        <v>1452</v>
      </c>
      <c r="T110" s="21">
        <f t="shared" si="13"/>
        <v>1470</v>
      </c>
      <c r="U110" s="21">
        <f t="shared" si="14"/>
        <v>18</v>
      </c>
      <c r="V110" s="21">
        <f t="shared" si="15"/>
        <v>1452</v>
      </c>
      <c r="W110" s="57">
        <f t="shared" si="16"/>
        <v>1152</v>
      </c>
      <c r="X110" s="21">
        <f t="shared" si="17"/>
        <v>318</v>
      </c>
      <c r="Y110" s="21">
        <f t="shared" si="18"/>
        <v>0</v>
      </c>
      <c r="Z110" s="3">
        <v>60</v>
      </c>
      <c r="AA110" s="21">
        <f t="shared" si="19"/>
        <v>240</v>
      </c>
      <c r="AB110" s="21">
        <f t="shared" si="20"/>
        <v>120</v>
      </c>
      <c r="AC110" s="21">
        <f t="shared" si="21"/>
        <v>120</v>
      </c>
    </row>
    <row r="111" spans="1:29">
      <c r="A111" s="3">
        <v>109</v>
      </c>
      <c r="B111" s="8" t="s">
        <v>3320</v>
      </c>
      <c r="C111" t="s">
        <v>3321</v>
      </c>
      <c r="D111" s="3" t="s">
        <v>35</v>
      </c>
      <c r="E111" s="3" t="s">
        <v>37</v>
      </c>
      <c r="F111" s="3" t="s">
        <v>2651</v>
      </c>
      <c r="G111" s="3" t="s">
        <v>38</v>
      </c>
      <c r="H111" s="3" t="s">
        <v>39</v>
      </c>
      <c r="I111" s="97">
        <v>245.28</v>
      </c>
      <c r="L111" s="20">
        <v>100</v>
      </c>
      <c r="M111" s="20">
        <v>0</v>
      </c>
      <c r="N111" s="3"/>
      <c r="P111" s="3"/>
      <c r="R111" s="21">
        <f t="shared" si="11"/>
        <v>0</v>
      </c>
      <c r="S111" s="21">
        <f t="shared" si="12"/>
        <v>345.28</v>
      </c>
      <c r="T111" s="21">
        <f t="shared" si="13"/>
        <v>351.28</v>
      </c>
      <c r="U111" s="21">
        <f t="shared" si="14"/>
        <v>6</v>
      </c>
      <c r="V111" s="21">
        <f t="shared" si="15"/>
        <v>345.28</v>
      </c>
      <c r="W111" s="57">
        <f t="shared" si="16"/>
        <v>245.28</v>
      </c>
      <c r="X111" s="21">
        <f t="shared" si="17"/>
        <v>106</v>
      </c>
      <c r="Y111" s="21">
        <f t="shared" si="18"/>
        <v>0</v>
      </c>
      <c r="Z111" s="3">
        <v>20</v>
      </c>
      <c r="AA111" s="21">
        <f t="shared" si="19"/>
        <v>80</v>
      </c>
      <c r="AB111" s="21">
        <f t="shared" si="20"/>
        <v>40</v>
      </c>
      <c r="AC111" s="21">
        <f t="shared" si="21"/>
        <v>40</v>
      </c>
    </row>
    <row r="112" spans="1:29">
      <c r="A112" s="3">
        <v>110</v>
      </c>
      <c r="B112" t="s">
        <v>2239</v>
      </c>
      <c r="C112" t="s">
        <v>3322</v>
      </c>
      <c r="D112" s="3" t="s">
        <v>35</v>
      </c>
      <c r="E112" s="3" t="s">
        <v>37</v>
      </c>
      <c r="F112" s="3" t="s">
        <v>2651</v>
      </c>
      <c r="G112" s="3" t="s">
        <v>38</v>
      </c>
      <c r="H112" s="3" t="s">
        <v>39</v>
      </c>
      <c r="I112" s="97">
        <v>245.28</v>
      </c>
      <c r="L112" s="20">
        <v>100</v>
      </c>
      <c r="M112" s="20">
        <v>0</v>
      </c>
      <c r="N112" s="3"/>
      <c r="P112" s="3"/>
      <c r="R112" s="21">
        <f t="shared" si="11"/>
        <v>0</v>
      </c>
      <c r="S112" s="21">
        <f t="shared" si="12"/>
        <v>345.28</v>
      </c>
      <c r="T112" s="21">
        <f t="shared" si="13"/>
        <v>351.28</v>
      </c>
      <c r="U112" s="21">
        <f t="shared" si="14"/>
        <v>6</v>
      </c>
      <c r="V112" s="21">
        <f t="shared" si="15"/>
        <v>345.28</v>
      </c>
      <c r="W112" s="57">
        <f t="shared" si="16"/>
        <v>245.28</v>
      </c>
      <c r="X112" s="21">
        <f t="shared" si="17"/>
        <v>106</v>
      </c>
      <c r="Y112" s="21">
        <f t="shared" si="18"/>
        <v>0</v>
      </c>
      <c r="Z112" s="3">
        <v>20</v>
      </c>
      <c r="AA112" s="21">
        <f t="shared" si="19"/>
        <v>80</v>
      </c>
      <c r="AB112" s="21">
        <f t="shared" si="20"/>
        <v>40</v>
      </c>
      <c r="AC112" s="21">
        <f t="shared" si="21"/>
        <v>40</v>
      </c>
    </row>
    <row r="113" spans="1:29">
      <c r="A113" s="3">
        <v>111</v>
      </c>
      <c r="B113" s="8" t="s">
        <v>3323</v>
      </c>
      <c r="C113" s="8" t="s">
        <v>3324</v>
      </c>
      <c r="D113" s="3" t="s">
        <v>35</v>
      </c>
      <c r="E113" s="3" t="s">
        <v>37</v>
      </c>
      <c r="F113" s="3" t="s">
        <v>1534</v>
      </c>
      <c r="G113" s="3" t="s">
        <v>38</v>
      </c>
      <c r="H113" s="3" t="s">
        <v>39</v>
      </c>
      <c r="I113" s="20">
        <v>920</v>
      </c>
      <c r="L113" s="20">
        <v>400</v>
      </c>
      <c r="M113" s="20">
        <v>638</v>
      </c>
      <c r="N113" s="3" t="s">
        <v>3301</v>
      </c>
      <c r="P113" s="20">
        <v>558</v>
      </c>
      <c r="R113" s="21">
        <f t="shared" si="11"/>
        <v>676.28</v>
      </c>
      <c r="S113" s="21">
        <f t="shared" si="12"/>
        <v>1996.28</v>
      </c>
      <c r="T113" s="21">
        <f t="shared" si="13"/>
        <v>2060.8568</v>
      </c>
      <c r="U113" s="21">
        <f t="shared" si="14"/>
        <v>64.5768</v>
      </c>
      <c r="V113" s="21">
        <f t="shared" si="15"/>
        <v>1996.28</v>
      </c>
      <c r="W113" s="57">
        <f t="shared" si="16"/>
        <v>920</v>
      </c>
      <c r="X113" s="21">
        <f t="shared" si="17"/>
        <v>1140.8568</v>
      </c>
      <c r="Y113" s="3">
        <f t="shared" si="18"/>
        <v>558</v>
      </c>
      <c r="Z113" s="3">
        <v>60</v>
      </c>
      <c r="AA113" s="21">
        <f t="shared" si="19"/>
        <v>458.28</v>
      </c>
      <c r="AB113" s="21">
        <f t="shared" si="20"/>
        <v>229.14</v>
      </c>
      <c r="AC113" s="21">
        <f t="shared" si="21"/>
        <v>229.14</v>
      </c>
    </row>
    <row r="114" spans="1:29">
      <c r="A114" s="3">
        <v>112</v>
      </c>
      <c r="B114" t="s">
        <v>3325</v>
      </c>
      <c r="C114" t="s">
        <v>3326</v>
      </c>
      <c r="D114" s="3" t="s">
        <v>35</v>
      </c>
      <c r="E114" s="3" t="s">
        <v>37</v>
      </c>
      <c r="F114" s="3" t="s">
        <v>2651</v>
      </c>
      <c r="G114" s="3" t="s">
        <v>38</v>
      </c>
      <c r="H114" s="3" t="s">
        <v>39</v>
      </c>
      <c r="I114" s="97">
        <v>245.28</v>
      </c>
      <c r="L114" s="20">
        <v>100</v>
      </c>
      <c r="M114" s="20">
        <v>0</v>
      </c>
      <c r="N114" s="3"/>
      <c r="P114" s="3"/>
      <c r="R114" s="21">
        <f t="shared" si="11"/>
        <v>0</v>
      </c>
      <c r="S114" s="21">
        <f t="shared" si="12"/>
        <v>345.28</v>
      </c>
      <c r="T114" s="21">
        <f t="shared" si="13"/>
        <v>351.28</v>
      </c>
      <c r="U114" s="21">
        <f t="shared" si="14"/>
        <v>6</v>
      </c>
      <c r="V114" s="21">
        <f t="shared" si="15"/>
        <v>345.28</v>
      </c>
      <c r="W114" s="57">
        <f t="shared" si="16"/>
        <v>245.28</v>
      </c>
      <c r="X114" s="21">
        <f t="shared" si="17"/>
        <v>106</v>
      </c>
      <c r="Y114" s="21">
        <f t="shared" si="18"/>
        <v>0</v>
      </c>
      <c r="Z114" s="3">
        <v>20</v>
      </c>
      <c r="AA114" s="21">
        <f t="shared" si="19"/>
        <v>80</v>
      </c>
      <c r="AB114" s="21">
        <f t="shared" si="20"/>
        <v>40</v>
      </c>
      <c r="AC114" s="21">
        <f t="shared" si="21"/>
        <v>40</v>
      </c>
    </row>
    <row r="115" spans="1:29">
      <c r="A115" s="3">
        <v>113</v>
      </c>
      <c r="B115" t="s">
        <v>2088</v>
      </c>
      <c r="C115" t="s">
        <v>3327</v>
      </c>
      <c r="D115" s="3" t="s">
        <v>35</v>
      </c>
      <c r="E115" s="3" t="s">
        <v>37</v>
      </c>
      <c r="F115" s="3" t="s">
        <v>2651</v>
      </c>
      <c r="G115" s="3" t="s">
        <v>38</v>
      </c>
      <c r="H115" s="3" t="s">
        <v>39</v>
      </c>
      <c r="I115" s="97">
        <v>245.28</v>
      </c>
      <c r="L115" s="20">
        <v>100</v>
      </c>
      <c r="M115" s="20">
        <v>0</v>
      </c>
      <c r="N115" s="3"/>
      <c r="P115" s="3"/>
      <c r="R115" s="21">
        <f t="shared" si="11"/>
        <v>0</v>
      </c>
      <c r="S115" s="21">
        <f t="shared" si="12"/>
        <v>345.28</v>
      </c>
      <c r="T115" s="21">
        <f t="shared" si="13"/>
        <v>351.28</v>
      </c>
      <c r="U115" s="21">
        <f t="shared" si="14"/>
        <v>6</v>
      </c>
      <c r="V115" s="21">
        <f t="shared" si="15"/>
        <v>345.28</v>
      </c>
      <c r="W115" s="57">
        <f t="shared" si="16"/>
        <v>245.28</v>
      </c>
      <c r="X115" s="21">
        <f t="shared" si="17"/>
        <v>106</v>
      </c>
      <c r="Y115" s="21">
        <f t="shared" si="18"/>
        <v>0</v>
      </c>
      <c r="Z115" s="3">
        <v>20</v>
      </c>
      <c r="AA115" s="21">
        <f t="shared" si="19"/>
        <v>80</v>
      </c>
      <c r="AB115" s="21">
        <f t="shared" si="20"/>
        <v>40</v>
      </c>
      <c r="AC115" s="21">
        <f t="shared" si="21"/>
        <v>40</v>
      </c>
    </row>
    <row r="116" spans="1:29">
      <c r="A116" s="3">
        <v>114</v>
      </c>
      <c r="B116" s="8" t="s">
        <v>2096</v>
      </c>
      <c r="C116" t="s">
        <v>3328</v>
      </c>
      <c r="D116" s="3" t="s">
        <v>35</v>
      </c>
      <c r="E116" s="3" t="s">
        <v>37</v>
      </c>
      <c r="F116" s="3" t="s">
        <v>2651</v>
      </c>
      <c r="G116" s="3" t="s">
        <v>38</v>
      </c>
      <c r="H116" s="3" t="s">
        <v>39</v>
      </c>
      <c r="I116" s="97">
        <v>245.28</v>
      </c>
      <c r="L116" s="20">
        <v>100</v>
      </c>
      <c r="M116" s="20">
        <v>0</v>
      </c>
      <c r="N116" s="3"/>
      <c r="P116" s="3"/>
      <c r="R116" s="21">
        <f t="shared" si="11"/>
        <v>0</v>
      </c>
      <c r="S116" s="21">
        <f t="shared" si="12"/>
        <v>345.28</v>
      </c>
      <c r="T116" s="21">
        <f t="shared" si="13"/>
        <v>351.28</v>
      </c>
      <c r="U116" s="21">
        <f t="shared" si="14"/>
        <v>6</v>
      </c>
      <c r="V116" s="21">
        <f t="shared" si="15"/>
        <v>345.28</v>
      </c>
      <c r="W116" s="57">
        <f t="shared" si="16"/>
        <v>245.28</v>
      </c>
      <c r="X116" s="21">
        <f t="shared" si="17"/>
        <v>106</v>
      </c>
      <c r="Y116" s="21">
        <f t="shared" si="18"/>
        <v>0</v>
      </c>
      <c r="Z116" s="3">
        <v>20</v>
      </c>
      <c r="AA116" s="21">
        <f t="shared" si="19"/>
        <v>80</v>
      </c>
      <c r="AB116" s="21">
        <f t="shared" si="20"/>
        <v>40</v>
      </c>
      <c r="AC116" s="21">
        <f t="shared" si="21"/>
        <v>40</v>
      </c>
    </row>
    <row r="117" spans="1:29">
      <c r="A117" s="3">
        <v>115</v>
      </c>
      <c r="B117" s="8" t="s">
        <v>3329</v>
      </c>
      <c r="C117" t="s">
        <v>3330</v>
      </c>
      <c r="D117" s="3" t="s">
        <v>35</v>
      </c>
      <c r="E117" s="3" t="s">
        <v>37</v>
      </c>
      <c r="F117" s="3" t="s">
        <v>2651</v>
      </c>
      <c r="G117" s="3" t="s">
        <v>38</v>
      </c>
      <c r="H117" s="3" t="s">
        <v>39</v>
      </c>
      <c r="I117" s="3">
        <v>0</v>
      </c>
      <c r="L117" s="20">
        <v>100</v>
      </c>
      <c r="M117" s="20">
        <v>0</v>
      </c>
      <c r="N117" s="3"/>
      <c r="P117" s="3"/>
      <c r="R117" s="21">
        <f t="shared" si="11"/>
        <v>0</v>
      </c>
      <c r="S117" s="21">
        <f t="shared" si="12"/>
        <v>100</v>
      </c>
      <c r="T117" s="21">
        <f t="shared" si="13"/>
        <v>106</v>
      </c>
      <c r="U117" s="21">
        <f t="shared" si="14"/>
        <v>6</v>
      </c>
      <c r="V117" s="21">
        <f t="shared" si="15"/>
        <v>100</v>
      </c>
      <c r="W117" s="57">
        <f t="shared" si="16"/>
        <v>0</v>
      </c>
      <c r="X117" s="21">
        <f t="shared" si="17"/>
        <v>106</v>
      </c>
      <c r="Y117" s="21">
        <f t="shared" si="18"/>
        <v>0</v>
      </c>
      <c r="Z117" s="3">
        <v>20</v>
      </c>
      <c r="AA117" s="21">
        <f t="shared" si="19"/>
        <v>80</v>
      </c>
      <c r="AB117" s="21">
        <f t="shared" si="20"/>
        <v>40</v>
      </c>
      <c r="AC117" s="21">
        <f t="shared" si="21"/>
        <v>40</v>
      </c>
    </row>
    <row r="118" spans="1:29">
      <c r="A118" s="3">
        <v>116</v>
      </c>
      <c r="B118" t="s">
        <v>3331</v>
      </c>
      <c r="C118" t="s">
        <v>3332</v>
      </c>
      <c r="D118" s="3" t="s">
        <v>35</v>
      </c>
      <c r="E118" s="3" t="s">
        <v>37</v>
      </c>
      <c r="F118" s="3" t="s">
        <v>2651</v>
      </c>
      <c r="G118" s="3" t="s">
        <v>38</v>
      </c>
      <c r="H118" s="3" t="s">
        <v>39</v>
      </c>
      <c r="I118" s="97">
        <v>245.28</v>
      </c>
      <c r="L118" s="20">
        <v>100</v>
      </c>
      <c r="M118" s="20">
        <v>0</v>
      </c>
      <c r="N118" s="3"/>
      <c r="P118" s="3"/>
      <c r="R118" s="21">
        <f t="shared" si="11"/>
        <v>0</v>
      </c>
      <c r="S118" s="21">
        <f t="shared" si="12"/>
        <v>345.28</v>
      </c>
      <c r="T118" s="21">
        <f t="shared" si="13"/>
        <v>351.28</v>
      </c>
      <c r="U118" s="21">
        <f t="shared" si="14"/>
        <v>6</v>
      </c>
      <c r="V118" s="21">
        <f t="shared" si="15"/>
        <v>345.28</v>
      </c>
      <c r="W118" s="57">
        <f t="shared" si="16"/>
        <v>245.28</v>
      </c>
      <c r="X118" s="21">
        <f t="shared" si="17"/>
        <v>106</v>
      </c>
      <c r="Y118" s="21">
        <f t="shared" si="18"/>
        <v>0</v>
      </c>
      <c r="Z118" s="3">
        <v>20</v>
      </c>
      <c r="AA118" s="21">
        <f t="shared" si="19"/>
        <v>80</v>
      </c>
      <c r="AB118" s="21">
        <f t="shared" si="20"/>
        <v>40</v>
      </c>
      <c r="AC118" s="21">
        <f t="shared" si="21"/>
        <v>40</v>
      </c>
    </row>
    <row r="119" spans="1:29">
      <c r="A119" s="3">
        <v>117</v>
      </c>
      <c r="B119" s="8" t="s">
        <v>3333</v>
      </c>
      <c r="C119" t="s">
        <v>3334</v>
      </c>
      <c r="D119" s="3" t="s">
        <v>35</v>
      </c>
      <c r="E119" s="3" t="s">
        <v>37</v>
      </c>
      <c r="F119" s="3" t="s">
        <v>2651</v>
      </c>
      <c r="G119" s="3" t="s">
        <v>38</v>
      </c>
      <c r="H119" s="3" t="s">
        <v>39</v>
      </c>
      <c r="I119" s="3">
        <v>0</v>
      </c>
      <c r="L119" s="20">
        <v>100</v>
      </c>
      <c r="M119" s="20">
        <v>0</v>
      </c>
      <c r="N119" s="3"/>
      <c r="P119" s="3"/>
      <c r="R119" s="21">
        <f t="shared" si="11"/>
        <v>0</v>
      </c>
      <c r="S119" s="21">
        <f t="shared" si="12"/>
        <v>100</v>
      </c>
      <c r="T119" s="21">
        <f t="shared" si="13"/>
        <v>106</v>
      </c>
      <c r="U119" s="21">
        <f t="shared" si="14"/>
        <v>6</v>
      </c>
      <c r="V119" s="21">
        <f t="shared" si="15"/>
        <v>100</v>
      </c>
      <c r="W119" s="57">
        <f t="shared" si="16"/>
        <v>0</v>
      </c>
      <c r="X119" s="21">
        <f t="shared" si="17"/>
        <v>106</v>
      </c>
      <c r="Y119" s="21">
        <f t="shared" si="18"/>
        <v>0</v>
      </c>
      <c r="Z119" s="3">
        <v>20</v>
      </c>
      <c r="AA119" s="21">
        <f t="shared" si="19"/>
        <v>80</v>
      </c>
      <c r="AB119" s="21">
        <f t="shared" si="20"/>
        <v>40</v>
      </c>
      <c r="AC119" s="21">
        <f t="shared" si="21"/>
        <v>40</v>
      </c>
    </row>
    <row r="120" spans="1:29">
      <c r="A120" s="3">
        <v>118</v>
      </c>
      <c r="B120" s="8" t="s">
        <v>3335</v>
      </c>
      <c r="C120" t="s">
        <v>3336</v>
      </c>
      <c r="D120" s="3" t="s">
        <v>35</v>
      </c>
      <c r="E120" s="3" t="s">
        <v>1245</v>
      </c>
      <c r="F120" s="3" t="s">
        <v>196</v>
      </c>
      <c r="G120" s="3" t="s">
        <v>38</v>
      </c>
      <c r="H120" s="3" t="s">
        <v>39</v>
      </c>
      <c r="I120" s="20">
        <v>1152</v>
      </c>
      <c r="L120" s="20">
        <v>300</v>
      </c>
      <c r="M120" s="20">
        <v>0</v>
      </c>
      <c r="N120" s="3" t="s">
        <v>3318</v>
      </c>
      <c r="P120" s="3">
        <v>0</v>
      </c>
      <c r="R120" s="21">
        <f t="shared" si="11"/>
        <v>0</v>
      </c>
      <c r="S120" s="21">
        <f t="shared" si="12"/>
        <v>1452</v>
      </c>
      <c r="T120" s="21">
        <f t="shared" si="13"/>
        <v>1470</v>
      </c>
      <c r="U120" s="21">
        <f t="shared" si="14"/>
        <v>18</v>
      </c>
      <c r="V120" s="21">
        <f t="shared" si="15"/>
        <v>1452</v>
      </c>
      <c r="W120" s="57">
        <f t="shared" si="16"/>
        <v>1152</v>
      </c>
      <c r="X120" s="21">
        <f t="shared" si="17"/>
        <v>318</v>
      </c>
      <c r="Y120" s="21">
        <f t="shared" si="18"/>
        <v>0</v>
      </c>
      <c r="Z120" s="3">
        <v>60</v>
      </c>
      <c r="AA120" s="21">
        <f t="shared" si="19"/>
        <v>240</v>
      </c>
      <c r="AB120" s="21">
        <f t="shared" si="20"/>
        <v>120</v>
      </c>
      <c r="AC120" s="21">
        <f t="shared" si="21"/>
        <v>120</v>
      </c>
    </row>
    <row r="121" spans="1:29">
      <c r="A121" s="3">
        <v>119</v>
      </c>
      <c r="B121" s="44" t="s">
        <v>3337</v>
      </c>
      <c r="C121" s="8" t="s">
        <v>3338</v>
      </c>
      <c r="D121" s="3" t="s">
        <v>35</v>
      </c>
      <c r="E121" s="3" t="s">
        <v>1245</v>
      </c>
      <c r="F121" s="3" t="s">
        <v>196</v>
      </c>
      <c r="G121" s="3" t="s">
        <v>38</v>
      </c>
      <c r="H121" s="3" t="s">
        <v>39</v>
      </c>
      <c r="I121" s="20">
        <v>1152</v>
      </c>
      <c r="L121" s="20">
        <v>300</v>
      </c>
      <c r="M121" s="20">
        <v>1300</v>
      </c>
      <c r="N121" s="3" t="s">
        <v>3241</v>
      </c>
      <c r="P121" s="3">
        <v>900</v>
      </c>
      <c r="R121" s="21">
        <f t="shared" si="11"/>
        <v>1378</v>
      </c>
      <c r="S121" s="21">
        <f t="shared" si="12"/>
        <v>2830</v>
      </c>
      <c r="T121" s="21">
        <f t="shared" si="13"/>
        <v>2930.68</v>
      </c>
      <c r="U121" s="21">
        <f t="shared" si="14"/>
        <v>100.68</v>
      </c>
      <c r="V121" s="21">
        <f t="shared" si="15"/>
        <v>2830</v>
      </c>
      <c r="W121" s="57">
        <f t="shared" si="16"/>
        <v>1152</v>
      </c>
      <c r="X121" s="21">
        <f t="shared" si="17"/>
        <v>1778.68</v>
      </c>
      <c r="Y121" s="21">
        <f t="shared" si="18"/>
        <v>900</v>
      </c>
      <c r="Z121" s="3">
        <v>60</v>
      </c>
      <c r="AA121" s="21">
        <f t="shared" si="19"/>
        <v>718</v>
      </c>
      <c r="AB121" s="21">
        <f t="shared" si="20"/>
        <v>359</v>
      </c>
      <c r="AC121" s="21">
        <f t="shared" si="21"/>
        <v>359</v>
      </c>
    </row>
    <row r="122" ht="13.8" spans="1:29">
      <c r="A122" s="3">
        <v>120</v>
      </c>
      <c r="B122" s="11" t="s">
        <v>3339</v>
      </c>
      <c r="C122" s="8" t="s">
        <v>3340</v>
      </c>
      <c r="D122" s="3" t="s">
        <v>35</v>
      </c>
      <c r="E122" s="3" t="s">
        <v>1245</v>
      </c>
      <c r="F122" s="3" t="s">
        <v>196</v>
      </c>
      <c r="G122" s="3" t="s">
        <v>38</v>
      </c>
      <c r="H122" s="3" t="s">
        <v>39</v>
      </c>
      <c r="I122" s="20">
        <v>1152</v>
      </c>
      <c r="L122" s="20">
        <v>300</v>
      </c>
      <c r="M122" s="20">
        <v>1300</v>
      </c>
      <c r="N122" s="3" t="s">
        <v>3241</v>
      </c>
      <c r="P122" s="3">
        <v>900</v>
      </c>
      <c r="R122" s="21">
        <f t="shared" si="11"/>
        <v>1378</v>
      </c>
      <c r="S122" s="21">
        <f t="shared" si="12"/>
        <v>2830</v>
      </c>
      <c r="T122" s="21">
        <f t="shared" si="13"/>
        <v>2930.68</v>
      </c>
      <c r="U122" s="21">
        <f t="shared" si="14"/>
        <v>100.68</v>
      </c>
      <c r="V122" s="21">
        <f t="shared" si="15"/>
        <v>2830</v>
      </c>
      <c r="W122" s="57">
        <f t="shared" si="16"/>
        <v>1152</v>
      </c>
      <c r="X122" s="21">
        <f t="shared" si="17"/>
        <v>1778.68</v>
      </c>
      <c r="Y122" s="21">
        <f t="shared" si="18"/>
        <v>900</v>
      </c>
      <c r="Z122" s="3">
        <v>60</v>
      </c>
      <c r="AA122" s="21">
        <f t="shared" si="19"/>
        <v>718</v>
      </c>
      <c r="AB122" s="21">
        <f t="shared" si="20"/>
        <v>359</v>
      </c>
      <c r="AC122" s="21">
        <f t="shared" si="21"/>
        <v>359</v>
      </c>
    </row>
    <row r="123" spans="1:29">
      <c r="A123" s="3">
        <v>121</v>
      </c>
      <c r="B123" s="8" t="s">
        <v>3341</v>
      </c>
      <c r="C123" s="8" t="s">
        <v>3342</v>
      </c>
      <c r="D123" s="3" t="s">
        <v>35</v>
      </c>
      <c r="E123" s="3" t="s">
        <v>1245</v>
      </c>
      <c r="F123" s="3" t="s">
        <v>196</v>
      </c>
      <c r="G123" s="3" t="s">
        <v>38</v>
      </c>
      <c r="H123" s="3" t="s">
        <v>39</v>
      </c>
      <c r="I123" s="20">
        <v>1152</v>
      </c>
      <c r="L123" s="20">
        <v>300</v>
      </c>
      <c r="M123" s="20">
        <v>1300</v>
      </c>
      <c r="N123" s="3" t="s">
        <v>3343</v>
      </c>
      <c r="P123" s="3">
        <v>900</v>
      </c>
      <c r="R123" s="21">
        <f t="shared" si="11"/>
        <v>1378</v>
      </c>
      <c r="S123" s="21">
        <f t="shared" si="12"/>
        <v>2830</v>
      </c>
      <c r="T123" s="21">
        <f t="shared" si="13"/>
        <v>2930.68</v>
      </c>
      <c r="U123" s="21">
        <f t="shared" si="14"/>
        <v>100.68</v>
      </c>
      <c r="V123" s="21">
        <f t="shared" si="15"/>
        <v>2830</v>
      </c>
      <c r="W123" s="57">
        <f t="shared" si="16"/>
        <v>1152</v>
      </c>
      <c r="X123" s="21">
        <f t="shared" si="17"/>
        <v>1778.68</v>
      </c>
      <c r="Y123" s="21">
        <f t="shared" si="18"/>
        <v>900</v>
      </c>
      <c r="Z123" s="3">
        <v>60</v>
      </c>
      <c r="AA123" s="21">
        <f t="shared" si="19"/>
        <v>718</v>
      </c>
      <c r="AB123" s="21">
        <f t="shared" si="20"/>
        <v>359</v>
      </c>
      <c r="AC123" s="21">
        <f t="shared" si="21"/>
        <v>359</v>
      </c>
    </row>
    <row r="124" ht="13.8" spans="1:29">
      <c r="A124" s="3">
        <v>122</v>
      </c>
      <c r="B124" s="85" t="s">
        <v>1811</v>
      </c>
      <c r="C124" s="8" t="s">
        <v>1812</v>
      </c>
      <c r="D124" s="3" t="s">
        <v>35</v>
      </c>
      <c r="E124" s="3" t="s">
        <v>37</v>
      </c>
      <c r="F124" s="3" t="s">
        <v>196</v>
      </c>
      <c r="G124" s="3" t="s">
        <v>38</v>
      </c>
      <c r="H124" s="3" t="s">
        <v>39</v>
      </c>
      <c r="I124" s="20">
        <v>1152</v>
      </c>
      <c r="L124" s="20">
        <v>300</v>
      </c>
      <c r="M124" s="20">
        <v>1300</v>
      </c>
      <c r="N124" s="3" t="s">
        <v>3344</v>
      </c>
      <c r="P124" s="3">
        <v>900</v>
      </c>
      <c r="R124" s="21">
        <f t="shared" si="11"/>
        <v>1378</v>
      </c>
      <c r="S124" s="21">
        <f t="shared" si="12"/>
        <v>2830</v>
      </c>
      <c r="T124" s="21">
        <f t="shared" si="13"/>
        <v>2930.68</v>
      </c>
      <c r="U124" s="21">
        <f t="shared" si="14"/>
        <v>100.68</v>
      </c>
      <c r="V124" s="21">
        <f t="shared" si="15"/>
        <v>2830</v>
      </c>
      <c r="W124" s="57">
        <f t="shared" si="16"/>
        <v>1152</v>
      </c>
      <c r="X124" s="21">
        <f t="shared" si="17"/>
        <v>1778.68</v>
      </c>
      <c r="Y124" s="21">
        <f t="shared" si="18"/>
        <v>900</v>
      </c>
      <c r="Z124" s="3">
        <v>60</v>
      </c>
      <c r="AA124" s="21">
        <f t="shared" si="19"/>
        <v>718</v>
      </c>
      <c r="AB124" s="21">
        <f t="shared" si="20"/>
        <v>359</v>
      </c>
      <c r="AC124" s="21">
        <f t="shared" si="21"/>
        <v>359</v>
      </c>
    </row>
    <row r="125" ht="13.8" spans="1:29">
      <c r="A125" s="3">
        <v>123</v>
      </c>
      <c r="B125" s="11" t="s">
        <v>1998</v>
      </c>
      <c r="C125" s="8" t="s">
        <v>1999</v>
      </c>
      <c r="D125" s="3" t="s">
        <v>35</v>
      </c>
      <c r="E125" s="3" t="s">
        <v>37</v>
      </c>
      <c r="F125" s="3" t="s">
        <v>3345</v>
      </c>
      <c r="G125" s="3" t="s">
        <v>38</v>
      </c>
      <c r="H125" s="3" t="s">
        <v>39</v>
      </c>
      <c r="I125" s="20">
        <v>0</v>
      </c>
      <c r="L125" s="20">
        <v>100</v>
      </c>
      <c r="M125" s="20">
        <v>0</v>
      </c>
      <c r="N125" s="3"/>
      <c r="P125" s="3">
        <v>0</v>
      </c>
      <c r="R125" s="21">
        <f t="shared" si="11"/>
        <v>0</v>
      </c>
      <c r="S125" s="21">
        <f t="shared" si="12"/>
        <v>100</v>
      </c>
      <c r="T125" s="21">
        <f t="shared" si="13"/>
        <v>106</v>
      </c>
      <c r="U125" s="21">
        <f t="shared" si="14"/>
        <v>6</v>
      </c>
      <c r="V125" s="21">
        <f t="shared" si="15"/>
        <v>100</v>
      </c>
      <c r="W125" s="57">
        <f t="shared" si="16"/>
        <v>0</v>
      </c>
      <c r="X125" s="21">
        <f t="shared" si="17"/>
        <v>106</v>
      </c>
      <c r="Y125" s="21">
        <f t="shared" si="18"/>
        <v>0</v>
      </c>
      <c r="Z125" s="3">
        <v>20</v>
      </c>
      <c r="AA125" s="21">
        <f t="shared" si="19"/>
        <v>80</v>
      </c>
      <c r="AB125" s="21">
        <f t="shared" si="20"/>
        <v>40</v>
      </c>
      <c r="AC125" s="21">
        <f t="shared" si="21"/>
        <v>40</v>
      </c>
    </row>
    <row r="126" ht="13.8" spans="1:29">
      <c r="A126" s="3">
        <v>124</v>
      </c>
      <c r="B126" s="98" t="s">
        <v>3346</v>
      </c>
      <c r="C126" s="8" t="s">
        <v>3347</v>
      </c>
      <c r="D126" s="3" t="s">
        <v>35</v>
      </c>
      <c r="E126" s="3" t="s">
        <v>1245</v>
      </c>
      <c r="F126" s="3" t="s">
        <v>196</v>
      </c>
      <c r="G126" s="3" t="s">
        <v>38</v>
      </c>
      <c r="H126" s="3" t="s">
        <v>39</v>
      </c>
      <c r="I126" s="20">
        <v>1152</v>
      </c>
      <c r="L126" s="20">
        <v>300</v>
      </c>
      <c r="M126" s="20">
        <v>1300</v>
      </c>
      <c r="N126" s="3" t="s">
        <v>3241</v>
      </c>
      <c r="P126" s="3">
        <v>900</v>
      </c>
      <c r="R126" s="21">
        <f t="shared" si="11"/>
        <v>1378</v>
      </c>
      <c r="S126" s="21">
        <f t="shared" si="12"/>
        <v>2830</v>
      </c>
      <c r="T126" s="21">
        <f t="shared" si="13"/>
        <v>2930.68</v>
      </c>
      <c r="U126" s="21">
        <f t="shared" si="14"/>
        <v>100.68</v>
      </c>
      <c r="V126" s="21">
        <f t="shared" si="15"/>
        <v>2830</v>
      </c>
      <c r="W126" s="57">
        <f t="shared" si="16"/>
        <v>1152</v>
      </c>
      <c r="X126" s="21">
        <f t="shared" si="17"/>
        <v>1778.68</v>
      </c>
      <c r="Y126" s="21">
        <f t="shared" si="18"/>
        <v>900</v>
      </c>
      <c r="Z126" s="3">
        <v>60</v>
      </c>
      <c r="AA126" s="21">
        <f t="shared" si="19"/>
        <v>718</v>
      </c>
      <c r="AB126" s="21">
        <f t="shared" si="20"/>
        <v>359</v>
      </c>
      <c r="AC126" s="21">
        <f t="shared" si="21"/>
        <v>359</v>
      </c>
    </row>
    <row r="127" ht="13.8" spans="1:29">
      <c r="A127" s="3">
        <v>125</v>
      </c>
      <c r="B127" s="11" t="s">
        <v>3348</v>
      </c>
      <c r="C127" s="8" t="s">
        <v>3349</v>
      </c>
      <c r="D127" s="3" t="s">
        <v>35</v>
      </c>
      <c r="E127" s="3" t="s">
        <v>142</v>
      </c>
      <c r="F127" s="3" t="s">
        <v>196</v>
      </c>
      <c r="G127" s="3" t="s">
        <v>38</v>
      </c>
      <c r="H127" s="3" t="s">
        <v>39</v>
      </c>
      <c r="I127" s="20">
        <v>1152</v>
      </c>
      <c r="L127" s="20">
        <v>300</v>
      </c>
      <c r="M127" s="20">
        <v>1300</v>
      </c>
      <c r="N127" s="3" t="s">
        <v>3350</v>
      </c>
      <c r="P127" s="3">
        <v>900</v>
      </c>
      <c r="R127" s="21">
        <f t="shared" si="11"/>
        <v>1378</v>
      </c>
      <c r="S127" s="21">
        <f t="shared" si="12"/>
        <v>2830</v>
      </c>
      <c r="T127" s="21">
        <f t="shared" si="13"/>
        <v>2930.68</v>
      </c>
      <c r="U127" s="21">
        <f t="shared" si="14"/>
        <v>100.68</v>
      </c>
      <c r="V127" s="21">
        <f t="shared" si="15"/>
        <v>2830</v>
      </c>
      <c r="W127" s="57">
        <f t="shared" si="16"/>
        <v>1152</v>
      </c>
      <c r="X127" s="21">
        <f t="shared" si="17"/>
        <v>1778.68</v>
      </c>
      <c r="Y127" s="21">
        <f t="shared" si="18"/>
        <v>900</v>
      </c>
      <c r="Z127" s="3">
        <v>60</v>
      </c>
      <c r="AA127" s="21">
        <f t="shared" si="19"/>
        <v>718</v>
      </c>
      <c r="AB127" s="21">
        <f t="shared" si="20"/>
        <v>359</v>
      </c>
      <c r="AC127" s="21">
        <f t="shared" si="21"/>
        <v>359</v>
      </c>
    </row>
    <row r="128" ht="13.8" spans="1:29">
      <c r="A128" s="3">
        <v>126</v>
      </c>
      <c r="B128" s="11" t="s">
        <v>2309</v>
      </c>
      <c r="C128" t="s">
        <v>3351</v>
      </c>
      <c r="D128" s="3" t="s">
        <v>35</v>
      </c>
      <c r="E128" s="3" t="s">
        <v>1245</v>
      </c>
      <c r="F128" s="3" t="s">
        <v>196</v>
      </c>
      <c r="G128" s="3" t="s">
        <v>38</v>
      </c>
      <c r="H128" s="3" t="s">
        <v>39</v>
      </c>
      <c r="I128" s="20">
        <v>1152</v>
      </c>
      <c r="L128" s="20">
        <v>300</v>
      </c>
      <c r="M128" s="20">
        <v>1300</v>
      </c>
      <c r="N128" s="3" t="s">
        <v>3241</v>
      </c>
      <c r="P128" s="3">
        <v>900</v>
      </c>
      <c r="R128" s="21">
        <f t="shared" si="11"/>
        <v>1378</v>
      </c>
      <c r="S128" s="21">
        <f t="shared" si="12"/>
        <v>2830</v>
      </c>
      <c r="T128" s="21">
        <f t="shared" si="13"/>
        <v>2930.68</v>
      </c>
      <c r="U128" s="21">
        <f t="shared" si="14"/>
        <v>100.68</v>
      </c>
      <c r="V128" s="21">
        <f t="shared" si="15"/>
        <v>2830</v>
      </c>
      <c r="W128" s="57">
        <f t="shared" si="16"/>
        <v>1152</v>
      </c>
      <c r="X128" s="21">
        <f t="shared" si="17"/>
        <v>1778.68</v>
      </c>
      <c r="Y128" s="21">
        <f t="shared" si="18"/>
        <v>900</v>
      </c>
      <c r="Z128" s="3">
        <v>60</v>
      </c>
      <c r="AA128" s="21">
        <f t="shared" si="19"/>
        <v>718</v>
      </c>
      <c r="AB128" s="21">
        <f t="shared" si="20"/>
        <v>359</v>
      </c>
      <c r="AC128" s="21">
        <f t="shared" si="21"/>
        <v>359</v>
      </c>
    </row>
    <row r="129" ht="13.8" spans="1:29">
      <c r="A129" s="3">
        <v>127</v>
      </c>
      <c r="B129" s="11" t="s">
        <v>3352</v>
      </c>
      <c r="C129" s="8" t="s">
        <v>3353</v>
      </c>
      <c r="D129" s="3" t="s">
        <v>35</v>
      </c>
      <c r="E129" s="3" t="s">
        <v>1245</v>
      </c>
      <c r="F129" s="3" t="s">
        <v>196</v>
      </c>
      <c r="G129" s="3" t="s">
        <v>38</v>
      </c>
      <c r="H129" s="3" t="s">
        <v>39</v>
      </c>
      <c r="I129" s="20">
        <v>1152</v>
      </c>
      <c r="L129" s="20">
        <v>300</v>
      </c>
      <c r="M129" s="20">
        <v>1300</v>
      </c>
      <c r="N129" s="3" t="s">
        <v>3241</v>
      </c>
      <c r="P129" s="3">
        <v>900</v>
      </c>
      <c r="R129" s="21">
        <f t="shared" si="11"/>
        <v>1378</v>
      </c>
      <c r="S129" s="21">
        <f t="shared" si="12"/>
        <v>2830</v>
      </c>
      <c r="T129" s="21">
        <f t="shared" si="13"/>
        <v>2930.68</v>
      </c>
      <c r="U129" s="21">
        <f t="shared" si="14"/>
        <v>100.68</v>
      </c>
      <c r="V129" s="21">
        <f t="shared" si="15"/>
        <v>2830</v>
      </c>
      <c r="W129" s="57">
        <f t="shared" si="16"/>
        <v>1152</v>
      </c>
      <c r="X129" s="21">
        <f t="shared" si="17"/>
        <v>1778.68</v>
      </c>
      <c r="Y129" s="21">
        <f t="shared" si="18"/>
        <v>900</v>
      </c>
      <c r="Z129" s="3">
        <v>60</v>
      </c>
      <c r="AA129" s="21">
        <f t="shared" si="19"/>
        <v>718</v>
      </c>
      <c r="AB129" s="21">
        <f t="shared" si="20"/>
        <v>359</v>
      </c>
      <c r="AC129" s="21">
        <f t="shared" si="21"/>
        <v>359</v>
      </c>
    </row>
    <row r="130" ht="13.8" spans="1:29">
      <c r="A130" s="3">
        <v>128</v>
      </c>
      <c r="B130" s="99" t="s">
        <v>3354</v>
      </c>
      <c r="C130" s="8" t="s">
        <v>3355</v>
      </c>
      <c r="D130" s="3" t="s">
        <v>35</v>
      </c>
      <c r="E130" s="3" t="s">
        <v>1245</v>
      </c>
      <c r="F130" s="3" t="s">
        <v>196</v>
      </c>
      <c r="G130" s="3" t="s">
        <v>38</v>
      </c>
      <c r="H130" s="3" t="s">
        <v>39</v>
      </c>
      <c r="I130" s="20">
        <v>1152</v>
      </c>
      <c r="L130" s="20">
        <v>300</v>
      </c>
      <c r="M130" s="20">
        <v>0</v>
      </c>
      <c r="N130" s="3" t="s">
        <v>3356</v>
      </c>
      <c r="P130" s="3">
        <v>0</v>
      </c>
      <c r="R130" s="21">
        <f t="shared" si="11"/>
        <v>0</v>
      </c>
      <c r="S130" s="21">
        <f t="shared" si="12"/>
        <v>1452</v>
      </c>
      <c r="T130" s="21">
        <f t="shared" si="13"/>
        <v>1470</v>
      </c>
      <c r="U130" s="21">
        <f t="shared" si="14"/>
        <v>18</v>
      </c>
      <c r="V130" s="21">
        <f t="shared" si="15"/>
        <v>1452</v>
      </c>
      <c r="W130" s="57">
        <f t="shared" si="16"/>
        <v>1152</v>
      </c>
      <c r="X130" s="21">
        <f t="shared" si="17"/>
        <v>318</v>
      </c>
      <c r="Y130" s="21">
        <f t="shared" si="18"/>
        <v>0</v>
      </c>
      <c r="Z130" s="3">
        <v>60</v>
      </c>
      <c r="AA130" s="21">
        <f t="shared" si="19"/>
        <v>240</v>
      </c>
      <c r="AB130" s="21">
        <f t="shared" si="20"/>
        <v>120</v>
      </c>
      <c r="AC130" s="21">
        <f t="shared" si="21"/>
        <v>120</v>
      </c>
    </row>
    <row r="131" spans="1:29">
      <c r="A131" s="3">
        <v>129</v>
      </c>
      <c r="B131" s="8" t="s">
        <v>3357</v>
      </c>
      <c r="C131" s="8" t="s">
        <v>3358</v>
      </c>
      <c r="D131" s="3" t="s">
        <v>35</v>
      </c>
      <c r="E131" s="3" t="s">
        <v>1245</v>
      </c>
      <c r="F131" s="3" t="s">
        <v>196</v>
      </c>
      <c r="G131" s="3" t="s">
        <v>38</v>
      </c>
      <c r="H131" s="3" t="s">
        <v>39</v>
      </c>
      <c r="I131" s="20">
        <v>1152</v>
      </c>
      <c r="L131" s="20">
        <v>300</v>
      </c>
      <c r="M131" s="20">
        <v>1300</v>
      </c>
      <c r="N131" s="3" t="s">
        <v>3359</v>
      </c>
      <c r="P131" s="3">
        <v>900</v>
      </c>
      <c r="R131" s="21">
        <f t="shared" ref="R131:R194" si="22">M131*1.06</f>
        <v>1378</v>
      </c>
      <c r="S131" s="21">
        <f t="shared" ref="S131:S194" si="23">I131+L131+R131</f>
        <v>2830</v>
      </c>
      <c r="T131" s="21">
        <f t="shared" ref="T131:T194" si="24">I131+(L131+R131)*1.06</f>
        <v>2930.68</v>
      </c>
      <c r="U131" s="21">
        <f t="shared" ref="U131:U194" si="25">(R131+L131)*0.06</f>
        <v>100.68</v>
      </c>
      <c r="V131" s="21">
        <f t="shared" ref="V131:V194" si="26">T131-U131</f>
        <v>2830</v>
      </c>
      <c r="W131" s="57">
        <f t="shared" ref="W131:W194" si="27">I131</f>
        <v>1152</v>
      </c>
      <c r="X131" s="21">
        <f t="shared" ref="X131:X194" si="28">(R131+L131)*1.06</f>
        <v>1778.68</v>
      </c>
      <c r="Y131" s="21">
        <f t="shared" ref="Y131:Y194" si="29">P131</f>
        <v>900</v>
      </c>
      <c r="Z131" s="3">
        <v>60</v>
      </c>
      <c r="AA131" s="21">
        <f t="shared" ref="AA131:AA194" si="30">(L131+R131)-Y131-Z131</f>
        <v>718</v>
      </c>
      <c r="AB131" s="21">
        <f t="shared" ref="AB131:AB194" si="31">AA131/2</f>
        <v>359</v>
      </c>
      <c r="AC131" s="21">
        <f t="shared" ref="AC131:AC194" si="32">AA131/2</f>
        <v>359</v>
      </c>
    </row>
    <row r="132" spans="1:29">
      <c r="A132" s="3">
        <v>130</v>
      </c>
      <c r="B132" s="8" t="s">
        <v>2016</v>
      </c>
      <c r="C132" s="8" t="s">
        <v>2017</v>
      </c>
      <c r="D132" s="3" t="s">
        <v>35</v>
      </c>
      <c r="E132" s="3" t="s">
        <v>37</v>
      </c>
      <c r="F132" s="3" t="s">
        <v>2883</v>
      </c>
      <c r="G132" s="3" t="s">
        <v>38</v>
      </c>
      <c r="H132" s="3" t="s">
        <v>39</v>
      </c>
      <c r="I132" s="20">
        <v>0</v>
      </c>
      <c r="L132" s="20">
        <v>0</v>
      </c>
      <c r="M132" s="20">
        <v>28</v>
      </c>
      <c r="N132" s="3" t="s">
        <v>3360</v>
      </c>
      <c r="P132" s="20">
        <v>28</v>
      </c>
      <c r="R132" s="21">
        <f t="shared" si="22"/>
        <v>29.68</v>
      </c>
      <c r="S132" s="21">
        <f t="shared" si="23"/>
        <v>29.68</v>
      </c>
      <c r="T132" s="21">
        <f t="shared" si="24"/>
        <v>31.4608</v>
      </c>
      <c r="U132" s="21">
        <f t="shared" si="25"/>
        <v>1.7808</v>
      </c>
      <c r="V132" s="21">
        <f t="shared" si="26"/>
        <v>29.68</v>
      </c>
      <c r="W132" s="57">
        <f t="shared" si="27"/>
        <v>0</v>
      </c>
      <c r="X132" s="21">
        <f t="shared" si="28"/>
        <v>31.4608</v>
      </c>
      <c r="Y132" s="3">
        <f t="shared" si="29"/>
        <v>28</v>
      </c>
      <c r="Z132" s="3">
        <v>0</v>
      </c>
      <c r="AA132" s="21">
        <f t="shared" si="30"/>
        <v>1.68</v>
      </c>
      <c r="AB132" s="21">
        <f t="shared" si="31"/>
        <v>0.84</v>
      </c>
      <c r="AC132" s="21">
        <f t="shared" si="32"/>
        <v>0.84</v>
      </c>
    </row>
    <row r="133" spans="1:29">
      <c r="A133" s="3">
        <v>131</v>
      </c>
      <c r="B133" t="s">
        <v>1628</v>
      </c>
      <c r="C133" s="8" t="s">
        <v>3361</v>
      </c>
      <c r="D133" s="3" t="s">
        <v>35</v>
      </c>
      <c r="E133" s="3" t="s">
        <v>37</v>
      </c>
      <c r="F133" s="3" t="s">
        <v>2883</v>
      </c>
      <c r="G133" s="3" t="s">
        <v>38</v>
      </c>
      <c r="H133" s="3" t="s">
        <v>39</v>
      </c>
      <c r="I133" s="20">
        <v>0</v>
      </c>
      <c r="L133" s="20">
        <v>0</v>
      </c>
      <c r="M133" s="20">
        <v>38</v>
      </c>
      <c r="N133" s="3" t="s">
        <v>3362</v>
      </c>
      <c r="P133" s="20">
        <v>38</v>
      </c>
      <c r="R133" s="21">
        <f t="shared" si="22"/>
        <v>40.28</v>
      </c>
      <c r="S133" s="21">
        <f t="shared" si="23"/>
        <v>40.28</v>
      </c>
      <c r="T133" s="21">
        <f t="shared" si="24"/>
        <v>42.6968</v>
      </c>
      <c r="U133" s="21">
        <f t="shared" si="25"/>
        <v>2.4168</v>
      </c>
      <c r="V133" s="21">
        <f t="shared" si="26"/>
        <v>40.28</v>
      </c>
      <c r="W133" s="57">
        <f t="shared" si="27"/>
        <v>0</v>
      </c>
      <c r="X133" s="21">
        <f t="shared" si="28"/>
        <v>42.6968</v>
      </c>
      <c r="Y133" s="3">
        <f t="shared" si="29"/>
        <v>38</v>
      </c>
      <c r="Z133" s="3">
        <v>0</v>
      </c>
      <c r="AA133" s="21">
        <f t="shared" si="30"/>
        <v>2.28</v>
      </c>
      <c r="AB133" s="21">
        <f t="shared" si="31"/>
        <v>1.14</v>
      </c>
      <c r="AC133" s="21">
        <f t="shared" si="32"/>
        <v>1.14</v>
      </c>
    </row>
    <row r="134" spans="1:29">
      <c r="A134" s="3">
        <v>132</v>
      </c>
      <c r="B134" t="s">
        <v>1695</v>
      </c>
      <c r="C134" s="8" t="s">
        <v>1696</v>
      </c>
      <c r="D134" s="3" t="s">
        <v>35</v>
      </c>
      <c r="E134" s="3" t="s">
        <v>3363</v>
      </c>
      <c r="F134" s="3" t="s">
        <v>2883</v>
      </c>
      <c r="G134" s="3" t="s">
        <v>38</v>
      </c>
      <c r="H134" s="3" t="s">
        <v>39</v>
      </c>
      <c r="I134" s="20">
        <v>0</v>
      </c>
      <c r="L134" s="20">
        <v>0</v>
      </c>
      <c r="M134" s="20">
        <v>35</v>
      </c>
      <c r="N134" s="3" t="s">
        <v>3364</v>
      </c>
      <c r="P134" s="20">
        <v>35</v>
      </c>
      <c r="R134" s="21">
        <f t="shared" si="22"/>
        <v>37.1</v>
      </c>
      <c r="S134" s="21">
        <f t="shared" si="23"/>
        <v>37.1</v>
      </c>
      <c r="T134" s="21">
        <f t="shared" si="24"/>
        <v>39.326</v>
      </c>
      <c r="U134" s="21">
        <f t="shared" si="25"/>
        <v>2.226</v>
      </c>
      <c r="V134" s="21">
        <f t="shared" si="26"/>
        <v>37.1</v>
      </c>
      <c r="W134" s="57">
        <f t="shared" si="27"/>
        <v>0</v>
      </c>
      <c r="X134" s="21">
        <f t="shared" si="28"/>
        <v>39.326</v>
      </c>
      <c r="Y134" s="3">
        <f t="shared" si="29"/>
        <v>35</v>
      </c>
      <c r="Z134" s="3">
        <v>0</v>
      </c>
      <c r="AA134" s="21">
        <f t="shared" si="30"/>
        <v>2.1</v>
      </c>
      <c r="AB134" s="21">
        <f t="shared" si="31"/>
        <v>1.05</v>
      </c>
      <c r="AC134" s="21">
        <f t="shared" si="32"/>
        <v>1.05</v>
      </c>
    </row>
    <row r="135" spans="1:29">
      <c r="A135" s="3">
        <v>133</v>
      </c>
      <c r="B135" s="8" t="s">
        <v>1243</v>
      </c>
      <c r="C135" s="8" t="s">
        <v>1244</v>
      </c>
      <c r="D135" s="3" t="s">
        <v>35</v>
      </c>
      <c r="E135" s="3" t="s">
        <v>37</v>
      </c>
      <c r="F135" s="3" t="s">
        <v>2883</v>
      </c>
      <c r="G135" s="3" t="s">
        <v>38</v>
      </c>
      <c r="H135" s="3" t="s">
        <v>39</v>
      </c>
      <c r="I135" s="20">
        <v>0</v>
      </c>
      <c r="L135" s="20">
        <v>0</v>
      </c>
      <c r="M135" s="20">
        <v>42</v>
      </c>
      <c r="N135" s="3" t="s">
        <v>3365</v>
      </c>
      <c r="P135" s="20">
        <v>42</v>
      </c>
      <c r="R135" s="21">
        <f t="shared" si="22"/>
        <v>44.52</v>
      </c>
      <c r="S135" s="21">
        <f t="shared" si="23"/>
        <v>44.52</v>
      </c>
      <c r="T135" s="21">
        <f t="shared" si="24"/>
        <v>47.1912</v>
      </c>
      <c r="U135" s="21">
        <f t="shared" si="25"/>
        <v>2.6712</v>
      </c>
      <c r="V135" s="21">
        <f t="shared" si="26"/>
        <v>44.52</v>
      </c>
      <c r="W135" s="57">
        <f t="shared" si="27"/>
        <v>0</v>
      </c>
      <c r="X135" s="21">
        <f t="shared" si="28"/>
        <v>47.1912</v>
      </c>
      <c r="Y135" s="3">
        <f t="shared" si="29"/>
        <v>42</v>
      </c>
      <c r="Z135" s="3">
        <v>0</v>
      </c>
      <c r="AA135" s="21">
        <f t="shared" si="30"/>
        <v>2.52</v>
      </c>
      <c r="AB135" s="21">
        <f t="shared" si="31"/>
        <v>1.26</v>
      </c>
      <c r="AC135" s="21">
        <f t="shared" si="32"/>
        <v>1.26</v>
      </c>
    </row>
    <row r="136" spans="1:29">
      <c r="A136" s="3">
        <v>134</v>
      </c>
      <c r="B136" s="8" t="s">
        <v>3366</v>
      </c>
      <c r="C136" s="8" t="s">
        <v>3367</v>
      </c>
      <c r="D136" s="3" t="s">
        <v>35</v>
      </c>
      <c r="E136" s="3" t="s">
        <v>1245</v>
      </c>
      <c r="F136" s="3" t="s">
        <v>196</v>
      </c>
      <c r="G136" s="3" t="s">
        <v>38</v>
      </c>
      <c r="H136" s="3" t="s">
        <v>39</v>
      </c>
      <c r="I136" s="20">
        <v>1152</v>
      </c>
      <c r="L136" s="20">
        <v>300</v>
      </c>
      <c r="M136" s="20">
        <v>0</v>
      </c>
      <c r="N136" s="3" t="s">
        <v>3368</v>
      </c>
      <c r="P136" s="3">
        <v>0</v>
      </c>
      <c r="R136" s="21">
        <f t="shared" si="22"/>
        <v>0</v>
      </c>
      <c r="S136" s="21">
        <f t="shared" si="23"/>
        <v>1452</v>
      </c>
      <c r="T136" s="21">
        <f t="shared" si="24"/>
        <v>1470</v>
      </c>
      <c r="U136" s="21">
        <f t="shared" si="25"/>
        <v>18</v>
      </c>
      <c r="V136" s="21">
        <f t="shared" si="26"/>
        <v>1452</v>
      </c>
      <c r="W136" s="57">
        <f t="shared" si="27"/>
        <v>1152</v>
      </c>
      <c r="X136" s="21">
        <f t="shared" si="28"/>
        <v>318</v>
      </c>
      <c r="Y136" s="21">
        <f t="shared" si="29"/>
        <v>0</v>
      </c>
      <c r="Z136" s="3">
        <v>60</v>
      </c>
      <c r="AA136" s="21">
        <f t="shared" si="30"/>
        <v>240</v>
      </c>
      <c r="AB136" s="21">
        <f t="shared" si="31"/>
        <v>120</v>
      </c>
      <c r="AC136" s="21">
        <f t="shared" si="32"/>
        <v>120</v>
      </c>
    </row>
    <row r="137" spans="1:29">
      <c r="A137" s="3">
        <v>135</v>
      </c>
      <c r="B137" s="8" t="s">
        <v>3369</v>
      </c>
      <c r="C137" s="8" t="s">
        <v>3370</v>
      </c>
      <c r="D137" s="3" t="s">
        <v>35</v>
      </c>
      <c r="E137" s="3" t="s">
        <v>1245</v>
      </c>
      <c r="F137" s="3" t="s">
        <v>196</v>
      </c>
      <c r="G137" s="3" t="s">
        <v>38</v>
      </c>
      <c r="H137" s="3" t="s">
        <v>39</v>
      </c>
      <c r="I137" s="20">
        <v>1152</v>
      </c>
      <c r="L137" s="20">
        <v>300</v>
      </c>
      <c r="M137" s="20">
        <v>1300</v>
      </c>
      <c r="N137" s="3" t="s">
        <v>3371</v>
      </c>
      <c r="P137" s="3">
        <v>900</v>
      </c>
      <c r="R137" s="21">
        <f t="shared" si="22"/>
        <v>1378</v>
      </c>
      <c r="S137" s="21">
        <f t="shared" si="23"/>
        <v>2830</v>
      </c>
      <c r="T137" s="21">
        <f t="shared" si="24"/>
        <v>2930.68</v>
      </c>
      <c r="U137" s="21">
        <f t="shared" si="25"/>
        <v>100.68</v>
      </c>
      <c r="V137" s="21">
        <f t="shared" si="26"/>
        <v>2830</v>
      </c>
      <c r="W137" s="57">
        <f t="shared" si="27"/>
        <v>1152</v>
      </c>
      <c r="X137" s="21">
        <f t="shared" si="28"/>
        <v>1778.68</v>
      </c>
      <c r="Y137" s="21">
        <f t="shared" si="29"/>
        <v>900</v>
      </c>
      <c r="Z137" s="3">
        <v>60</v>
      </c>
      <c r="AA137" s="21">
        <f t="shared" si="30"/>
        <v>718</v>
      </c>
      <c r="AB137" s="21">
        <f t="shared" si="31"/>
        <v>359</v>
      </c>
      <c r="AC137" s="21">
        <f t="shared" si="32"/>
        <v>359</v>
      </c>
    </row>
    <row r="138" spans="1:29">
      <c r="A138" s="3">
        <v>136</v>
      </c>
      <c r="B138" s="8" t="s">
        <v>3372</v>
      </c>
      <c r="C138" s="8" t="s">
        <v>3022</v>
      </c>
      <c r="D138" s="3" t="s">
        <v>35</v>
      </c>
      <c r="E138" s="3" t="s">
        <v>1245</v>
      </c>
      <c r="F138" s="3" t="s">
        <v>196</v>
      </c>
      <c r="G138" s="3" t="s">
        <v>38</v>
      </c>
      <c r="H138" s="3" t="s">
        <v>39</v>
      </c>
      <c r="I138" s="20">
        <v>0</v>
      </c>
      <c r="L138" s="20">
        <v>300</v>
      </c>
      <c r="M138" s="20">
        <v>1300</v>
      </c>
      <c r="N138" s="3" t="s">
        <v>3373</v>
      </c>
      <c r="P138" s="3">
        <v>900</v>
      </c>
      <c r="R138" s="21">
        <f t="shared" si="22"/>
        <v>1378</v>
      </c>
      <c r="S138" s="21">
        <f t="shared" si="23"/>
        <v>1678</v>
      </c>
      <c r="T138" s="21">
        <f t="shared" si="24"/>
        <v>1778.68</v>
      </c>
      <c r="U138" s="21">
        <f t="shared" si="25"/>
        <v>100.68</v>
      </c>
      <c r="V138" s="21">
        <f t="shared" si="26"/>
        <v>1678</v>
      </c>
      <c r="W138" s="57">
        <f t="shared" si="27"/>
        <v>0</v>
      </c>
      <c r="X138" s="21">
        <f t="shared" si="28"/>
        <v>1778.68</v>
      </c>
      <c r="Y138" s="21">
        <f t="shared" si="29"/>
        <v>900</v>
      </c>
      <c r="Z138" s="3">
        <v>60</v>
      </c>
      <c r="AA138" s="21">
        <f t="shared" si="30"/>
        <v>718</v>
      </c>
      <c r="AB138" s="21">
        <f t="shared" si="31"/>
        <v>359</v>
      </c>
      <c r="AC138" s="21">
        <f t="shared" si="32"/>
        <v>359</v>
      </c>
    </row>
    <row r="139" spans="1:29">
      <c r="A139" s="3">
        <v>137</v>
      </c>
      <c r="B139" t="s">
        <v>3374</v>
      </c>
      <c r="C139" t="s">
        <v>3375</v>
      </c>
      <c r="D139" s="3" t="s">
        <v>35</v>
      </c>
      <c r="E139" s="3" t="s">
        <v>37</v>
      </c>
      <c r="F139" s="3" t="s">
        <v>2651</v>
      </c>
      <c r="G139" s="3" t="s">
        <v>38</v>
      </c>
      <c r="H139" s="3" t="s">
        <v>39</v>
      </c>
      <c r="I139" s="3">
        <v>250.79</v>
      </c>
      <c r="L139" s="20">
        <v>100</v>
      </c>
      <c r="M139" s="20">
        <v>0</v>
      </c>
      <c r="N139" s="3"/>
      <c r="P139" s="3"/>
      <c r="R139" s="21">
        <f t="shared" si="22"/>
        <v>0</v>
      </c>
      <c r="S139" s="21">
        <f t="shared" si="23"/>
        <v>350.79</v>
      </c>
      <c r="T139" s="21">
        <f t="shared" si="24"/>
        <v>356.79</v>
      </c>
      <c r="U139" s="21">
        <f t="shared" si="25"/>
        <v>6</v>
      </c>
      <c r="V139" s="21">
        <f t="shared" si="26"/>
        <v>350.79</v>
      </c>
      <c r="W139" s="57">
        <f t="shared" si="27"/>
        <v>250.79</v>
      </c>
      <c r="X139" s="21">
        <f t="shared" si="28"/>
        <v>106</v>
      </c>
      <c r="Y139" s="21">
        <f t="shared" si="29"/>
        <v>0</v>
      </c>
      <c r="Z139" s="3">
        <v>20</v>
      </c>
      <c r="AA139" s="21">
        <f t="shared" si="30"/>
        <v>80</v>
      </c>
      <c r="AB139" s="21">
        <f t="shared" si="31"/>
        <v>40</v>
      </c>
      <c r="AC139" s="21">
        <f t="shared" si="32"/>
        <v>40</v>
      </c>
    </row>
    <row r="140" spans="1:29">
      <c r="A140" s="3">
        <v>138</v>
      </c>
      <c r="B140" s="8" t="s">
        <v>3376</v>
      </c>
      <c r="C140" s="8" t="s">
        <v>3377</v>
      </c>
      <c r="D140" s="3" t="s">
        <v>35</v>
      </c>
      <c r="E140" s="3" t="s">
        <v>37</v>
      </c>
      <c r="F140" s="3" t="s">
        <v>2651</v>
      </c>
      <c r="G140" s="3" t="s">
        <v>38</v>
      </c>
      <c r="H140" s="3" t="s">
        <v>39</v>
      </c>
      <c r="I140" s="3">
        <v>249.58</v>
      </c>
      <c r="L140" s="20">
        <v>100</v>
      </c>
      <c r="M140" s="20">
        <v>0</v>
      </c>
      <c r="N140" s="3"/>
      <c r="P140" s="3"/>
      <c r="R140" s="21">
        <f t="shared" si="22"/>
        <v>0</v>
      </c>
      <c r="S140" s="21">
        <f t="shared" si="23"/>
        <v>349.58</v>
      </c>
      <c r="T140" s="21">
        <f t="shared" si="24"/>
        <v>355.58</v>
      </c>
      <c r="U140" s="21">
        <f t="shared" si="25"/>
        <v>6</v>
      </c>
      <c r="V140" s="21">
        <f t="shared" si="26"/>
        <v>349.58</v>
      </c>
      <c r="W140" s="57">
        <f t="shared" si="27"/>
        <v>249.58</v>
      </c>
      <c r="X140" s="21">
        <f t="shared" si="28"/>
        <v>106</v>
      </c>
      <c r="Y140" s="21">
        <f t="shared" si="29"/>
        <v>0</v>
      </c>
      <c r="Z140" s="3">
        <v>20</v>
      </c>
      <c r="AA140" s="21">
        <f t="shared" si="30"/>
        <v>80</v>
      </c>
      <c r="AB140" s="21">
        <f t="shared" si="31"/>
        <v>40</v>
      </c>
      <c r="AC140" s="21">
        <f t="shared" si="32"/>
        <v>40</v>
      </c>
    </row>
    <row r="141" spans="1:29">
      <c r="A141" s="3">
        <v>139</v>
      </c>
      <c r="B141" t="s">
        <v>3378</v>
      </c>
      <c r="C141" t="s">
        <v>3379</v>
      </c>
      <c r="D141" s="3" t="s">
        <v>35</v>
      </c>
      <c r="E141" s="3" t="s">
        <v>37</v>
      </c>
      <c r="F141" s="3" t="s">
        <v>2651</v>
      </c>
      <c r="G141" s="3" t="s">
        <v>38</v>
      </c>
      <c r="H141" s="3" t="s">
        <v>39</v>
      </c>
      <c r="I141" s="3">
        <v>249.58</v>
      </c>
      <c r="L141" s="20">
        <v>100</v>
      </c>
      <c r="M141" s="20">
        <v>0</v>
      </c>
      <c r="N141" s="3"/>
      <c r="P141" s="3"/>
      <c r="R141" s="21">
        <f t="shared" si="22"/>
        <v>0</v>
      </c>
      <c r="S141" s="21">
        <f t="shared" si="23"/>
        <v>349.58</v>
      </c>
      <c r="T141" s="21">
        <f t="shared" si="24"/>
        <v>355.58</v>
      </c>
      <c r="U141" s="21">
        <f t="shared" si="25"/>
        <v>6</v>
      </c>
      <c r="V141" s="21">
        <f t="shared" si="26"/>
        <v>349.58</v>
      </c>
      <c r="W141" s="57">
        <f t="shared" si="27"/>
        <v>249.58</v>
      </c>
      <c r="X141" s="21">
        <f t="shared" si="28"/>
        <v>106</v>
      </c>
      <c r="Y141" s="21">
        <f t="shared" si="29"/>
        <v>0</v>
      </c>
      <c r="Z141" s="3">
        <v>20</v>
      </c>
      <c r="AA141" s="21">
        <f t="shared" si="30"/>
        <v>80</v>
      </c>
      <c r="AB141" s="21">
        <f t="shared" si="31"/>
        <v>40</v>
      </c>
      <c r="AC141" s="21">
        <f t="shared" si="32"/>
        <v>40</v>
      </c>
    </row>
    <row r="142" spans="1:29">
      <c r="A142" s="3">
        <v>140</v>
      </c>
      <c r="B142" t="s">
        <v>3380</v>
      </c>
      <c r="C142" t="s">
        <v>3381</v>
      </c>
      <c r="D142" s="3" t="s">
        <v>35</v>
      </c>
      <c r="E142" s="3" t="s">
        <v>37</v>
      </c>
      <c r="F142" s="3" t="s">
        <v>2651</v>
      </c>
      <c r="G142" s="3" t="s">
        <v>38</v>
      </c>
      <c r="H142" s="3" t="s">
        <v>39</v>
      </c>
      <c r="I142" s="3">
        <v>249.58</v>
      </c>
      <c r="L142" s="20">
        <v>100</v>
      </c>
      <c r="M142" s="20">
        <v>0</v>
      </c>
      <c r="N142" s="3"/>
      <c r="P142" s="3"/>
      <c r="R142" s="21">
        <f t="shared" si="22"/>
        <v>0</v>
      </c>
      <c r="S142" s="21">
        <f t="shared" si="23"/>
        <v>349.58</v>
      </c>
      <c r="T142" s="21">
        <f t="shared" si="24"/>
        <v>355.58</v>
      </c>
      <c r="U142" s="21">
        <f t="shared" si="25"/>
        <v>6</v>
      </c>
      <c r="V142" s="21">
        <f t="shared" si="26"/>
        <v>349.58</v>
      </c>
      <c r="W142" s="57">
        <f t="shared" si="27"/>
        <v>249.58</v>
      </c>
      <c r="X142" s="21">
        <f t="shared" si="28"/>
        <v>106</v>
      </c>
      <c r="Y142" s="21">
        <f t="shared" si="29"/>
        <v>0</v>
      </c>
      <c r="Z142" s="3">
        <v>20</v>
      </c>
      <c r="AA142" s="21">
        <f t="shared" si="30"/>
        <v>80</v>
      </c>
      <c r="AB142" s="21">
        <f t="shared" si="31"/>
        <v>40</v>
      </c>
      <c r="AC142" s="21">
        <f t="shared" si="32"/>
        <v>40</v>
      </c>
    </row>
    <row r="143" spans="1:29">
      <c r="A143" s="3">
        <v>141</v>
      </c>
      <c r="B143" s="8" t="s">
        <v>3382</v>
      </c>
      <c r="C143" t="s">
        <v>3383</v>
      </c>
      <c r="D143" s="3" t="s">
        <v>35</v>
      </c>
      <c r="E143" s="3" t="s">
        <v>37</v>
      </c>
      <c r="F143" s="3" t="s">
        <v>2651</v>
      </c>
      <c r="G143" s="3" t="s">
        <v>38</v>
      </c>
      <c r="H143" s="3" t="s">
        <v>39</v>
      </c>
      <c r="I143" s="3">
        <v>249.58</v>
      </c>
      <c r="L143" s="20">
        <v>100</v>
      </c>
      <c r="M143" s="20">
        <v>0</v>
      </c>
      <c r="N143" s="3"/>
      <c r="P143" s="3"/>
      <c r="R143" s="21">
        <f t="shared" si="22"/>
        <v>0</v>
      </c>
      <c r="S143" s="21">
        <f t="shared" si="23"/>
        <v>349.58</v>
      </c>
      <c r="T143" s="21">
        <f t="shared" si="24"/>
        <v>355.58</v>
      </c>
      <c r="U143" s="21">
        <f t="shared" si="25"/>
        <v>6</v>
      </c>
      <c r="V143" s="21">
        <f t="shared" si="26"/>
        <v>349.58</v>
      </c>
      <c r="W143" s="57">
        <f t="shared" si="27"/>
        <v>249.58</v>
      </c>
      <c r="X143" s="21">
        <f t="shared" si="28"/>
        <v>106</v>
      </c>
      <c r="Y143" s="21">
        <f t="shared" si="29"/>
        <v>0</v>
      </c>
      <c r="Z143" s="3">
        <v>20</v>
      </c>
      <c r="AA143" s="21">
        <f t="shared" si="30"/>
        <v>80</v>
      </c>
      <c r="AB143" s="21">
        <f t="shared" si="31"/>
        <v>40</v>
      </c>
      <c r="AC143" s="21">
        <f t="shared" si="32"/>
        <v>40</v>
      </c>
    </row>
    <row r="144" spans="1:29">
      <c r="A144" s="3">
        <v>142</v>
      </c>
      <c r="B144" s="8" t="s">
        <v>3384</v>
      </c>
      <c r="C144" s="8" t="s">
        <v>3385</v>
      </c>
      <c r="D144" s="3" t="s">
        <v>35</v>
      </c>
      <c r="E144" s="3" t="s">
        <v>1245</v>
      </c>
      <c r="F144" s="3" t="s">
        <v>196</v>
      </c>
      <c r="G144" s="3" t="s">
        <v>38</v>
      </c>
      <c r="H144" s="3" t="s">
        <v>39</v>
      </c>
      <c r="I144" s="20">
        <v>1152</v>
      </c>
      <c r="L144" s="20">
        <v>300</v>
      </c>
      <c r="M144" s="20">
        <v>1300</v>
      </c>
      <c r="N144" s="3" t="s">
        <v>3386</v>
      </c>
      <c r="P144" s="3">
        <v>900</v>
      </c>
      <c r="R144" s="21">
        <f t="shared" si="22"/>
        <v>1378</v>
      </c>
      <c r="S144" s="21">
        <f t="shared" si="23"/>
        <v>2830</v>
      </c>
      <c r="T144" s="21">
        <f t="shared" si="24"/>
        <v>2930.68</v>
      </c>
      <c r="U144" s="21">
        <f t="shared" si="25"/>
        <v>100.68</v>
      </c>
      <c r="V144" s="21">
        <f t="shared" si="26"/>
        <v>2830</v>
      </c>
      <c r="W144" s="57">
        <f t="shared" si="27"/>
        <v>1152</v>
      </c>
      <c r="X144" s="21">
        <f t="shared" si="28"/>
        <v>1778.68</v>
      </c>
      <c r="Y144" s="21">
        <f t="shared" si="29"/>
        <v>900</v>
      </c>
      <c r="Z144" s="3">
        <v>60</v>
      </c>
      <c r="AA144" s="21">
        <f t="shared" si="30"/>
        <v>718</v>
      </c>
      <c r="AB144" s="21">
        <f t="shared" si="31"/>
        <v>359</v>
      </c>
      <c r="AC144" s="21">
        <f t="shared" si="32"/>
        <v>359</v>
      </c>
    </row>
    <row r="145" spans="1:29">
      <c r="A145" s="3">
        <v>143</v>
      </c>
      <c r="B145" s="8" t="s">
        <v>3387</v>
      </c>
      <c r="C145" t="s">
        <v>3388</v>
      </c>
      <c r="D145" s="3" t="s">
        <v>35</v>
      </c>
      <c r="E145" s="3" t="s">
        <v>1245</v>
      </c>
      <c r="F145" s="3" t="s">
        <v>196</v>
      </c>
      <c r="G145" s="3" t="s">
        <v>38</v>
      </c>
      <c r="H145" s="3" t="s">
        <v>39</v>
      </c>
      <c r="I145" s="20">
        <v>1152</v>
      </c>
      <c r="L145" s="20">
        <v>300</v>
      </c>
      <c r="M145" s="20">
        <v>1300</v>
      </c>
      <c r="N145" s="3" t="s">
        <v>3389</v>
      </c>
      <c r="P145" s="3">
        <v>900</v>
      </c>
      <c r="R145" s="21">
        <f t="shared" si="22"/>
        <v>1378</v>
      </c>
      <c r="S145" s="21">
        <f t="shared" si="23"/>
        <v>2830</v>
      </c>
      <c r="T145" s="21">
        <f t="shared" si="24"/>
        <v>2930.68</v>
      </c>
      <c r="U145" s="21">
        <f t="shared" si="25"/>
        <v>100.68</v>
      </c>
      <c r="V145" s="21">
        <f t="shared" si="26"/>
        <v>2830</v>
      </c>
      <c r="W145" s="57">
        <f t="shared" si="27"/>
        <v>1152</v>
      </c>
      <c r="X145" s="21">
        <f t="shared" si="28"/>
        <v>1778.68</v>
      </c>
      <c r="Y145" s="21">
        <f t="shared" si="29"/>
        <v>900</v>
      </c>
      <c r="Z145" s="3">
        <v>60</v>
      </c>
      <c r="AA145" s="21">
        <f t="shared" si="30"/>
        <v>718</v>
      </c>
      <c r="AB145" s="21">
        <f t="shared" si="31"/>
        <v>359</v>
      </c>
      <c r="AC145" s="21">
        <f t="shared" si="32"/>
        <v>359</v>
      </c>
    </row>
    <row r="146" spans="1:29">
      <c r="A146" s="3">
        <v>144</v>
      </c>
      <c r="B146" s="8" t="s">
        <v>3390</v>
      </c>
      <c r="C146" t="s">
        <v>3391</v>
      </c>
      <c r="D146" s="3" t="s">
        <v>35</v>
      </c>
      <c r="E146" s="3" t="s">
        <v>37</v>
      </c>
      <c r="F146" s="3" t="s">
        <v>196</v>
      </c>
      <c r="G146" s="3" t="s">
        <v>38</v>
      </c>
      <c r="H146" s="3" t="s">
        <v>39</v>
      </c>
      <c r="I146" s="20">
        <v>1152</v>
      </c>
      <c r="L146" s="20">
        <v>300</v>
      </c>
      <c r="M146" s="20">
        <v>0</v>
      </c>
      <c r="N146" s="3" t="s">
        <v>3284</v>
      </c>
      <c r="P146" s="3">
        <v>0</v>
      </c>
      <c r="R146" s="21">
        <f t="shared" si="22"/>
        <v>0</v>
      </c>
      <c r="S146" s="21">
        <f t="shared" si="23"/>
        <v>1452</v>
      </c>
      <c r="T146" s="21">
        <f t="shared" si="24"/>
        <v>1470</v>
      </c>
      <c r="U146" s="21">
        <f t="shared" si="25"/>
        <v>18</v>
      </c>
      <c r="V146" s="21">
        <f t="shared" si="26"/>
        <v>1452</v>
      </c>
      <c r="W146" s="57">
        <f t="shared" si="27"/>
        <v>1152</v>
      </c>
      <c r="X146" s="21">
        <f t="shared" si="28"/>
        <v>318</v>
      </c>
      <c r="Y146" s="21">
        <f t="shared" si="29"/>
        <v>0</v>
      </c>
      <c r="Z146" s="3">
        <v>60</v>
      </c>
      <c r="AA146" s="21">
        <f t="shared" si="30"/>
        <v>240</v>
      </c>
      <c r="AB146" s="21">
        <f t="shared" si="31"/>
        <v>120</v>
      </c>
      <c r="AC146" s="21">
        <f t="shared" si="32"/>
        <v>120</v>
      </c>
    </row>
    <row r="147" spans="1:29">
      <c r="A147" s="3">
        <v>145</v>
      </c>
      <c r="B147" s="8" t="s">
        <v>2889</v>
      </c>
      <c r="C147" t="s">
        <v>3392</v>
      </c>
      <c r="D147" s="3" t="s">
        <v>35</v>
      </c>
      <c r="E147" s="3" t="s">
        <v>1245</v>
      </c>
      <c r="F147" s="3" t="s">
        <v>196</v>
      </c>
      <c r="G147" s="3" t="s">
        <v>38</v>
      </c>
      <c r="H147" s="3" t="s">
        <v>39</v>
      </c>
      <c r="I147" s="20">
        <v>1152</v>
      </c>
      <c r="L147" s="20">
        <v>300</v>
      </c>
      <c r="M147" s="20">
        <v>1300</v>
      </c>
      <c r="N147" s="3" t="s">
        <v>3389</v>
      </c>
      <c r="P147" s="3">
        <v>900</v>
      </c>
      <c r="R147" s="21">
        <f t="shared" si="22"/>
        <v>1378</v>
      </c>
      <c r="S147" s="21">
        <f t="shared" si="23"/>
        <v>2830</v>
      </c>
      <c r="T147" s="21">
        <f t="shared" si="24"/>
        <v>2930.68</v>
      </c>
      <c r="U147" s="21">
        <f t="shared" si="25"/>
        <v>100.68</v>
      </c>
      <c r="V147" s="21">
        <f t="shared" si="26"/>
        <v>2830</v>
      </c>
      <c r="W147" s="57">
        <f t="shared" si="27"/>
        <v>1152</v>
      </c>
      <c r="X147" s="21">
        <f t="shared" si="28"/>
        <v>1778.68</v>
      </c>
      <c r="Y147" s="21">
        <f t="shared" si="29"/>
        <v>900</v>
      </c>
      <c r="Z147" s="3">
        <v>60</v>
      </c>
      <c r="AA147" s="21">
        <f t="shared" si="30"/>
        <v>718</v>
      </c>
      <c r="AB147" s="21">
        <f t="shared" si="31"/>
        <v>359</v>
      </c>
      <c r="AC147" s="21">
        <f t="shared" si="32"/>
        <v>359</v>
      </c>
    </row>
    <row r="148" spans="1:29">
      <c r="A148" s="3">
        <v>146</v>
      </c>
      <c r="B148" s="8" t="s">
        <v>1593</v>
      </c>
      <c r="C148" s="8" t="s">
        <v>3393</v>
      </c>
      <c r="D148" s="3" t="s">
        <v>35</v>
      </c>
      <c r="E148" s="3" t="s">
        <v>1245</v>
      </c>
      <c r="F148" s="3" t="s">
        <v>196</v>
      </c>
      <c r="G148" s="3" t="s">
        <v>38</v>
      </c>
      <c r="H148" s="3" t="s">
        <v>39</v>
      </c>
      <c r="I148" s="20">
        <v>1152</v>
      </c>
      <c r="L148" s="20">
        <v>300</v>
      </c>
      <c r="M148" s="20">
        <v>0</v>
      </c>
      <c r="N148" s="3" t="s">
        <v>3394</v>
      </c>
      <c r="P148" s="3">
        <v>0</v>
      </c>
      <c r="R148" s="21">
        <f t="shared" si="22"/>
        <v>0</v>
      </c>
      <c r="S148" s="21">
        <f t="shared" si="23"/>
        <v>1452</v>
      </c>
      <c r="T148" s="21">
        <f t="shared" si="24"/>
        <v>1470</v>
      </c>
      <c r="U148" s="21">
        <f t="shared" si="25"/>
        <v>18</v>
      </c>
      <c r="V148" s="21">
        <f t="shared" si="26"/>
        <v>1452</v>
      </c>
      <c r="W148" s="57">
        <f t="shared" si="27"/>
        <v>1152</v>
      </c>
      <c r="X148" s="21">
        <f t="shared" si="28"/>
        <v>318</v>
      </c>
      <c r="Y148" s="21">
        <f t="shared" si="29"/>
        <v>0</v>
      </c>
      <c r="Z148" s="3">
        <v>60</v>
      </c>
      <c r="AA148" s="21">
        <f t="shared" si="30"/>
        <v>240</v>
      </c>
      <c r="AB148" s="21">
        <f t="shared" si="31"/>
        <v>120</v>
      </c>
      <c r="AC148" s="21">
        <f t="shared" si="32"/>
        <v>120</v>
      </c>
    </row>
    <row r="149" spans="1:29">
      <c r="A149" s="3">
        <v>147</v>
      </c>
      <c r="B149" t="s">
        <v>590</v>
      </c>
      <c r="C149" t="s">
        <v>3395</v>
      </c>
      <c r="D149" s="3" t="s">
        <v>35</v>
      </c>
      <c r="E149" s="3" t="s">
        <v>37</v>
      </c>
      <c r="F149" s="3" t="s">
        <v>2651</v>
      </c>
      <c r="G149" s="3" t="s">
        <v>38</v>
      </c>
      <c r="H149" s="3" t="s">
        <v>39</v>
      </c>
      <c r="I149" s="3">
        <v>249.58</v>
      </c>
      <c r="L149" s="20">
        <v>100</v>
      </c>
      <c r="M149" s="20">
        <v>0</v>
      </c>
      <c r="N149" s="3"/>
      <c r="P149" s="3"/>
      <c r="R149" s="21">
        <f t="shared" si="22"/>
        <v>0</v>
      </c>
      <c r="S149" s="21">
        <f t="shared" si="23"/>
        <v>349.58</v>
      </c>
      <c r="T149" s="21">
        <f t="shared" si="24"/>
        <v>355.58</v>
      </c>
      <c r="U149" s="21">
        <f t="shared" si="25"/>
        <v>6</v>
      </c>
      <c r="V149" s="21">
        <f t="shared" si="26"/>
        <v>349.58</v>
      </c>
      <c r="W149" s="57">
        <f t="shared" si="27"/>
        <v>249.58</v>
      </c>
      <c r="X149" s="21">
        <f t="shared" si="28"/>
        <v>106</v>
      </c>
      <c r="Y149" s="21">
        <f t="shared" si="29"/>
        <v>0</v>
      </c>
      <c r="Z149" s="3">
        <v>20</v>
      </c>
      <c r="AA149" s="21">
        <f t="shared" si="30"/>
        <v>80</v>
      </c>
      <c r="AB149" s="21">
        <f t="shared" si="31"/>
        <v>40</v>
      </c>
      <c r="AC149" s="21">
        <f t="shared" si="32"/>
        <v>40</v>
      </c>
    </row>
    <row r="150" spans="1:29">
      <c r="A150" s="3">
        <v>148</v>
      </c>
      <c r="B150" s="8" t="s">
        <v>3396</v>
      </c>
      <c r="C150" t="s">
        <v>3397</v>
      </c>
      <c r="D150" s="3" t="s">
        <v>35</v>
      </c>
      <c r="E150" s="3" t="s">
        <v>37</v>
      </c>
      <c r="F150" s="3" t="s">
        <v>2651</v>
      </c>
      <c r="G150" s="3" t="s">
        <v>38</v>
      </c>
      <c r="H150" s="3" t="s">
        <v>39</v>
      </c>
      <c r="I150" s="3">
        <v>249.81</v>
      </c>
      <c r="L150" s="20">
        <v>100</v>
      </c>
      <c r="M150" s="20">
        <v>0</v>
      </c>
      <c r="N150" s="3"/>
      <c r="P150" s="3"/>
      <c r="R150" s="21">
        <f t="shared" si="22"/>
        <v>0</v>
      </c>
      <c r="S150" s="21">
        <f t="shared" si="23"/>
        <v>349.81</v>
      </c>
      <c r="T150" s="21">
        <f t="shared" si="24"/>
        <v>355.81</v>
      </c>
      <c r="U150" s="21">
        <f t="shared" si="25"/>
        <v>6</v>
      </c>
      <c r="V150" s="21">
        <f t="shared" si="26"/>
        <v>349.81</v>
      </c>
      <c r="W150" s="57">
        <f t="shared" si="27"/>
        <v>249.81</v>
      </c>
      <c r="X150" s="21">
        <f t="shared" si="28"/>
        <v>106</v>
      </c>
      <c r="Y150" s="21">
        <f t="shared" si="29"/>
        <v>0</v>
      </c>
      <c r="Z150" s="3">
        <v>20</v>
      </c>
      <c r="AA150" s="21">
        <f t="shared" si="30"/>
        <v>80</v>
      </c>
      <c r="AB150" s="21">
        <f t="shared" si="31"/>
        <v>40</v>
      </c>
      <c r="AC150" s="21">
        <f t="shared" si="32"/>
        <v>40</v>
      </c>
    </row>
    <row r="151" spans="1:29">
      <c r="A151" s="3">
        <v>149</v>
      </c>
      <c r="B151" s="8" t="s">
        <v>3398</v>
      </c>
      <c r="C151" s="8" t="s">
        <v>3399</v>
      </c>
      <c r="D151" s="3" t="s">
        <v>35</v>
      </c>
      <c r="E151" s="3" t="s">
        <v>1245</v>
      </c>
      <c r="F151" s="3" t="s">
        <v>196</v>
      </c>
      <c r="G151" s="3" t="s">
        <v>38</v>
      </c>
      <c r="H151" s="3" t="s">
        <v>39</v>
      </c>
      <c r="I151" s="20">
        <v>1152</v>
      </c>
      <c r="L151" s="20">
        <v>300</v>
      </c>
      <c r="M151" s="20">
        <v>1300</v>
      </c>
      <c r="N151" s="3" t="s">
        <v>3400</v>
      </c>
      <c r="P151" s="3">
        <v>900</v>
      </c>
      <c r="R151" s="21">
        <f t="shared" si="22"/>
        <v>1378</v>
      </c>
      <c r="S151" s="21">
        <f t="shared" si="23"/>
        <v>2830</v>
      </c>
      <c r="T151" s="21">
        <f t="shared" si="24"/>
        <v>2930.68</v>
      </c>
      <c r="U151" s="21">
        <f t="shared" si="25"/>
        <v>100.68</v>
      </c>
      <c r="V151" s="21">
        <f t="shared" si="26"/>
        <v>2830</v>
      </c>
      <c r="W151" s="57">
        <f t="shared" si="27"/>
        <v>1152</v>
      </c>
      <c r="X151" s="21">
        <f t="shared" si="28"/>
        <v>1778.68</v>
      </c>
      <c r="Y151" s="21">
        <f t="shared" si="29"/>
        <v>900</v>
      </c>
      <c r="Z151" s="3">
        <v>60</v>
      </c>
      <c r="AA151" s="21">
        <f t="shared" si="30"/>
        <v>718</v>
      </c>
      <c r="AB151" s="21">
        <f t="shared" si="31"/>
        <v>359</v>
      </c>
      <c r="AC151" s="21">
        <f t="shared" si="32"/>
        <v>359</v>
      </c>
    </row>
    <row r="152" spans="1:29">
      <c r="A152" s="3">
        <v>150</v>
      </c>
      <c r="B152" s="8" t="s">
        <v>3401</v>
      </c>
      <c r="C152" t="s">
        <v>3402</v>
      </c>
      <c r="D152" s="3" t="s">
        <v>35</v>
      </c>
      <c r="E152" s="3" t="s">
        <v>1245</v>
      </c>
      <c r="F152" s="3" t="s">
        <v>196</v>
      </c>
      <c r="G152" s="3" t="s">
        <v>38</v>
      </c>
      <c r="H152" s="3" t="s">
        <v>39</v>
      </c>
      <c r="I152" s="20">
        <v>1152</v>
      </c>
      <c r="L152" s="20">
        <v>300</v>
      </c>
      <c r="M152" s="20">
        <v>1300</v>
      </c>
      <c r="N152" s="3" t="s">
        <v>3403</v>
      </c>
      <c r="P152" s="3">
        <v>900</v>
      </c>
      <c r="R152" s="21">
        <f t="shared" si="22"/>
        <v>1378</v>
      </c>
      <c r="S152" s="21">
        <f t="shared" si="23"/>
        <v>2830</v>
      </c>
      <c r="T152" s="21">
        <f t="shared" si="24"/>
        <v>2930.68</v>
      </c>
      <c r="U152" s="21">
        <f t="shared" si="25"/>
        <v>100.68</v>
      </c>
      <c r="V152" s="21">
        <f t="shared" si="26"/>
        <v>2830</v>
      </c>
      <c r="W152" s="57">
        <f t="shared" si="27"/>
        <v>1152</v>
      </c>
      <c r="X152" s="21">
        <f t="shared" si="28"/>
        <v>1778.68</v>
      </c>
      <c r="Y152" s="21">
        <f t="shared" si="29"/>
        <v>900</v>
      </c>
      <c r="Z152" s="3">
        <v>60</v>
      </c>
      <c r="AA152" s="21">
        <f t="shared" si="30"/>
        <v>718</v>
      </c>
      <c r="AB152" s="21">
        <f t="shared" si="31"/>
        <v>359</v>
      </c>
      <c r="AC152" s="21">
        <f t="shared" si="32"/>
        <v>359</v>
      </c>
    </row>
    <row r="153" spans="1:29">
      <c r="A153" s="3">
        <v>151</v>
      </c>
      <c r="B153" t="s">
        <v>3404</v>
      </c>
      <c r="C153" t="s">
        <v>3405</v>
      </c>
      <c r="D153" s="3" t="s">
        <v>35</v>
      </c>
      <c r="E153" s="3" t="s">
        <v>37</v>
      </c>
      <c r="F153" s="3" t="s">
        <v>2651</v>
      </c>
      <c r="G153" s="3" t="s">
        <v>38</v>
      </c>
      <c r="H153" s="3" t="s">
        <v>39</v>
      </c>
      <c r="I153" s="3">
        <v>249.81</v>
      </c>
      <c r="L153" s="20">
        <v>100</v>
      </c>
      <c r="M153" s="20">
        <v>0</v>
      </c>
      <c r="N153" s="3"/>
      <c r="P153" s="3"/>
      <c r="R153" s="21">
        <f t="shared" si="22"/>
        <v>0</v>
      </c>
      <c r="S153" s="21">
        <f t="shared" si="23"/>
        <v>349.81</v>
      </c>
      <c r="T153" s="21">
        <f t="shared" si="24"/>
        <v>355.81</v>
      </c>
      <c r="U153" s="21">
        <f t="shared" si="25"/>
        <v>6</v>
      </c>
      <c r="V153" s="21">
        <f t="shared" si="26"/>
        <v>349.81</v>
      </c>
      <c r="W153" s="57">
        <f t="shared" si="27"/>
        <v>249.81</v>
      </c>
      <c r="X153" s="21">
        <f t="shared" si="28"/>
        <v>106</v>
      </c>
      <c r="Y153" s="21">
        <f t="shared" si="29"/>
        <v>0</v>
      </c>
      <c r="Z153" s="3">
        <v>20</v>
      </c>
      <c r="AA153" s="21">
        <f t="shared" si="30"/>
        <v>80</v>
      </c>
      <c r="AB153" s="21">
        <f t="shared" si="31"/>
        <v>40</v>
      </c>
      <c r="AC153" s="21">
        <f t="shared" si="32"/>
        <v>40</v>
      </c>
    </row>
    <row r="154" spans="1:29">
      <c r="A154" s="3">
        <v>152</v>
      </c>
      <c r="B154" s="8" t="s">
        <v>3406</v>
      </c>
      <c r="C154" s="8" t="s">
        <v>3407</v>
      </c>
      <c r="D154" s="3" t="s">
        <v>35</v>
      </c>
      <c r="E154" s="3" t="s">
        <v>137</v>
      </c>
      <c r="F154" s="3" t="s">
        <v>196</v>
      </c>
      <c r="G154" s="3" t="s">
        <v>38</v>
      </c>
      <c r="H154" s="3" t="s">
        <v>39</v>
      </c>
      <c r="I154" s="20">
        <v>1152</v>
      </c>
      <c r="L154" s="20">
        <v>300</v>
      </c>
      <c r="M154" s="20">
        <v>1300</v>
      </c>
      <c r="N154" s="3" t="s">
        <v>3049</v>
      </c>
      <c r="P154" s="3">
        <v>900</v>
      </c>
      <c r="R154" s="21">
        <f t="shared" si="22"/>
        <v>1378</v>
      </c>
      <c r="S154" s="21">
        <f t="shared" si="23"/>
        <v>2830</v>
      </c>
      <c r="T154" s="21">
        <f t="shared" si="24"/>
        <v>2930.68</v>
      </c>
      <c r="U154" s="21">
        <f t="shared" si="25"/>
        <v>100.68</v>
      </c>
      <c r="V154" s="21">
        <f t="shared" si="26"/>
        <v>2830</v>
      </c>
      <c r="W154" s="57">
        <f t="shared" si="27"/>
        <v>1152</v>
      </c>
      <c r="X154" s="21">
        <f t="shared" si="28"/>
        <v>1778.68</v>
      </c>
      <c r="Y154" s="21">
        <f t="shared" si="29"/>
        <v>900</v>
      </c>
      <c r="Z154" s="3">
        <v>60</v>
      </c>
      <c r="AA154" s="21">
        <f t="shared" si="30"/>
        <v>718</v>
      </c>
      <c r="AB154" s="21">
        <f t="shared" si="31"/>
        <v>359</v>
      </c>
      <c r="AC154" s="21">
        <f t="shared" si="32"/>
        <v>359</v>
      </c>
    </row>
    <row r="155" spans="1:29">
      <c r="A155" s="3">
        <v>153</v>
      </c>
      <c r="B155" s="8" t="s">
        <v>2459</v>
      </c>
      <c r="C155" t="s">
        <v>3171</v>
      </c>
      <c r="D155" s="3" t="s">
        <v>35</v>
      </c>
      <c r="E155" s="3" t="s">
        <v>37</v>
      </c>
      <c r="F155" s="3" t="s">
        <v>2651</v>
      </c>
      <c r="G155" s="3" t="s">
        <v>38</v>
      </c>
      <c r="H155" s="3" t="s">
        <v>39</v>
      </c>
      <c r="I155" s="3">
        <v>249.81</v>
      </c>
      <c r="L155" s="20">
        <v>100</v>
      </c>
      <c r="M155" s="20">
        <v>0</v>
      </c>
      <c r="N155" s="3"/>
      <c r="P155" s="3"/>
      <c r="R155" s="21">
        <f t="shared" si="22"/>
        <v>0</v>
      </c>
      <c r="S155" s="21">
        <f t="shared" si="23"/>
        <v>349.81</v>
      </c>
      <c r="T155" s="21">
        <f t="shared" si="24"/>
        <v>355.81</v>
      </c>
      <c r="U155" s="21">
        <f t="shared" si="25"/>
        <v>6</v>
      </c>
      <c r="V155" s="21">
        <f t="shared" si="26"/>
        <v>349.81</v>
      </c>
      <c r="W155" s="57">
        <f t="shared" si="27"/>
        <v>249.81</v>
      </c>
      <c r="X155" s="21">
        <f t="shared" si="28"/>
        <v>106</v>
      </c>
      <c r="Y155" s="21">
        <f t="shared" si="29"/>
        <v>0</v>
      </c>
      <c r="Z155" s="3">
        <v>20</v>
      </c>
      <c r="AA155" s="21">
        <f t="shared" si="30"/>
        <v>80</v>
      </c>
      <c r="AB155" s="21">
        <f t="shared" si="31"/>
        <v>40</v>
      </c>
      <c r="AC155" s="21">
        <f t="shared" si="32"/>
        <v>40</v>
      </c>
    </row>
    <row r="156" spans="1:29">
      <c r="A156" s="3">
        <v>154</v>
      </c>
      <c r="B156" s="8" t="s">
        <v>2261</v>
      </c>
      <c r="C156" s="8" t="s">
        <v>3408</v>
      </c>
      <c r="D156" s="3" t="s">
        <v>35</v>
      </c>
      <c r="E156" s="3" t="s">
        <v>37</v>
      </c>
      <c r="F156" s="3" t="s">
        <v>2651</v>
      </c>
      <c r="G156" s="3" t="s">
        <v>38</v>
      </c>
      <c r="H156" s="3" t="s">
        <v>39</v>
      </c>
      <c r="I156" s="3">
        <v>249.81</v>
      </c>
      <c r="L156" s="20">
        <v>100</v>
      </c>
      <c r="M156" s="20">
        <v>0</v>
      </c>
      <c r="N156" s="3"/>
      <c r="P156" s="3"/>
      <c r="R156" s="21">
        <f t="shared" si="22"/>
        <v>0</v>
      </c>
      <c r="S156" s="21">
        <f t="shared" si="23"/>
        <v>349.81</v>
      </c>
      <c r="T156" s="21">
        <f t="shared" si="24"/>
        <v>355.81</v>
      </c>
      <c r="U156" s="21">
        <f t="shared" si="25"/>
        <v>6</v>
      </c>
      <c r="V156" s="21">
        <f t="shared" si="26"/>
        <v>349.81</v>
      </c>
      <c r="W156" s="57">
        <f t="shared" si="27"/>
        <v>249.81</v>
      </c>
      <c r="X156" s="21">
        <f t="shared" si="28"/>
        <v>106</v>
      </c>
      <c r="Y156" s="21">
        <f t="shared" si="29"/>
        <v>0</v>
      </c>
      <c r="Z156" s="3">
        <v>20</v>
      </c>
      <c r="AA156" s="21">
        <f t="shared" si="30"/>
        <v>80</v>
      </c>
      <c r="AB156" s="21">
        <f t="shared" si="31"/>
        <v>40</v>
      </c>
      <c r="AC156" s="21">
        <f t="shared" si="32"/>
        <v>40</v>
      </c>
    </row>
    <row r="157" spans="1:29">
      <c r="A157" s="3">
        <v>155</v>
      </c>
      <c r="B157" s="8" t="s">
        <v>3409</v>
      </c>
      <c r="C157" s="8" t="s">
        <v>3410</v>
      </c>
      <c r="D157" s="3" t="s">
        <v>35</v>
      </c>
      <c r="E157" s="3" t="s">
        <v>37</v>
      </c>
      <c r="F157" s="3" t="s">
        <v>2651</v>
      </c>
      <c r="G157" s="3" t="s">
        <v>38</v>
      </c>
      <c r="H157" s="3" t="s">
        <v>39</v>
      </c>
      <c r="I157" s="3">
        <v>249.81</v>
      </c>
      <c r="L157" s="20">
        <v>100</v>
      </c>
      <c r="M157" s="20">
        <v>0</v>
      </c>
      <c r="N157" s="3"/>
      <c r="P157" s="3"/>
      <c r="R157" s="21">
        <f t="shared" si="22"/>
        <v>0</v>
      </c>
      <c r="S157" s="21">
        <f t="shared" si="23"/>
        <v>349.81</v>
      </c>
      <c r="T157" s="21">
        <f t="shared" si="24"/>
        <v>355.81</v>
      </c>
      <c r="U157" s="21">
        <f t="shared" si="25"/>
        <v>6</v>
      </c>
      <c r="V157" s="21">
        <f t="shared" si="26"/>
        <v>349.81</v>
      </c>
      <c r="W157" s="57">
        <f t="shared" si="27"/>
        <v>249.81</v>
      </c>
      <c r="X157" s="21">
        <f t="shared" si="28"/>
        <v>106</v>
      </c>
      <c r="Y157" s="21">
        <f t="shared" si="29"/>
        <v>0</v>
      </c>
      <c r="Z157" s="3">
        <v>20</v>
      </c>
      <c r="AA157" s="21">
        <f t="shared" si="30"/>
        <v>80</v>
      </c>
      <c r="AB157" s="21">
        <f t="shared" si="31"/>
        <v>40</v>
      </c>
      <c r="AC157" s="21">
        <f t="shared" si="32"/>
        <v>40</v>
      </c>
    </row>
    <row r="158" spans="1:29">
      <c r="A158" s="3">
        <v>156</v>
      </c>
      <c r="B158" t="s">
        <v>1970</v>
      </c>
      <c r="C158" t="s">
        <v>3411</v>
      </c>
      <c r="D158" s="3" t="s">
        <v>35</v>
      </c>
      <c r="E158" s="3" t="s">
        <v>37</v>
      </c>
      <c r="F158" s="3" t="s">
        <v>2651</v>
      </c>
      <c r="G158" s="3" t="s">
        <v>38</v>
      </c>
      <c r="H158" s="3" t="s">
        <v>39</v>
      </c>
      <c r="I158" s="3">
        <v>249.81</v>
      </c>
      <c r="L158" s="20">
        <v>100</v>
      </c>
      <c r="M158" s="20">
        <v>0</v>
      </c>
      <c r="N158" s="3"/>
      <c r="P158" s="3"/>
      <c r="R158" s="21">
        <f t="shared" si="22"/>
        <v>0</v>
      </c>
      <c r="S158" s="21">
        <f t="shared" si="23"/>
        <v>349.81</v>
      </c>
      <c r="T158" s="21">
        <f t="shared" si="24"/>
        <v>355.81</v>
      </c>
      <c r="U158" s="21">
        <f t="shared" si="25"/>
        <v>6</v>
      </c>
      <c r="V158" s="21">
        <f t="shared" si="26"/>
        <v>349.81</v>
      </c>
      <c r="W158" s="57">
        <f t="shared" si="27"/>
        <v>249.81</v>
      </c>
      <c r="X158" s="21">
        <f t="shared" si="28"/>
        <v>106</v>
      </c>
      <c r="Y158" s="21">
        <f t="shared" si="29"/>
        <v>0</v>
      </c>
      <c r="Z158" s="3">
        <v>20</v>
      </c>
      <c r="AA158" s="21">
        <f t="shared" si="30"/>
        <v>80</v>
      </c>
      <c r="AB158" s="21">
        <f t="shared" si="31"/>
        <v>40</v>
      </c>
      <c r="AC158" s="21">
        <f t="shared" si="32"/>
        <v>40</v>
      </c>
    </row>
    <row r="159" spans="1:29">
      <c r="A159" s="3">
        <v>157</v>
      </c>
      <c r="B159" t="s">
        <v>3412</v>
      </c>
      <c r="C159" s="8" t="s">
        <v>3413</v>
      </c>
      <c r="D159" s="3" t="s">
        <v>35</v>
      </c>
      <c r="E159" s="3" t="s">
        <v>37</v>
      </c>
      <c r="F159" s="3" t="s">
        <v>2651</v>
      </c>
      <c r="G159" s="3" t="s">
        <v>38</v>
      </c>
      <c r="H159" s="3" t="s">
        <v>39</v>
      </c>
      <c r="I159" s="3">
        <v>249.31</v>
      </c>
      <c r="L159" s="20">
        <v>100</v>
      </c>
      <c r="M159" s="20">
        <v>0</v>
      </c>
      <c r="N159" s="3"/>
      <c r="P159" s="3"/>
      <c r="R159" s="21">
        <f t="shared" si="22"/>
        <v>0</v>
      </c>
      <c r="S159" s="21">
        <f t="shared" si="23"/>
        <v>349.31</v>
      </c>
      <c r="T159" s="21">
        <f t="shared" si="24"/>
        <v>355.31</v>
      </c>
      <c r="U159" s="21">
        <f t="shared" si="25"/>
        <v>6</v>
      </c>
      <c r="V159" s="21">
        <f t="shared" si="26"/>
        <v>349.31</v>
      </c>
      <c r="W159" s="57">
        <f t="shared" si="27"/>
        <v>249.31</v>
      </c>
      <c r="X159" s="21">
        <f t="shared" si="28"/>
        <v>106</v>
      </c>
      <c r="Y159" s="21">
        <f t="shared" si="29"/>
        <v>0</v>
      </c>
      <c r="Z159" s="3">
        <v>20</v>
      </c>
      <c r="AA159" s="21">
        <f t="shared" si="30"/>
        <v>80</v>
      </c>
      <c r="AB159" s="21">
        <f t="shared" si="31"/>
        <v>40</v>
      </c>
      <c r="AC159" s="21">
        <f t="shared" si="32"/>
        <v>40</v>
      </c>
    </row>
    <row r="160" spans="1:29">
      <c r="A160" s="3">
        <v>158</v>
      </c>
      <c r="B160" t="s">
        <v>3414</v>
      </c>
      <c r="C160" t="s">
        <v>3415</v>
      </c>
      <c r="D160" s="3" t="s">
        <v>35</v>
      </c>
      <c r="E160" s="3" t="s">
        <v>37</v>
      </c>
      <c r="F160" s="3" t="s">
        <v>2651</v>
      </c>
      <c r="G160" s="3" t="s">
        <v>38</v>
      </c>
      <c r="H160" s="3" t="s">
        <v>39</v>
      </c>
      <c r="I160" s="3">
        <v>249.31</v>
      </c>
      <c r="L160" s="20">
        <v>100</v>
      </c>
      <c r="M160" s="20">
        <v>0</v>
      </c>
      <c r="N160" s="3"/>
      <c r="P160" s="3"/>
      <c r="R160" s="21">
        <f t="shared" si="22"/>
        <v>0</v>
      </c>
      <c r="S160" s="21">
        <f t="shared" si="23"/>
        <v>349.31</v>
      </c>
      <c r="T160" s="21">
        <f t="shared" si="24"/>
        <v>355.31</v>
      </c>
      <c r="U160" s="21">
        <f t="shared" si="25"/>
        <v>6</v>
      </c>
      <c r="V160" s="21">
        <f t="shared" si="26"/>
        <v>349.31</v>
      </c>
      <c r="W160" s="57">
        <f t="shared" si="27"/>
        <v>249.31</v>
      </c>
      <c r="X160" s="21">
        <f t="shared" si="28"/>
        <v>106</v>
      </c>
      <c r="Y160" s="21">
        <f t="shared" si="29"/>
        <v>0</v>
      </c>
      <c r="Z160" s="3">
        <v>20</v>
      </c>
      <c r="AA160" s="21">
        <f t="shared" si="30"/>
        <v>80</v>
      </c>
      <c r="AB160" s="21">
        <f t="shared" si="31"/>
        <v>40</v>
      </c>
      <c r="AC160" s="21">
        <f t="shared" si="32"/>
        <v>40</v>
      </c>
    </row>
    <row r="161" spans="1:29">
      <c r="A161" s="3">
        <v>159</v>
      </c>
      <c r="B161" t="s">
        <v>3416</v>
      </c>
      <c r="C161" t="s">
        <v>3417</v>
      </c>
      <c r="D161" s="3" t="s">
        <v>35</v>
      </c>
      <c r="E161" s="3" t="s">
        <v>37</v>
      </c>
      <c r="F161" s="3" t="s">
        <v>2651</v>
      </c>
      <c r="G161" s="3" t="s">
        <v>38</v>
      </c>
      <c r="H161" s="3" t="s">
        <v>39</v>
      </c>
      <c r="I161" s="3">
        <v>249.81</v>
      </c>
      <c r="L161" s="20">
        <v>100</v>
      </c>
      <c r="M161" s="20">
        <v>0</v>
      </c>
      <c r="N161" s="3"/>
      <c r="P161" s="3"/>
      <c r="R161" s="21">
        <f t="shared" si="22"/>
        <v>0</v>
      </c>
      <c r="S161" s="21">
        <f t="shared" si="23"/>
        <v>349.81</v>
      </c>
      <c r="T161" s="21">
        <f t="shared" si="24"/>
        <v>355.81</v>
      </c>
      <c r="U161" s="21">
        <f t="shared" si="25"/>
        <v>6</v>
      </c>
      <c r="V161" s="21">
        <f t="shared" si="26"/>
        <v>349.81</v>
      </c>
      <c r="W161" s="57">
        <f t="shared" si="27"/>
        <v>249.81</v>
      </c>
      <c r="X161" s="21">
        <f t="shared" si="28"/>
        <v>106</v>
      </c>
      <c r="Y161" s="21">
        <f t="shared" si="29"/>
        <v>0</v>
      </c>
      <c r="Z161" s="3">
        <v>20</v>
      </c>
      <c r="AA161" s="21">
        <f t="shared" si="30"/>
        <v>80</v>
      </c>
      <c r="AB161" s="21">
        <f t="shared" si="31"/>
        <v>40</v>
      </c>
      <c r="AC161" s="21">
        <f t="shared" si="32"/>
        <v>40</v>
      </c>
    </row>
    <row r="162" spans="1:29">
      <c r="A162" s="3">
        <v>160</v>
      </c>
      <c r="B162" t="s">
        <v>3418</v>
      </c>
      <c r="C162" s="8" t="s">
        <v>3419</v>
      </c>
      <c r="D162" s="3" t="s">
        <v>35</v>
      </c>
      <c r="E162" s="3" t="s">
        <v>37</v>
      </c>
      <c r="F162" s="3" t="s">
        <v>2651</v>
      </c>
      <c r="G162" s="3" t="s">
        <v>38</v>
      </c>
      <c r="H162" s="3" t="s">
        <v>39</v>
      </c>
      <c r="I162" s="3">
        <v>252.19</v>
      </c>
      <c r="L162" s="20">
        <v>100</v>
      </c>
      <c r="M162" s="20">
        <v>0</v>
      </c>
      <c r="N162" s="3"/>
      <c r="P162" s="3"/>
      <c r="R162" s="21">
        <f t="shared" si="22"/>
        <v>0</v>
      </c>
      <c r="S162" s="21">
        <f t="shared" si="23"/>
        <v>352.19</v>
      </c>
      <c r="T162" s="21">
        <f t="shared" si="24"/>
        <v>358.19</v>
      </c>
      <c r="U162" s="21">
        <f t="shared" si="25"/>
        <v>6</v>
      </c>
      <c r="V162" s="21">
        <f t="shared" si="26"/>
        <v>352.19</v>
      </c>
      <c r="W162" s="57">
        <f t="shared" si="27"/>
        <v>252.19</v>
      </c>
      <c r="X162" s="21">
        <f t="shared" si="28"/>
        <v>106</v>
      </c>
      <c r="Y162" s="21">
        <f t="shared" si="29"/>
        <v>0</v>
      </c>
      <c r="Z162" s="3">
        <v>20</v>
      </c>
      <c r="AA162" s="21">
        <f t="shared" si="30"/>
        <v>80</v>
      </c>
      <c r="AB162" s="21">
        <f t="shared" si="31"/>
        <v>40</v>
      </c>
      <c r="AC162" s="21">
        <f t="shared" si="32"/>
        <v>40</v>
      </c>
    </row>
    <row r="163" spans="1:29">
      <c r="A163" s="3">
        <v>161</v>
      </c>
      <c r="B163" s="77" t="s">
        <v>3420</v>
      </c>
      <c r="C163" s="8" t="s">
        <v>3421</v>
      </c>
      <c r="D163" s="3" t="s">
        <v>35</v>
      </c>
      <c r="E163" s="3" t="s">
        <v>1245</v>
      </c>
      <c r="F163" s="3" t="s">
        <v>196</v>
      </c>
      <c r="G163" s="3" t="s">
        <v>38</v>
      </c>
      <c r="H163" s="3" t="s">
        <v>39</v>
      </c>
      <c r="I163" s="20">
        <v>1152</v>
      </c>
      <c r="L163" s="20">
        <v>300</v>
      </c>
      <c r="M163" s="20">
        <v>1300</v>
      </c>
      <c r="N163" s="3" t="s">
        <v>3389</v>
      </c>
      <c r="P163" s="3">
        <v>900</v>
      </c>
      <c r="R163" s="21">
        <f t="shared" si="22"/>
        <v>1378</v>
      </c>
      <c r="S163" s="21">
        <f t="shared" si="23"/>
        <v>2830</v>
      </c>
      <c r="T163" s="21">
        <f t="shared" si="24"/>
        <v>2930.68</v>
      </c>
      <c r="U163" s="21">
        <f t="shared" si="25"/>
        <v>100.68</v>
      </c>
      <c r="V163" s="21">
        <f t="shared" si="26"/>
        <v>2830</v>
      </c>
      <c r="W163" s="57">
        <f t="shared" si="27"/>
        <v>1152</v>
      </c>
      <c r="X163" s="21">
        <f t="shared" si="28"/>
        <v>1778.68</v>
      </c>
      <c r="Y163" s="21">
        <f t="shared" si="29"/>
        <v>900</v>
      </c>
      <c r="Z163" s="3">
        <v>60</v>
      </c>
      <c r="AA163" s="21">
        <f t="shared" si="30"/>
        <v>718</v>
      </c>
      <c r="AB163" s="21">
        <f t="shared" si="31"/>
        <v>359</v>
      </c>
      <c r="AC163" s="21">
        <f t="shared" si="32"/>
        <v>359</v>
      </c>
    </row>
    <row r="164" spans="1:29">
      <c r="A164" s="3">
        <v>162</v>
      </c>
      <c r="B164" s="8" t="s">
        <v>1111</v>
      </c>
      <c r="C164" s="8" t="s">
        <v>3422</v>
      </c>
      <c r="D164" s="3" t="s">
        <v>35</v>
      </c>
      <c r="E164" s="3" t="s">
        <v>1245</v>
      </c>
      <c r="F164" s="3" t="s">
        <v>196</v>
      </c>
      <c r="G164" s="3" t="s">
        <v>38</v>
      </c>
      <c r="H164" s="3" t="s">
        <v>39</v>
      </c>
      <c r="I164" s="20">
        <v>1152</v>
      </c>
      <c r="L164" s="20">
        <v>300</v>
      </c>
      <c r="M164" s="20">
        <v>0</v>
      </c>
      <c r="N164" s="3" t="s">
        <v>3093</v>
      </c>
      <c r="P164" s="3">
        <v>0</v>
      </c>
      <c r="R164" s="21">
        <f t="shared" si="22"/>
        <v>0</v>
      </c>
      <c r="S164" s="21">
        <f t="shared" si="23"/>
        <v>1452</v>
      </c>
      <c r="T164" s="21">
        <f t="shared" si="24"/>
        <v>1470</v>
      </c>
      <c r="U164" s="21">
        <f t="shared" si="25"/>
        <v>18</v>
      </c>
      <c r="V164" s="21">
        <f t="shared" si="26"/>
        <v>1452</v>
      </c>
      <c r="W164" s="57">
        <f t="shared" si="27"/>
        <v>1152</v>
      </c>
      <c r="X164" s="21">
        <f t="shared" si="28"/>
        <v>318</v>
      </c>
      <c r="Y164" s="21">
        <f t="shared" si="29"/>
        <v>0</v>
      </c>
      <c r="Z164" s="3">
        <v>60</v>
      </c>
      <c r="AA164" s="21">
        <f t="shared" si="30"/>
        <v>240</v>
      </c>
      <c r="AB164" s="21">
        <f t="shared" si="31"/>
        <v>120</v>
      </c>
      <c r="AC164" s="21">
        <f t="shared" si="32"/>
        <v>120</v>
      </c>
    </row>
    <row r="165" spans="1:29">
      <c r="A165" s="3">
        <v>163</v>
      </c>
      <c r="B165" s="8" t="s">
        <v>3423</v>
      </c>
      <c r="C165" s="8" t="s">
        <v>3424</v>
      </c>
      <c r="D165" s="3" t="s">
        <v>35</v>
      </c>
      <c r="E165" s="3" t="s">
        <v>37</v>
      </c>
      <c r="F165" s="3" t="s">
        <v>196</v>
      </c>
      <c r="G165" s="3" t="s">
        <v>38</v>
      </c>
      <c r="H165" s="3" t="s">
        <v>39</v>
      </c>
      <c r="I165" s="20">
        <v>1332</v>
      </c>
      <c r="L165" s="20">
        <v>300</v>
      </c>
      <c r="M165" s="20">
        <v>1300</v>
      </c>
      <c r="N165" s="3" t="s">
        <v>3287</v>
      </c>
      <c r="P165" s="3">
        <v>900</v>
      </c>
      <c r="R165" s="21">
        <f t="shared" si="22"/>
        <v>1378</v>
      </c>
      <c r="S165" s="21">
        <f t="shared" si="23"/>
        <v>3010</v>
      </c>
      <c r="T165" s="21">
        <f t="shared" si="24"/>
        <v>3110.68</v>
      </c>
      <c r="U165" s="21">
        <f t="shared" si="25"/>
        <v>100.68</v>
      </c>
      <c r="V165" s="21">
        <f t="shared" si="26"/>
        <v>3010</v>
      </c>
      <c r="W165" s="57">
        <f t="shared" si="27"/>
        <v>1332</v>
      </c>
      <c r="X165" s="21">
        <f t="shared" si="28"/>
        <v>1778.68</v>
      </c>
      <c r="Y165" s="21">
        <f t="shared" si="29"/>
        <v>900</v>
      </c>
      <c r="Z165" s="3">
        <v>60</v>
      </c>
      <c r="AA165" s="21">
        <f t="shared" si="30"/>
        <v>718</v>
      </c>
      <c r="AB165" s="21">
        <f t="shared" si="31"/>
        <v>359</v>
      </c>
      <c r="AC165" s="21">
        <f t="shared" si="32"/>
        <v>359</v>
      </c>
    </row>
    <row r="166" spans="1:29">
      <c r="A166" s="3">
        <v>164</v>
      </c>
      <c r="B166" s="8" t="s">
        <v>3425</v>
      </c>
      <c r="C166" s="8" t="s">
        <v>3426</v>
      </c>
      <c r="D166" s="3" t="s">
        <v>35</v>
      </c>
      <c r="E166" s="3" t="s">
        <v>37</v>
      </c>
      <c r="F166" s="3" t="s">
        <v>196</v>
      </c>
      <c r="G166" s="3" t="s">
        <v>38</v>
      </c>
      <c r="H166" s="3" t="s">
        <v>39</v>
      </c>
      <c r="I166" s="20">
        <v>1332</v>
      </c>
      <c r="L166" s="20">
        <v>300</v>
      </c>
      <c r="M166" s="20">
        <v>0</v>
      </c>
      <c r="N166" s="3" t="s">
        <v>3427</v>
      </c>
      <c r="P166" s="3">
        <v>0</v>
      </c>
      <c r="R166" s="21">
        <f t="shared" si="22"/>
        <v>0</v>
      </c>
      <c r="S166" s="21">
        <f t="shared" si="23"/>
        <v>1632</v>
      </c>
      <c r="T166" s="21">
        <f t="shared" si="24"/>
        <v>1650</v>
      </c>
      <c r="U166" s="21">
        <f t="shared" si="25"/>
        <v>18</v>
      </c>
      <c r="V166" s="21">
        <f t="shared" si="26"/>
        <v>1632</v>
      </c>
      <c r="W166" s="57">
        <f t="shared" si="27"/>
        <v>1332</v>
      </c>
      <c r="X166" s="21">
        <f t="shared" si="28"/>
        <v>318</v>
      </c>
      <c r="Y166" s="21">
        <f t="shared" si="29"/>
        <v>0</v>
      </c>
      <c r="Z166" s="3">
        <v>60</v>
      </c>
      <c r="AA166" s="21">
        <f t="shared" si="30"/>
        <v>240</v>
      </c>
      <c r="AB166" s="21">
        <f t="shared" si="31"/>
        <v>120</v>
      </c>
      <c r="AC166" s="21">
        <f t="shared" si="32"/>
        <v>120</v>
      </c>
    </row>
    <row r="167" spans="1:29">
      <c r="A167" s="3">
        <v>165</v>
      </c>
      <c r="B167" s="6" t="s">
        <v>947</v>
      </c>
      <c r="C167" s="8" t="s">
        <v>3428</v>
      </c>
      <c r="D167" s="3" t="s">
        <v>35</v>
      </c>
      <c r="E167" s="3" t="s">
        <v>1245</v>
      </c>
      <c r="F167" s="3" t="s">
        <v>196</v>
      </c>
      <c r="G167" s="3" t="s">
        <v>38</v>
      </c>
      <c r="H167" s="3" t="s">
        <v>39</v>
      </c>
      <c r="I167" s="20">
        <v>1332</v>
      </c>
      <c r="L167" s="20">
        <v>300</v>
      </c>
      <c r="M167" s="20">
        <v>1300</v>
      </c>
      <c r="N167" s="3" t="s">
        <v>3389</v>
      </c>
      <c r="P167" s="3">
        <v>900</v>
      </c>
      <c r="R167" s="21">
        <f t="shared" si="22"/>
        <v>1378</v>
      </c>
      <c r="S167" s="21">
        <f t="shared" si="23"/>
        <v>3010</v>
      </c>
      <c r="T167" s="21">
        <f t="shared" si="24"/>
        <v>3110.68</v>
      </c>
      <c r="U167" s="21">
        <f t="shared" si="25"/>
        <v>100.68</v>
      </c>
      <c r="V167" s="21">
        <f t="shared" si="26"/>
        <v>3010</v>
      </c>
      <c r="W167" s="57">
        <f t="shared" si="27"/>
        <v>1332</v>
      </c>
      <c r="X167" s="21">
        <f t="shared" si="28"/>
        <v>1778.68</v>
      </c>
      <c r="Y167" s="21">
        <f t="shared" si="29"/>
        <v>900</v>
      </c>
      <c r="Z167" s="3">
        <v>60</v>
      </c>
      <c r="AA167" s="21">
        <f t="shared" si="30"/>
        <v>718</v>
      </c>
      <c r="AB167" s="21">
        <f t="shared" si="31"/>
        <v>359</v>
      </c>
      <c r="AC167" s="21">
        <f t="shared" si="32"/>
        <v>359</v>
      </c>
    </row>
    <row r="168" spans="1:29">
      <c r="A168" s="3">
        <v>166</v>
      </c>
      <c r="B168" s="8" t="s">
        <v>3429</v>
      </c>
      <c r="C168" s="8" t="s">
        <v>3430</v>
      </c>
      <c r="D168" s="3" t="s">
        <v>35</v>
      </c>
      <c r="E168" s="3" t="s">
        <v>37</v>
      </c>
      <c r="F168" s="3" t="s">
        <v>196</v>
      </c>
      <c r="G168" s="3" t="s">
        <v>38</v>
      </c>
      <c r="H168" s="3" t="s">
        <v>39</v>
      </c>
      <c r="I168" s="20">
        <v>1332</v>
      </c>
      <c r="L168" s="20">
        <v>300</v>
      </c>
      <c r="M168" s="20">
        <v>0</v>
      </c>
      <c r="N168" s="3" t="s">
        <v>3427</v>
      </c>
      <c r="P168" s="3">
        <v>0</v>
      </c>
      <c r="R168" s="21">
        <f t="shared" si="22"/>
        <v>0</v>
      </c>
      <c r="S168" s="21">
        <f t="shared" si="23"/>
        <v>1632</v>
      </c>
      <c r="T168" s="21">
        <f t="shared" si="24"/>
        <v>1650</v>
      </c>
      <c r="U168" s="21">
        <f t="shared" si="25"/>
        <v>18</v>
      </c>
      <c r="V168" s="21">
        <f t="shared" si="26"/>
        <v>1632</v>
      </c>
      <c r="W168" s="57">
        <f t="shared" si="27"/>
        <v>1332</v>
      </c>
      <c r="X168" s="21">
        <f t="shared" si="28"/>
        <v>318</v>
      </c>
      <c r="Y168" s="21">
        <f t="shared" si="29"/>
        <v>0</v>
      </c>
      <c r="Z168" s="3">
        <v>60</v>
      </c>
      <c r="AA168" s="21">
        <f t="shared" si="30"/>
        <v>240</v>
      </c>
      <c r="AB168" s="21">
        <f t="shared" si="31"/>
        <v>120</v>
      </c>
      <c r="AC168" s="21">
        <f t="shared" si="32"/>
        <v>120</v>
      </c>
    </row>
    <row r="169" spans="1:29">
      <c r="A169" s="3">
        <v>167</v>
      </c>
      <c r="B169" s="8" t="s">
        <v>1950</v>
      </c>
      <c r="C169" s="8" t="s">
        <v>3431</v>
      </c>
      <c r="D169" s="3" t="s">
        <v>35</v>
      </c>
      <c r="E169" s="3" t="s">
        <v>37</v>
      </c>
      <c r="F169" s="3" t="s">
        <v>196</v>
      </c>
      <c r="G169" s="3" t="s">
        <v>38</v>
      </c>
      <c r="H169" s="3" t="s">
        <v>39</v>
      </c>
      <c r="I169" s="20">
        <v>1350.5</v>
      </c>
      <c r="L169" s="20">
        <v>300</v>
      </c>
      <c r="M169" s="20">
        <v>0</v>
      </c>
      <c r="N169" s="3" t="s">
        <v>3427</v>
      </c>
      <c r="P169" s="3">
        <v>0</v>
      </c>
      <c r="R169" s="21">
        <f t="shared" si="22"/>
        <v>0</v>
      </c>
      <c r="S169" s="21">
        <f t="shared" si="23"/>
        <v>1650.5</v>
      </c>
      <c r="T169" s="21">
        <f t="shared" si="24"/>
        <v>1668.5</v>
      </c>
      <c r="U169" s="21">
        <f t="shared" si="25"/>
        <v>18</v>
      </c>
      <c r="V169" s="21">
        <f t="shared" si="26"/>
        <v>1650.5</v>
      </c>
      <c r="W169" s="57">
        <f t="shared" si="27"/>
        <v>1350.5</v>
      </c>
      <c r="X169" s="21">
        <f t="shared" si="28"/>
        <v>318</v>
      </c>
      <c r="Y169" s="21">
        <f t="shared" si="29"/>
        <v>0</v>
      </c>
      <c r="Z169" s="3">
        <v>60</v>
      </c>
      <c r="AA169" s="21">
        <f t="shared" si="30"/>
        <v>240</v>
      </c>
      <c r="AB169" s="21">
        <f t="shared" si="31"/>
        <v>120</v>
      </c>
      <c r="AC169" s="21">
        <f t="shared" si="32"/>
        <v>120</v>
      </c>
    </row>
    <row r="170" spans="1:29">
      <c r="A170" s="3">
        <v>168</v>
      </c>
      <c r="B170" s="8" t="s">
        <v>3432</v>
      </c>
      <c r="C170" s="8" t="s">
        <v>3433</v>
      </c>
      <c r="D170" s="3" t="s">
        <v>35</v>
      </c>
      <c r="E170" s="3" t="s">
        <v>37</v>
      </c>
      <c r="F170" s="3" t="s">
        <v>196</v>
      </c>
      <c r="G170" s="3" t="s">
        <v>38</v>
      </c>
      <c r="H170" s="3" t="s">
        <v>39</v>
      </c>
      <c r="I170" s="20">
        <v>1350.5</v>
      </c>
      <c r="L170" s="20">
        <v>300</v>
      </c>
      <c r="M170" s="20">
        <v>0</v>
      </c>
      <c r="N170" s="3" t="s">
        <v>3427</v>
      </c>
      <c r="P170" s="3">
        <v>0</v>
      </c>
      <c r="R170" s="21">
        <f t="shared" si="22"/>
        <v>0</v>
      </c>
      <c r="S170" s="21">
        <f t="shared" si="23"/>
        <v>1650.5</v>
      </c>
      <c r="T170" s="21">
        <f t="shared" si="24"/>
        <v>1668.5</v>
      </c>
      <c r="U170" s="21">
        <f t="shared" si="25"/>
        <v>18</v>
      </c>
      <c r="V170" s="21">
        <f t="shared" si="26"/>
        <v>1650.5</v>
      </c>
      <c r="W170" s="57">
        <f t="shared" si="27"/>
        <v>1350.5</v>
      </c>
      <c r="X170" s="21">
        <f t="shared" si="28"/>
        <v>318</v>
      </c>
      <c r="Y170" s="21">
        <f t="shared" si="29"/>
        <v>0</v>
      </c>
      <c r="Z170" s="3">
        <v>60</v>
      </c>
      <c r="AA170" s="21">
        <f t="shared" si="30"/>
        <v>240</v>
      </c>
      <c r="AB170" s="21">
        <f t="shared" si="31"/>
        <v>120</v>
      </c>
      <c r="AC170" s="21">
        <f t="shared" si="32"/>
        <v>120</v>
      </c>
    </row>
    <row r="171" spans="1:29">
      <c r="A171" s="3">
        <v>169</v>
      </c>
      <c r="B171" s="8" t="s">
        <v>3434</v>
      </c>
      <c r="C171" s="8" t="s">
        <v>3435</v>
      </c>
      <c r="D171" s="3" t="s">
        <v>35</v>
      </c>
      <c r="E171" s="3" t="s">
        <v>37</v>
      </c>
      <c r="F171" s="3" t="s">
        <v>196</v>
      </c>
      <c r="G171" s="3" t="s">
        <v>38</v>
      </c>
      <c r="H171" s="3" t="s">
        <v>39</v>
      </c>
      <c r="I171" s="20">
        <v>1350.5</v>
      </c>
      <c r="L171" s="20">
        <v>300</v>
      </c>
      <c r="M171" s="20">
        <v>0</v>
      </c>
      <c r="N171" s="3" t="s">
        <v>3427</v>
      </c>
      <c r="P171" s="3">
        <v>0</v>
      </c>
      <c r="R171" s="21">
        <f t="shared" si="22"/>
        <v>0</v>
      </c>
      <c r="S171" s="21">
        <f t="shared" si="23"/>
        <v>1650.5</v>
      </c>
      <c r="T171" s="21">
        <f t="shared" si="24"/>
        <v>1668.5</v>
      </c>
      <c r="U171" s="21">
        <f t="shared" si="25"/>
        <v>18</v>
      </c>
      <c r="V171" s="21">
        <f t="shared" si="26"/>
        <v>1650.5</v>
      </c>
      <c r="W171" s="57">
        <f t="shared" si="27"/>
        <v>1350.5</v>
      </c>
      <c r="X171" s="21">
        <f t="shared" si="28"/>
        <v>318</v>
      </c>
      <c r="Y171" s="21">
        <f t="shared" si="29"/>
        <v>0</v>
      </c>
      <c r="Z171" s="3">
        <v>60</v>
      </c>
      <c r="AA171" s="21">
        <f t="shared" si="30"/>
        <v>240</v>
      </c>
      <c r="AB171" s="21">
        <f t="shared" si="31"/>
        <v>120</v>
      </c>
      <c r="AC171" s="21">
        <f t="shared" si="32"/>
        <v>120</v>
      </c>
    </row>
    <row r="172" spans="1:29">
      <c r="A172" s="3">
        <v>170</v>
      </c>
      <c r="B172" s="8" t="s">
        <v>3436</v>
      </c>
      <c r="C172" s="8" t="s">
        <v>3437</v>
      </c>
      <c r="D172" s="3" t="s">
        <v>35</v>
      </c>
      <c r="E172" s="3" t="s">
        <v>37</v>
      </c>
      <c r="F172" s="3" t="s">
        <v>196</v>
      </c>
      <c r="G172" s="3" t="s">
        <v>38</v>
      </c>
      <c r="H172" s="3" t="s">
        <v>39</v>
      </c>
      <c r="I172" s="20">
        <v>1350.5</v>
      </c>
      <c r="L172" s="20">
        <v>300</v>
      </c>
      <c r="M172" s="20">
        <v>0</v>
      </c>
      <c r="N172" s="3" t="s">
        <v>3427</v>
      </c>
      <c r="P172" s="3">
        <v>0</v>
      </c>
      <c r="R172" s="21">
        <f t="shared" si="22"/>
        <v>0</v>
      </c>
      <c r="S172" s="21">
        <f t="shared" si="23"/>
        <v>1650.5</v>
      </c>
      <c r="T172" s="21">
        <f t="shared" si="24"/>
        <v>1668.5</v>
      </c>
      <c r="U172" s="21">
        <f t="shared" si="25"/>
        <v>18</v>
      </c>
      <c r="V172" s="21">
        <f t="shared" si="26"/>
        <v>1650.5</v>
      </c>
      <c r="W172" s="57">
        <f t="shared" si="27"/>
        <v>1350.5</v>
      </c>
      <c r="X172" s="21">
        <f t="shared" si="28"/>
        <v>318</v>
      </c>
      <c r="Y172" s="21">
        <f t="shared" si="29"/>
        <v>0</v>
      </c>
      <c r="Z172" s="3">
        <v>60</v>
      </c>
      <c r="AA172" s="21">
        <f t="shared" si="30"/>
        <v>240</v>
      </c>
      <c r="AB172" s="21">
        <f t="shared" si="31"/>
        <v>120</v>
      </c>
      <c r="AC172" s="21">
        <f t="shared" si="32"/>
        <v>120</v>
      </c>
    </row>
    <row r="173" spans="1:29">
      <c r="A173" s="3">
        <v>171</v>
      </c>
      <c r="B173" s="8" t="s">
        <v>3438</v>
      </c>
      <c r="C173" s="8" t="s">
        <v>3439</v>
      </c>
      <c r="D173" s="3" t="s">
        <v>35</v>
      </c>
      <c r="E173" s="3" t="s">
        <v>1245</v>
      </c>
      <c r="F173" s="3" t="s">
        <v>196</v>
      </c>
      <c r="G173" s="3" t="s">
        <v>38</v>
      </c>
      <c r="H173" s="3" t="s">
        <v>39</v>
      </c>
      <c r="I173" s="20">
        <v>1350.5</v>
      </c>
      <c r="L173" s="20">
        <v>300</v>
      </c>
      <c r="M173" s="20">
        <v>0</v>
      </c>
      <c r="N173" s="3" t="s">
        <v>3093</v>
      </c>
      <c r="P173" s="3">
        <v>0</v>
      </c>
      <c r="R173" s="21">
        <f t="shared" si="22"/>
        <v>0</v>
      </c>
      <c r="S173" s="21">
        <f t="shared" si="23"/>
        <v>1650.5</v>
      </c>
      <c r="T173" s="21">
        <f t="shared" si="24"/>
        <v>1668.5</v>
      </c>
      <c r="U173" s="21">
        <f t="shared" si="25"/>
        <v>18</v>
      </c>
      <c r="V173" s="21">
        <f t="shared" si="26"/>
        <v>1650.5</v>
      </c>
      <c r="W173" s="57">
        <f t="shared" si="27"/>
        <v>1350.5</v>
      </c>
      <c r="X173" s="21">
        <f t="shared" si="28"/>
        <v>318</v>
      </c>
      <c r="Y173" s="21">
        <f t="shared" si="29"/>
        <v>0</v>
      </c>
      <c r="Z173" s="3">
        <v>60</v>
      </c>
      <c r="AA173" s="21">
        <f t="shared" si="30"/>
        <v>240</v>
      </c>
      <c r="AB173" s="21">
        <f t="shared" si="31"/>
        <v>120</v>
      </c>
      <c r="AC173" s="21">
        <f t="shared" si="32"/>
        <v>120</v>
      </c>
    </row>
    <row r="174" spans="1:29">
      <c r="A174" s="3">
        <v>172</v>
      </c>
      <c r="B174" s="8" t="s">
        <v>3440</v>
      </c>
      <c r="C174" s="8" t="s">
        <v>3441</v>
      </c>
      <c r="D174" s="3" t="s">
        <v>35</v>
      </c>
      <c r="E174" s="3" t="s">
        <v>1245</v>
      </c>
      <c r="F174" s="3" t="s">
        <v>196</v>
      </c>
      <c r="G174" s="3" t="s">
        <v>38</v>
      </c>
      <c r="H174" s="3" t="s">
        <v>39</v>
      </c>
      <c r="I174" s="20">
        <v>1350.5</v>
      </c>
      <c r="L174" s="20">
        <v>300</v>
      </c>
      <c r="M174" s="20">
        <v>1300</v>
      </c>
      <c r="N174" s="3" t="s">
        <v>3442</v>
      </c>
      <c r="P174" s="3">
        <v>900</v>
      </c>
      <c r="R174" s="21">
        <f t="shared" si="22"/>
        <v>1378</v>
      </c>
      <c r="S174" s="21">
        <f t="shared" si="23"/>
        <v>3028.5</v>
      </c>
      <c r="T174" s="21">
        <f t="shared" si="24"/>
        <v>3129.18</v>
      </c>
      <c r="U174" s="21">
        <f t="shared" si="25"/>
        <v>100.68</v>
      </c>
      <c r="V174" s="21">
        <f t="shared" si="26"/>
        <v>3028.5</v>
      </c>
      <c r="W174" s="57">
        <f t="shared" si="27"/>
        <v>1350.5</v>
      </c>
      <c r="X174" s="21">
        <f t="shared" si="28"/>
        <v>1778.68</v>
      </c>
      <c r="Y174" s="21">
        <f t="shared" si="29"/>
        <v>900</v>
      </c>
      <c r="Z174" s="3">
        <v>60</v>
      </c>
      <c r="AA174" s="21">
        <f t="shared" si="30"/>
        <v>718</v>
      </c>
      <c r="AB174" s="21">
        <f t="shared" si="31"/>
        <v>359</v>
      </c>
      <c r="AC174" s="21">
        <f t="shared" si="32"/>
        <v>359</v>
      </c>
    </row>
    <row r="175" spans="1:29">
      <c r="A175" s="3">
        <v>173</v>
      </c>
      <c r="B175" s="8" t="s">
        <v>3443</v>
      </c>
      <c r="C175" s="8" t="s">
        <v>3444</v>
      </c>
      <c r="D175" s="3" t="s">
        <v>35</v>
      </c>
      <c r="E175" s="3" t="s">
        <v>37</v>
      </c>
      <c r="F175" s="3" t="s">
        <v>196</v>
      </c>
      <c r="G175" s="3" t="s">
        <v>38</v>
      </c>
      <c r="H175" s="3" t="s">
        <v>39</v>
      </c>
      <c r="I175" s="20">
        <v>1350.5</v>
      </c>
      <c r="L175" s="20">
        <v>300</v>
      </c>
      <c r="M175" s="20">
        <v>0</v>
      </c>
      <c r="N175" s="3" t="s">
        <v>3427</v>
      </c>
      <c r="P175" s="3">
        <v>0</v>
      </c>
      <c r="R175" s="21">
        <f t="shared" si="22"/>
        <v>0</v>
      </c>
      <c r="S175" s="21">
        <f t="shared" si="23"/>
        <v>1650.5</v>
      </c>
      <c r="T175" s="21">
        <f t="shared" si="24"/>
        <v>1668.5</v>
      </c>
      <c r="U175" s="21">
        <f t="shared" si="25"/>
        <v>18</v>
      </c>
      <c r="V175" s="21">
        <f t="shared" si="26"/>
        <v>1650.5</v>
      </c>
      <c r="W175" s="57">
        <f t="shared" si="27"/>
        <v>1350.5</v>
      </c>
      <c r="X175" s="21">
        <f t="shared" si="28"/>
        <v>318</v>
      </c>
      <c r="Y175" s="21">
        <f t="shared" si="29"/>
        <v>0</v>
      </c>
      <c r="Z175" s="3">
        <v>60</v>
      </c>
      <c r="AA175" s="21">
        <f t="shared" si="30"/>
        <v>240</v>
      </c>
      <c r="AB175" s="21">
        <f t="shared" si="31"/>
        <v>120</v>
      </c>
      <c r="AC175" s="21">
        <f t="shared" si="32"/>
        <v>120</v>
      </c>
    </row>
    <row r="176" spans="1:29">
      <c r="A176" s="3">
        <v>174</v>
      </c>
      <c r="B176" s="8" t="s">
        <v>3445</v>
      </c>
      <c r="C176" t="s">
        <v>3446</v>
      </c>
      <c r="D176" s="3" t="s">
        <v>35</v>
      </c>
      <c r="E176" s="3" t="s">
        <v>1245</v>
      </c>
      <c r="F176" s="3" t="s">
        <v>196</v>
      </c>
      <c r="G176" s="3" t="s">
        <v>38</v>
      </c>
      <c r="H176" s="3" t="s">
        <v>39</v>
      </c>
      <c r="I176" s="20">
        <v>1350.5</v>
      </c>
      <c r="L176" s="20">
        <v>300</v>
      </c>
      <c r="M176" s="20">
        <v>0</v>
      </c>
      <c r="N176" s="3" t="s">
        <v>3093</v>
      </c>
      <c r="P176" s="3">
        <v>0</v>
      </c>
      <c r="R176" s="21">
        <f t="shared" si="22"/>
        <v>0</v>
      </c>
      <c r="S176" s="21">
        <f t="shared" si="23"/>
        <v>1650.5</v>
      </c>
      <c r="T176" s="21">
        <f t="shared" si="24"/>
        <v>1668.5</v>
      </c>
      <c r="U176" s="21">
        <f t="shared" si="25"/>
        <v>18</v>
      </c>
      <c r="V176" s="21">
        <f t="shared" si="26"/>
        <v>1650.5</v>
      </c>
      <c r="W176" s="57">
        <f t="shared" si="27"/>
        <v>1350.5</v>
      </c>
      <c r="X176" s="21">
        <f t="shared" si="28"/>
        <v>318</v>
      </c>
      <c r="Y176" s="21">
        <f t="shared" si="29"/>
        <v>0</v>
      </c>
      <c r="Z176" s="3">
        <v>60</v>
      </c>
      <c r="AA176" s="21">
        <f t="shared" si="30"/>
        <v>240</v>
      </c>
      <c r="AB176" s="21">
        <f t="shared" si="31"/>
        <v>120</v>
      </c>
      <c r="AC176" s="21">
        <f t="shared" si="32"/>
        <v>120</v>
      </c>
    </row>
    <row r="177" spans="1:29">
      <c r="A177" s="3">
        <v>175</v>
      </c>
      <c r="B177" s="8" t="s">
        <v>3447</v>
      </c>
      <c r="C177" t="s">
        <v>2798</v>
      </c>
      <c r="D177" s="3" t="s">
        <v>35</v>
      </c>
      <c r="E177" s="3" t="s">
        <v>37</v>
      </c>
      <c r="F177" s="3" t="s">
        <v>3345</v>
      </c>
      <c r="G177" s="3" t="s">
        <v>38</v>
      </c>
      <c r="H177" s="3" t="s">
        <v>39</v>
      </c>
      <c r="I177" s="20">
        <v>0</v>
      </c>
      <c r="L177" s="20">
        <v>100</v>
      </c>
      <c r="M177" s="20">
        <v>0</v>
      </c>
      <c r="N177" s="3"/>
      <c r="P177" s="3">
        <v>0</v>
      </c>
      <c r="R177" s="21">
        <f t="shared" si="22"/>
        <v>0</v>
      </c>
      <c r="S177" s="21">
        <f t="shared" si="23"/>
        <v>100</v>
      </c>
      <c r="T177" s="21">
        <f t="shared" si="24"/>
        <v>106</v>
      </c>
      <c r="U177" s="21">
        <f t="shared" si="25"/>
        <v>6</v>
      </c>
      <c r="V177" s="21">
        <f t="shared" si="26"/>
        <v>100</v>
      </c>
      <c r="W177" s="57">
        <f t="shared" si="27"/>
        <v>0</v>
      </c>
      <c r="X177" s="21">
        <f t="shared" si="28"/>
        <v>106</v>
      </c>
      <c r="Y177" s="21">
        <f t="shared" si="29"/>
        <v>0</v>
      </c>
      <c r="Z177" s="3">
        <v>20</v>
      </c>
      <c r="AA177" s="21">
        <f t="shared" si="30"/>
        <v>80</v>
      </c>
      <c r="AB177" s="21">
        <f t="shared" si="31"/>
        <v>40</v>
      </c>
      <c r="AC177" s="21">
        <f t="shared" si="32"/>
        <v>40</v>
      </c>
    </row>
    <row r="178" spans="1:29">
      <c r="A178" s="3">
        <v>176</v>
      </c>
      <c r="B178" s="8" t="s">
        <v>3448</v>
      </c>
      <c r="C178" s="8" t="s">
        <v>3449</v>
      </c>
      <c r="D178" s="3" t="s">
        <v>35</v>
      </c>
      <c r="E178" s="3" t="s">
        <v>1245</v>
      </c>
      <c r="F178" s="3" t="s">
        <v>196</v>
      </c>
      <c r="G178" s="3" t="s">
        <v>38</v>
      </c>
      <c r="H178" s="3" t="s">
        <v>39</v>
      </c>
      <c r="I178" s="20">
        <v>1350.5</v>
      </c>
      <c r="L178" s="20">
        <v>300</v>
      </c>
      <c r="M178" s="20">
        <v>1300</v>
      </c>
      <c r="N178" s="3" t="s">
        <v>894</v>
      </c>
      <c r="P178" s="3">
        <v>900</v>
      </c>
      <c r="R178" s="21">
        <f t="shared" si="22"/>
        <v>1378</v>
      </c>
      <c r="S178" s="21">
        <f t="shared" si="23"/>
        <v>3028.5</v>
      </c>
      <c r="T178" s="21">
        <f t="shared" si="24"/>
        <v>3129.18</v>
      </c>
      <c r="U178" s="21">
        <f t="shared" si="25"/>
        <v>100.68</v>
      </c>
      <c r="V178" s="21">
        <f t="shared" si="26"/>
        <v>3028.5</v>
      </c>
      <c r="W178" s="57">
        <f t="shared" si="27"/>
        <v>1350.5</v>
      </c>
      <c r="X178" s="21">
        <f t="shared" si="28"/>
        <v>1778.68</v>
      </c>
      <c r="Y178" s="21">
        <f t="shared" si="29"/>
        <v>900</v>
      </c>
      <c r="Z178" s="3">
        <v>60</v>
      </c>
      <c r="AA178" s="21">
        <f t="shared" si="30"/>
        <v>718</v>
      </c>
      <c r="AB178" s="21">
        <f t="shared" si="31"/>
        <v>359</v>
      </c>
      <c r="AC178" s="21">
        <f t="shared" si="32"/>
        <v>359</v>
      </c>
    </row>
    <row r="179" spans="1:29">
      <c r="A179" s="3">
        <v>177</v>
      </c>
      <c r="B179" s="8" t="s">
        <v>3450</v>
      </c>
      <c r="C179" s="8" t="s">
        <v>3451</v>
      </c>
      <c r="D179" s="3" t="s">
        <v>35</v>
      </c>
      <c r="E179" s="3" t="s">
        <v>1245</v>
      </c>
      <c r="F179" s="3" t="s">
        <v>196</v>
      </c>
      <c r="G179" s="3" t="s">
        <v>38</v>
      </c>
      <c r="H179" s="3" t="s">
        <v>39</v>
      </c>
      <c r="I179" s="20">
        <v>1350.5</v>
      </c>
      <c r="L179" s="20">
        <v>300</v>
      </c>
      <c r="M179" s="20">
        <v>1300</v>
      </c>
      <c r="N179" s="3" t="s">
        <v>3442</v>
      </c>
      <c r="P179" s="3">
        <v>900</v>
      </c>
      <c r="R179" s="21">
        <f t="shared" si="22"/>
        <v>1378</v>
      </c>
      <c r="S179" s="21">
        <f t="shared" si="23"/>
        <v>3028.5</v>
      </c>
      <c r="T179" s="21">
        <f t="shared" si="24"/>
        <v>3129.18</v>
      </c>
      <c r="U179" s="21">
        <f t="shared" si="25"/>
        <v>100.68</v>
      </c>
      <c r="V179" s="21">
        <f t="shared" si="26"/>
        <v>3028.5</v>
      </c>
      <c r="W179" s="57">
        <f t="shared" si="27"/>
        <v>1350.5</v>
      </c>
      <c r="X179" s="21">
        <f t="shared" si="28"/>
        <v>1778.68</v>
      </c>
      <c r="Y179" s="21">
        <f t="shared" si="29"/>
        <v>900</v>
      </c>
      <c r="Z179" s="3">
        <v>60</v>
      </c>
      <c r="AA179" s="21">
        <f t="shared" si="30"/>
        <v>718</v>
      </c>
      <c r="AB179" s="21">
        <f t="shared" si="31"/>
        <v>359</v>
      </c>
      <c r="AC179" s="21">
        <f t="shared" si="32"/>
        <v>359</v>
      </c>
    </row>
    <row r="180" spans="1:29">
      <c r="A180" s="3">
        <v>178</v>
      </c>
      <c r="B180" s="8" t="s">
        <v>3452</v>
      </c>
      <c r="C180" t="s">
        <v>3453</v>
      </c>
      <c r="D180" s="3" t="s">
        <v>35</v>
      </c>
      <c r="E180" s="3" t="s">
        <v>37</v>
      </c>
      <c r="F180" s="3" t="s">
        <v>196</v>
      </c>
      <c r="G180" s="3" t="s">
        <v>38</v>
      </c>
      <c r="H180" s="3" t="s">
        <v>39</v>
      </c>
      <c r="I180" s="20">
        <v>1350.5</v>
      </c>
      <c r="L180" s="20">
        <v>300</v>
      </c>
      <c r="M180" s="20">
        <v>0</v>
      </c>
      <c r="N180" s="3" t="s">
        <v>3427</v>
      </c>
      <c r="P180" s="3">
        <v>0</v>
      </c>
      <c r="R180" s="21">
        <f t="shared" si="22"/>
        <v>0</v>
      </c>
      <c r="S180" s="21">
        <f t="shared" si="23"/>
        <v>1650.5</v>
      </c>
      <c r="T180" s="21">
        <f t="shared" si="24"/>
        <v>1668.5</v>
      </c>
      <c r="U180" s="21">
        <f t="shared" si="25"/>
        <v>18</v>
      </c>
      <c r="V180" s="21">
        <f t="shared" si="26"/>
        <v>1650.5</v>
      </c>
      <c r="W180" s="57">
        <f t="shared" si="27"/>
        <v>1350.5</v>
      </c>
      <c r="X180" s="21">
        <f t="shared" si="28"/>
        <v>318</v>
      </c>
      <c r="Y180" s="21">
        <f t="shared" si="29"/>
        <v>0</v>
      </c>
      <c r="Z180" s="3">
        <v>60</v>
      </c>
      <c r="AA180" s="21">
        <f t="shared" si="30"/>
        <v>240</v>
      </c>
      <c r="AB180" s="21">
        <f t="shared" si="31"/>
        <v>120</v>
      </c>
      <c r="AC180" s="21">
        <f t="shared" si="32"/>
        <v>120</v>
      </c>
    </row>
    <row r="181" spans="1:29">
      <c r="A181" s="3">
        <v>179</v>
      </c>
      <c r="B181" s="8" t="s">
        <v>2818</v>
      </c>
      <c r="C181" t="s">
        <v>3454</v>
      </c>
      <c r="D181" s="3" t="s">
        <v>35</v>
      </c>
      <c r="E181" s="3" t="s">
        <v>37</v>
      </c>
      <c r="F181" s="3" t="s">
        <v>2651</v>
      </c>
      <c r="G181" s="3" t="s">
        <v>38</v>
      </c>
      <c r="H181" s="3" t="s">
        <v>39</v>
      </c>
      <c r="I181" s="3">
        <v>252.19</v>
      </c>
      <c r="L181" s="20">
        <v>100</v>
      </c>
      <c r="M181" s="20">
        <v>0</v>
      </c>
      <c r="N181" s="3"/>
      <c r="P181" s="3"/>
      <c r="R181" s="21">
        <f t="shared" si="22"/>
        <v>0</v>
      </c>
      <c r="S181" s="21">
        <f t="shared" si="23"/>
        <v>352.19</v>
      </c>
      <c r="T181" s="21">
        <f t="shared" si="24"/>
        <v>358.19</v>
      </c>
      <c r="U181" s="21">
        <f t="shared" si="25"/>
        <v>6</v>
      </c>
      <c r="V181" s="21">
        <f t="shared" si="26"/>
        <v>352.19</v>
      </c>
      <c r="W181" s="57">
        <f t="shared" si="27"/>
        <v>252.19</v>
      </c>
      <c r="X181" s="21">
        <f t="shared" si="28"/>
        <v>106</v>
      </c>
      <c r="Y181" s="21">
        <f t="shared" si="29"/>
        <v>0</v>
      </c>
      <c r="Z181" s="3">
        <v>20</v>
      </c>
      <c r="AA181" s="21">
        <f t="shared" si="30"/>
        <v>80</v>
      </c>
      <c r="AB181" s="21">
        <f t="shared" si="31"/>
        <v>40</v>
      </c>
      <c r="AC181" s="21">
        <f t="shared" si="32"/>
        <v>40</v>
      </c>
    </row>
    <row r="182" spans="1:29">
      <c r="A182" s="3">
        <v>180</v>
      </c>
      <c r="B182" t="s">
        <v>3109</v>
      </c>
      <c r="C182" t="s">
        <v>3455</v>
      </c>
      <c r="D182" s="3" t="s">
        <v>35</v>
      </c>
      <c r="E182" s="3" t="s">
        <v>37</v>
      </c>
      <c r="F182" s="3" t="s">
        <v>2651</v>
      </c>
      <c r="G182" s="3" t="s">
        <v>38</v>
      </c>
      <c r="H182" s="3" t="s">
        <v>39</v>
      </c>
      <c r="I182" s="3">
        <v>252.19</v>
      </c>
      <c r="L182" s="20">
        <v>100</v>
      </c>
      <c r="M182" s="20">
        <v>0</v>
      </c>
      <c r="N182" s="3"/>
      <c r="P182" s="3"/>
      <c r="R182" s="21">
        <f t="shared" si="22"/>
        <v>0</v>
      </c>
      <c r="S182" s="21">
        <f t="shared" si="23"/>
        <v>352.19</v>
      </c>
      <c r="T182" s="21">
        <f t="shared" si="24"/>
        <v>358.19</v>
      </c>
      <c r="U182" s="21">
        <f t="shared" si="25"/>
        <v>6</v>
      </c>
      <c r="V182" s="21">
        <f t="shared" si="26"/>
        <v>352.19</v>
      </c>
      <c r="W182" s="57">
        <f t="shared" si="27"/>
        <v>252.19</v>
      </c>
      <c r="X182" s="21">
        <f t="shared" si="28"/>
        <v>106</v>
      </c>
      <c r="Y182" s="21">
        <f t="shared" si="29"/>
        <v>0</v>
      </c>
      <c r="Z182" s="3">
        <v>20</v>
      </c>
      <c r="AA182" s="21">
        <f t="shared" si="30"/>
        <v>80</v>
      </c>
      <c r="AB182" s="21">
        <f t="shared" si="31"/>
        <v>40</v>
      </c>
      <c r="AC182" s="21">
        <f t="shared" si="32"/>
        <v>40</v>
      </c>
    </row>
    <row r="183" spans="1:29">
      <c r="A183" s="3">
        <v>181</v>
      </c>
      <c r="B183" t="s">
        <v>2450</v>
      </c>
      <c r="C183" s="8" t="s">
        <v>3456</v>
      </c>
      <c r="D183" s="3" t="s">
        <v>35</v>
      </c>
      <c r="E183" s="3" t="s">
        <v>37</v>
      </c>
      <c r="F183" s="3" t="s">
        <v>2651</v>
      </c>
      <c r="G183" s="3" t="s">
        <v>38</v>
      </c>
      <c r="H183" s="3" t="s">
        <v>39</v>
      </c>
      <c r="I183" s="3">
        <v>252.19</v>
      </c>
      <c r="L183" s="20">
        <v>100</v>
      </c>
      <c r="M183" s="20">
        <v>0</v>
      </c>
      <c r="N183" s="3"/>
      <c r="P183" s="3"/>
      <c r="R183" s="21">
        <f t="shared" si="22"/>
        <v>0</v>
      </c>
      <c r="S183" s="21">
        <f t="shared" si="23"/>
        <v>352.19</v>
      </c>
      <c r="T183" s="21">
        <f t="shared" si="24"/>
        <v>358.19</v>
      </c>
      <c r="U183" s="21">
        <f t="shared" si="25"/>
        <v>6</v>
      </c>
      <c r="V183" s="21">
        <f t="shared" si="26"/>
        <v>352.19</v>
      </c>
      <c r="W183" s="57">
        <f t="shared" si="27"/>
        <v>252.19</v>
      </c>
      <c r="X183" s="21">
        <f t="shared" si="28"/>
        <v>106</v>
      </c>
      <c r="Y183" s="21">
        <f t="shared" si="29"/>
        <v>0</v>
      </c>
      <c r="Z183" s="3">
        <v>20</v>
      </c>
      <c r="AA183" s="21">
        <f t="shared" si="30"/>
        <v>80</v>
      </c>
      <c r="AB183" s="21">
        <f t="shared" si="31"/>
        <v>40</v>
      </c>
      <c r="AC183" s="21">
        <f t="shared" si="32"/>
        <v>40</v>
      </c>
    </row>
    <row r="184" spans="1:29">
      <c r="A184" s="3">
        <v>182</v>
      </c>
      <c r="B184" s="8" t="s">
        <v>3457</v>
      </c>
      <c r="C184" s="8" t="s">
        <v>3458</v>
      </c>
      <c r="D184" s="3" t="s">
        <v>35</v>
      </c>
      <c r="E184" s="3" t="s">
        <v>37</v>
      </c>
      <c r="F184" s="3" t="s">
        <v>2651</v>
      </c>
      <c r="G184" s="3" t="s">
        <v>38</v>
      </c>
      <c r="H184" s="3" t="s">
        <v>39</v>
      </c>
      <c r="I184" s="3">
        <v>252.19</v>
      </c>
      <c r="L184" s="20">
        <v>100</v>
      </c>
      <c r="M184" s="20">
        <v>0</v>
      </c>
      <c r="N184" s="3"/>
      <c r="P184" s="3"/>
      <c r="R184" s="21">
        <f t="shared" si="22"/>
        <v>0</v>
      </c>
      <c r="S184" s="21">
        <f t="shared" si="23"/>
        <v>352.19</v>
      </c>
      <c r="T184" s="21">
        <f t="shared" si="24"/>
        <v>358.19</v>
      </c>
      <c r="U184" s="21">
        <f t="shared" si="25"/>
        <v>6</v>
      </c>
      <c r="V184" s="21">
        <f t="shared" si="26"/>
        <v>352.19</v>
      </c>
      <c r="W184" s="57">
        <f t="shared" si="27"/>
        <v>252.19</v>
      </c>
      <c r="X184" s="21">
        <f t="shared" si="28"/>
        <v>106</v>
      </c>
      <c r="Y184" s="21">
        <f t="shared" si="29"/>
        <v>0</v>
      </c>
      <c r="Z184" s="3">
        <v>20</v>
      </c>
      <c r="AA184" s="21">
        <f t="shared" si="30"/>
        <v>80</v>
      </c>
      <c r="AB184" s="21">
        <f t="shared" si="31"/>
        <v>40</v>
      </c>
      <c r="AC184" s="21">
        <f t="shared" si="32"/>
        <v>40</v>
      </c>
    </row>
    <row r="185" spans="1:29">
      <c r="A185" s="3">
        <v>183</v>
      </c>
      <c r="B185" s="8" t="s">
        <v>3459</v>
      </c>
      <c r="C185" t="s">
        <v>3460</v>
      </c>
      <c r="D185" s="3" t="s">
        <v>35</v>
      </c>
      <c r="E185" s="3" t="s">
        <v>37</v>
      </c>
      <c r="F185" s="3" t="s">
        <v>2651</v>
      </c>
      <c r="G185" s="3" t="s">
        <v>38</v>
      </c>
      <c r="H185" s="3" t="s">
        <v>39</v>
      </c>
      <c r="I185" s="3">
        <v>252.19</v>
      </c>
      <c r="L185" s="20">
        <v>100</v>
      </c>
      <c r="M185" s="20">
        <v>0</v>
      </c>
      <c r="N185" s="3"/>
      <c r="P185" s="3"/>
      <c r="R185" s="21">
        <f t="shared" si="22"/>
        <v>0</v>
      </c>
      <c r="S185" s="21">
        <f t="shared" si="23"/>
        <v>352.19</v>
      </c>
      <c r="T185" s="21">
        <f t="shared" si="24"/>
        <v>358.19</v>
      </c>
      <c r="U185" s="21">
        <f t="shared" si="25"/>
        <v>6</v>
      </c>
      <c r="V185" s="21">
        <f t="shared" si="26"/>
        <v>352.19</v>
      </c>
      <c r="W185" s="57">
        <f t="shared" si="27"/>
        <v>252.19</v>
      </c>
      <c r="X185" s="21">
        <f t="shared" si="28"/>
        <v>106</v>
      </c>
      <c r="Y185" s="21">
        <f t="shared" si="29"/>
        <v>0</v>
      </c>
      <c r="Z185" s="3">
        <v>20</v>
      </c>
      <c r="AA185" s="21">
        <f t="shared" si="30"/>
        <v>80</v>
      </c>
      <c r="AB185" s="21">
        <f t="shared" si="31"/>
        <v>40</v>
      </c>
      <c r="AC185" s="21">
        <f t="shared" si="32"/>
        <v>40</v>
      </c>
    </row>
    <row r="186" spans="1:29">
      <c r="A186" s="3">
        <v>184</v>
      </c>
      <c r="B186" s="8" t="s">
        <v>2671</v>
      </c>
      <c r="C186" t="s">
        <v>3461</v>
      </c>
      <c r="D186" s="3" t="s">
        <v>35</v>
      </c>
      <c r="E186" s="3" t="s">
        <v>37</v>
      </c>
      <c r="F186" s="3" t="s">
        <v>2651</v>
      </c>
      <c r="G186" s="3" t="s">
        <v>38</v>
      </c>
      <c r="H186" s="3" t="s">
        <v>39</v>
      </c>
      <c r="I186" s="3">
        <v>252.19</v>
      </c>
      <c r="L186" s="20">
        <v>100</v>
      </c>
      <c r="M186" s="20">
        <v>0</v>
      </c>
      <c r="N186" s="3"/>
      <c r="P186" s="3"/>
      <c r="R186" s="21">
        <f t="shared" si="22"/>
        <v>0</v>
      </c>
      <c r="S186" s="21">
        <f t="shared" si="23"/>
        <v>352.19</v>
      </c>
      <c r="T186" s="21">
        <f t="shared" si="24"/>
        <v>358.19</v>
      </c>
      <c r="U186" s="21">
        <f t="shared" si="25"/>
        <v>6</v>
      </c>
      <c r="V186" s="21">
        <f t="shared" si="26"/>
        <v>352.19</v>
      </c>
      <c r="W186" s="57">
        <f t="shared" si="27"/>
        <v>252.19</v>
      </c>
      <c r="X186" s="21">
        <f t="shared" si="28"/>
        <v>106</v>
      </c>
      <c r="Y186" s="21">
        <f t="shared" si="29"/>
        <v>0</v>
      </c>
      <c r="Z186" s="3">
        <v>20</v>
      </c>
      <c r="AA186" s="21">
        <f t="shared" si="30"/>
        <v>80</v>
      </c>
      <c r="AB186" s="21">
        <f t="shared" si="31"/>
        <v>40</v>
      </c>
      <c r="AC186" s="21">
        <f t="shared" si="32"/>
        <v>40</v>
      </c>
    </row>
    <row r="187" spans="1:29">
      <c r="A187" s="3">
        <v>185</v>
      </c>
      <c r="B187" s="8" t="s">
        <v>3462</v>
      </c>
      <c r="C187" s="8" t="s">
        <v>3463</v>
      </c>
      <c r="D187" s="3" t="s">
        <v>35</v>
      </c>
      <c r="E187" s="3" t="s">
        <v>37</v>
      </c>
      <c r="F187" s="3" t="s">
        <v>2651</v>
      </c>
      <c r="G187" s="3" t="s">
        <v>38</v>
      </c>
      <c r="H187" s="3" t="s">
        <v>39</v>
      </c>
      <c r="I187" s="3">
        <v>252.19</v>
      </c>
      <c r="L187" s="20">
        <v>100</v>
      </c>
      <c r="M187" s="20">
        <v>0</v>
      </c>
      <c r="N187" s="3"/>
      <c r="P187" s="3"/>
      <c r="R187" s="21">
        <f t="shared" si="22"/>
        <v>0</v>
      </c>
      <c r="S187" s="21">
        <f t="shared" si="23"/>
        <v>352.19</v>
      </c>
      <c r="T187" s="21">
        <f t="shared" si="24"/>
        <v>358.19</v>
      </c>
      <c r="U187" s="21">
        <f t="shared" si="25"/>
        <v>6</v>
      </c>
      <c r="V187" s="21">
        <f t="shared" si="26"/>
        <v>352.19</v>
      </c>
      <c r="W187" s="57">
        <f t="shared" si="27"/>
        <v>252.19</v>
      </c>
      <c r="X187" s="21">
        <f t="shared" si="28"/>
        <v>106</v>
      </c>
      <c r="Y187" s="21">
        <f t="shared" si="29"/>
        <v>0</v>
      </c>
      <c r="Z187" s="3">
        <v>20</v>
      </c>
      <c r="AA187" s="21">
        <f t="shared" si="30"/>
        <v>80</v>
      </c>
      <c r="AB187" s="21">
        <f t="shared" si="31"/>
        <v>40</v>
      </c>
      <c r="AC187" s="21">
        <f t="shared" si="32"/>
        <v>40</v>
      </c>
    </row>
    <row r="188" spans="1:29">
      <c r="A188" s="3">
        <v>186</v>
      </c>
      <c r="B188" s="8" t="s">
        <v>3464</v>
      </c>
      <c r="C188" s="8" t="s">
        <v>3465</v>
      </c>
      <c r="D188" s="3" t="s">
        <v>35</v>
      </c>
      <c r="E188" s="3" t="s">
        <v>37</v>
      </c>
      <c r="F188" s="3" t="s">
        <v>83</v>
      </c>
      <c r="G188" s="3" t="s">
        <v>38</v>
      </c>
      <c r="H188" s="3" t="s">
        <v>84</v>
      </c>
      <c r="I188" s="20">
        <v>0</v>
      </c>
      <c r="L188" s="20">
        <v>0</v>
      </c>
      <c r="M188" s="20">
        <v>600</v>
      </c>
      <c r="N188" s="3" t="s">
        <v>3466</v>
      </c>
      <c r="P188" s="20">
        <v>300</v>
      </c>
      <c r="R188" s="21">
        <f t="shared" si="22"/>
        <v>636</v>
      </c>
      <c r="S188" s="21">
        <f t="shared" si="23"/>
        <v>636</v>
      </c>
      <c r="T188" s="21">
        <f t="shared" si="24"/>
        <v>674.16</v>
      </c>
      <c r="U188" s="21">
        <f t="shared" si="25"/>
        <v>38.16</v>
      </c>
      <c r="V188" s="21">
        <f t="shared" si="26"/>
        <v>636</v>
      </c>
      <c r="W188" s="57">
        <f t="shared" si="27"/>
        <v>0</v>
      </c>
      <c r="X188" s="21">
        <f t="shared" si="28"/>
        <v>674.16</v>
      </c>
      <c r="Y188" s="3">
        <f t="shared" si="29"/>
        <v>300</v>
      </c>
      <c r="Z188" s="3">
        <v>0</v>
      </c>
      <c r="AA188" s="21">
        <f t="shared" si="30"/>
        <v>336</v>
      </c>
      <c r="AB188" s="21">
        <f t="shared" si="31"/>
        <v>168</v>
      </c>
      <c r="AC188" s="21">
        <f t="shared" si="32"/>
        <v>168</v>
      </c>
    </row>
    <row r="189" spans="1:29">
      <c r="A189" s="3">
        <v>187</v>
      </c>
      <c r="B189" s="8" t="s">
        <v>3467</v>
      </c>
      <c r="C189" s="8" t="s">
        <v>3468</v>
      </c>
      <c r="D189" s="3" t="s">
        <v>35</v>
      </c>
      <c r="E189" s="3" t="s">
        <v>37</v>
      </c>
      <c r="F189" s="3" t="s">
        <v>196</v>
      </c>
      <c r="G189" s="3" t="s">
        <v>38</v>
      </c>
      <c r="H189" s="3" t="s">
        <v>39</v>
      </c>
      <c r="I189" s="20">
        <v>1350.5</v>
      </c>
      <c r="L189" s="20">
        <v>300</v>
      </c>
      <c r="M189" s="20">
        <v>0</v>
      </c>
      <c r="N189" s="3" t="s">
        <v>3427</v>
      </c>
      <c r="P189" s="3">
        <v>0</v>
      </c>
      <c r="R189" s="21">
        <f t="shared" si="22"/>
        <v>0</v>
      </c>
      <c r="S189" s="21">
        <f t="shared" si="23"/>
        <v>1650.5</v>
      </c>
      <c r="T189" s="21">
        <f t="shared" si="24"/>
        <v>1668.5</v>
      </c>
      <c r="U189" s="21">
        <f t="shared" si="25"/>
        <v>18</v>
      </c>
      <c r="V189" s="21">
        <f t="shared" si="26"/>
        <v>1650.5</v>
      </c>
      <c r="W189" s="57">
        <f t="shared" si="27"/>
        <v>1350.5</v>
      </c>
      <c r="X189" s="21">
        <f t="shared" si="28"/>
        <v>318</v>
      </c>
      <c r="Y189" s="21">
        <f t="shared" si="29"/>
        <v>0</v>
      </c>
      <c r="Z189" s="3">
        <v>60</v>
      </c>
      <c r="AA189" s="21">
        <f t="shared" si="30"/>
        <v>240</v>
      </c>
      <c r="AB189" s="21">
        <f t="shared" si="31"/>
        <v>120</v>
      </c>
      <c r="AC189" s="21">
        <f t="shared" si="32"/>
        <v>120</v>
      </c>
    </row>
    <row r="190" spans="1:29">
      <c r="A190" s="3">
        <v>188</v>
      </c>
      <c r="B190" s="8" t="s">
        <v>3469</v>
      </c>
      <c r="C190" s="8" t="s">
        <v>3470</v>
      </c>
      <c r="D190" s="3" t="s">
        <v>35</v>
      </c>
      <c r="E190" s="3" t="s">
        <v>37</v>
      </c>
      <c r="F190" s="3" t="s">
        <v>196</v>
      </c>
      <c r="G190" s="3" t="s">
        <v>38</v>
      </c>
      <c r="H190" s="3" t="s">
        <v>39</v>
      </c>
      <c r="I190" s="20">
        <v>1332</v>
      </c>
      <c r="L190" s="20">
        <v>300</v>
      </c>
      <c r="M190" s="20">
        <v>0</v>
      </c>
      <c r="N190" s="3" t="s">
        <v>3427</v>
      </c>
      <c r="P190" s="3">
        <v>0</v>
      </c>
      <c r="R190" s="21">
        <f t="shared" si="22"/>
        <v>0</v>
      </c>
      <c r="S190" s="21">
        <f t="shared" si="23"/>
        <v>1632</v>
      </c>
      <c r="T190" s="21">
        <f t="shared" si="24"/>
        <v>1650</v>
      </c>
      <c r="U190" s="21">
        <f t="shared" si="25"/>
        <v>18</v>
      </c>
      <c r="V190" s="21">
        <f t="shared" si="26"/>
        <v>1632</v>
      </c>
      <c r="W190" s="57">
        <f t="shared" si="27"/>
        <v>1332</v>
      </c>
      <c r="X190" s="21">
        <f t="shared" si="28"/>
        <v>318</v>
      </c>
      <c r="Y190" s="21">
        <f t="shared" si="29"/>
        <v>0</v>
      </c>
      <c r="Z190" s="3">
        <v>60</v>
      </c>
      <c r="AA190" s="21">
        <f t="shared" si="30"/>
        <v>240</v>
      </c>
      <c r="AB190" s="21">
        <f t="shared" si="31"/>
        <v>120</v>
      </c>
      <c r="AC190" s="21">
        <f t="shared" si="32"/>
        <v>120</v>
      </c>
    </row>
    <row r="191" spans="1:29">
      <c r="A191" s="3">
        <v>189</v>
      </c>
      <c r="B191" s="8" t="s">
        <v>3471</v>
      </c>
      <c r="C191" s="8" t="s">
        <v>3472</v>
      </c>
      <c r="D191" s="3" t="s">
        <v>35</v>
      </c>
      <c r="E191" s="3" t="s">
        <v>1245</v>
      </c>
      <c r="F191" s="3" t="s">
        <v>196</v>
      </c>
      <c r="G191" s="3" t="s">
        <v>38</v>
      </c>
      <c r="H191" s="3" t="s">
        <v>39</v>
      </c>
      <c r="I191" s="20">
        <v>1350.5</v>
      </c>
      <c r="L191" s="20">
        <v>300</v>
      </c>
      <c r="M191" s="20">
        <v>0</v>
      </c>
      <c r="N191" s="3" t="s">
        <v>3093</v>
      </c>
      <c r="P191" s="3">
        <v>0</v>
      </c>
      <c r="R191" s="21">
        <f t="shared" si="22"/>
        <v>0</v>
      </c>
      <c r="S191" s="21">
        <f t="shared" si="23"/>
        <v>1650.5</v>
      </c>
      <c r="T191" s="21">
        <f t="shared" si="24"/>
        <v>1668.5</v>
      </c>
      <c r="U191" s="21">
        <f t="shared" si="25"/>
        <v>18</v>
      </c>
      <c r="V191" s="21">
        <f t="shared" si="26"/>
        <v>1650.5</v>
      </c>
      <c r="W191" s="57">
        <f t="shared" si="27"/>
        <v>1350.5</v>
      </c>
      <c r="X191" s="21">
        <f t="shared" si="28"/>
        <v>318</v>
      </c>
      <c r="Y191" s="21">
        <f t="shared" si="29"/>
        <v>0</v>
      </c>
      <c r="Z191" s="3">
        <v>60</v>
      </c>
      <c r="AA191" s="21">
        <f t="shared" si="30"/>
        <v>240</v>
      </c>
      <c r="AB191" s="21">
        <f t="shared" si="31"/>
        <v>120</v>
      </c>
      <c r="AC191" s="21">
        <f t="shared" si="32"/>
        <v>120</v>
      </c>
    </row>
    <row r="192" spans="1:29">
      <c r="A192" s="3">
        <v>190</v>
      </c>
      <c r="B192" s="8" t="s">
        <v>2963</v>
      </c>
      <c r="C192" s="8" t="s">
        <v>2964</v>
      </c>
      <c r="D192" s="3" t="s">
        <v>35</v>
      </c>
      <c r="E192" s="3"/>
      <c r="F192" s="3" t="s">
        <v>3345</v>
      </c>
      <c r="G192" s="3" t="s">
        <v>38</v>
      </c>
      <c r="H192" s="3" t="s">
        <v>39</v>
      </c>
      <c r="I192" s="20">
        <v>0</v>
      </c>
      <c r="L192" s="20">
        <v>100</v>
      </c>
      <c r="M192" s="20">
        <v>0</v>
      </c>
      <c r="N192" s="3"/>
      <c r="P192" s="3">
        <v>0</v>
      </c>
      <c r="R192" s="21">
        <f t="shared" si="22"/>
        <v>0</v>
      </c>
      <c r="S192" s="21">
        <f t="shared" si="23"/>
        <v>100</v>
      </c>
      <c r="T192" s="21">
        <f t="shared" si="24"/>
        <v>106</v>
      </c>
      <c r="U192" s="21">
        <f t="shared" si="25"/>
        <v>6</v>
      </c>
      <c r="V192" s="21">
        <f t="shared" si="26"/>
        <v>100</v>
      </c>
      <c r="W192" s="57">
        <f t="shared" si="27"/>
        <v>0</v>
      </c>
      <c r="X192" s="21">
        <f t="shared" si="28"/>
        <v>106</v>
      </c>
      <c r="Y192" s="21">
        <f t="shared" si="29"/>
        <v>0</v>
      </c>
      <c r="Z192" s="3">
        <v>20</v>
      </c>
      <c r="AA192" s="21">
        <f t="shared" si="30"/>
        <v>80</v>
      </c>
      <c r="AB192" s="21">
        <f t="shared" si="31"/>
        <v>40</v>
      </c>
      <c r="AC192" s="21">
        <f t="shared" si="32"/>
        <v>40</v>
      </c>
    </row>
    <row r="193" ht="19" customHeight="1" spans="1:30">
      <c r="A193" s="3">
        <v>191</v>
      </c>
      <c r="B193" s="8" t="s">
        <v>3473</v>
      </c>
      <c r="C193" s="8" t="s">
        <v>3474</v>
      </c>
      <c r="D193" s="3" t="s">
        <v>35</v>
      </c>
      <c r="E193" s="3" t="s">
        <v>37</v>
      </c>
      <c r="F193" s="3" t="s">
        <v>1494</v>
      </c>
      <c r="G193" s="3" t="s">
        <v>38</v>
      </c>
      <c r="H193" s="3" t="s">
        <v>98</v>
      </c>
      <c r="I193" s="20">
        <v>1350.5</v>
      </c>
      <c r="J193" s="100"/>
      <c r="K193" s="100"/>
      <c r="L193" s="20">
        <v>400</v>
      </c>
      <c r="M193" s="20">
        <v>0</v>
      </c>
      <c r="N193" s="3" t="s">
        <v>3475</v>
      </c>
      <c r="O193" s="100"/>
      <c r="P193" s="33"/>
      <c r="Q193" s="100"/>
      <c r="R193" s="21">
        <f t="shared" si="22"/>
        <v>0</v>
      </c>
      <c r="S193" s="21">
        <f t="shared" si="23"/>
        <v>1750.5</v>
      </c>
      <c r="T193" s="21">
        <f t="shared" si="24"/>
        <v>1774.5</v>
      </c>
      <c r="U193" s="21">
        <f t="shared" si="25"/>
        <v>24</v>
      </c>
      <c r="V193" s="21">
        <f t="shared" si="26"/>
        <v>1750.5</v>
      </c>
      <c r="W193" s="57">
        <f t="shared" si="27"/>
        <v>1350.5</v>
      </c>
      <c r="X193" s="21">
        <f t="shared" si="28"/>
        <v>424</v>
      </c>
      <c r="Y193" s="3">
        <f t="shared" si="29"/>
        <v>0</v>
      </c>
      <c r="Z193" s="3">
        <v>60</v>
      </c>
      <c r="AA193" s="21">
        <f t="shared" si="30"/>
        <v>340</v>
      </c>
      <c r="AB193" s="21">
        <f t="shared" si="31"/>
        <v>170</v>
      </c>
      <c r="AC193" s="21">
        <f t="shared" si="32"/>
        <v>170</v>
      </c>
      <c r="AD193" s="8"/>
    </row>
    <row r="194" spans="1:29">
      <c r="A194" s="3">
        <v>192</v>
      </c>
      <c r="B194" t="s">
        <v>2921</v>
      </c>
      <c r="C194" s="8" t="s">
        <v>2922</v>
      </c>
      <c r="D194" s="3" t="s">
        <v>35</v>
      </c>
      <c r="E194" s="3"/>
      <c r="F194" s="3" t="s">
        <v>3345</v>
      </c>
      <c r="G194" s="3" t="s">
        <v>38</v>
      </c>
      <c r="H194" s="3" t="s">
        <v>39</v>
      </c>
      <c r="I194" s="20">
        <v>0</v>
      </c>
      <c r="L194" s="20">
        <v>100</v>
      </c>
      <c r="M194" s="20">
        <v>0</v>
      </c>
      <c r="N194" s="3"/>
      <c r="P194" s="3">
        <v>0</v>
      </c>
      <c r="R194" s="21">
        <f t="shared" si="22"/>
        <v>0</v>
      </c>
      <c r="S194" s="21">
        <f t="shared" si="23"/>
        <v>100</v>
      </c>
      <c r="T194" s="21">
        <f t="shared" si="24"/>
        <v>106</v>
      </c>
      <c r="U194" s="21">
        <f t="shared" si="25"/>
        <v>6</v>
      </c>
      <c r="V194" s="21">
        <f t="shared" si="26"/>
        <v>100</v>
      </c>
      <c r="W194" s="57">
        <f t="shared" si="27"/>
        <v>0</v>
      </c>
      <c r="X194" s="21">
        <f t="shared" si="28"/>
        <v>106</v>
      </c>
      <c r="Y194" s="21">
        <f t="shared" si="29"/>
        <v>0</v>
      </c>
      <c r="Z194" s="3">
        <v>20</v>
      </c>
      <c r="AA194" s="21">
        <f t="shared" si="30"/>
        <v>80</v>
      </c>
      <c r="AB194" s="21">
        <f t="shared" si="31"/>
        <v>40</v>
      </c>
      <c r="AC194" s="21">
        <f t="shared" si="32"/>
        <v>40</v>
      </c>
    </row>
    <row r="195" spans="1:29">
      <c r="A195" s="3">
        <v>193</v>
      </c>
      <c r="B195" t="s">
        <v>3476</v>
      </c>
      <c r="C195" t="s">
        <v>3477</v>
      </c>
      <c r="D195" s="3" t="s">
        <v>35</v>
      </c>
      <c r="E195" s="3" t="s">
        <v>37</v>
      </c>
      <c r="F195" s="3" t="s">
        <v>2651</v>
      </c>
      <c r="G195" s="3" t="s">
        <v>38</v>
      </c>
      <c r="H195" s="3" t="s">
        <v>39</v>
      </c>
      <c r="I195" s="3">
        <v>252.19</v>
      </c>
      <c r="L195" s="20">
        <v>100</v>
      </c>
      <c r="M195" s="20">
        <v>0</v>
      </c>
      <c r="N195" s="3"/>
      <c r="P195" s="3">
        <v>0</v>
      </c>
      <c r="R195" s="21">
        <f t="shared" ref="R195:R253" si="33">M195*1.06</f>
        <v>0</v>
      </c>
      <c r="S195" s="21">
        <f t="shared" ref="S195:S253" si="34">I195+L195+R195</f>
        <v>352.19</v>
      </c>
      <c r="T195" s="21">
        <f t="shared" ref="T195:T253" si="35">I195+(L195+R195)*1.06</f>
        <v>358.19</v>
      </c>
      <c r="U195" s="21">
        <f t="shared" ref="U195:U253" si="36">(R195+L195)*0.06</f>
        <v>6</v>
      </c>
      <c r="V195" s="21">
        <f t="shared" ref="V195:V253" si="37">T195-U195</f>
        <v>352.19</v>
      </c>
      <c r="W195" s="57">
        <f t="shared" ref="W195:W253" si="38">I195</f>
        <v>252.19</v>
      </c>
      <c r="X195" s="21">
        <f t="shared" ref="X195:X253" si="39">(R195+L195)*1.06</f>
        <v>106</v>
      </c>
      <c r="Y195" s="3">
        <f t="shared" ref="Y195:Y253" si="40">P195</f>
        <v>0</v>
      </c>
      <c r="Z195" s="3">
        <v>20</v>
      </c>
      <c r="AA195" s="21">
        <f t="shared" ref="AA195:AA253" si="41">(L195+R195)-Y195-Z195</f>
        <v>80</v>
      </c>
      <c r="AB195" s="21">
        <f t="shared" ref="AB195:AB253" si="42">AA195/2</f>
        <v>40</v>
      </c>
      <c r="AC195" s="21">
        <f t="shared" ref="AC195:AC253" si="43">AA195/2</f>
        <v>40</v>
      </c>
    </row>
    <row r="196" spans="1:29">
      <c r="A196" s="3">
        <v>194</v>
      </c>
      <c r="B196" t="s">
        <v>3478</v>
      </c>
      <c r="C196" t="s">
        <v>3479</v>
      </c>
      <c r="D196" s="3" t="s">
        <v>35</v>
      </c>
      <c r="E196" s="3" t="s">
        <v>37</v>
      </c>
      <c r="F196" s="3" t="s">
        <v>2651</v>
      </c>
      <c r="G196" s="3" t="s">
        <v>38</v>
      </c>
      <c r="H196" s="3" t="s">
        <v>39</v>
      </c>
      <c r="I196" s="3">
        <v>252.19</v>
      </c>
      <c r="L196" s="20">
        <v>100</v>
      </c>
      <c r="M196" s="20">
        <v>0</v>
      </c>
      <c r="N196" s="3"/>
      <c r="P196" s="3">
        <v>0</v>
      </c>
      <c r="R196" s="21">
        <f t="shared" si="33"/>
        <v>0</v>
      </c>
      <c r="S196" s="21">
        <f t="shared" si="34"/>
        <v>352.19</v>
      </c>
      <c r="T196" s="21">
        <f t="shared" si="35"/>
        <v>358.19</v>
      </c>
      <c r="U196" s="21">
        <f t="shared" si="36"/>
        <v>6</v>
      </c>
      <c r="V196" s="21">
        <f t="shared" si="37"/>
        <v>352.19</v>
      </c>
      <c r="W196" s="57">
        <f t="shared" si="38"/>
        <v>252.19</v>
      </c>
      <c r="X196" s="21">
        <f t="shared" si="39"/>
        <v>106</v>
      </c>
      <c r="Y196" s="3">
        <f t="shared" si="40"/>
        <v>0</v>
      </c>
      <c r="Z196" s="3">
        <v>20</v>
      </c>
      <c r="AA196" s="21">
        <f t="shared" si="41"/>
        <v>80</v>
      </c>
      <c r="AB196" s="21">
        <f t="shared" si="42"/>
        <v>40</v>
      </c>
      <c r="AC196" s="21">
        <f t="shared" si="43"/>
        <v>40</v>
      </c>
    </row>
    <row r="197" spans="1:29">
      <c r="A197" s="3">
        <v>195</v>
      </c>
      <c r="B197" t="s">
        <v>2709</v>
      </c>
      <c r="C197" t="s">
        <v>3480</v>
      </c>
      <c r="D197" s="3" t="s">
        <v>35</v>
      </c>
      <c r="E197" s="3" t="s">
        <v>37</v>
      </c>
      <c r="F197" s="3" t="s">
        <v>2651</v>
      </c>
      <c r="G197" s="3" t="s">
        <v>38</v>
      </c>
      <c r="H197" s="3" t="s">
        <v>39</v>
      </c>
      <c r="I197" s="3">
        <v>252.19</v>
      </c>
      <c r="L197" s="20">
        <v>100</v>
      </c>
      <c r="M197" s="20">
        <v>0</v>
      </c>
      <c r="N197" s="3"/>
      <c r="P197" s="3">
        <v>0</v>
      </c>
      <c r="R197" s="21">
        <f t="shared" si="33"/>
        <v>0</v>
      </c>
      <c r="S197" s="21">
        <f t="shared" si="34"/>
        <v>352.19</v>
      </c>
      <c r="T197" s="21">
        <f t="shared" si="35"/>
        <v>358.19</v>
      </c>
      <c r="U197" s="21">
        <f t="shared" si="36"/>
        <v>6</v>
      </c>
      <c r="V197" s="21">
        <f t="shared" si="37"/>
        <v>352.19</v>
      </c>
      <c r="W197" s="57">
        <f t="shared" si="38"/>
        <v>252.19</v>
      </c>
      <c r="X197" s="21">
        <f t="shared" si="39"/>
        <v>106</v>
      </c>
      <c r="Y197" s="3">
        <f t="shared" si="40"/>
        <v>0</v>
      </c>
      <c r="Z197" s="3">
        <v>20</v>
      </c>
      <c r="AA197" s="21">
        <f t="shared" si="41"/>
        <v>80</v>
      </c>
      <c r="AB197" s="21">
        <f t="shared" si="42"/>
        <v>40</v>
      </c>
      <c r="AC197" s="21">
        <f t="shared" si="43"/>
        <v>40</v>
      </c>
    </row>
    <row r="198" spans="1:29">
      <c r="A198" s="3">
        <v>196</v>
      </c>
      <c r="B198" t="s">
        <v>3481</v>
      </c>
      <c r="C198" t="s">
        <v>3482</v>
      </c>
      <c r="D198" s="3" t="s">
        <v>35</v>
      </c>
      <c r="E198" s="3" t="s">
        <v>37</v>
      </c>
      <c r="F198" s="3" t="s">
        <v>2651</v>
      </c>
      <c r="G198" s="3" t="s">
        <v>38</v>
      </c>
      <c r="H198" s="3" t="s">
        <v>39</v>
      </c>
      <c r="I198" s="3">
        <v>252.19</v>
      </c>
      <c r="L198" s="20">
        <v>100</v>
      </c>
      <c r="M198" s="20">
        <v>0</v>
      </c>
      <c r="N198" s="3"/>
      <c r="P198" s="3">
        <v>0</v>
      </c>
      <c r="R198" s="21">
        <f t="shared" si="33"/>
        <v>0</v>
      </c>
      <c r="S198" s="21">
        <f t="shared" si="34"/>
        <v>352.19</v>
      </c>
      <c r="T198" s="21">
        <f t="shared" si="35"/>
        <v>358.19</v>
      </c>
      <c r="U198" s="21">
        <f t="shared" si="36"/>
        <v>6</v>
      </c>
      <c r="V198" s="21">
        <f t="shared" si="37"/>
        <v>352.19</v>
      </c>
      <c r="W198" s="57">
        <f t="shared" si="38"/>
        <v>252.19</v>
      </c>
      <c r="X198" s="21">
        <f t="shared" si="39"/>
        <v>106</v>
      </c>
      <c r="Y198" s="3">
        <f t="shared" si="40"/>
        <v>0</v>
      </c>
      <c r="Z198" s="3">
        <v>20</v>
      </c>
      <c r="AA198" s="21">
        <f t="shared" si="41"/>
        <v>80</v>
      </c>
      <c r="AB198" s="21">
        <f t="shared" si="42"/>
        <v>40</v>
      </c>
      <c r="AC198" s="21">
        <f t="shared" si="43"/>
        <v>40</v>
      </c>
    </row>
    <row r="199" spans="1:29">
      <c r="A199" s="3">
        <v>197</v>
      </c>
      <c r="B199" t="s">
        <v>3483</v>
      </c>
      <c r="C199" t="s">
        <v>3484</v>
      </c>
      <c r="D199" s="3" t="s">
        <v>35</v>
      </c>
      <c r="E199" s="3" t="s">
        <v>37</v>
      </c>
      <c r="F199" s="3" t="s">
        <v>2651</v>
      </c>
      <c r="G199" s="3" t="s">
        <v>38</v>
      </c>
      <c r="H199" s="3" t="s">
        <v>39</v>
      </c>
      <c r="I199" s="3">
        <v>252.19</v>
      </c>
      <c r="L199" s="20">
        <v>100</v>
      </c>
      <c r="M199" s="20">
        <v>0</v>
      </c>
      <c r="N199" s="3"/>
      <c r="P199" s="3">
        <v>0</v>
      </c>
      <c r="R199" s="21">
        <f t="shared" si="33"/>
        <v>0</v>
      </c>
      <c r="S199" s="21">
        <f t="shared" si="34"/>
        <v>352.19</v>
      </c>
      <c r="T199" s="21">
        <f t="shared" si="35"/>
        <v>358.19</v>
      </c>
      <c r="U199" s="21">
        <f t="shared" si="36"/>
        <v>6</v>
      </c>
      <c r="V199" s="21">
        <f t="shared" si="37"/>
        <v>352.19</v>
      </c>
      <c r="W199" s="57">
        <f t="shared" si="38"/>
        <v>252.19</v>
      </c>
      <c r="X199" s="21">
        <f t="shared" si="39"/>
        <v>106</v>
      </c>
      <c r="Y199" s="3">
        <f t="shared" si="40"/>
        <v>0</v>
      </c>
      <c r="Z199" s="3">
        <v>20</v>
      </c>
      <c r="AA199" s="21">
        <f t="shared" si="41"/>
        <v>80</v>
      </c>
      <c r="AB199" s="21">
        <f t="shared" si="42"/>
        <v>40</v>
      </c>
      <c r="AC199" s="21">
        <f t="shared" si="43"/>
        <v>40</v>
      </c>
    </row>
    <row r="200" spans="1:29">
      <c r="A200" s="3">
        <v>198</v>
      </c>
      <c r="B200" t="s">
        <v>3485</v>
      </c>
      <c r="C200" t="s">
        <v>3486</v>
      </c>
      <c r="D200" s="3" t="s">
        <v>35</v>
      </c>
      <c r="E200" s="3" t="s">
        <v>37</v>
      </c>
      <c r="F200" s="3" t="s">
        <v>2651</v>
      </c>
      <c r="G200" s="3" t="s">
        <v>38</v>
      </c>
      <c r="H200" s="3" t="s">
        <v>39</v>
      </c>
      <c r="I200" s="3">
        <v>252.19</v>
      </c>
      <c r="L200" s="20">
        <v>100</v>
      </c>
      <c r="M200" s="20">
        <v>0</v>
      </c>
      <c r="N200" s="3"/>
      <c r="P200" s="3">
        <v>0</v>
      </c>
      <c r="R200" s="21">
        <f t="shared" si="33"/>
        <v>0</v>
      </c>
      <c r="S200" s="21">
        <f t="shared" si="34"/>
        <v>352.19</v>
      </c>
      <c r="T200" s="21">
        <f t="shared" si="35"/>
        <v>358.19</v>
      </c>
      <c r="U200" s="21">
        <f t="shared" si="36"/>
        <v>6</v>
      </c>
      <c r="V200" s="21">
        <f t="shared" si="37"/>
        <v>352.19</v>
      </c>
      <c r="W200" s="57">
        <f t="shared" si="38"/>
        <v>252.19</v>
      </c>
      <c r="X200" s="21">
        <f t="shared" si="39"/>
        <v>106</v>
      </c>
      <c r="Y200" s="3">
        <f t="shared" si="40"/>
        <v>0</v>
      </c>
      <c r="Z200" s="3">
        <v>20</v>
      </c>
      <c r="AA200" s="21">
        <f t="shared" si="41"/>
        <v>80</v>
      </c>
      <c r="AB200" s="21">
        <f t="shared" si="42"/>
        <v>40</v>
      </c>
      <c r="AC200" s="21">
        <f t="shared" si="43"/>
        <v>40</v>
      </c>
    </row>
    <row r="201" spans="1:29">
      <c r="A201" s="3">
        <v>199</v>
      </c>
      <c r="B201" t="s">
        <v>2291</v>
      </c>
      <c r="C201" t="s">
        <v>3487</v>
      </c>
      <c r="D201" s="3" t="s">
        <v>35</v>
      </c>
      <c r="E201" s="3" t="s">
        <v>37</v>
      </c>
      <c r="F201" s="3" t="s">
        <v>2651</v>
      </c>
      <c r="G201" s="3" t="s">
        <v>38</v>
      </c>
      <c r="H201" s="3" t="s">
        <v>39</v>
      </c>
      <c r="I201" s="3">
        <v>252.19</v>
      </c>
      <c r="L201" s="20">
        <v>100</v>
      </c>
      <c r="M201" s="20">
        <v>0</v>
      </c>
      <c r="N201" s="3"/>
      <c r="P201" s="3">
        <v>0</v>
      </c>
      <c r="R201" s="21">
        <f t="shared" si="33"/>
        <v>0</v>
      </c>
      <c r="S201" s="21">
        <f t="shared" si="34"/>
        <v>352.19</v>
      </c>
      <c r="T201" s="21">
        <f t="shared" si="35"/>
        <v>358.19</v>
      </c>
      <c r="U201" s="21">
        <f t="shared" si="36"/>
        <v>6</v>
      </c>
      <c r="V201" s="21">
        <f t="shared" si="37"/>
        <v>352.19</v>
      </c>
      <c r="W201" s="57">
        <f t="shared" si="38"/>
        <v>252.19</v>
      </c>
      <c r="X201" s="21">
        <f t="shared" si="39"/>
        <v>106</v>
      </c>
      <c r="Y201" s="3">
        <f t="shared" si="40"/>
        <v>0</v>
      </c>
      <c r="Z201" s="3">
        <v>20</v>
      </c>
      <c r="AA201" s="21">
        <f t="shared" si="41"/>
        <v>80</v>
      </c>
      <c r="AB201" s="21">
        <f t="shared" si="42"/>
        <v>40</v>
      </c>
      <c r="AC201" s="21">
        <f t="shared" si="43"/>
        <v>40</v>
      </c>
    </row>
    <row r="202" spans="1:29">
      <c r="A202" s="3">
        <v>200</v>
      </c>
      <c r="B202" t="s">
        <v>1299</v>
      </c>
      <c r="C202" t="s">
        <v>3488</v>
      </c>
      <c r="D202" s="3" t="s">
        <v>35</v>
      </c>
      <c r="E202" s="3" t="s">
        <v>37</v>
      </c>
      <c r="F202" s="3" t="s">
        <v>2651</v>
      </c>
      <c r="G202" s="3" t="s">
        <v>38</v>
      </c>
      <c r="H202" s="3" t="s">
        <v>39</v>
      </c>
      <c r="I202" s="3">
        <v>252.19</v>
      </c>
      <c r="L202" s="20">
        <v>100</v>
      </c>
      <c r="M202" s="20">
        <v>0</v>
      </c>
      <c r="N202" s="3"/>
      <c r="P202" s="3">
        <v>0</v>
      </c>
      <c r="R202" s="21">
        <f t="shared" si="33"/>
        <v>0</v>
      </c>
      <c r="S202" s="21">
        <f t="shared" si="34"/>
        <v>352.19</v>
      </c>
      <c r="T202" s="21">
        <f t="shared" si="35"/>
        <v>358.19</v>
      </c>
      <c r="U202" s="21">
        <f t="shared" si="36"/>
        <v>6</v>
      </c>
      <c r="V202" s="21">
        <f t="shared" si="37"/>
        <v>352.19</v>
      </c>
      <c r="W202" s="57">
        <f t="shared" si="38"/>
        <v>252.19</v>
      </c>
      <c r="X202" s="21">
        <f t="shared" si="39"/>
        <v>106</v>
      </c>
      <c r="Y202" s="3">
        <f t="shared" si="40"/>
        <v>0</v>
      </c>
      <c r="Z202" s="3">
        <v>20</v>
      </c>
      <c r="AA202" s="21">
        <f t="shared" si="41"/>
        <v>80</v>
      </c>
      <c r="AB202" s="21">
        <f t="shared" si="42"/>
        <v>40</v>
      </c>
      <c r="AC202" s="21">
        <f t="shared" si="43"/>
        <v>40</v>
      </c>
    </row>
    <row r="203" spans="1:29">
      <c r="A203" s="3">
        <v>201</v>
      </c>
      <c r="B203" t="s">
        <v>3223</v>
      </c>
      <c r="C203" t="s">
        <v>3489</v>
      </c>
      <c r="D203" s="3" t="s">
        <v>35</v>
      </c>
      <c r="E203" s="3" t="s">
        <v>37</v>
      </c>
      <c r="F203" s="3" t="s">
        <v>2651</v>
      </c>
      <c r="G203" s="3" t="s">
        <v>38</v>
      </c>
      <c r="H203" s="3" t="s">
        <v>39</v>
      </c>
      <c r="I203" s="3">
        <v>252.19</v>
      </c>
      <c r="L203" s="20">
        <v>100</v>
      </c>
      <c r="M203" s="20">
        <v>0</v>
      </c>
      <c r="N203" s="3"/>
      <c r="P203" s="3">
        <v>0</v>
      </c>
      <c r="R203" s="21">
        <f t="shared" si="33"/>
        <v>0</v>
      </c>
      <c r="S203" s="21">
        <f t="shared" si="34"/>
        <v>352.19</v>
      </c>
      <c r="T203" s="21">
        <f t="shared" si="35"/>
        <v>358.19</v>
      </c>
      <c r="U203" s="21">
        <f t="shared" si="36"/>
        <v>6</v>
      </c>
      <c r="V203" s="21">
        <f t="shared" si="37"/>
        <v>352.19</v>
      </c>
      <c r="W203" s="57">
        <f t="shared" si="38"/>
        <v>252.19</v>
      </c>
      <c r="X203" s="21">
        <f t="shared" si="39"/>
        <v>106</v>
      </c>
      <c r="Y203" s="3">
        <f t="shared" si="40"/>
        <v>0</v>
      </c>
      <c r="Z203" s="3">
        <v>20</v>
      </c>
      <c r="AA203" s="21">
        <f t="shared" si="41"/>
        <v>80</v>
      </c>
      <c r="AB203" s="21">
        <f t="shared" si="42"/>
        <v>40</v>
      </c>
      <c r="AC203" s="21">
        <f t="shared" si="43"/>
        <v>40</v>
      </c>
    </row>
    <row r="204" spans="1:29">
      <c r="A204" s="3">
        <v>202</v>
      </c>
      <c r="B204" s="8" t="s">
        <v>3490</v>
      </c>
      <c r="C204" s="3" t="s">
        <v>3491</v>
      </c>
      <c r="D204" s="3" t="s">
        <v>35</v>
      </c>
      <c r="E204" s="3" t="s">
        <v>3492</v>
      </c>
      <c r="F204" s="3" t="s">
        <v>118</v>
      </c>
      <c r="G204" s="3" t="s">
        <v>38</v>
      </c>
      <c r="H204" s="3" t="s">
        <v>39</v>
      </c>
      <c r="I204" s="20">
        <v>420</v>
      </c>
      <c r="L204" s="20">
        <v>200</v>
      </c>
      <c r="M204" s="20">
        <v>18</v>
      </c>
      <c r="N204" s="3" t="s">
        <v>2867</v>
      </c>
      <c r="O204" s="3"/>
      <c r="P204" s="20">
        <v>18</v>
      </c>
      <c r="R204" s="21">
        <f t="shared" si="33"/>
        <v>19.08</v>
      </c>
      <c r="S204" s="21">
        <f t="shared" si="34"/>
        <v>639.08</v>
      </c>
      <c r="T204" s="21">
        <f t="shared" si="35"/>
        <v>652.2248</v>
      </c>
      <c r="U204" s="21">
        <f t="shared" si="36"/>
        <v>13.1448</v>
      </c>
      <c r="V204" s="21">
        <f t="shared" si="37"/>
        <v>639.08</v>
      </c>
      <c r="W204" s="57">
        <f t="shared" si="38"/>
        <v>420</v>
      </c>
      <c r="X204" s="21">
        <f t="shared" si="39"/>
        <v>232.2248</v>
      </c>
      <c r="Y204" s="3">
        <f t="shared" si="40"/>
        <v>18</v>
      </c>
      <c r="Z204" s="3">
        <v>100</v>
      </c>
      <c r="AA204" s="21">
        <f t="shared" si="41"/>
        <v>101.08</v>
      </c>
      <c r="AB204" s="21">
        <f t="shared" si="42"/>
        <v>50.54</v>
      </c>
      <c r="AC204" s="21">
        <f t="shared" si="43"/>
        <v>50.54</v>
      </c>
    </row>
    <row r="205" spans="1:29">
      <c r="A205" s="3">
        <v>203</v>
      </c>
      <c r="B205" s="8" t="s">
        <v>3493</v>
      </c>
      <c r="C205" s="3" t="s">
        <v>3494</v>
      </c>
      <c r="D205" s="3" t="s">
        <v>35</v>
      </c>
      <c r="E205" s="3" t="s">
        <v>3492</v>
      </c>
      <c r="F205" s="3" t="s">
        <v>118</v>
      </c>
      <c r="G205" s="3" t="s">
        <v>38</v>
      </c>
      <c r="H205" s="3" t="s">
        <v>39</v>
      </c>
      <c r="I205" s="20">
        <v>630</v>
      </c>
      <c r="L205" s="20">
        <v>200</v>
      </c>
      <c r="M205" s="20">
        <v>15</v>
      </c>
      <c r="N205" s="3" t="s">
        <v>3495</v>
      </c>
      <c r="O205" s="3"/>
      <c r="P205" s="20">
        <v>15</v>
      </c>
      <c r="R205" s="21">
        <f t="shared" si="33"/>
        <v>15.9</v>
      </c>
      <c r="S205" s="21">
        <f t="shared" si="34"/>
        <v>845.9</v>
      </c>
      <c r="T205" s="21">
        <f t="shared" si="35"/>
        <v>858.854</v>
      </c>
      <c r="U205" s="21">
        <f t="shared" si="36"/>
        <v>12.954</v>
      </c>
      <c r="V205" s="21">
        <f t="shared" si="37"/>
        <v>845.9</v>
      </c>
      <c r="W205" s="57">
        <f t="shared" si="38"/>
        <v>630</v>
      </c>
      <c r="X205" s="21">
        <f t="shared" si="39"/>
        <v>228.854</v>
      </c>
      <c r="Y205" s="3">
        <f t="shared" si="40"/>
        <v>15</v>
      </c>
      <c r="Z205" s="3">
        <v>70</v>
      </c>
      <c r="AA205" s="21">
        <f t="shared" si="41"/>
        <v>130.9</v>
      </c>
      <c r="AB205" s="21">
        <f t="shared" si="42"/>
        <v>65.45</v>
      </c>
      <c r="AC205" s="21">
        <f t="shared" si="43"/>
        <v>65.45</v>
      </c>
    </row>
    <row r="206" spans="1:29">
      <c r="A206" s="3">
        <v>204</v>
      </c>
      <c r="B206" s="8" t="s">
        <v>2854</v>
      </c>
      <c r="C206" s="3" t="s">
        <v>3496</v>
      </c>
      <c r="D206" s="3" t="s">
        <v>35</v>
      </c>
      <c r="E206" s="3" t="s">
        <v>3492</v>
      </c>
      <c r="F206" s="3" t="s">
        <v>118</v>
      </c>
      <c r="G206" s="3" t="s">
        <v>38</v>
      </c>
      <c r="H206" s="3" t="s">
        <v>39</v>
      </c>
      <c r="I206" s="20">
        <v>280</v>
      </c>
      <c r="L206" s="20">
        <v>200</v>
      </c>
      <c r="M206" s="20">
        <v>15</v>
      </c>
      <c r="N206" s="3" t="s">
        <v>3497</v>
      </c>
      <c r="O206" s="3"/>
      <c r="P206" s="20">
        <v>15</v>
      </c>
      <c r="R206" s="21">
        <f t="shared" si="33"/>
        <v>15.9</v>
      </c>
      <c r="S206" s="21">
        <f t="shared" si="34"/>
        <v>495.9</v>
      </c>
      <c r="T206" s="21">
        <f t="shared" si="35"/>
        <v>508.854</v>
      </c>
      <c r="U206" s="21">
        <f t="shared" si="36"/>
        <v>12.954</v>
      </c>
      <c r="V206" s="21">
        <f t="shared" si="37"/>
        <v>495.9</v>
      </c>
      <c r="W206" s="57">
        <f t="shared" si="38"/>
        <v>280</v>
      </c>
      <c r="X206" s="21">
        <f t="shared" si="39"/>
        <v>228.854</v>
      </c>
      <c r="Y206" s="3">
        <f t="shared" si="40"/>
        <v>15</v>
      </c>
      <c r="Z206" s="3">
        <v>70</v>
      </c>
      <c r="AA206" s="21">
        <f t="shared" si="41"/>
        <v>130.9</v>
      </c>
      <c r="AB206" s="21">
        <f t="shared" si="42"/>
        <v>65.45</v>
      </c>
      <c r="AC206" s="21">
        <f t="shared" si="43"/>
        <v>65.45</v>
      </c>
    </row>
    <row r="207" spans="1:29">
      <c r="A207" s="3">
        <v>205</v>
      </c>
      <c r="B207" s="8" t="s">
        <v>3498</v>
      </c>
      <c r="C207" s="3" t="s">
        <v>3499</v>
      </c>
      <c r="D207" s="3" t="s">
        <v>35</v>
      </c>
      <c r="E207" s="3" t="s">
        <v>3492</v>
      </c>
      <c r="F207" s="3" t="s">
        <v>118</v>
      </c>
      <c r="G207" s="3" t="s">
        <v>38</v>
      </c>
      <c r="H207" s="3" t="s">
        <v>39</v>
      </c>
      <c r="I207" s="20">
        <v>420</v>
      </c>
      <c r="L207" s="20">
        <v>200</v>
      </c>
      <c r="M207" s="20">
        <v>15</v>
      </c>
      <c r="N207" s="3" t="s">
        <v>2867</v>
      </c>
      <c r="O207" s="3"/>
      <c r="P207" s="20">
        <v>15</v>
      </c>
      <c r="R207" s="21">
        <f t="shared" si="33"/>
        <v>15.9</v>
      </c>
      <c r="S207" s="21">
        <f t="shared" si="34"/>
        <v>635.9</v>
      </c>
      <c r="T207" s="21">
        <f t="shared" si="35"/>
        <v>648.854</v>
      </c>
      <c r="U207" s="21">
        <f t="shared" si="36"/>
        <v>12.954</v>
      </c>
      <c r="V207" s="21">
        <f t="shared" si="37"/>
        <v>635.9</v>
      </c>
      <c r="W207" s="57">
        <f t="shared" si="38"/>
        <v>420</v>
      </c>
      <c r="X207" s="21">
        <f t="shared" si="39"/>
        <v>228.854</v>
      </c>
      <c r="Y207" s="3">
        <f t="shared" si="40"/>
        <v>15</v>
      </c>
      <c r="Z207" s="3">
        <v>100</v>
      </c>
      <c r="AA207" s="21">
        <f t="shared" si="41"/>
        <v>100.9</v>
      </c>
      <c r="AB207" s="21">
        <f t="shared" si="42"/>
        <v>50.45</v>
      </c>
      <c r="AC207" s="21">
        <f t="shared" si="43"/>
        <v>50.45</v>
      </c>
    </row>
    <row r="208" spans="1:29">
      <c r="A208" s="3">
        <v>206</v>
      </c>
      <c r="B208" s="8" t="s">
        <v>3500</v>
      </c>
      <c r="C208" s="3" t="s">
        <v>3501</v>
      </c>
      <c r="D208" s="3" t="s">
        <v>35</v>
      </c>
      <c r="E208" s="3" t="s">
        <v>3492</v>
      </c>
      <c r="F208" s="3" t="s">
        <v>118</v>
      </c>
      <c r="G208" s="3" t="s">
        <v>38</v>
      </c>
      <c r="H208" s="3" t="s">
        <v>39</v>
      </c>
      <c r="I208" s="20">
        <v>420</v>
      </c>
      <c r="L208" s="20">
        <v>200</v>
      </c>
      <c r="M208" s="20">
        <v>30</v>
      </c>
      <c r="N208" s="3" t="s">
        <v>3502</v>
      </c>
      <c r="O208" s="3"/>
      <c r="P208" s="20">
        <v>30</v>
      </c>
      <c r="R208" s="21">
        <f t="shared" si="33"/>
        <v>31.8</v>
      </c>
      <c r="S208" s="21">
        <f t="shared" si="34"/>
        <v>651.8</v>
      </c>
      <c r="T208" s="21">
        <f t="shared" si="35"/>
        <v>665.708</v>
      </c>
      <c r="U208" s="21">
        <f t="shared" si="36"/>
        <v>13.908</v>
      </c>
      <c r="V208" s="21">
        <f t="shared" si="37"/>
        <v>651.8</v>
      </c>
      <c r="W208" s="57">
        <f t="shared" si="38"/>
        <v>420</v>
      </c>
      <c r="X208" s="21">
        <f t="shared" si="39"/>
        <v>245.708</v>
      </c>
      <c r="Y208" s="3">
        <f t="shared" si="40"/>
        <v>30</v>
      </c>
      <c r="Z208" s="3">
        <v>100</v>
      </c>
      <c r="AA208" s="21">
        <f t="shared" si="41"/>
        <v>101.8</v>
      </c>
      <c r="AB208" s="21">
        <f t="shared" si="42"/>
        <v>50.9</v>
      </c>
      <c r="AC208" s="21">
        <f t="shared" si="43"/>
        <v>50.9</v>
      </c>
    </row>
    <row r="209" spans="1:29">
      <c r="A209" s="3">
        <v>207</v>
      </c>
      <c r="B209" s="8" t="s">
        <v>120</v>
      </c>
      <c r="C209" s="3" t="s">
        <v>3503</v>
      </c>
      <c r="D209" s="3" t="s">
        <v>35</v>
      </c>
      <c r="E209" s="3" t="s">
        <v>3492</v>
      </c>
      <c r="F209" s="3" t="s">
        <v>118</v>
      </c>
      <c r="G209" s="3" t="s">
        <v>38</v>
      </c>
      <c r="H209" s="3" t="s">
        <v>39</v>
      </c>
      <c r="I209" s="20">
        <v>420</v>
      </c>
      <c r="L209" s="20">
        <v>200</v>
      </c>
      <c r="M209" s="20">
        <v>30</v>
      </c>
      <c r="N209" s="3" t="s">
        <v>3502</v>
      </c>
      <c r="O209" s="3"/>
      <c r="P209" s="20">
        <v>30</v>
      </c>
      <c r="R209" s="21">
        <f t="shared" si="33"/>
        <v>31.8</v>
      </c>
      <c r="S209" s="21">
        <f t="shared" si="34"/>
        <v>651.8</v>
      </c>
      <c r="T209" s="21">
        <f t="shared" si="35"/>
        <v>665.708</v>
      </c>
      <c r="U209" s="21">
        <f t="shared" si="36"/>
        <v>13.908</v>
      </c>
      <c r="V209" s="21">
        <f t="shared" si="37"/>
        <v>651.8</v>
      </c>
      <c r="W209" s="57">
        <f t="shared" si="38"/>
        <v>420</v>
      </c>
      <c r="X209" s="21">
        <f t="shared" si="39"/>
        <v>245.708</v>
      </c>
      <c r="Y209" s="3">
        <f t="shared" si="40"/>
        <v>30</v>
      </c>
      <c r="Z209" s="3">
        <v>100</v>
      </c>
      <c r="AA209" s="21">
        <f t="shared" si="41"/>
        <v>101.8</v>
      </c>
      <c r="AB209" s="21">
        <f t="shared" si="42"/>
        <v>50.9</v>
      </c>
      <c r="AC209" s="21">
        <f t="shared" si="43"/>
        <v>50.9</v>
      </c>
    </row>
    <row r="210" spans="1:29">
      <c r="A210" s="3">
        <v>208</v>
      </c>
      <c r="B210" s="8" t="s">
        <v>3504</v>
      </c>
      <c r="C210" s="3" t="s">
        <v>3505</v>
      </c>
      <c r="D210" s="3" t="s">
        <v>35</v>
      </c>
      <c r="E210" s="3" t="s">
        <v>3492</v>
      </c>
      <c r="F210" s="3" t="s">
        <v>118</v>
      </c>
      <c r="G210" s="3" t="s">
        <v>38</v>
      </c>
      <c r="H210" s="3" t="s">
        <v>39</v>
      </c>
      <c r="I210" s="20">
        <v>420</v>
      </c>
      <c r="L210" s="20">
        <v>200</v>
      </c>
      <c r="M210" s="20">
        <v>15</v>
      </c>
      <c r="N210" s="3" t="s">
        <v>2867</v>
      </c>
      <c r="P210" s="20">
        <v>15</v>
      </c>
      <c r="R210" s="21">
        <f t="shared" si="33"/>
        <v>15.9</v>
      </c>
      <c r="S210" s="21">
        <f t="shared" si="34"/>
        <v>635.9</v>
      </c>
      <c r="T210" s="21">
        <f t="shared" si="35"/>
        <v>648.854</v>
      </c>
      <c r="U210" s="21">
        <f t="shared" si="36"/>
        <v>12.954</v>
      </c>
      <c r="V210" s="21">
        <f t="shared" si="37"/>
        <v>635.9</v>
      </c>
      <c r="W210" s="57">
        <f t="shared" si="38"/>
        <v>420</v>
      </c>
      <c r="X210" s="21">
        <f t="shared" si="39"/>
        <v>228.854</v>
      </c>
      <c r="Y210" s="3">
        <f t="shared" si="40"/>
        <v>15</v>
      </c>
      <c r="Z210" s="3">
        <v>100</v>
      </c>
      <c r="AA210" s="21">
        <f t="shared" si="41"/>
        <v>100.9</v>
      </c>
      <c r="AB210" s="21">
        <f t="shared" si="42"/>
        <v>50.45</v>
      </c>
      <c r="AC210" s="21">
        <f t="shared" si="43"/>
        <v>50.45</v>
      </c>
    </row>
    <row r="211" spans="1:29">
      <c r="A211" s="3">
        <v>209</v>
      </c>
      <c r="B211" s="8" t="s">
        <v>2812</v>
      </c>
      <c r="C211" s="3" t="s">
        <v>3506</v>
      </c>
      <c r="D211" s="3" t="s">
        <v>35</v>
      </c>
      <c r="E211" s="3" t="s">
        <v>3492</v>
      </c>
      <c r="F211" s="3" t="s">
        <v>118</v>
      </c>
      <c r="G211" s="3" t="s">
        <v>38</v>
      </c>
      <c r="H211" s="3" t="s">
        <v>39</v>
      </c>
      <c r="I211" s="20">
        <v>420</v>
      </c>
      <c r="L211" s="20">
        <v>200</v>
      </c>
      <c r="M211" s="20">
        <v>15</v>
      </c>
      <c r="N211" s="3" t="s">
        <v>2867</v>
      </c>
      <c r="P211" s="20">
        <v>15</v>
      </c>
      <c r="R211" s="21">
        <f t="shared" si="33"/>
        <v>15.9</v>
      </c>
      <c r="S211" s="21">
        <f t="shared" si="34"/>
        <v>635.9</v>
      </c>
      <c r="T211" s="21">
        <f t="shared" si="35"/>
        <v>648.854</v>
      </c>
      <c r="U211" s="21">
        <f t="shared" si="36"/>
        <v>12.954</v>
      </c>
      <c r="V211" s="21">
        <f t="shared" si="37"/>
        <v>635.9</v>
      </c>
      <c r="W211" s="57">
        <f t="shared" si="38"/>
        <v>420</v>
      </c>
      <c r="X211" s="21">
        <f t="shared" si="39"/>
        <v>228.854</v>
      </c>
      <c r="Y211" s="3">
        <f t="shared" si="40"/>
        <v>15</v>
      </c>
      <c r="Z211" s="3">
        <v>100</v>
      </c>
      <c r="AA211" s="21">
        <f t="shared" si="41"/>
        <v>100.9</v>
      </c>
      <c r="AB211" s="21">
        <f t="shared" si="42"/>
        <v>50.45</v>
      </c>
      <c r="AC211" s="21">
        <f t="shared" si="43"/>
        <v>50.45</v>
      </c>
    </row>
    <row r="212" spans="1:29">
      <c r="A212" s="3">
        <v>210</v>
      </c>
      <c r="B212" s="8" t="s">
        <v>3507</v>
      </c>
      <c r="C212" s="3" t="s">
        <v>3508</v>
      </c>
      <c r="D212" s="3" t="s">
        <v>35</v>
      </c>
      <c r="E212" s="3" t="s">
        <v>3492</v>
      </c>
      <c r="F212" s="3" t="s">
        <v>118</v>
      </c>
      <c r="G212" s="3" t="s">
        <v>38</v>
      </c>
      <c r="H212" s="3" t="s">
        <v>39</v>
      </c>
      <c r="I212" s="20">
        <v>420</v>
      </c>
      <c r="L212" s="20">
        <v>200</v>
      </c>
      <c r="M212" s="20">
        <v>15</v>
      </c>
      <c r="N212" s="3" t="s">
        <v>2867</v>
      </c>
      <c r="P212" s="20">
        <v>15</v>
      </c>
      <c r="R212" s="21">
        <f t="shared" si="33"/>
        <v>15.9</v>
      </c>
      <c r="S212" s="21">
        <f t="shared" si="34"/>
        <v>635.9</v>
      </c>
      <c r="T212" s="21">
        <f t="shared" si="35"/>
        <v>648.854</v>
      </c>
      <c r="U212" s="21">
        <f t="shared" si="36"/>
        <v>12.954</v>
      </c>
      <c r="V212" s="21">
        <f t="shared" si="37"/>
        <v>635.9</v>
      </c>
      <c r="W212" s="57">
        <f t="shared" si="38"/>
        <v>420</v>
      </c>
      <c r="X212" s="21">
        <f t="shared" si="39"/>
        <v>228.854</v>
      </c>
      <c r="Y212" s="3">
        <f t="shared" si="40"/>
        <v>15</v>
      </c>
      <c r="Z212" s="3">
        <v>100</v>
      </c>
      <c r="AA212" s="21">
        <f t="shared" si="41"/>
        <v>100.9</v>
      </c>
      <c r="AB212" s="21">
        <f t="shared" si="42"/>
        <v>50.45</v>
      </c>
      <c r="AC212" s="21">
        <f t="shared" si="43"/>
        <v>50.45</v>
      </c>
    </row>
    <row r="213" spans="1:29">
      <c r="A213" s="3">
        <v>211</v>
      </c>
      <c r="B213" s="8" t="s">
        <v>3509</v>
      </c>
      <c r="C213" s="3" t="s">
        <v>3510</v>
      </c>
      <c r="D213" s="3" t="s">
        <v>35</v>
      </c>
      <c r="E213" s="3" t="s">
        <v>3492</v>
      </c>
      <c r="F213" s="3" t="s">
        <v>118</v>
      </c>
      <c r="G213" s="3" t="s">
        <v>38</v>
      </c>
      <c r="H213" s="3" t="s">
        <v>39</v>
      </c>
      <c r="I213" s="20">
        <v>420</v>
      </c>
      <c r="L213" s="20">
        <v>200</v>
      </c>
      <c r="M213" s="20">
        <v>15</v>
      </c>
      <c r="N213" s="3" t="s">
        <v>2867</v>
      </c>
      <c r="P213" s="20">
        <v>15</v>
      </c>
      <c r="R213" s="21">
        <f t="shared" si="33"/>
        <v>15.9</v>
      </c>
      <c r="S213" s="21">
        <f t="shared" si="34"/>
        <v>635.9</v>
      </c>
      <c r="T213" s="21">
        <f t="shared" si="35"/>
        <v>648.854</v>
      </c>
      <c r="U213" s="21">
        <f t="shared" si="36"/>
        <v>12.954</v>
      </c>
      <c r="V213" s="21">
        <f t="shared" si="37"/>
        <v>635.9</v>
      </c>
      <c r="W213" s="57">
        <f t="shared" si="38"/>
        <v>420</v>
      </c>
      <c r="X213" s="21">
        <f t="shared" si="39"/>
        <v>228.854</v>
      </c>
      <c r="Y213" s="3">
        <f t="shared" si="40"/>
        <v>15</v>
      </c>
      <c r="Z213" s="3">
        <v>100</v>
      </c>
      <c r="AA213" s="21">
        <f t="shared" si="41"/>
        <v>100.9</v>
      </c>
      <c r="AB213" s="21">
        <f t="shared" si="42"/>
        <v>50.45</v>
      </c>
      <c r="AC213" s="21">
        <f t="shared" si="43"/>
        <v>50.45</v>
      </c>
    </row>
    <row r="214" spans="1:29">
      <c r="A214" s="3">
        <v>212</v>
      </c>
      <c r="B214" s="8" t="s">
        <v>1743</v>
      </c>
      <c r="C214" s="3" t="s">
        <v>3511</v>
      </c>
      <c r="D214" s="3" t="s">
        <v>35</v>
      </c>
      <c r="E214" s="3" t="s">
        <v>3492</v>
      </c>
      <c r="F214" s="3" t="s">
        <v>118</v>
      </c>
      <c r="G214" s="3" t="s">
        <v>38</v>
      </c>
      <c r="H214" s="3" t="s">
        <v>39</v>
      </c>
      <c r="I214" s="20">
        <v>420</v>
      </c>
      <c r="L214" s="20">
        <v>200</v>
      </c>
      <c r="M214" s="20">
        <v>15</v>
      </c>
      <c r="N214" s="3" t="s">
        <v>2867</v>
      </c>
      <c r="P214" s="20">
        <v>15</v>
      </c>
      <c r="R214" s="21">
        <f t="shared" si="33"/>
        <v>15.9</v>
      </c>
      <c r="S214" s="21">
        <f t="shared" si="34"/>
        <v>635.9</v>
      </c>
      <c r="T214" s="21">
        <f t="shared" si="35"/>
        <v>648.854</v>
      </c>
      <c r="U214" s="21">
        <f t="shared" si="36"/>
        <v>12.954</v>
      </c>
      <c r="V214" s="21">
        <f t="shared" si="37"/>
        <v>635.9</v>
      </c>
      <c r="W214" s="57">
        <f t="shared" si="38"/>
        <v>420</v>
      </c>
      <c r="X214" s="21">
        <f t="shared" si="39"/>
        <v>228.854</v>
      </c>
      <c r="Y214" s="3">
        <f t="shared" si="40"/>
        <v>15</v>
      </c>
      <c r="Z214" s="3">
        <v>100</v>
      </c>
      <c r="AA214" s="21">
        <f t="shared" si="41"/>
        <v>100.9</v>
      </c>
      <c r="AB214" s="21">
        <f t="shared" si="42"/>
        <v>50.45</v>
      </c>
      <c r="AC214" s="21">
        <f t="shared" si="43"/>
        <v>50.45</v>
      </c>
    </row>
    <row r="215" spans="1:29">
      <c r="A215" s="3">
        <v>213</v>
      </c>
      <c r="B215" s="8" t="s">
        <v>3512</v>
      </c>
      <c r="C215" s="3" t="s">
        <v>3513</v>
      </c>
      <c r="D215" s="3" t="s">
        <v>35</v>
      </c>
      <c r="E215" s="3" t="s">
        <v>3492</v>
      </c>
      <c r="F215" s="3" t="s">
        <v>118</v>
      </c>
      <c r="G215" s="3" t="s">
        <v>38</v>
      </c>
      <c r="H215" s="3" t="s">
        <v>39</v>
      </c>
      <c r="I215" s="20">
        <v>420</v>
      </c>
      <c r="L215" s="20">
        <v>200</v>
      </c>
      <c r="M215" s="20">
        <v>15</v>
      </c>
      <c r="N215" s="3" t="s">
        <v>2867</v>
      </c>
      <c r="P215" s="20">
        <v>15</v>
      </c>
      <c r="R215" s="21">
        <f t="shared" si="33"/>
        <v>15.9</v>
      </c>
      <c r="S215" s="21">
        <f t="shared" si="34"/>
        <v>635.9</v>
      </c>
      <c r="T215" s="21">
        <f t="shared" si="35"/>
        <v>648.854</v>
      </c>
      <c r="U215" s="21">
        <f t="shared" si="36"/>
        <v>12.954</v>
      </c>
      <c r="V215" s="21">
        <f t="shared" si="37"/>
        <v>635.9</v>
      </c>
      <c r="W215" s="57">
        <f t="shared" si="38"/>
        <v>420</v>
      </c>
      <c r="X215" s="21">
        <f t="shared" si="39"/>
        <v>228.854</v>
      </c>
      <c r="Y215" s="3">
        <f t="shared" si="40"/>
        <v>15</v>
      </c>
      <c r="Z215" s="3">
        <v>100</v>
      </c>
      <c r="AA215" s="21">
        <f t="shared" si="41"/>
        <v>100.9</v>
      </c>
      <c r="AB215" s="21">
        <f t="shared" si="42"/>
        <v>50.45</v>
      </c>
      <c r="AC215" s="21">
        <f t="shared" si="43"/>
        <v>50.45</v>
      </c>
    </row>
    <row r="216" spans="1:29">
      <c r="A216" s="3">
        <v>214</v>
      </c>
      <c r="B216" s="8" t="s">
        <v>3514</v>
      </c>
      <c r="C216" s="3" t="s">
        <v>3515</v>
      </c>
      <c r="D216" s="3" t="s">
        <v>35</v>
      </c>
      <c r="E216" s="3" t="s">
        <v>3492</v>
      </c>
      <c r="F216" s="3" t="s">
        <v>118</v>
      </c>
      <c r="G216" s="3" t="s">
        <v>38</v>
      </c>
      <c r="H216" s="3" t="s">
        <v>39</v>
      </c>
      <c r="I216" s="20">
        <v>420</v>
      </c>
      <c r="L216" s="20">
        <v>200</v>
      </c>
      <c r="M216" s="20">
        <v>15</v>
      </c>
      <c r="N216" s="3" t="s">
        <v>2867</v>
      </c>
      <c r="P216" s="20">
        <v>15</v>
      </c>
      <c r="R216" s="21">
        <f t="shared" si="33"/>
        <v>15.9</v>
      </c>
      <c r="S216" s="21">
        <f t="shared" si="34"/>
        <v>635.9</v>
      </c>
      <c r="T216" s="21">
        <f t="shared" si="35"/>
        <v>648.854</v>
      </c>
      <c r="U216" s="21">
        <f t="shared" si="36"/>
        <v>12.954</v>
      </c>
      <c r="V216" s="21">
        <f t="shared" si="37"/>
        <v>635.9</v>
      </c>
      <c r="W216" s="57">
        <f t="shared" si="38"/>
        <v>420</v>
      </c>
      <c r="X216" s="21">
        <f t="shared" si="39"/>
        <v>228.854</v>
      </c>
      <c r="Y216" s="3">
        <f t="shared" si="40"/>
        <v>15</v>
      </c>
      <c r="Z216" s="3">
        <v>100</v>
      </c>
      <c r="AA216" s="21">
        <f t="shared" si="41"/>
        <v>100.9</v>
      </c>
      <c r="AB216" s="21">
        <f t="shared" si="42"/>
        <v>50.45</v>
      </c>
      <c r="AC216" s="21">
        <f t="shared" si="43"/>
        <v>50.45</v>
      </c>
    </row>
    <row r="217" spans="1:29">
      <c r="A217" s="3">
        <v>215</v>
      </c>
      <c r="B217" s="8" t="s">
        <v>3516</v>
      </c>
      <c r="C217" s="3" t="s">
        <v>3517</v>
      </c>
      <c r="D217" s="3" t="s">
        <v>35</v>
      </c>
      <c r="E217" s="3" t="s">
        <v>3492</v>
      </c>
      <c r="F217" s="3" t="s">
        <v>118</v>
      </c>
      <c r="G217" s="3" t="s">
        <v>38</v>
      </c>
      <c r="H217" s="3" t="s">
        <v>39</v>
      </c>
      <c r="I217" s="20">
        <v>420</v>
      </c>
      <c r="L217" s="20">
        <v>200</v>
      </c>
      <c r="M217" s="20">
        <v>30</v>
      </c>
      <c r="N217" s="3" t="s">
        <v>3502</v>
      </c>
      <c r="P217" s="20">
        <v>30</v>
      </c>
      <c r="R217" s="21">
        <f t="shared" si="33"/>
        <v>31.8</v>
      </c>
      <c r="S217" s="21">
        <f t="shared" si="34"/>
        <v>651.8</v>
      </c>
      <c r="T217" s="21">
        <f t="shared" si="35"/>
        <v>665.708</v>
      </c>
      <c r="U217" s="21">
        <f t="shared" si="36"/>
        <v>13.908</v>
      </c>
      <c r="V217" s="21">
        <f t="shared" si="37"/>
        <v>651.8</v>
      </c>
      <c r="W217" s="57">
        <f t="shared" si="38"/>
        <v>420</v>
      </c>
      <c r="X217" s="21">
        <f t="shared" si="39"/>
        <v>245.708</v>
      </c>
      <c r="Y217" s="3">
        <f t="shared" si="40"/>
        <v>30</v>
      </c>
      <c r="Z217" s="3">
        <v>100</v>
      </c>
      <c r="AA217" s="21">
        <f t="shared" si="41"/>
        <v>101.8</v>
      </c>
      <c r="AB217" s="21">
        <f t="shared" si="42"/>
        <v>50.9</v>
      </c>
      <c r="AC217" s="21">
        <f t="shared" si="43"/>
        <v>50.9</v>
      </c>
    </row>
    <row r="218" spans="1:29">
      <c r="A218" s="3">
        <v>216</v>
      </c>
      <c r="B218" s="8" t="s">
        <v>3518</v>
      </c>
      <c r="C218" s="3" t="s">
        <v>3519</v>
      </c>
      <c r="D218" s="3" t="s">
        <v>35</v>
      </c>
      <c r="E218" s="3" t="s">
        <v>3492</v>
      </c>
      <c r="F218" s="3" t="s">
        <v>118</v>
      </c>
      <c r="G218" s="3" t="s">
        <v>38</v>
      </c>
      <c r="H218" s="3" t="s">
        <v>39</v>
      </c>
      <c r="I218" s="20">
        <v>420</v>
      </c>
      <c r="L218" s="20">
        <v>200</v>
      </c>
      <c r="M218" s="20">
        <v>30</v>
      </c>
      <c r="N218" s="3" t="s">
        <v>2867</v>
      </c>
      <c r="P218" s="20">
        <v>30</v>
      </c>
      <c r="R218" s="21">
        <f t="shared" si="33"/>
        <v>31.8</v>
      </c>
      <c r="S218" s="21">
        <f t="shared" si="34"/>
        <v>651.8</v>
      </c>
      <c r="T218" s="21">
        <f t="shared" si="35"/>
        <v>665.708</v>
      </c>
      <c r="U218" s="21">
        <f t="shared" si="36"/>
        <v>13.908</v>
      </c>
      <c r="V218" s="21">
        <f t="shared" si="37"/>
        <v>651.8</v>
      </c>
      <c r="W218" s="57">
        <f t="shared" si="38"/>
        <v>420</v>
      </c>
      <c r="X218" s="21">
        <f t="shared" si="39"/>
        <v>245.708</v>
      </c>
      <c r="Y218" s="3">
        <f t="shared" si="40"/>
        <v>30</v>
      </c>
      <c r="Z218" s="3">
        <v>100</v>
      </c>
      <c r="AA218" s="21">
        <f t="shared" si="41"/>
        <v>101.8</v>
      </c>
      <c r="AB218" s="21">
        <f t="shared" si="42"/>
        <v>50.9</v>
      </c>
      <c r="AC218" s="21">
        <f t="shared" si="43"/>
        <v>50.9</v>
      </c>
    </row>
    <row r="219" spans="1:29">
      <c r="A219" s="3">
        <v>217</v>
      </c>
      <c r="B219" s="8" t="s">
        <v>600</v>
      </c>
      <c r="C219" s="3" t="s">
        <v>3520</v>
      </c>
      <c r="D219" s="3" t="s">
        <v>35</v>
      </c>
      <c r="E219" s="3" t="s">
        <v>3492</v>
      </c>
      <c r="F219" s="3" t="s">
        <v>118</v>
      </c>
      <c r="G219" s="3" t="s">
        <v>38</v>
      </c>
      <c r="H219" s="3" t="s">
        <v>39</v>
      </c>
      <c r="I219" s="20">
        <v>920</v>
      </c>
      <c r="L219" s="20">
        <v>200</v>
      </c>
      <c r="M219" s="20">
        <v>15</v>
      </c>
      <c r="N219" s="3" t="s">
        <v>3521</v>
      </c>
      <c r="P219" s="20">
        <v>15</v>
      </c>
      <c r="R219" s="21">
        <f t="shared" si="33"/>
        <v>15.9</v>
      </c>
      <c r="S219" s="21">
        <f t="shared" si="34"/>
        <v>1135.9</v>
      </c>
      <c r="T219" s="21">
        <f t="shared" si="35"/>
        <v>1148.854</v>
      </c>
      <c r="U219" s="21">
        <f t="shared" si="36"/>
        <v>12.954</v>
      </c>
      <c r="V219" s="21">
        <f t="shared" si="37"/>
        <v>1135.9</v>
      </c>
      <c r="W219" s="57">
        <f t="shared" si="38"/>
        <v>920</v>
      </c>
      <c r="X219" s="21">
        <f t="shared" si="39"/>
        <v>228.854</v>
      </c>
      <c r="Y219" s="3">
        <f t="shared" si="40"/>
        <v>15</v>
      </c>
      <c r="Z219" s="3">
        <v>130</v>
      </c>
      <c r="AA219" s="21">
        <f t="shared" si="41"/>
        <v>70.9</v>
      </c>
      <c r="AB219" s="21">
        <f t="shared" si="42"/>
        <v>35.45</v>
      </c>
      <c r="AC219" s="21">
        <f t="shared" si="43"/>
        <v>35.45</v>
      </c>
    </row>
    <row r="220" spans="1:29">
      <c r="A220" s="3">
        <v>218</v>
      </c>
      <c r="B220" s="8" t="s">
        <v>1701</v>
      </c>
      <c r="C220" s="8" t="s">
        <v>1702</v>
      </c>
      <c r="D220" s="3" t="s">
        <v>35</v>
      </c>
      <c r="E220" s="3" t="s">
        <v>37</v>
      </c>
      <c r="F220" s="3" t="s">
        <v>196</v>
      </c>
      <c r="G220" s="3" t="s">
        <v>38</v>
      </c>
      <c r="H220" s="3" t="s">
        <v>39</v>
      </c>
      <c r="I220" s="20">
        <v>1120</v>
      </c>
      <c r="L220" s="20">
        <v>300</v>
      </c>
      <c r="M220" s="20">
        <v>0</v>
      </c>
      <c r="N220" s="3" t="s">
        <v>3427</v>
      </c>
      <c r="P220" s="3">
        <v>0</v>
      </c>
      <c r="R220" s="21">
        <f t="shared" si="33"/>
        <v>0</v>
      </c>
      <c r="S220" s="21">
        <f t="shared" si="34"/>
        <v>1420</v>
      </c>
      <c r="T220" s="21">
        <f t="shared" si="35"/>
        <v>1438</v>
      </c>
      <c r="U220" s="21">
        <f t="shared" si="36"/>
        <v>18</v>
      </c>
      <c r="V220" s="21">
        <f t="shared" si="37"/>
        <v>1420</v>
      </c>
      <c r="W220" s="57">
        <f t="shared" si="38"/>
        <v>1120</v>
      </c>
      <c r="X220" s="21">
        <f t="shared" si="39"/>
        <v>318</v>
      </c>
      <c r="Y220" s="21">
        <f t="shared" si="40"/>
        <v>0</v>
      </c>
      <c r="Z220" s="3">
        <v>60</v>
      </c>
      <c r="AA220" s="21">
        <f t="shared" si="41"/>
        <v>240</v>
      </c>
      <c r="AB220" s="21">
        <f t="shared" si="42"/>
        <v>120</v>
      </c>
      <c r="AC220" s="21">
        <f t="shared" si="43"/>
        <v>120</v>
      </c>
    </row>
    <row r="221" spans="1:29">
      <c r="A221" s="3">
        <v>219</v>
      </c>
      <c r="B221" s="8" t="s">
        <v>1293</v>
      </c>
      <c r="C221" s="8" t="s">
        <v>1294</v>
      </c>
      <c r="D221" s="3" t="s">
        <v>35</v>
      </c>
      <c r="E221" s="3" t="s">
        <v>3363</v>
      </c>
      <c r="F221" s="3" t="s">
        <v>2883</v>
      </c>
      <c r="G221" s="3" t="s">
        <v>38</v>
      </c>
      <c r="H221" s="3" t="s">
        <v>39</v>
      </c>
      <c r="I221" s="20">
        <v>0</v>
      </c>
      <c r="L221" s="20">
        <v>0</v>
      </c>
      <c r="M221" s="20">
        <v>33</v>
      </c>
      <c r="N221" s="3" t="s">
        <v>3522</v>
      </c>
      <c r="P221" s="20">
        <v>33</v>
      </c>
      <c r="R221" s="21">
        <f t="shared" si="33"/>
        <v>34.98</v>
      </c>
      <c r="S221" s="21">
        <f t="shared" si="34"/>
        <v>34.98</v>
      </c>
      <c r="T221" s="21">
        <f t="shared" si="35"/>
        <v>37.0788</v>
      </c>
      <c r="U221" s="21">
        <f t="shared" si="36"/>
        <v>2.0988</v>
      </c>
      <c r="V221" s="21">
        <f t="shared" si="37"/>
        <v>34.98</v>
      </c>
      <c r="W221" s="57">
        <f t="shared" si="38"/>
        <v>0</v>
      </c>
      <c r="X221" s="21">
        <f t="shared" si="39"/>
        <v>37.0788</v>
      </c>
      <c r="Y221" s="3">
        <f t="shared" si="40"/>
        <v>33</v>
      </c>
      <c r="Z221" s="3">
        <v>0</v>
      </c>
      <c r="AA221" s="21">
        <f t="shared" si="41"/>
        <v>1.98</v>
      </c>
      <c r="AB221" s="21">
        <f t="shared" si="42"/>
        <v>0.990000000000002</v>
      </c>
      <c r="AC221" s="21">
        <f t="shared" si="43"/>
        <v>0.990000000000002</v>
      </c>
    </row>
    <row r="222" spans="1:29">
      <c r="A222" s="3">
        <v>220</v>
      </c>
      <c r="B222" s="8" t="s">
        <v>1536</v>
      </c>
      <c r="C222" s="8" t="s">
        <v>1622</v>
      </c>
      <c r="D222" s="3" t="s">
        <v>35</v>
      </c>
      <c r="E222" s="3" t="s">
        <v>1245</v>
      </c>
      <c r="F222" s="3" t="s">
        <v>2883</v>
      </c>
      <c r="G222" s="3" t="s">
        <v>38</v>
      </c>
      <c r="H222" s="3" t="s">
        <v>39</v>
      </c>
      <c r="I222" s="20">
        <v>0</v>
      </c>
      <c r="L222" s="20">
        <v>0</v>
      </c>
      <c r="M222" s="20">
        <v>35</v>
      </c>
      <c r="N222" s="3" t="s">
        <v>3523</v>
      </c>
      <c r="P222" s="20">
        <v>35</v>
      </c>
      <c r="R222" s="21">
        <f t="shared" si="33"/>
        <v>37.1</v>
      </c>
      <c r="S222" s="21">
        <f t="shared" si="34"/>
        <v>37.1</v>
      </c>
      <c r="T222" s="21">
        <f t="shared" si="35"/>
        <v>39.326</v>
      </c>
      <c r="U222" s="21">
        <f t="shared" si="36"/>
        <v>2.226</v>
      </c>
      <c r="V222" s="21">
        <f t="shared" si="37"/>
        <v>37.1</v>
      </c>
      <c r="W222" s="57">
        <f t="shared" si="38"/>
        <v>0</v>
      </c>
      <c r="X222" s="21">
        <f t="shared" si="39"/>
        <v>39.326</v>
      </c>
      <c r="Y222" s="3">
        <f t="shared" si="40"/>
        <v>35</v>
      </c>
      <c r="Z222" s="3">
        <v>0</v>
      </c>
      <c r="AA222" s="21">
        <f t="shared" si="41"/>
        <v>2.1</v>
      </c>
      <c r="AB222" s="21">
        <f t="shared" si="42"/>
        <v>1.05</v>
      </c>
      <c r="AC222" s="21">
        <f t="shared" si="43"/>
        <v>1.05</v>
      </c>
    </row>
    <row r="223" spans="1:29">
      <c r="A223" s="3">
        <v>221</v>
      </c>
      <c r="B223" s="8" t="s">
        <v>1670</v>
      </c>
      <c r="C223" s="8" t="s">
        <v>1671</v>
      </c>
      <c r="D223" s="3" t="s">
        <v>35</v>
      </c>
      <c r="E223" s="3" t="s">
        <v>1245</v>
      </c>
      <c r="F223" s="3" t="s">
        <v>2883</v>
      </c>
      <c r="G223" s="3" t="s">
        <v>38</v>
      </c>
      <c r="H223" s="3" t="s">
        <v>39</v>
      </c>
      <c r="I223" s="20">
        <v>0</v>
      </c>
      <c r="L223" s="20">
        <v>0</v>
      </c>
      <c r="M223" s="20">
        <v>18</v>
      </c>
      <c r="N223" s="3" t="s">
        <v>840</v>
      </c>
      <c r="P223" s="20">
        <v>18</v>
      </c>
      <c r="R223" s="21">
        <f t="shared" si="33"/>
        <v>19.08</v>
      </c>
      <c r="S223" s="21">
        <f t="shared" si="34"/>
        <v>19.08</v>
      </c>
      <c r="T223" s="21">
        <f t="shared" si="35"/>
        <v>20.2248</v>
      </c>
      <c r="U223" s="21">
        <f t="shared" si="36"/>
        <v>1.1448</v>
      </c>
      <c r="V223" s="21">
        <f t="shared" si="37"/>
        <v>19.08</v>
      </c>
      <c r="W223" s="57">
        <f t="shared" si="38"/>
        <v>0</v>
      </c>
      <c r="X223" s="21">
        <f t="shared" si="39"/>
        <v>20.2248</v>
      </c>
      <c r="Y223" s="3">
        <f t="shared" si="40"/>
        <v>18</v>
      </c>
      <c r="Z223" s="3">
        <v>0</v>
      </c>
      <c r="AA223" s="21">
        <f t="shared" si="41"/>
        <v>1.08</v>
      </c>
      <c r="AB223" s="21">
        <f t="shared" si="42"/>
        <v>0.540000000000001</v>
      </c>
      <c r="AC223" s="21">
        <f t="shared" si="43"/>
        <v>0.540000000000001</v>
      </c>
    </row>
    <row r="224" spans="1:29">
      <c r="A224" s="3">
        <v>222</v>
      </c>
      <c r="B224" t="s">
        <v>2797</v>
      </c>
      <c r="C224" s="8" t="s">
        <v>2798</v>
      </c>
      <c r="D224" s="3" t="s">
        <v>35</v>
      </c>
      <c r="E224" s="3" t="s">
        <v>1245</v>
      </c>
      <c r="F224" s="3" t="s">
        <v>3345</v>
      </c>
      <c r="G224" s="3" t="s">
        <v>38</v>
      </c>
      <c r="H224" s="3" t="s">
        <v>39</v>
      </c>
      <c r="I224" s="20">
        <v>0</v>
      </c>
      <c r="L224" s="20">
        <v>100</v>
      </c>
      <c r="M224" s="20">
        <v>0</v>
      </c>
      <c r="N224" s="3"/>
      <c r="P224" s="3">
        <v>0</v>
      </c>
      <c r="R224" s="21">
        <f t="shared" si="33"/>
        <v>0</v>
      </c>
      <c r="S224" s="21">
        <f t="shared" si="34"/>
        <v>100</v>
      </c>
      <c r="T224" s="21">
        <f t="shared" si="35"/>
        <v>106</v>
      </c>
      <c r="U224" s="21">
        <f t="shared" si="36"/>
        <v>6</v>
      </c>
      <c r="V224" s="21">
        <f t="shared" si="37"/>
        <v>100</v>
      </c>
      <c r="W224" s="57">
        <f t="shared" si="38"/>
        <v>0</v>
      </c>
      <c r="X224" s="21">
        <f t="shared" si="39"/>
        <v>106</v>
      </c>
      <c r="Y224" s="21">
        <f t="shared" si="40"/>
        <v>0</v>
      </c>
      <c r="Z224" s="3">
        <v>20</v>
      </c>
      <c r="AA224" s="21">
        <f t="shared" si="41"/>
        <v>80</v>
      </c>
      <c r="AB224" s="21">
        <f t="shared" si="42"/>
        <v>40</v>
      </c>
      <c r="AC224" s="21">
        <f t="shared" si="43"/>
        <v>40</v>
      </c>
    </row>
    <row r="225" spans="1:29">
      <c r="A225" s="3">
        <v>223</v>
      </c>
      <c r="B225" t="s">
        <v>2842</v>
      </c>
      <c r="C225" s="8" t="s">
        <v>3524</v>
      </c>
      <c r="D225" s="3" t="s">
        <v>35</v>
      </c>
      <c r="E225" s="3" t="s">
        <v>37</v>
      </c>
      <c r="F225" s="3" t="s">
        <v>3345</v>
      </c>
      <c r="G225" s="3" t="s">
        <v>38</v>
      </c>
      <c r="H225" s="3" t="s">
        <v>39</v>
      </c>
      <c r="I225" s="20">
        <v>0</v>
      </c>
      <c r="L225" s="20">
        <v>100</v>
      </c>
      <c r="M225" s="20">
        <v>0</v>
      </c>
      <c r="N225" s="3"/>
      <c r="P225" s="3">
        <v>0</v>
      </c>
      <c r="R225" s="21">
        <f t="shared" si="33"/>
        <v>0</v>
      </c>
      <c r="S225" s="21">
        <f t="shared" si="34"/>
        <v>100</v>
      </c>
      <c r="T225" s="21">
        <f t="shared" si="35"/>
        <v>106</v>
      </c>
      <c r="U225" s="21">
        <f t="shared" si="36"/>
        <v>6</v>
      </c>
      <c r="V225" s="21">
        <f t="shared" si="37"/>
        <v>100</v>
      </c>
      <c r="W225" s="57">
        <f t="shared" si="38"/>
        <v>0</v>
      </c>
      <c r="X225" s="21">
        <f t="shared" si="39"/>
        <v>106</v>
      </c>
      <c r="Y225" s="21">
        <f t="shared" si="40"/>
        <v>0</v>
      </c>
      <c r="Z225" s="3">
        <v>20</v>
      </c>
      <c r="AA225" s="21">
        <f t="shared" si="41"/>
        <v>80</v>
      </c>
      <c r="AB225" s="21">
        <f t="shared" si="42"/>
        <v>40</v>
      </c>
      <c r="AC225" s="21">
        <f t="shared" si="43"/>
        <v>40</v>
      </c>
    </row>
    <row r="226" spans="1:29">
      <c r="A226" s="3">
        <v>224</v>
      </c>
      <c r="B226" s="8" t="s">
        <v>1006</v>
      </c>
      <c r="C226" s="8" t="s">
        <v>3525</v>
      </c>
      <c r="D226" s="3" t="s">
        <v>35</v>
      </c>
      <c r="E226" s="3" t="s">
        <v>1245</v>
      </c>
      <c r="F226" s="3" t="s">
        <v>196</v>
      </c>
      <c r="G226" s="3" t="s">
        <v>38</v>
      </c>
      <c r="H226" s="3" t="s">
        <v>39</v>
      </c>
      <c r="I226" s="20">
        <v>1350.5</v>
      </c>
      <c r="L226" s="20">
        <v>300</v>
      </c>
      <c r="M226" s="20">
        <v>1300</v>
      </c>
      <c r="N226" s="3" t="s">
        <v>894</v>
      </c>
      <c r="P226" s="3">
        <v>900</v>
      </c>
      <c r="R226" s="21">
        <f t="shared" si="33"/>
        <v>1378</v>
      </c>
      <c r="S226" s="21">
        <f t="shared" si="34"/>
        <v>3028.5</v>
      </c>
      <c r="T226" s="21">
        <f t="shared" si="35"/>
        <v>3129.18</v>
      </c>
      <c r="U226" s="21">
        <f t="shared" si="36"/>
        <v>100.68</v>
      </c>
      <c r="V226" s="21">
        <f t="shared" si="37"/>
        <v>3028.5</v>
      </c>
      <c r="W226" s="57">
        <f t="shared" si="38"/>
        <v>1350.5</v>
      </c>
      <c r="X226" s="21">
        <f t="shared" si="39"/>
        <v>1778.68</v>
      </c>
      <c r="Y226" s="21">
        <f t="shared" si="40"/>
        <v>900</v>
      </c>
      <c r="Z226" s="3">
        <v>60</v>
      </c>
      <c r="AA226" s="21">
        <f t="shared" si="41"/>
        <v>718</v>
      </c>
      <c r="AB226" s="21">
        <f t="shared" si="42"/>
        <v>359</v>
      </c>
      <c r="AC226" s="21">
        <f t="shared" si="43"/>
        <v>359</v>
      </c>
    </row>
    <row r="227" spans="1:29">
      <c r="A227" s="3">
        <v>225</v>
      </c>
      <c r="B227" t="s">
        <v>3526</v>
      </c>
      <c r="C227" t="s">
        <v>3527</v>
      </c>
      <c r="D227" s="3" t="s">
        <v>35</v>
      </c>
      <c r="E227" s="3" t="s">
        <v>37</v>
      </c>
      <c r="F227" s="3" t="s">
        <v>2651</v>
      </c>
      <c r="G227" s="3" t="s">
        <v>38</v>
      </c>
      <c r="H227" s="3" t="s">
        <v>39</v>
      </c>
      <c r="I227" s="3">
        <v>252.19</v>
      </c>
      <c r="L227" s="20">
        <v>100</v>
      </c>
      <c r="M227" s="20">
        <v>0</v>
      </c>
      <c r="N227" s="3"/>
      <c r="P227" s="3">
        <v>0</v>
      </c>
      <c r="R227" s="21">
        <f t="shared" si="33"/>
        <v>0</v>
      </c>
      <c r="S227" s="21">
        <f t="shared" si="34"/>
        <v>352.19</v>
      </c>
      <c r="T227" s="21">
        <f t="shared" si="35"/>
        <v>358.19</v>
      </c>
      <c r="U227" s="21">
        <f t="shared" si="36"/>
        <v>6</v>
      </c>
      <c r="V227" s="21">
        <f t="shared" si="37"/>
        <v>352.19</v>
      </c>
      <c r="W227" s="57">
        <f t="shared" si="38"/>
        <v>252.19</v>
      </c>
      <c r="X227" s="21">
        <f t="shared" si="39"/>
        <v>106</v>
      </c>
      <c r="Y227" s="21">
        <f t="shared" si="40"/>
        <v>0</v>
      </c>
      <c r="Z227" s="3">
        <v>20</v>
      </c>
      <c r="AA227" s="21">
        <f t="shared" si="41"/>
        <v>80</v>
      </c>
      <c r="AB227" s="21">
        <f t="shared" si="42"/>
        <v>40</v>
      </c>
      <c r="AC227" s="21">
        <f t="shared" si="43"/>
        <v>40</v>
      </c>
    </row>
    <row r="228" spans="1:29">
      <c r="A228" s="3">
        <v>226</v>
      </c>
      <c r="B228" s="8" t="s">
        <v>3528</v>
      </c>
      <c r="C228" s="8" t="s">
        <v>3529</v>
      </c>
      <c r="D228" s="3" t="s">
        <v>35</v>
      </c>
      <c r="E228" s="3" t="s">
        <v>37</v>
      </c>
      <c r="F228" s="3" t="s">
        <v>2651</v>
      </c>
      <c r="G228" s="3" t="s">
        <v>38</v>
      </c>
      <c r="H228" s="3" t="s">
        <v>39</v>
      </c>
      <c r="I228" s="3">
        <v>252.19</v>
      </c>
      <c r="L228" s="20">
        <v>100</v>
      </c>
      <c r="M228" s="20">
        <v>0</v>
      </c>
      <c r="N228" s="3"/>
      <c r="P228" s="3">
        <v>0</v>
      </c>
      <c r="R228" s="21">
        <f t="shared" si="33"/>
        <v>0</v>
      </c>
      <c r="S228" s="21">
        <f t="shared" si="34"/>
        <v>352.19</v>
      </c>
      <c r="T228" s="21">
        <f t="shared" si="35"/>
        <v>358.19</v>
      </c>
      <c r="U228" s="21">
        <f t="shared" si="36"/>
        <v>6</v>
      </c>
      <c r="V228" s="21">
        <f t="shared" si="37"/>
        <v>352.19</v>
      </c>
      <c r="W228" s="57">
        <f t="shared" si="38"/>
        <v>252.19</v>
      </c>
      <c r="X228" s="21">
        <f t="shared" si="39"/>
        <v>106</v>
      </c>
      <c r="Y228" s="21">
        <f t="shared" si="40"/>
        <v>0</v>
      </c>
      <c r="Z228" s="3">
        <v>20</v>
      </c>
      <c r="AA228" s="21">
        <f t="shared" si="41"/>
        <v>80</v>
      </c>
      <c r="AB228" s="21">
        <f t="shared" si="42"/>
        <v>40</v>
      </c>
      <c r="AC228" s="21">
        <f t="shared" si="43"/>
        <v>40</v>
      </c>
    </row>
    <row r="229" spans="1:29">
      <c r="A229" s="3">
        <v>227</v>
      </c>
      <c r="B229" s="8" t="s">
        <v>2304</v>
      </c>
      <c r="C229" s="8" t="s">
        <v>3530</v>
      </c>
      <c r="D229" s="3" t="s">
        <v>35</v>
      </c>
      <c r="E229" s="3" t="s">
        <v>37</v>
      </c>
      <c r="F229" s="3" t="s">
        <v>2651</v>
      </c>
      <c r="G229" s="3" t="s">
        <v>38</v>
      </c>
      <c r="H229" s="3" t="s">
        <v>39</v>
      </c>
      <c r="I229" s="3">
        <v>252.19</v>
      </c>
      <c r="L229" s="20">
        <v>100</v>
      </c>
      <c r="M229" s="20">
        <v>0</v>
      </c>
      <c r="N229" s="3"/>
      <c r="P229" s="3">
        <v>0</v>
      </c>
      <c r="R229" s="21">
        <f t="shared" si="33"/>
        <v>0</v>
      </c>
      <c r="S229" s="21">
        <f t="shared" si="34"/>
        <v>352.19</v>
      </c>
      <c r="T229" s="21">
        <f t="shared" si="35"/>
        <v>358.19</v>
      </c>
      <c r="U229" s="21">
        <f t="shared" si="36"/>
        <v>6</v>
      </c>
      <c r="V229" s="21">
        <f t="shared" si="37"/>
        <v>352.19</v>
      </c>
      <c r="W229" s="57">
        <f t="shared" si="38"/>
        <v>252.19</v>
      </c>
      <c r="X229" s="21">
        <f t="shared" si="39"/>
        <v>106</v>
      </c>
      <c r="Y229" s="21">
        <f t="shared" si="40"/>
        <v>0</v>
      </c>
      <c r="Z229" s="3">
        <v>20</v>
      </c>
      <c r="AA229" s="21">
        <f t="shared" si="41"/>
        <v>80</v>
      </c>
      <c r="AB229" s="21">
        <f t="shared" si="42"/>
        <v>40</v>
      </c>
      <c r="AC229" s="21">
        <f t="shared" si="43"/>
        <v>40</v>
      </c>
    </row>
    <row r="230" spans="1:29">
      <c r="A230" s="3">
        <v>228</v>
      </c>
      <c r="B230" s="8" t="s">
        <v>3531</v>
      </c>
      <c r="C230" s="8" t="s">
        <v>3532</v>
      </c>
      <c r="D230" s="3" t="s">
        <v>35</v>
      </c>
      <c r="E230" s="3" t="s">
        <v>1245</v>
      </c>
      <c r="F230" s="3" t="s">
        <v>196</v>
      </c>
      <c r="G230" s="3" t="s">
        <v>38</v>
      </c>
      <c r="H230" s="3" t="s">
        <v>39</v>
      </c>
      <c r="I230" s="20">
        <v>1350.5</v>
      </c>
      <c r="L230" s="20">
        <v>300</v>
      </c>
      <c r="M230" s="20">
        <v>0</v>
      </c>
      <c r="N230" s="3" t="s">
        <v>3475</v>
      </c>
      <c r="P230" s="3"/>
      <c r="R230" s="21">
        <f t="shared" si="33"/>
        <v>0</v>
      </c>
      <c r="S230" s="21">
        <f t="shared" si="34"/>
        <v>1650.5</v>
      </c>
      <c r="T230" s="21">
        <f t="shared" si="35"/>
        <v>1668.5</v>
      </c>
      <c r="U230" s="21">
        <f t="shared" si="36"/>
        <v>18</v>
      </c>
      <c r="V230" s="21">
        <f t="shared" si="37"/>
        <v>1650.5</v>
      </c>
      <c r="W230" s="57">
        <f t="shared" si="38"/>
        <v>1350.5</v>
      </c>
      <c r="X230" s="21">
        <f t="shared" si="39"/>
        <v>318</v>
      </c>
      <c r="Y230" s="21">
        <f t="shared" si="40"/>
        <v>0</v>
      </c>
      <c r="Z230" s="3">
        <v>60</v>
      </c>
      <c r="AA230" s="21">
        <f t="shared" si="41"/>
        <v>240</v>
      </c>
      <c r="AB230" s="21">
        <f t="shared" si="42"/>
        <v>120</v>
      </c>
      <c r="AC230" s="21">
        <f t="shared" si="43"/>
        <v>120</v>
      </c>
    </row>
    <row r="231" spans="1:29">
      <c r="A231" s="3">
        <v>229</v>
      </c>
      <c r="B231" s="77" t="s">
        <v>3533</v>
      </c>
      <c r="C231" s="8" t="s">
        <v>3534</v>
      </c>
      <c r="D231" s="3" t="s">
        <v>35</v>
      </c>
      <c r="E231" s="3" t="s">
        <v>1245</v>
      </c>
      <c r="F231" s="3" t="s">
        <v>196</v>
      </c>
      <c r="G231" s="3" t="s">
        <v>38</v>
      </c>
      <c r="H231" s="3" t="s">
        <v>39</v>
      </c>
      <c r="I231" s="20">
        <v>1350.5</v>
      </c>
      <c r="L231" s="20">
        <v>300</v>
      </c>
      <c r="M231" s="20">
        <v>1300</v>
      </c>
      <c r="N231" s="3" t="s">
        <v>894</v>
      </c>
      <c r="P231" s="3">
        <v>900</v>
      </c>
      <c r="R231" s="21">
        <f t="shared" si="33"/>
        <v>1378</v>
      </c>
      <c r="S231" s="21">
        <f t="shared" si="34"/>
        <v>3028.5</v>
      </c>
      <c r="T231" s="21">
        <f t="shared" si="35"/>
        <v>3129.18</v>
      </c>
      <c r="U231" s="21">
        <f t="shared" si="36"/>
        <v>100.68</v>
      </c>
      <c r="V231" s="21">
        <f t="shared" si="37"/>
        <v>3028.5</v>
      </c>
      <c r="W231" s="57">
        <f t="shared" si="38"/>
        <v>1350.5</v>
      </c>
      <c r="X231" s="21">
        <f t="shared" si="39"/>
        <v>1778.68</v>
      </c>
      <c r="Y231" s="21">
        <f t="shared" si="40"/>
        <v>900</v>
      </c>
      <c r="Z231" s="3">
        <v>60</v>
      </c>
      <c r="AA231" s="21">
        <f t="shared" si="41"/>
        <v>718</v>
      </c>
      <c r="AB231" s="21">
        <f t="shared" si="42"/>
        <v>359</v>
      </c>
      <c r="AC231" s="21">
        <f t="shared" si="43"/>
        <v>359</v>
      </c>
    </row>
    <row r="232" spans="1:29">
      <c r="A232" s="3">
        <v>230</v>
      </c>
      <c r="B232" s="8" t="s">
        <v>3535</v>
      </c>
      <c r="C232" s="8" t="s">
        <v>3536</v>
      </c>
      <c r="D232" s="3" t="s">
        <v>35</v>
      </c>
      <c r="E232" s="3" t="s">
        <v>37</v>
      </c>
      <c r="F232" s="3" t="s">
        <v>196</v>
      </c>
      <c r="G232" s="3" t="s">
        <v>38</v>
      </c>
      <c r="H232" s="3" t="s">
        <v>39</v>
      </c>
      <c r="I232" s="20">
        <v>1350.5</v>
      </c>
      <c r="L232" s="20">
        <v>300</v>
      </c>
      <c r="M232" s="20">
        <v>0</v>
      </c>
      <c r="N232" s="3" t="s">
        <v>3475</v>
      </c>
      <c r="P232" s="3"/>
      <c r="R232" s="21">
        <f t="shared" si="33"/>
        <v>0</v>
      </c>
      <c r="S232" s="21">
        <f t="shared" si="34"/>
        <v>1650.5</v>
      </c>
      <c r="T232" s="21">
        <f t="shared" si="35"/>
        <v>1668.5</v>
      </c>
      <c r="U232" s="21">
        <f t="shared" si="36"/>
        <v>18</v>
      </c>
      <c r="V232" s="21">
        <f t="shared" si="37"/>
        <v>1650.5</v>
      </c>
      <c r="W232" s="57">
        <f t="shared" si="38"/>
        <v>1350.5</v>
      </c>
      <c r="X232" s="21">
        <f t="shared" si="39"/>
        <v>318</v>
      </c>
      <c r="Y232" s="21">
        <f t="shared" si="40"/>
        <v>0</v>
      </c>
      <c r="Z232" s="3">
        <v>60</v>
      </c>
      <c r="AA232" s="21">
        <f t="shared" si="41"/>
        <v>240</v>
      </c>
      <c r="AB232" s="21">
        <f t="shared" si="42"/>
        <v>120</v>
      </c>
      <c r="AC232" s="21">
        <f t="shared" si="43"/>
        <v>120</v>
      </c>
    </row>
    <row r="233" spans="1:29">
      <c r="A233" s="3">
        <v>231</v>
      </c>
      <c r="B233" s="8" t="s">
        <v>2589</v>
      </c>
      <c r="C233" s="8" t="s">
        <v>2845</v>
      </c>
      <c r="D233" s="3" t="s">
        <v>35</v>
      </c>
      <c r="E233" s="3" t="s">
        <v>37</v>
      </c>
      <c r="F233" s="3" t="s">
        <v>3345</v>
      </c>
      <c r="G233" s="3" t="s">
        <v>38</v>
      </c>
      <c r="H233" s="3" t="s">
        <v>39</v>
      </c>
      <c r="I233" s="20">
        <v>0</v>
      </c>
      <c r="L233" s="20">
        <v>100</v>
      </c>
      <c r="M233" s="20">
        <v>0</v>
      </c>
      <c r="N233" s="3"/>
      <c r="P233" s="3">
        <v>0</v>
      </c>
      <c r="R233" s="21">
        <f t="shared" si="33"/>
        <v>0</v>
      </c>
      <c r="S233" s="21">
        <f t="shared" si="34"/>
        <v>100</v>
      </c>
      <c r="T233" s="21">
        <f t="shared" si="35"/>
        <v>106</v>
      </c>
      <c r="U233" s="21">
        <f t="shared" si="36"/>
        <v>6</v>
      </c>
      <c r="V233" s="21">
        <f t="shared" si="37"/>
        <v>100</v>
      </c>
      <c r="W233" s="57">
        <f t="shared" si="38"/>
        <v>0</v>
      </c>
      <c r="X233" s="21">
        <f t="shared" si="39"/>
        <v>106</v>
      </c>
      <c r="Y233" s="21">
        <f t="shared" si="40"/>
        <v>0</v>
      </c>
      <c r="Z233" s="3">
        <v>20</v>
      </c>
      <c r="AA233" s="21">
        <f t="shared" si="41"/>
        <v>80</v>
      </c>
      <c r="AB233" s="21">
        <f t="shared" si="42"/>
        <v>40</v>
      </c>
      <c r="AC233" s="21">
        <f t="shared" si="43"/>
        <v>40</v>
      </c>
    </row>
    <row r="234" spans="1:29">
      <c r="A234" s="3">
        <v>232</v>
      </c>
      <c r="B234" s="8" t="s">
        <v>3537</v>
      </c>
      <c r="C234" s="8" t="s">
        <v>3538</v>
      </c>
      <c r="D234" s="3" t="s">
        <v>35</v>
      </c>
      <c r="E234" s="3" t="s">
        <v>37</v>
      </c>
      <c r="F234" s="3" t="s">
        <v>196</v>
      </c>
      <c r="G234" s="3" t="s">
        <v>38</v>
      </c>
      <c r="H234" s="3" t="s">
        <v>39</v>
      </c>
      <c r="I234" s="20">
        <v>1350.5</v>
      </c>
      <c r="L234" s="20">
        <v>300</v>
      </c>
      <c r="M234" s="20">
        <v>0</v>
      </c>
      <c r="N234" s="3" t="s">
        <v>3475</v>
      </c>
      <c r="P234" s="3"/>
      <c r="R234" s="21">
        <f t="shared" si="33"/>
        <v>0</v>
      </c>
      <c r="S234" s="21">
        <f t="shared" si="34"/>
        <v>1650.5</v>
      </c>
      <c r="T234" s="21">
        <f t="shared" si="35"/>
        <v>1668.5</v>
      </c>
      <c r="U234" s="21">
        <f t="shared" si="36"/>
        <v>18</v>
      </c>
      <c r="V234" s="21">
        <f t="shared" si="37"/>
        <v>1650.5</v>
      </c>
      <c r="W234" s="57">
        <f t="shared" si="38"/>
        <v>1350.5</v>
      </c>
      <c r="X234" s="21">
        <f t="shared" si="39"/>
        <v>318</v>
      </c>
      <c r="Y234" s="21">
        <f t="shared" si="40"/>
        <v>0</v>
      </c>
      <c r="Z234" s="3">
        <v>60</v>
      </c>
      <c r="AA234" s="21">
        <f t="shared" si="41"/>
        <v>240</v>
      </c>
      <c r="AB234" s="21">
        <f t="shared" si="42"/>
        <v>120</v>
      </c>
      <c r="AC234" s="21">
        <f t="shared" si="43"/>
        <v>120</v>
      </c>
    </row>
    <row r="235" spans="1:29">
      <c r="A235" s="3">
        <v>233</v>
      </c>
      <c r="B235" s="6" t="s">
        <v>3539</v>
      </c>
      <c r="C235" s="8" t="s">
        <v>3540</v>
      </c>
      <c r="D235" s="3" t="s">
        <v>35</v>
      </c>
      <c r="E235" s="3" t="s">
        <v>1245</v>
      </c>
      <c r="F235" s="3" t="s">
        <v>196</v>
      </c>
      <c r="G235" s="3" t="s">
        <v>38</v>
      </c>
      <c r="H235" s="3" t="s">
        <v>39</v>
      </c>
      <c r="I235" s="20">
        <v>1350.5</v>
      </c>
      <c r="L235" s="20">
        <v>300</v>
      </c>
      <c r="M235" s="20">
        <v>1300</v>
      </c>
      <c r="N235" s="3" t="s">
        <v>894</v>
      </c>
      <c r="P235" s="3">
        <v>900</v>
      </c>
      <c r="R235" s="21">
        <f t="shared" si="33"/>
        <v>1378</v>
      </c>
      <c r="S235" s="21">
        <f t="shared" si="34"/>
        <v>3028.5</v>
      </c>
      <c r="T235" s="21">
        <f t="shared" si="35"/>
        <v>3129.18</v>
      </c>
      <c r="U235" s="21">
        <f t="shared" si="36"/>
        <v>100.68</v>
      </c>
      <c r="V235" s="21">
        <f t="shared" si="37"/>
        <v>3028.5</v>
      </c>
      <c r="W235" s="57">
        <f t="shared" si="38"/>
        <v>1350.5</v>
      </c>
      <c r="X235" s="21">
        <f t="shared" si="39"/>
        <v>1778.68</v>
      </c>
      <c r="Y235" s="21">
        <f t="shared" si="40"/>
        <v>900</v>
      </c>
      <c r="Z235" s="3">
        <v>60</v>
      </c>
      <c r="AA235" s="21">
        <f t="shared" si="41"/>
        <v>718</v>
      </c>
      <c r="AB235" s="21">
        <f t="shared" si="42"/>
        <v>359</v>
      </c>
      <c r="AC235" s="21">
        <f t="shared" si="43"/>
        <v>359</v>
      </c>
    </row>
    <row r="236" spans="1:29">
      <c r="A236" s="3">
        <v>234</v>
      </c>
      <c r="B236" s="8" t="s">
        <v>3541</v>
      </c>
      <c r="C236" s="8" t="s">
        <v>3542</v>
      </c>
      <c r="D236" s="3" t="s">
        <v>35</v>
      </c>
      <c r="E236" s="3" t="s">
        <v>37</v>
      </c>
      <c r="F236" s="3" t="s">
        <v>196</v>
      </c>
      <c r="G236" s="3" t="s">
        <v>38</v>
      </c>
      <c r="H236" s="3" t="s">
        <v>39</v>
      </c>
      <c r="I236" s="20">
        <v>1350.5</v>
      </c>
      <c r="L236" s="20">
        <v>300</v>
      </c>
      <c r="M236" s="20">
        <v>0</v>
      </c>
      <c r="N236" s="3" t="s">
        <v>3475</v>
      </c>
      <c r="P236" s="3"/>
      <c r="R236" s="21">
        <f t="shared" si="33"/>
        <v>0</v>
      </c>
      <c r="S236" s="21">
        <f t="shared" si="34"/>
        <v>1650.5</v>
      </c>
      <c r="T236" s="21">
        <f t="shared" si="35"/>
        <v>1668.5</v>
      </c>
      <c r="U236" s="21">
        <f t="shared" si="36"/>
        <v>18</v>
      </c>
      <c r="V236" s="21">
        <f t="shared" si="37"/>
        <v>1650.5</v>
      </c>
      <c r="W236" s="57">
        <f t="shared" si="38"/>
        <v>1350.5</v>
      </c>
      <c r="X236" s="21">
        <f t="shared" si="39"/>
        <v>318</v>
      </c>
      <c r="Y236" s="21">
        <f t="shared" si="40"/>
        <v>0</v>
      </c>
      <c r="Z236" s="3">
        <v>60</v>
      </c>
      <c r="AA236" s="21">
        <f t="shared" si="41"/>
        <v>240</v>
      </c>
      <c r="AB236" s="21">
        <f t="shared" si="42"/>
        <v>120</v>
      </c>
      <c r="AC236" s="21">
        <f t="shared" si="43"/>
        <v>120</v>
      </c>
    </row>
    <row r="237" spans="1:29">
      <c r="A237" s="3">
        <v>235</v>
      </c>
      <c r="B237" s="8" t="s">
        <v>3543</v>
      </c>
      <c r="C237" s="8" t="s">
        <v>3544</v>
      </c>
      <c r="D237" s="3" t="s">
        <v>35</v>
      </c>
      <c r="E237" s="3" t="s">
        <v>1245</v>
      </c>
      <c r="F237" s="3" t="s">
        <v>196</v>
      </c>
      <c r="G237" s="3" t="s">
        <v>38</v>
      </c>
      <c r="H237" s="3" t="s">
        <v>39</v>
      </c>
      <c r="I237" s="20">
        <v>1350.5</v>
      </c>
      <c r="L237" s="20">
        <v>300</v>
      </c>
      <c r="M237" s="20">
        <v>0</v>
      </c>
      <c r="N237" s="3" t="s">
        <v>3475</v>
      </c>
      <c r="P237" s="3"/>
      <c r="R237" s="21">
        <f t="shared" si="33"/>
        <v>0</v>
      </c>
      <c r="S237" s="21">
        <f t="shared" si="34"/>
        <v>1650.5</v>
      </c>
      <c r="T237" s="21">
        <f t="shared" si="35"/>
        <v>1668.5</v>
      </c>
      <c r="U237" s="21">
        <f t="shared" si="36"/>
        <v>18</v>
      </c>
      <c r="V237" s="21">
        <f t="shared" si="37"/>
        <v>1650.5</v>
      </c>
      <c r="W237" s="57">
        <f t="shared" si="38"/>
        <v>1350.5</v>
      </c>
      <c r="X237" s="21">
        <f t="shared" si="39"/>
        <v>318</v>
      </c>
      <c r="Y237" s="21">
        <f t="shared" si="40"/>
        <v>0</v>
      </c>
      <c r="Z237" s="3">
        <v>60</v>
      </c>
      <c r="AA237" s="21">
        <f t="shared" si="41"/>
        <v>240</v>
      </c>
      <c r="AB237" s="21">
        <f t="shared" si="42"/>
        <v>120</v>
      </c>
      <c r="AC237" s="21">
        <f t="shared" si="43"/>
        <v>120</v>
      </c>
    </row>
    <row r="238" spans="1:29">
      <c r="A238" s="3">
        <v>236</v>
      </c>
      <c r="B238" s="8" t="s">
        <v>3545</v>
      </c>
      <c r="C238" s="8" t="s">
        <v>3546</v>
      </c>
      <c r="D238" s="3" t="s">
        <v>35</v>
      </c>
      <c r="E238" s="3" t="s">
        <v>1245</v>
      </c>
      <c r="F238" s="3" t="s">
        <v>196</v>
      </c>
      <c r="G238" s="3" t="s">
        <v>38</v>
      </c>
      <c r="H238" s="3" t="s">
        <v>39</v>
      </c>
      <c r="I238" s="20">
        <v>1350.5</v>
      </c>
      <c r="L238" s="20">
        <v>300</v>
      </c>
      <c r="M238" s="20">
        <v>0</v>
      </c>
      <c r="N238" s="3" t="s">
        <v>3475</v>
      </c>
      <c r="P238" s="3"/>
      <c r="R238" s="21">
        <f t="shared" si="33"/>
        <v>0</v>
      </c>
      <c r="S238" s="21">
        <f t="shared" si="34"/>
        <v>1650.5</v>
      </c>
      <c r="T238" s="21">
        <f t="shared" si="35"/>
        <v>1668.5</v>
      </c>
      <c r="U238" s="21">
        <f t="shared" si="36"/>
        <v>18</v>
      </c>
      <c r="V238" s="21">
        <f t="shared" si="37"/>
        <v>1650.5</v>
      </c>
      <c r="W238" s="57">
        <f t="shared" si="38"/>
        <v>1350.5</v>
      </c>
      <c r="X238" s="21">
        <f t="shared" si="39"/>
        <v>318</v>
      </c>
      <c r="Y238" s="21">
        <f t="shared" si="40"/>
        <v>0</v>
      </c>
      <c r="Z238" s="3">
        <v>60</v>
      </c>
      <c r="AA238" s="21">
        <f t="shared" si="41"/>
        <v>240</v>
      </c>
      <c r="AB238" s="21">
        <f t="shared" si="42"/>
        <v>120</v>
      </c>
      <c r="AC238" s="21">
        <f t="shared" si="43"/>
        <v>120</v>
      </c>
    </row>
    <row r="239" spans="1:29">
      <c r="A239" s="3">
        <v>237</v>
      </c>
      <c r="B239" s="6" t="s">
        <v>3547</v>
      </c>
      <c r="C239" s="8" t="s">
        <v>3548</v>
      </c>
      <c r="D239" s="3" t="s">
        <v>35</v>
      </c>
      <c r="E239" s="3" t="s">
        <v>1245</v>
      </c>
      <c r="F239" s="3" t="s">
        <v>196</v>
      </c>
      <c r="G239" s="3" t="s">
        <v>38</v>
      </c>
      <c r="H239" s="3" t="s">
        <v>39</v>
      </c>
      <c r="I239" s="20">
        <v>0</v>
      </c>
      <c r="L239" s="20">
        <v>300</v>
      </c>
      <c r="M239" s="20">
        <v>1300</v>
      </c>
      <c r="N239" s="3" t="s">
        <v>894</v>
      </c>
      <c r="P239" s="3">
        <v>900</v>
      </c>
      <c r="R239" s="21">
        <f t="shared" si="33"/>
        <v>1378</v>
      </c>
      <c r="S239" s="21">
        <f t="shared" si="34"/>
        <v>1678</v>
      </c>
      <c r="T239" s="21">
        <f t="shared" si="35"/>
        <v>1778.68</v>
      </c>
      <c r="U239" s="21">
        <f t="shared" si="36"/>
        <v>100.68</v>
      </c>
      <c r="V239" s="21">
        <f t="shared" si="37"/>
        <v>1678</v>
      </c>
      <c r="W239" s="57">
        <f t="shared" si="38"/>
        <v>0</v>
      </c>
      <c r="X239" s="21">
        <f t="shared" si="39"/>
        <v>1778.68</v>
      </c>
      <c r="Y239" s="21">
        <f t="shared" si="40"/>
        <v>900</v>
      </c>
      <c r="Z239" s="3">
        <v>60</v>
      </c>
      <c r="AA239" s="21">
        <f t="shared" si="41"/>
        <v>718</v>
      </c>
      <c r="AB239" s="21">
        <f t="shared" si="42"/>
        <v>359</v>
      </c>
      <c r="AC239" s="21">
        <f t="shared" si="43"/>
        <v>359</v>
      </c>
    </row>
    <row r="240" spans="1:29">
      <c r="A240" s="3">
        <v>238</v>
      </c>
      <c r="B240" s="8" t="s">
        <v>3549</v>
      </c>
      <c r="C240" s="8" t="s">
        <v>3550</v>
      </c>
      <c r="D240" s="3" t="s">
        <v>35</v>
      </c>
      <c r="E240" s="3" t="s">
        <v>142</v>
      </c>
      <c r="F240" s="3" t="s">
        <v>196</v>
      </c>
      <c r="G240" s="3" t="s">
        <v>38</v>
      </c>
      <c r="H240" s="3" t="s">
        <v>39</v>
      </c>
      <c r="I240" s="20">
        <v>1350.5</v>
      </c>
      <c r="L240" s="20">
        <v>300</v>
      </c>
      <c r="M240" s="20">
        <v>0</v>
      </c>
      <c r="N240" s="3" t="s">
        <v>3475</v>
      </c>
      <c r="P240" s="3"/>
      <c r="R240" s="21">
        <f t="shared" si="33"/>
        <v>0</v>
      </c>
      <c r="S240" s="21">
        <f t="shared" si="34"/>
        <v>1650.5</v>
      </c>
      <c r="T240" s="21">
        <f t="shared" si="35"/>
        <v>1668.5</v>
      </c>
      <c r="U240" s="21">
        <f t="shared" si="36"/>
        <v>18</v>
      </c>
      <c r="V240" s="21">
        <f t="shared" si="37"/>
        <v>1650.5</v>
      </c>
      <c r="W240" s="57">
        <f t="shared" si="38"/>
        <v>1350.5</v>
      </c>
      <c r="X240" s="21">
        <f t="shared" si="39"/>
        <v>318</v>
      </c>
      <c r="Y240" s="21">
        <f t="shared" si="40"/>
        <v>0</v>
      </c>
      <c r="Z240" s="3">
        <v>60</v>
      </c>
      <c r="AA240" s="21">
        <f t="shared" si="41"/>
        <v>240</v>
      </c>
      <c r="AB240" s="21">
        <f t="shared" si="42"/>
        <v>120</v>
      </c>
      <c r="AC240" s="21">
        <f t="shared" si="43"/>
        <v>120</v>
      </c>
    </row>
    <row r="241" spans="1:29">
      <c r="A241" s="3">
        <v>239</v>
      </c>
      <c r="B241" s="8" t="s">
        <v>3551</v>
      </c>
      <c r="C241" s="8" t="s">
        <v>3552</v>
      </c>
      <c r="D241" s="3" t="s">
        <v>35</v>
      </c>
      <c r="E241" s="3" t="s">
        <v>1245</v>
      </c>
      <c r="F241" s="3" t="s">
        <v>196</v>
      </c>
      <c r="G241" s="3" t="s">
        <v>38</v>
      </c>
      <c r="H241" s="3" t="s">
        <v>39</v>
      </c>
      <c r="I241" s="20">
        <v>1350.5</v>
      </c>
      <c r="L241" s="20">
        <v>300</v>
      </c>
      <c r="M241" s="20">
        <v>0</v>
      </c>
      <c r="N241" s="3" t="s">
        <v>3475</v>
      </c>
      <c r="P241" s="3"/>
      <c r="R241" s="21">
        <f t="shared" si="33"/>
        <v>0</v>
      </c>
      <c r="S241" s="21">
        <f t="shared" si="34"/>
        <v>1650.5</v>
      </c>
      <c r="T241" s="21">
        <f t="shared" si="35"/>
        <v>1668.5</v>
      </c>
      <c r="U241" s="21">
        <f t="shared" si="36"/>
        <v>18</v>
      </c>
      <c r="V241" s="21">
        <f t="shared" si="37"/>
        <v>1650.5</v>
      </c>
      <c r="W241" s="57">
        <f t="shared" si="38"/>
        <v>1350.5</v>
      </c>
      <c r="X241" s="21">
        <f t="shared" si="39"/>
        <v>318</v>
      </c>
      <c r="Y241" s="21">
        <f t="shared" si="40"/>
        <v>0</v>
      </c>
      <c r="Z241" s="3">
        <v>60</v>
      </c>
      <c r="AA241" s="21">
        <f t="shared" si="41"/>
        <v>240</v>
      </c>
      <c r="AB241" s="21">
        <f t="shared" si="42"/>
        <v>120</v>
      </c>
      <c r="AC241" s="21">
        <f t="shared" si="43"/>
        <v>120</v>
      </c>
    </row>
    <row r="242" spans="1:29">
      <c r="A242" s="3">
        <v>240</v>
      </c>
      <c r="B242" s="8" t="s">
        <v>2548</v>
      </c>
      <c r="C242" s="8" t="s">
        <v>3553</v>
      </c>
      <c r="D242" s="3" t="s">
        <v>35</v>
      </c>
      <c r="E242" s="3" t="s">
        <v>1245</v>
      </c>
      <c r="F242" s="3" t="s">
        <v>196</v>
      </c>
      <c r="G242" s="3" t="s">
        <v>38</v>
      </c>
      <c r="H242" s="3" t="s">
        <v>39</v>
      </c>
      <c r="I242" s="20">
        <v>1350.5</v>
      </c>
      <c r="L242" s="20">
        <v>300</v>
      </c>
      <c r="M242" s="20">
        <v>0</v>
      </c>
      <c r="N242" s="3" t="s">
        <v>3475</v>
      </c>
      <c r="P242" s="3"/>
      <c r="R242" s="21">
        <f t="shared" si="33"/>
        <v>0</v>
      </c>
      <c r="S242" s="21">
        <f t="shared" si="34"/>
        <v>1650.5</v>
      </c>
      <c r="T242" s="21">
        <f t="shared" si="35"/>
        <v>1668.5</v>
      </c>
      <c r="U242" s="21">
        <f t="shared" si="36"/>
        <v>18</v>
      </c>
      <c r="V242" s="21">
        <f t="shared" si="37"/>
        <v>1650.5</v>
      </c>
      <c r="W242" s="57">
        <f t="shared" si="38"/>
        <v>1350.5</v>
      </c>
      <c r="X242" s="21">
        <f t="shared" si="39"/>
        <v>318</v>
      </c>
      <c r="Y242" s="21">
        <f t="shared" si="40"/>
        <v>0</v>
      </c>
      <c r="Z242" s="3">
        <v>60</v>
      </c>
      <c r="AA242" s="21">
        <f t="shared" si="41"/>
        <v>240</v>
      </c>
      <c r="AB242" s="21">
        <f t="shared" si="42"/>
        <v>120</v>
      </c>
      <c r="AC242" s="21">
        <f t="shared" si="43"/>
        <v>120</v>
      </c>
    </row>
    <row r="243" spans="1:29">
      <c r="A243" s="3">
        <v>241</v>
      </c>
      <c r="B243" s="8" t="s">
        <v>3554</v>
      </c>
      <c r="C243" s="8" t="s">
        <v>3555</v>
      </c>
      <c r="D243" s="3" t="s">
        <v>35</v>
      </c>
      <c r="E243" s="3" t="s">
        <v>1245</v>
      </c>
      <c r="F243" s="3" t="s">
        <v>196</v>
      </c>
      <c r="G243" s="3" t="s">
        <v>38</v>
      </c>
      <c r="H243" s="3" t="s">
        <v>39</v>
      </c>
      <c r="I243" s="20">
        <v>1350.5</v>
      </c>
      <c r="L243" s="20">
        <v>300</v>
      </c>
      <c r="M243" s="20">
        <v>0</v>
      </c>
      <c r="N243" s="3" t="s">
        <v>3475</v>
      </c>
      <c r="P243" s="3">
        <v>0</v>
      </c>
      <c r="R243" s="21">
        <f t="shared" si="33"/>
        <v>0</v>
      </c>
      <c r="S243" s="21">
        <f t="shared" si="34"/>
        <v>1650.5</v>
      </c>
      <c r="T243" s="21">
        <f t="shared" si="35"/>
        <v>1668.5</v>
      </c>
      <c r="U243" s="21">
        <f t="shared" si="36"/>
        <v>18</v>
      </c>
      <c r="V243" s="21">
        <f t="shared" si="37"/>
        <v>1650.5</v>
      </c>
      <c r="W243" s="57">
        <f t="shared" si="38"/>
        <v>1350.5</v>
      </c>
      <c r="X243" s="21">
        <f t="shared" si="39"/>
        <v>318</v>
      </c>
      <c r="Y243" s="21">
        <f t="shared" si="40"/>
        <v>0</v>
      </c>
      <c r="Z243" s="3">
        <v>60</v>
      </c>
      <c r="AA243" s="21">
        <f t="shared" si="41"/>
        <v>240</v>
      </c>
      <c r="AB243" s="21">
        <f t="shared" si="42"/>
        <v>120</v>
      </c>
      <c r="AC243" s="21">
        <f t="shared" si="43"/>
        <v>120</v>
      </c>
    </row>
    <row r="244" spans="1:29">
      <c r="A244" s="3">
        <v>242</v>
      </c>
      <c r="B244" s="8" t="s">
        <v>2784</v>
      </c>
      <c r="C244" s="8" t="s">
        <v>2785</v>
      </c>
      <c r="D244" s="3" t="s">
        <v>35</v>
      </c>
      <c r="E244" s="3" t="s">
        <v>1245</v>
      </c>
      <c r="F244" s="3" t="s">
        <v>3345</v>
      </c>
      <c r="G244" s="3" t="s">
        <v>38</v>
      </c>
      <c r="H244" s="3" t="s">
        <v>39</v>
      </c>
      <c r="I244" s="20">
        <v>0</v>
      </c>
      <c r="L244" s="20">
        <v>100</v>
      </c>
      <c r="M244" s="20">
        <v>40</v>
      </c>
      <c r="N244" s="3" t="s">
        <v>3556</v>
      </c>
      <c r="P244" s="20">
        <v>40</v>
      </c>
      <c r="R244" s="21">
        <f t="shared" si="33"/>
        <v>42.4</v>
      </c>
      <c r="S244" s="21">
        <f t="shared" si="34"/>
        <v>142.4</v>
      </c>
      <c r="T244" s="21">
        <f t="shared" si="35"/>
        <v>150.944</v>
      </c>
      <c r="U244" s="21">
        <f t="shared" si="36"/>
        <v>8.544</v>
      </c>
      <c r="V244" s="21">
        <f t="shared" si="37"/>
        <v>142.4</v>
      </c>
      <c r="W244" s="57">
        <f t="shared" si="38"/>
        <v>0</v>
      </c>
      <c r="X244" s="21">
        <f t="shared" si="39"/>
        <v>150.944</v>
      </c>
      <c r="Y244" s="21">
        <f t="shared" si="40"/>
        <v>40</v>
      </c>
      <c r="Z244" s="3">
        <v>20</v>
      </c>
      <c r="AA244" s="21">
        <f t="shared" si="41"/>
        <v>82.4</v>
      </c>
      <c r="AB244" s="21">
        <f t="shared" si="42"/>
        <v>41.2</v>
      </c>
      <c r="AC244" s="21">
        <f t="shared" si="43"/>
        <v>41.2</v>
      </c>
    </row>
    <row r="245" spans="1:29">
      <c r="A245" s="3">
        <v>243</v>
      </c>
      <c r="B245" s="8" t="s">
        <v>3293</v>
      </c>
      <c r="C245" s="8" t="s">
        <v>3294</v>
      </c>
      <c r="D245" s="3" t="s">
        <v>35</v>
      </c>
      <c r="E245" s="3" t="s">
        <v>3363</v>
      </c>
      <c r="F245" s="3" t="s">
        <v>2883</v>
      </c>
      <c r="G245" s="3" t="s">
        <v>38</v>
      </c>
      <c r="H245" s="3" t="s">
        <v>39</v>
      </c>
      <c r="I245" s="20">
        <v>0</v>
      </c>
      <c r="L245" s="20">
        <v>0</v>
      </c>
      <c r="M245" s="20">
        <v>53</v>
      </c>
      <c r="N245" s="3" t="s">
        <v>3557</v>
      </c>
      <c r="P245" s="20">
        <v>53</v>
      </c>
      <c r="R245" s="21">
        <f t="shared" si="33"/>
        <v>56.18</v>
      </c>
      <c r="S245" s="21">
        <f t="shared" si="34"/>
        <v>56.18</v>
      </c>
      <c r="T245" s="21">
        <f t="shared" si="35"/>
        <v>59.5508</v>
      </c>
      <c r="U245" s="21">
        <f t="shared" si="36"/>
        <v>3.3708</v>
      </c>
      <c r="V245" s="21">
        <f t="shared" si="37"/>
        <v>56.18</v>
      </c>
      <c r="W245" s="57">
        <f t="shared" si="38"/>
        <v>0</v>
      </c>
      <c r="X245" s="21">
        <f t="shared" si="39"/>
        <v>59.5508</v>
      </c>
      <c r="Y245" s="3">
        <f t="shared" si="40"/>
        <v>53</v>
      </c>
      <c r="Z245" s="3">
        <v>0</v>
      </c>
      <c r="AA245" s="21">
        <f t="shared" si="41"/>
        <v>3.18</v>
      </c>
      <c r="AB245" s="21">
        <f t="shared" si="42"/>
        <v>1.59</v>
      </c>
      <c r="AC245" s="21">
        <f t="shared" si="43"/>
        <v>1.59</v>
      </c>
    </row>
    <row r="246" spans="1:29">
      <c r="A246" s="3">
        <v>244</v>
      </c>
      <c r="B246" s="8" t="s">
        <v>3558</v>
      </c>
      <c r="C246" s="3" t="s">
        <v>3559</v>
      </c>
      <c r="D246" s="3" t="s">
        <v>35</v>
      </c>
      <c r="E246" s="3" t="s">
        <v>3492</v>
      </c>
      <c r="F246" s="3" t="s">
        <v>118</v>
      </c>
      <c r="G246" s="3" t="s">
        <v>38</v>
      </c>
      <c r="H246" s="3" t="s">
        <v>39</v>
      </c>
      <c r="I246" s="20">
        <v>280</v>
      </c>
      <c r="L246" s="20">
        <v>200</v>
      </c>
      <c r="M246" s="20">
        <v>30</v>
      </c>
      <c r="N246" s="3" t="s">
        <v>3560</v>
      </c>
      <c r="P246" s="20">
        <v>30</v>
      </c>
      <c r="R246" s="21">
        <f t="shared" si="33"/>
        <v>31.8</v>
      </c>
      <c r="S246" s="21">
        <f t="shared" si="34"/>
        <v>511.8</v>
      </c>
      <c r="T246" s="21">
        <f t="shared" si="35"/>
        <v>525.708</v>
      </c>
      <c r="U246" s="21">
        <f t="shared" si="36"/>
        <v>13.908</v>
      </c>
      <c r="V246" s="21">
        <f t="shared" si="37"/>
        <v>511.8</v>
      </c>
      <c r="W246" s="57">
        <f t="shared" si="38"/>
        <v>280</v>
      </c>
      <c r="X246" s="21">
        <f t="shared" si="39"/>
        <v>245.708</v>
      </c>
      <c r="Y246" s="3">
        <f t="shared" si="40"/>
        <v>30</v>
      </c>
      <c r="Z246" s="3">
        <v>70</v>
      </c>
      <c r="AA246" s="21">
        <f t="shared" si="41"/>
        <v>131.8</v>
      </c>
      <c r="AB246" s="21">
        <f t="shared" si="42"/>
        <v>65.9</v>
      </c>
      <c r="AC246" s="21">
        <f t="shared" si="43"/>
        <v>65.9</v>
      </c>
    </row>
    <row r="247" spans="1:29">
      <c r="A247" s="3">
        <v>245</v>
      </c>
      <c r="B247" s="8" t="s">
        <v>3561</v>
      </c>
      <c r="C247" s="8" t="s">
        <v>3562</v>
      </c>
      <c r="D247" s="3" t="s">
        <v>35</v>
      </c>
      <c r="E247" s="3" t="s">
        <v>37</v>
      </c>
      <c r="F247" s="3" t="s">
        <v>196</v>
      </c>
      <c r="G247" s="3" t="s">
        <v>38</v>
      </c>
      <c r="H247" s="3" t="s">
        <v>39</v>
      </c>
      <c r="I247" s="20">
        <v>1350.5</v>
      </c>
      <c r="L247" s="20">
        <v>300</v>
      </c>
      <c r="M247" s="20">
        <v>0</v>
      </c>
      <c r="N247" s="3" t="s">
        <v>3475</v>
      </c>
      <c r="P247" s="3"/>
      <c r="R247" s="21">
        <f t="shared" si="33"/>
        <v>0</v>
      </c>
      <c r="S247" s="21">
        <f t="shared" si="34"/>
        <v>1650.5</v>
      </c>
      <c r="T247" s="21">
        <f t="shared" si="35"/>
        <v>1668.5</v>
      </c>
      <c r="U247" s="21">
        <f t="shared" si="36"/>
        <v>18</v>
      </c>
      <c r="V247" s="21">
        <f t="shared" si="37"/>
        <v>1650.5</v>
      </c>
      <c r="W247" s="57">
        <f t="shared" si="38"/>
        <v>1350.5</v>
      </c>
      <c r="X247" s="21">
        <f t="shared" si="39"/>
        <v>318</v>
      </c>
      <c r="Y247" s="3">
        <f t="shared" si="40"/>
        <v>0</v>
      </c>
      <c r="Z247" s="3">
        <v>70</v>
      </c>
      <c r="AA247" s="21">
        <f t="shared" si="41"/>
        <v>230</v>
      </c>
      <c r="AB247" s="21">
        <f t="shared" si="42"/>
        <v>115</v>
      </c>
      <c r="AC247" s="21">
        <f t="shared" si="43"/>
        <v>115</v>
      </c>
    </row>
    <row r="248" spans="1:29">
      <c r="A248" s="3">
        <v>246</v>
      </c>
      <c r="B248" s="8" t="s">
        <v>3563</v>
      </c>
      <c r="C248" s="8" t="s">
        <v>3564</v>
      </c>
      <c r="D248" s="3" t="s">
        <v>35</v>
      </c>
      <c r="E248" s="3" t="s">
        <v>1245</v>
      </c>
      <c r="F248" s="3" t="s">
        <v>196</v>
      </c>
      <c r="G248" s="3" t="s">
        <v>38</v>
      </c>
      <c r="H248" s="3" t="s">
        <v>39</v>
      </c>
      <c r="I248" s="20">
        <v>1350.5</v>
      </c>
      <c r="L248" s="20">
        <v>300</v>
      </c>
      <c r="M248" s="20">
        <v>0</v>
      </c>
      <c r="N248" s="3" t="s">
        <v>3475</v>
      </c>
      <c r="P248" s="3"/>
      <c r="R248" s="21">
        <f t="shared" si="33"/>
        <v>0</v>
      </c>
      <c r="S248" s="21">
        <f t="shared" si="34"/>
        <v>1650.5</v>
      </c>
      <c r="T248" s="21">
        <f t="shared" si="35"/>
        <v>1668.5</v>
      </c>
      <c r="U248" s="21">
        <f t="shared" si="36"/>
        <v>18</v>
      </c>
      <c r="V248" s="21">
        <f t="shared" si="37"/>
        <v>1650.5</v>
      </c>
      <c r="W248" s="57">
        <f t="shared" si="38"/>
        <v>1350.5</v>
      </c>
      <c r="X248" s="21">
        <f t="shared" si="39"/>
        <v>318</v>
      </c>
      <c r="Y248" s="3">
        <f t="shared" si="40"/>
        <v>0</v>
      </c>
      <c r="Z248" s="3">
        <v>70</v>
      </c>
      <c r="AA248" s="21">
        <f t="shared" si="41"/>
        <v>230</v>
      </c>
      <c r="AB248" s="21">
        <f t="shared" si="42"/>
        <v>115</v>
      </c>
      <c r="AC248" s="21">
        <f t="shared" si="43"/>
        <v>115</v>
      </c>
    </row>
    <row r="249" spans="1:29">
      <c r="A249" s="3">
        <v>247</v>
      </c>
      <c r="B249" s="8" t="s">
        <v>3565</v>
      </c>
      <c r="C249" s="8" t="s">
        <v>3566</v>
      </c>
      <c r="D249" s="3" t="s">
        <v>35</v>
      </c>
      <c r="E249" s="3" t="s">
        <v>37</v>
      </c>
      <c r="F249" s="3" t="s">
        <v>196</v>
      </c>
      <c r="G249" s="3" t="s">
        <v>38</v>
      </c>
      <c r="H249" s="3" t="s">
        <v>39</v>
      </c>
      <c r="I249" s="20">
        <v>1350.5</v>
      </c>
      <c r="L249" s="20">
        <v>300</v>
      </c>
      <c r="M249" s="20">
        <v>0</v>
      </c>
      <c r="N249" s="3" t="s">
        <v>3475</v>
      </c>
      <c r="P249" s="3"/>
      <c r="R249" s="21">
        <f t="shared" si="33"/>
        <v>0</v>
      </c>
      <c r="S249" s="21">
        <f t="shared" si="34"/>
        <v>1650.5</v>
      </c>
      <c r="T249" s="21">
        <f t="shared" si="35"/>
        <v>1668.5</v>
      </c>
      <c r="U249" s="21">
        <f t="shared" si="36"/>
        <v>18</v>
      </c>
      <c r="V249" s="21">
        <f t="shared" si="37"/>
        <v>1650.5</v>
      </c>
      <c r="W249" s="57">
        <f t="shared" si="38"/>
        <v>1350.5</v>
      </c>
      <c r="X249" s="21">
        <f t="shared" si="39"/>
        <v>318</v>
      </c>
      <c r="Y249" s="3">
        <f t="shared" si="40"/>
        <v>0</v>
      </c>
      <c r="Z249" s="3">
        <v>70</v>
      </c>
      <c r="AA249" s="21">
        <f t="shared" si="41"/>
        <v>230</v>
      </c>
      <c r="AB249" s="21">
        <f t="shared" si="42"/>
        <v>115</v>
      </c>
      <c r="AC249" s="21">
        <f t="shared" si="43"/>
        <v>115</v>
      </c>
    </row>
    <row r="250" spans="1:29">
      <c r="A250" s="3">
        <v>248</v>
      </c>
      <c r="B250" s="8" t="s">
        <v>3567</v>
      </c>
      <c r="C250" s="8" t="s">
        <v>3568</v>
      </c>
      <c r="D250" s="3" t="s">
        <v>35</v>
      </c>
      <c r="E250" s="3" t="s">
        <v>1245</v>
      </c>
      <c r="F250" s="3" t="s">
        <v>196</v>
      </c>
      <c r="G250" s="3" t="s">
        <v>38</v>
      </c>
      <c r="H250" s="3" t="s">
        <v>39</v>
      </c>
      <c r="I250" s="20">
        <v>1350.5</v>
      </c>
      <c r="L250" s="20">
        <v>300</v>
      </c>
      <c r="M250" s="20">
        <v>0</v>
      </c>
      <c r="N250" s="3" t="s">
        <v>3475</v>
      </c>
      <c r="P250" s="3"/>
      <c r="R250" s="21">
        <f t="shared" si="33"/>
        <v>0</v>
      </c>
      <c r="S250" s="21">
        <f t="shared" si="34"/>
        <v>1650.5</v>
      </c>
      <c r="T250" s="21">
        <f t="shared" si="35"/>
        <v>1668.5</v>
      </c>
      <c r="U250" s="21">
        <f t="shared" si="36"/>
        <v>18</v>
      </c>
      <c r="V250" s="21">
        <f t="shared" si="37"/>
        <v>1650.5</v>
      </c>
      <c r="W250" s="57">
        <f t="shared" si="38"/>
        <v>1350.5</v>
      </c>
      <c r="X250" s="21">
        <f t="shared" si="39"/>
        <v>318</v>
      </c>
      <c r="Y250" s="3">
        <f t="shared" si="40"/>
        <v>0</v>
      </c>
      <c r="Z250" s="3">
        <v>70</v>
      </c>
      <c r="AA250" s="21">
        <f t="shared" si="41"/>
        <v>230</v>
      </c>
      <c r="AB250" s="21">
        <f t="shared" si="42"/>
        <v>115</v>
      </c>
      <c r="AC250" s="21">
        <f t="shared" si="43"/>
        <v>115</v>
      </c>
    </row>
    <row r="251" spans="1:29">
      <c r="A251" s="3">
        <v>249</v>
      </c>
      <c r="B251" s="8" t="s">
        <v>3275</v>
      </c>
      <c r="C251" s="8" t="s">
        <v>3569</v>
      </c>
      <c r="D251" s="3" t="s">
        <v>35</v>
      </c>
      <c r="E251" s="3" t="s">
        <v>1245</v>
      </c>
      <c r="F251" s="3" t="s">
        <v>196</v>
      </c>
      <c r="G251" s="3" t="s">
        <v>38</v>
      </c>
      <c r="H251" s="3" t="s">
        <v>39</v>
      </c>
      <c r="I251" s="20">
        <v>1350.5</v>
      </c>
      <c r="L251" s="20">
        <v>300</v>
      </c>
      <c r="M251" s="20">
        <v>0</v>
      </c>
      <c r="N251" s="3" t="s">
        <v>3475</v>
      </c>
      <c r="P251" s="3"/>
      <c r="R251" s="21">
        <f t="shared" si="33"/>
        <v>0</v>
      </c>
      <c r="S251" s="21">
        <f t="shared" si="34"/>
        <v>1650.5</v>
      </c>
      <c r="T251" s="21">
        <f t="shared" si="35"/>
        <v>1668.5</v>
      </c>
      <c r="U251" s="21">
        <f t="shared" si="36"/>
        <v>18</v>
      </c>
      <c r="V251" s="21">
        <f t="shared" si="37"/>
        <v>1650.5</v>
      </c>
      <c r="W251" s="57">
        <f t="shared" si="38"/>
        <v>1350.5</v>
      </c>
      <c r="X251" s="21">
        <f t="shared" si="39"/>
        <v>318</v>
      </c>
      <c r="Y251" s="3">
        <f t="shared" si="40"/>
        <v>0</v>
      </c>
      <c r="Z251" s="3">
        <v>70</v>
      </c>
      <c r="AA251" s="21">
        <f t="shared" si="41"/>
        <v>230</v>
      </c>
      <c r="AB251" s="21">
        <f t="shared" si="42"/>
        <v>115</v>
      </c>
      <c r="AC251" s="21">
        <f t="shared" si="43"/>
        <v>115</v>
      </c>
    </row>
    <row r="252" spans="1:29">
      <c r="A252" s="3">
        <v>250</v>
      </c>
      <c r="B252" s="8" t="s">
        <v>2330</v>
      </c>
      <c r="C252" s="8" t="s">
        <v>3570</v>
      </c>
      <c r="D252" s="3" t="s">
        <v>35</v>
      </c>
      <c r="E252" s="3" t="s">
        <v>1245</v>
      </c>
      <c r="F252" s="3" t="s">
        <v>196</v>
      </c>
      <c r="G252" s="3" t="s">
        <v>38</v>
      </c>
      <c r="H252" s="3" t="s">
        <v>39</v>
      </c>
      <c r="I252" s="20">
        <v>1350.5</v>
      </c>
      <c r="L252" s="20">
        <v>300</v>
      </c>
      <c r="M252" s="20">
        <v>0</v>
      </c>
      <c r="N252" s="3" t="s">
        <v>3475</v>
      </c>
      <c r="P252" s="3"/>
      <c r="R252" s="21">
        <f t="shared" si="33"/>
        <v>0</v>
      </c>
      <c r="S252" s="21">
        <f t="shared" si="34"/>
        <v>1650.5</v>
      </c>
      <c r="T252" s="21">
        <f t="shared" si="35"/>
        <v>1668.5</v>
      </c>
      <c r="U252" s="21">
        <f t="shared" si="36"/>
        <v>18</v>
      </c>
      <c r="V252" s="21">
        <f t="shared" si="37"/>
        <v>1650.5</v>
      </c>
      <c r="W252" s="57">
        <f t="shared" si="38"/>
        <v>1350.5</v>
      </c>
      <c r="X252" s="21">
        <f t="shared" si="39"/>
        <v>318</v>
      </c>
      <c r="Y252" s="3">
        <f t="shared" si="40"/>
        <v>0</v>
      </c>
      <c r="Z252" s="3">
        <v>70</v>
      </c>
      <c r="AA252" s="21">
        <f t="shared" si="41"/>
        <v>230</v>
      </c>
      <c r="AB252" s="21">
        <f t="shared" si="42"/>
        <v>115</v>
      </c>
      <c r="AC252" s="21">
        <f t="shared" si="43"/>
        <v>115</v>
      </c>
    </row>
    <row r="253" spans="1:29">
      <c r="A253" s="3">
        <v>251</v>
      </c>
      <c r="B253" s="8" t="s">
        <v>3571</v>
      </c>
      <c r="C253" s="8" t="s">
        <v>3572</v>
      </c>
      <c r="D253" s="3" t="s">
        <v>35</v>
      </c>
      <c r="E253" s="3" t="s">
        <v>37</v>
      </c>
      <c r="F253" s="3" t="s">
        <v>196</v>
      </c>
      <c r="G253" s="3" t="s">
        <v>38</v>
      </c>
      <c r="H253" s="3" t="s">
        <v>39</v>
      </c>
      <c r="I253" s="20">
        <v>1350.5</v>
      </c>
      <c r="L253" s="20">
        <v>300</v>
      </c>
      <c r="M253" s="20">
        <v>0</v>
      </c>
      <c r="N253" s="3" t="s">
        <v>3475</v>
      </c>
      <c r="P253" s="3"/>
      <c r="R253" s="21">
        <f t="shared" si="33"/>
        <v>0</v>
      </c>
      <c r="S253" s="21">
        <f t="shared" si="34"/>
        <v>1650.5</v>
      </c>
      <c r="T253" s="21">
        <f t="shared" si="35"/>
        <v>1668.5</v>
      </c>
      <c r="U253" s="21">
        <f t="shared" si="36"/>
        <v>18</v>
      </c>
      <c r="V253" s="21">
        <f t="shared" si="37"/>
        <v>1650.5</v>
      </c>
      <c r="W253" s="57">
        <f t="shared" si="38"/>
        <v>1350.5</v>
      </c>
      <c r="X253" s="21">
        <f t="shared" si="39"/>
        <v>318</v>
      </c>
      <c r="Y253" s="3">
        <f t="shared" si="40"/>
        <v>0</v>
      </c>
      <c r="Z253" s="3">
        <v>70</v>
      </c>
      <c r="AA253" s="21">
        <f t="shared" si="41"/>
        <v>230</v>
      </c>
      <c r="AB253" s="21">
        <f t="shared" si="42"/>
        <v>115</v>
      </c>
      <c r="AC253" s="21">
        <f t="shared" si="43"/>
        <v>115</v>
      </c>
    </row>
    <row r="254" spans="1:29">
      <c r="A254" s="2"/>
      <c r="B254" s="94"/>
      <c r="C254" s="94"/>
      <c r="D254" s="94"/>
      <c r="E254" s="94"/>
      <c r="F254" s="94"/>
      <c r="G254" s="94"/>
      <c r="H254" s="94"/>
      <c r="I254" s="55">
        <f>SUM(I3:I253)</f>
        <v>164568.57</v>
      </c>
      <c r="J254" s="55">
        <f>SUM(J3:J253)</f>
        <v>0</v>
      </c>
      <c r="K254" s="55">
        <f>SUM(K3:K253)</f>
        <v>0</v>
      </c>
      <c r="L254" s="55">
        <f>SUM(L3:L253)</f>
        <v>49600</v>
      </c>
      <c r="M254" s="55">
        <f>SUM(M3:M253)</f>
        <v>76160</v>
      </c>
      <c r="N254" s="2"/>
      <c r="O254" s="2"/>
      <c r="P254" s="55">
        <f>SUM(P3:P253)</f>
        <v>55220</v>
      </c>
      <c r="Q254" s="2"/>
      <c r="R254" s="55">
        <f t="shared" ref="R254:AC254" si="44">SUM(R3:R253)</f>
        <v>80729.5999999999</v>
      </c>
      <c r="S254" s="55">
        <f t="shared" si="44"/>
        <v>294898.17</v>
      </c>
      <c r="T254" s="55">
        <f t="shared" si="44"/>
        <v>302717.946</v>
      </c>
      <c r="U254" s="55">
        <f t="shared" si="44"/>
        <v>7819.776</v>
      </c>
      <c r="V254" s="55">
        <f t="shared" si="44"/>
        <v>294898.17</v>
      </c>
      <c r="W254" s="55">
        <f t="shared" si="44"/>
        <v>164568.57</v>
      </c>
      <c r="X254" s="55">
        <f t="shared" si="44"/>
        <v>138149.376</v>
      </c>
      <c r="Y254" s="55">
        <f t="shared" si="44"/>
        <v>55220</v>
      </c>
      <c r="Z254" s="88">
        <f t="shared" si="44"/>
        <v>10750</v>
      </c>
      <c r="AA254" s="55">
        <f t="shared" si="44"/>
        <v>64359.6</v>
      </c>
      <c r="AB254" s="88">
        <f t="shared" si="44"/>
        <v>32179.8</v>
      </c>
      <c r="AC254" s="55">
        <f t="shared" si="44"/>
        <v>32179.8</v>
      </c>
    </row>
    <row r="255" spans="1:26">
      <c r="A255" s="3"/>
      <c r="D255" s="3"/>
      <c r="E255" s="3"/>
      <c r="F255" s="3"/>
      <c r="G255" s="3"/>
      <c r="H255" s="3"/>
      <c r="I255" s="3"/>
      <c r="L255" s="3"/>
      <c r="M255" s="3"/>
      <c r="N255" s="3"/>
      <c r="P255" s="3"/>
      <c r="W255" s="101">
        <v>164600.57</v>
      </c>
      <c r="X255" s="101">
        <v>138149.33</v>
      </c>
      <c r="Y255" s="3"/>
      <c r="Z255" s="101" t="s">
        <v>3573</v>
      </c>
    </row>
    <row r="256" spans="1:26">
      <c r="A256" s="3"/>
      <c r="D256" s="3"/>
      <c r="E256" s="3"/>
      <c r="F256" s="3"/>
      <c r="G256" s="3"/>
      <c r="H256" s="3"/>
      <c r="I256" s="3"/>
      <c r="L256" s="3"/>
      <c r="M256" s="3"/>
      <c r="N256" s="3"/>
      <c r="P256" s="3"/>
      <c r="W256" s="101" t="s">
        <v>3574</v>
      </c>
      <c r="X256" s="101" t="s">
        <v>3574</v>
      </c>
      <c r="Y256" s="3"/>
      <c r="Z256" s="3"/>
    </row>
    <row r="257" spans="1:26">
      <c r="A257" s="3"/>
      <c r="D257" s="3"/>
      <c r="E257" s="3"/>
      <c r="F257" s="3"/>
      <c r="G257" s="3"/>
      <c r="H257" s="3"/>
      <c r="I257" s="3"/>
      <c r="L257" s="3"/>
      <c r="M257" s="3"/>
      <c r="N257" s="3"/>
      <c r="P257" s="3"/>
      <c r="Y257" s="3"/>
      <c r="Z257" s="3"/>
    </row>
    <row r="258" spans="1:26">
      <c r="A258" s="3"/>
      <c r="D258" s="3"/>
      <c r="E258" s="3"/>
      <c r="F258" s="3"/>
      <c r="G258" s="3"/>
      <c r="H258" s="3"/>
      <c r="I258" s="3"/>
      <c r="L258" s="3"/>
      <c r="M258" s="3"/>
      <c r="N258" s="3"/>
      <c r="P258" s="3"/>
      <c r="Y258" s="3"/>
      <c r="Z258" s="3"/>
    </row>
    <row r="259" spans="1:26">
      <c r="A259" s="3"/>
      <c r="D259" s="3"/>
      <c r="E259" s="3"/>
      <c r="F259" s="3"/>
      <c r="G259" s="3"/>
      <c r="H259" s="3"/>
      <c r="I259" s="3"/>
      <c r="L259" s="3"/>
      <c r="M259" s="3"/>
      <c r="N259" s="3"/>
      <c r="P259" s="3"/>
      <c r="Y259" s="3"/>
      <c r="Z259" s="3"/>
    </row>
    <row r="260" spans="1:26">
      <c r="A260" s="3"/>
      <c r="D260" s="3"/>
      <c r="E260" s="3"/>
      <c r="F260" s="3"/>
      <c r="G260" s="3"/>
      <c r="H260" s="3"/>
      <c r="I260" s="3"/>
      <c r="L260" s="3"/>
      <c r="M260" s="3"/>
      <c r="N260" s="3"/>
      <c r="P260" s="3"/>
      <c r="Y260" s="3"/>
      <c r="Z260" s="3"/>
    </row>
    <row r="261" spans="1:26">
      <c r="A261" s="3"/>
      <c r="D261" s="3"/>
      <c r="E261" s="3"/>
      <c r="F261" s="3"/>
      <c r="G261" s="3"/>
      <c r="H261" s="3"/>
      <c r="I261" s="3"/>
      <c r="L261" s="3"/>
      <c r="M261" s="3"/>
      <c r="N261" s="3"/>
      <c r="P261" s="3"/>
      <c r="Y261" s="3"/>
      <c r="Z261" s="3"/>
    </row>
    <row r="262" spans="1:26">
      <c r="A262" s="3"/>
      <c r="D262" s="3"/>
      <c r="E262" s="3"/>
      <c r="F262" s="3"/>
      <c r="G262" s="3"/>
      <c r="H262" s="3"/>
      <c r="I262" s="3"/>
      <c r="L262" s="3"/>
      <c r="M262" s="3"/>
      <c r="N262" s="3"/>
      <c r="P262" s="3"/>
      <c r="Y262" s="3"/>
      <c r="Z262" s="3"/>
    </row>
    <row r="263" spans="1:26">
      <c r="A263" s="3"/>
      <c r="D263" s="3"/>
      <c r="E263" s="3"/>
      <c r="F263" s="3"/>
      <c r="G263" s="3"/>
      <c r="H263" s="3"/>
      <c r="I263" s="3"/>
      <c r="L263" s="3"/>
      <c r="M263" s="3"/>
      <c r="N263" s="3"/>
      <c r="P263" s="3"/>
      <c r="Y263" s="3"/>
      <c r="Z263" s="3"/>
    </row>
    <row r="264" spans="1:26">
      <c r="A264" s="3"/>
      <c r="D264" s="3"/>
      <c r="E264" s="3"/>
      <c r="F264" s="3"/>
      <c r="G264" s="3"/>
      <c r="H264" s="3"/>
      <c r="I264" s="3"/>
      <c r="L264" s="3"/>
      <c r="M264" s="3"/>
      <c r="N264" s="3"/>
      <c r="P264" s="3"/>
      <c r="Y264" s="3"/>
      <c r="Z264" s="3"/>
    </row>
    <row r="265" spans="1:26">
      <c r="A265" s="3"/>
      <c r="D265" s="3"/>
      <c r="E265" s="3"/>
      <c r="F265" s="3"/>
      <c r="G265" s="3"/>
      <c r="H265" s="3"/>
      <c r="I265" s="3"/>
      <c r="L265" s="3"/>
      <c r="M265" s="3"/>
      <c r="N265" s="3"/>
      <c r="P265" s="3"/>
      <c r="Y265" s="3"/>
      <c r="Z265" s="3"/>
    </row>
    <row r="266" spans="1:26">
      <c r="A266" s="3"/>
      <c r="D266" s="3"/>
      <c r="E266" s="3"/>
      <c r="F266" s="3"/>
      <c r="G266" s="3"/>
      <c r="H266" s="3"/>
      <c r="I266" s="3"/>
      <c r="L266" s="3"/>
      <c r="M266" s="3"/>
      <c r="N266" s="3"/>
      <c r="P266" s="3"/>
      <c r="Y266" s="3"/>
      <c r="Z266" s="3"/>
    </row>
    <row r="267" spans="1:26">
      <c r="A267" s="3"/>
      <c r="D267" s="3"/>
      <c r="E267" s="3"/>
      <c r="F267" s="3"/>
      <c r="G267" s="3"/>
      <c r="H267" s="3"/>
      <c r="I267" s="3"/>
      <c r="L267" s="3"/>
      <c r="M267" s="3"/>
      <c r="N267" s="3"/>
      <c r="P267" s="3"/>
      <c r="Y267" s="3"/>
      <c r="Z267" s="3"/>
    </row>
    <row r="268" spans="1:26">
      <c r="A268" s="3"/>
      <c r="D268" s="3"/>
      <c r="E268" s="3"/>
      <c r="F268" s="3"/>
      <c r="G268" s="3"/>
      <c r="H268" s="3"/>
      <c r="I268" s="3"/>
      <c r="L268" s="3"/>
      <c r="M268" s="3"/>
      <c r="N268" s="3"/>
      <c r="P268" s="3"/>
      <c r="Y268" s="3"/>
      <c r="Z268" s="3"/>
    </row>
    <row r="269" spans="1:26">
      <c r="A269" s="3"/>
      <c r="D269" s="3"/>
      <c r="E269" s="3"/>
      <c r="F269" s="3"/>
      <c r="G269" s="3"/>
      <c r="H269" s="3"/>
      <c r="I269" s="3"/>
      <c r="L269" s="3"/>
      <c r="M269" s="3"/>
      <c r="N269" s="3"/>
      <c r="P269" s="3"/>
      <c r="Y269" s="3"/>
      <c r="Z269" s="3"/>
    </row>
    <row r="270" spans="1:26">
      <c r="A270" s="3"/>
      <c r="D270" s="3"/>
      <c r="E270" s="3"/>
      <c r="F270" s="3"/>
      <c r="G270" s="3"/>
      <c r="H270" s="3"/>
      <c r="I270" s="3"/>
      <c r="L270" s="3"/>
      <c r="M270" s="3"/>
      <c r="N270" s="3"/>
      <c r="P270" s="3"/>
      <c r="Y270" s="3"/>
      <c r="Z270" s="3"/>
    </row>
    <row r="271" spans="1:26">
      <c r="A271" s="3"/>
      <c r="D271" s="3"/>
      <c r="E271" s="3"/>
      <c r="F271" s="3"/>
      <c r="G271" s="3"/>
      <c r="H271" s="3"/>
      <c r="I271" s="3"/>
      <c r="L271" s="3"/>
      <c r="M271" s="3"/>
      <c r="N271" s="3"/>
      <c r="P271" s="3"/>
      <c r="Y271" s="3"/>
      <c r="Z271" s="3"/>
    </row>
    <row r="272" spans="1:26">
      <c r="A272" s="3"/>
      <c r="D272" s="3"/>
      <c r="E272" s="3"/>
      <c r="F272" s="3"/>
      <c r="G272" s="3"/>
      <c r="H272" s="3"/>
      <c r="I272" s="3"/>
      <c r="L272" s="3"/>
      <c r="M272" s="3"/>
      <c r="N272" s="3"/>
      <c r="P272" s="3"/>
      <c r="Y272" s="3"/>
      <c r="Z272" s="3"/>
    </row>
    <row r="273" spans="1:26">
      <c r="A273" s="3"/>
      <c r="D273" s="3"/>
      <c r="E273" s="3"/>
      <c r="F273" s="3"/>
      <c r="G273" s="3"/>
      <c r="H273" s="3"/>
      <c r="I273" s="3"/>
      <c r="L273" s="3"/>
      <c r="M273" s="3"/>
      <c r="N273" s="3"/>
      <c r="P273" s="3"/>
      <c r="Y273" s="3"/>
      <c r="Z273" s="3"/>
    </row>
    <row r="274" spans="1:26">
      <c r="A274" s="3"/>
      <c r="D274" s="3"/>
      <c r="E274" s="3"/>
      <c r="F274" s="3"/>
      <c r="G274" s="3"/>
      <c r="H274" s="3"/>
      <c r="I274" s="3"/>
      <c r="L274" s="3"/>
      <c r="M274" s="3"/>
      <c r="N274" s="3"/>
      <c r="P274" s="3"/>
      <c r="Y274" s="3"/>
      <c r="Z274" s="3"/>
    </row>
    <row r="275" spans="1:26">
      <c r="A275" s="3"/>
      <c r="D275" s="3"/>
      <c r="E275" s="3"/>
      <c r="F275" s="3"/>
      <c r="G275" s="3"/>
      <c r="H275" s="3"/>
      <c r="I275" s="3"/>
      <c r="L275" s="3"/>
      <c r="M275" s="3"/>
      <c r="N275" s="3"/>
      <c r="P275" s="3"/>
      <c r="Y275" s="3"/>
      <c r="Z275" s="3"/>
    </row>
    <row r="276" spans="1:26">
      <c r="A276" s="3"/>
      <c r="D276" s="3"/>
      <c r="E276" s="3"/>
      <c r="F276" s="3"/>
      <c r="G276" s="3"/>
      <c r="H276" s="3"/>
      <c r="I276" s="3"/>
      <c r="L276" s="3"/>
      <c r="M276" s="3"/>
      <c r="N276" s="3"/>
      <c r="P276" s="3"/>
      <c r="Y276" s="3"/>
      <c r="Z276" s="3"/>
    </row>
    <row r="277" spans="1:26">
      <c r="A277" s="3"/>
      <c r="D277" s="3"/>
      <c r="E277" s="3"/>
      <c r="F277" s="3"/>
      <c r="G277" s="3"/>
      <c r="H277" s="3"/>
      <c r="I277" s="3"/>
      <c r="L277" s="3"/>
      <c r="M277" s="3"/>
      <c r="N277" s="3"/>
      <c r="P277" s="3"/>
      <c r="Y277" s="3"/>
      <c r="Z277" s="3"/>
    </row>
    <row r="278" spans="1:26">
      <c r="A278" s="3"/>
      <c r="D278" s="3"/>
      <c r="E278" s="3"/>
      <c r="F278" s="3"/>
      <c r="G278" s="3"/>
      <c r="H278" s="3"/>
      <c r="I278" s="3"/>
      <c r="L278" s="3"/>
      <c r="M278" s="3"/>
      <c r="N278" s="3"/>
      <c r="P278" s="3"/>
      <c r="Y278" s="3"/>
      <c r="Z278" s="3"/>
    </row>
    <row r="279" spans="1:26">
      <c r="A279" s="3"/>
      <c r="D279" s="3"/>
      <c r="E279" s="3"/>
      <c r="F279" s="3"/>
      <c r="G279" s="3"/>
      <c r="H279" s="3"/>
      <c r="I279" s="3"/>
      <c r="L279" s="3"/>
      <c r="M279" s="3"/>
      <c r="N279" s="3"/>
      <c r="P279" s="3"/>
      <c r="Y279" s="3"/>
      <c r="Z279" s="3"/>
    </row>
    <row r="280" spans="1:26">
      <c r="A280" s="3"/>
      <c r="D280" s="3"/>
      <c r="E280" s="3"/>
      <c r="F280" s="3"/>
      <c r="G280" s="3"/>
      <c r="H280" s="3"/>
      <c r="I280" s="3"/>
      <c r="L280" s="3"/>
      <c r="M280" s="3"/>
      <c r="N280" s="3"/>
      <c r="P280" s="3"/>
      <c r="Y280" s="3"/>
      <c r="Z280" s="3"/>
    </row>
    <row r="281" spans="1:26">
      <c r="A281" s="3"/>
      <c r="D281" s="3"/>
      <c r="E281" s="3"/>
      <c r="F281" s="3"/>
      <c r="G281" s="3"/>
      <c r="H281" s="3"/>
      <c r="I281" s="3"/>
      <c r="L281" s="3"/>
      <c r="M281" s="3"/>
      <c r="N281" s="3"/>
      <c r="P281" s="3"/>
      <c r="Y281" s="3"/>
      <c r="Z281" s="3"/>
    </row>
    <row r="282" spans="1:26">
      <c r="A282" s="3"/>
      <c r="D282" s="3"/>
      <c r="E282" s="3"/>
      <c r="F282" s="3"/>
      <c r="G282" s="3"/>
      <c r="H282" s="3"/>
      <c r="I282" s="3"/>
      <c r="L282" s="3"/>
      <c r="M282" s="3"/>
      <c r="N282" s="3"/>
      <c r="P282" s="3"/>
      <c r="Y282" s="3"/>
      <c r="Z282" s="3"/>
    </row>
    <row r="283" spans="1:26">
      <c r="A283" s="3"/>
      <c r="D283" s="3"/>
      <c r="E283" s="3"/>
      <c r="F283" s="3"/>
      <c r="G283" s="3"/>
      <c r="H283" s="3"/>
      <c r="I283" s="3"/>
      <c r="L283" s="3"/>
      <c r="M283" s="3"/>
      <c r="N283" s="3"/>
      <c r="P283" s="3"/>
      <c r="Y283" s="3"/>
      <c r="Z283" s="3"/>
    </row>
    <row r="284" spans="1:26">
      <c r="A284" s="3"/>
      <c r="D284" s="3"/>
      <c r="E284" s="3"/>
      <c r="F284" s="3"/>
      <c r="G284" s="3"/>
      <c r="H284" s="3"/>
      <c r="I284" s="3"/>
      <c r="L284" s="3"/>
      <c r="M284" s="3"/>
      <c r="N284" s="3"/>
      <c r="P284" s="3"/>
      <c r="Y284" s="3"/>
      <c r="Z284" s="3"/>
    </row>
    <row r="285" spans="1:26">
      <c r="A285" s="3"/>
      <c r="D285" s="3"/>
      <c r="E285" s="3"/>
      <c r="F285" s="3"/>
      <c r="G285" s="3"/>
      <c r="H285" s="3"/>
      <c r="I285" s="3"/>
      <c r="L285" s="3"/>
      <c r="M285" s="3"/>
      <c r="N285" s="3"/>
      <c r="P285" s="3"/>
      <c r="Y285" s="3"/>
      <c r="Z285" s="3"/>
    </row>
    <row r="286" spans="1:26">
      <c r="A286" s="3"/>
      <c r="D286" s="3"/>
      <c r="E286" s="3"/>
      <c r="F286" s="3"/>
      <c r="G286" s="3"/>
      <c r="H286" s="3"/>
      <c r="I286" s="3"/>
      <c r="L286" s="3"/>
      <c r="M286" s="3"/>
      <c r="N286" s="3"/>
      <c r="P286" s="3"/>
      <c r="Y286" s="3"/>
      <c r="Z286" s="3"/>
    </row>
    <row r="287" spans="1:26">
      <c r="A287" s="3"/>
      <c r="D287" s="3"/>
      <c r="E287" s="3"/>
      <c r="F287" s="3"/>
      <c r="G287" s="3"/>
      <c r="H287" s="3"/>
      <c r="I287" s="3"/>
      <c r="L287" s="3"/>
      <c r="M287" s="3"/>
      <c r="N287" s="3"/>
      <c r="P287" s="3"/>
      <c r="Y287" s="3"/>
      <c r="Z287" s="3"/>
    </row>
    <row r="288" spans="1:26">
      <c r="A288" s="3"/>
      <c r="D288" s="3"/>
      <c r="E288" s="3"/>
      <c r="F288" s="3"/>
      <c r="G288" s="3"/>
      <c r="H288" s="3"/>
      <c r="I288" s="3"/>
      <c r="L288" s="3"/>
      <c r="M288" s="3"/>
      <c r="N288" s="3"/>
      <c r="P288" s="3"/>
      <c r="Y288" s="3"/>
      <c r="Z288" s="3"/>
    </row>
    <row r="289" spans="1:26">
      <c r="A289" s="3"/>
      <c r="D289" s="3"/>
      <c r="E289" s="3"/>
      <c r="F289" s="3"/>
      <c r="G289" s="3"/>
      <c r="H289" s="3"/>
      <c r="I289" s="3"/>
      <c r="L289" s="3"/>
      <c r="M289" s="3"/>
      <c r="N289" s="3"/>
      <c r="P289" s="3"/>
      <c r="Y289" s="3"/>
      <c r="Z289" s="3"/>
    </row>
    <row r="290" spans="1:26">
      <c r="A290" s="3"/>
      <c r="D290" s="3"/>
      <c r="E290" s="3"/>
      <c r="F290" s="3"/>
      <c r="G290" s="3"/>
      <c r="H290" s="3"/>
      <c r="I290" s="3"/>
      <c r="L290" s="3"/>
      <c r="M290" s="3"/>
      <c r="N290" s="3"/>
      <c r="P290" s="3"/>
      <c r="Y290" s="3"/>
      <c r="Z290" s="3"/>
    </row>
    <row r="291" spans="1:26">
      <c r="A291" s="3"/>
      <c r="D291" s="3"/>
      <c r="E291" s="3"/>
      <c r="F291" s="3"/>
      <c r="G291" s="3"/>
      <c r="H291" s="3"/>
      <c r="I291" s="3"/>
      <c r="L291" s="3"/>
      <c r="M291" s="3"/>
      <c r="N291" s="3"/>
      <c r="P291" s="3"/>
      <c r="Y291" s="3"/>
      <c r="Z291" s="3"/>
    </row>
    <row r="292" spans="1:26">
      <c r="A292" s="3"/>
      <c r="D292" s="3"/>
      <c r="E292" s="3"/>
      <c r="F292" s="3"/>
      <c r="G292" s="3"/>
      <c r="H292" s="3"/>
      <c r="I292" s="3"/>
      <c r="L292" s="3"/>
      <c r="M292" s="3"/>
      <c r="N292" s="3"/>
      <c r="P292" s="3"/>
      <c r="Y292" s="3"/>
      <c r="Z292" s="3"/>
    </row>
    <row r="293" spans="1:26">
      <c r="A293" s="3"/>
      <c r="D293" s="3"/>
      <c r="E293" s="3"/>
      <c r="F293" s="3"/>
      <c r="G293" s="3"/>
      <c r="H293" s="3"/>
      <c r="I293" s="3"/>
      <c r="L293" s="3"/>
      <c r="M293" s="3"/>
      <c r="N293" s="3"/>
      <c r="P293" s="3"/>
      <c r="Y293" s="3"/>
      <c r="Z293" s="3"/>
    </row>
    <row r="294" spans="1:26">
      <c r="A294" s="3"/>
      <c r="D294" s="3"/>
      <c r="E294" s="3"/>
      <c r="F294" s="3"/>
      <c r="G294" s="3"/>
      <c r="H294" s="3"/>
      <c r="I294" s="3"/>
      <c r="L294" s="3"/>
      <c r="M294" s="3"/>
      <c r="N294" s="3"/>
      <c r="P294" s="3"/>
      <c r="Y294" s="3"/>
      <c r="Z294" s="3"/>
    </row>
    <row r="295" spans="1:26">
      <c r="A295" s="3"/>
      <c r="D295" s="3"/>
      <c r="E295" s="3"/>
      <c r="F295" s="3"/>
      <c r="G295" s="3"/>
      <c r="H295" s="3"/>
      <c r="I295" s="3"/>
      <c r="L295" s="3"/>
      <c r="M295" s="3"/>
      <c r="N295" s="3"/>
      <c r="P295" s="3"/>
      <c r="Y295" s="3"/>
      <c r="Z295" s="3"/>
    </row>
    <row r="296" spans="1:26">
      <c r="A296" s="3"/>
      <c r="D296" s="3"/>
      <c r="E296" s="3"/>
      <c r="F296" s="3"/>
      <c r="G296" s="3"/>
      <c r="H296" s="3"/>
      <c r="I296" s="3"/>
      <c r="L296" s="3"/>
      <c r="M296" s="3"/>
      <c r="N296" s="3"/>
      <c r="P296" s="3"/>
      <c r="Y296" s="3"/>
      <c r="Z296" s="3"/>
    </row>
    <row r="297" spans="1:26">
      <c r="A297" s="3"/>
      <c r="D297" s="3"/>
      <c r="E297" s="3"/>
      <c r="F297" s="3"/>
      <c r="G297" s="3"/>
      <c r="H297" s="3"/>
      <c r="I297" s="3"/>
      <c r="L297" s="3"/>
      <c r="M297" s="3"/>
      <c r="N297" s="3"/>
      <c r="P297" s="3"/>
      <c r="Y297" s="3"/>
      <c r="Z297" s="3"/>
    </row>
    <row r="298" spans="1:26">
      <c r="A298" s="3"/>
      <c r="D298" s="3"/>
      <c r="E298" s="3"/>
      <c r="F298" s="3"/>
      <c r="G298" s="3"/>
      <c r="H298" s="3"/>
      <c r="I298" s="3"/>
      <c r="L298" s="3"/>
      <c r="M298" s="3"/>
      <c r="N298" s="3"/>
      <c r="P298" s="3"/>
      <c r="Y298" s="3"/>
      <c r="Z298" s="3"/>
    </row>
    <row r="299" spans="1:26">
      <c r="A299" s="3"/>
      <c r="D299" s="3"/>
      <c r="E299" s="3"/>
      <c r="F299" s="3"/>
      <c r="G299" s="3"/>
      <c r="H299" s="3"/>
      <c r="I299" s="3"/>
      <c r="L299" s="3"/>
      <c r="M299" s="3"/>
      <c r="N299" s="3"/>
      <c r="P299" s="3"/>
      <c r="Y299" s="3"/>
      <c r="Z299" s="3"/>
    </row>
    <row r="300" spans="1:26">
      <c r="A300" s="3"/>
      <c r="D300" s="3"/>
      <c r="E300" s="3"/>
      <c r="F300" s="3"/>
      <c r="G300" s="3"/>
      <c r="H300" s="3"/>
      <c r="I300" s="3"/>
      <c r="L300" s="3"/>
      <c r="M300" s="3"/>
      <c r="N300" s="3"/>
      <c r="P300" s="3"/>
      <c r="Y300" s="3"/>
      <c r="Z300" s="3"/>
    </row>
    <row r="301" spans="1:26">
      <c r="A301" s="3"/>
      <c r="D301" s="3"/>
      <c r="E301" s="3"/>
      <c r="F301" s="3"/>
      <c r="G301" s="3"/>
      <c r="H301" s="3"/>
      <c r="I301" s="3"/>
      <c r="L301" s="3"/>
      <c r="M301" s="3"/>
      <c r="N301" s="3"/>
      <c r="P301" s="3"/>
      <c r="Y301" s="3"/>
      <c r="Z301" s="3"/>
    </row>
    <row r="302" spans="1:26">
      <c r="A302" s="3"/>
      <c r="D302" s="3"/>
      <c r="E302" s="3"/>
      <c r="F302" s="3"/>
      <c r="G302" s="3"/>
      <c r="H302" s="3"/>
      <c r="I302" s="3"/>
      <c r="L302" s="3"/>
      <c r="M302" s="3"/>
      <c r="N302" s="3"/>
      <c r="P302" s="3"/>
      <c r="Y302" s="3"/>
      <c r="Z302" s="3"/>
    </row>
    <row r="303" spans="1:26">
      <c r="A303" s="3"/>
      <c r="D303" s="3"/>
      <c r="E303" s="3"/>
      <c r="F303" s="3"/>
      <c r="G303" s="3"/>
      <c r="H303" s="3"/>
      <c r="I303" s="3"/>
      <c r="L303" s="3"/>
      <c r="M303" s="3"/>
      <c r="N303" s="3"/>
      <c r="P303" s="3"/>
      <c r="Y303" s="3"/>
      <c r="Z303" s="3"/>
    </row>
    <row r="304" spans="1:26">
      <c r="A304" s="3"/>
      <c r="D304" s="3"/>
      <c r="E304" s="3"/>
      <c r="F304" s="3"/>
      <c r="G304" s="3"/>
      <c r="H304" s="3"/>
      <c r="I304" s="3"/>
      <c r="L304" s="3"/>
      <c r="M304" s="3"/>
      <c r="N304" s="3"/>
      <c r="P304" s="3"/>
      <c r="Y304" s="3"/>
      <c r="Z304" s="3"/>
    </row>
    <row r="305" spans="1:26">
      <c r="A305" s="3"/>
      <c r="D305" s="3"/>
      <c r="E305" s="3"/>
      <c r="F305" s="3"/>
      <c r="G305" s="3"/>
      <c r="H305" s="3"/>
      <c r="I305" s="3"/>
      <c r="L305" s="3"/>
      <c r="M305" s="3"/>
      <c r="N305" s="3"/>
      <c r="P305" s="3"/>
      <c r="Y305" s="3"/>
      <c r="Z305" s="3"/>
    </row>
    <row r="306" spans="1:26">
      <c r="A306" s="3"/>
      <c r="D306" s="3"/>
      <c r="E306" s="3"/>
      <c r="F306" s="3"/>
      <c r="G306" s="3"/>
      <c r="H306" s="3"/>
      <c r="I306" s="3"/>
      <c r="L306" s="3"/>
      <c r="M306" s="3"/>
      <c r="N306" s="3"/>
      <c r="P306" s="3"/>
      <c r="Y306" s="3"/>
      <c r="Z306" s="3"/>
    </row>
    <row r="307" spans="1:26">
      <c r="A307" s="3"/>
      <c r="D307" s="3"/>
      <c r="E307" s="3"/>
      <c r="F307" s="3"/>
      <c r="G307" s="3"/>
      <c r="H307" s="3"/>
      <c r="I307" s="3"/>
      <c r="L307" s="3"/>
      <c r="M307" s="3"/>
      <c r="N307" s="3"/>
      <c r="P307" s="3"/>
      <c r="Y307" s="3"/>
      <c r="Z307" s="3"/>
    </row>
    <row r="308" spans="1:26">
      <c r="A308" s="3"/>
      <c r="D308" s="3"/>
      <c r="E308" s="3"/>
      <c r="F308" s="3"/>
      <c r="G308" s="3"/>
      <c r="H308" s="3"/>
      <c r="I308" s="3"/>
      <c r="L308" s="3"/>
      <c r="M308" s="3"/>
      <c r="N308" s="3"/>
      <c r="P308" s="3"/>
      <c r="Y308" s="3"/>
      <c r="Z308" s="3"/>
    </row>
    <row r="309" spans="1:26">
      <c r="A309" s="3"/>
      <c r="D309" s="3"/>
      <c r="E309" s="3"/>
      <c r="F309" s="3"/>
      <c r="G309" s="3"/>
      <c r="H309" s="3"/>
      <c r="I309" s="3"/>
      <c r="L309" s="3"/>
      <c r="M309" s="3"/>
      <c r="N309" s="3"/>
      <c r="P309" s="3"/>
      <c r="Y309" s="3"/>
      <c r="Z309" s="3"/>
    </row>
    <row r="310" spans="1:26">
      <c r="A310" s="3"/>
      <c r="D310" s="3"/>
      <c r="E310" s="3"/>
      <c r="F310" s="3"/>
      <c r="G310" s="3"/>
      <c r="H310" s="3"/>
      <c r="I310" s="3"/>
      <c r="L310" s="3"/>
      <c r="M310" s="3"/>
      <c r="N310" s="3"/>
      <c r="P310" s="3"/>
      <c r="Y310" s="3"/>
      <c r="Z310" s="3"/>
    </row>
    <row r="311" spans="1:26">
      <c r="A311" s="3"/>
      <c r="D311" s="3"/>
      <c r="E311" s="3"/>
      <c r="F311" s="3"/>
      <c r="G311" s="3"/>
      <c r="H311" s="3"/>
      <c r="I311" s="3"/>
      <c r="L311" s="3"/>
      <c r="M311" s="3"/>
      <c r="N311" s="3"/>
      <c r="P311" s="3"/>
      <c r="Y311" s="3"/>
      <c r="Z311" s="3"/>
    </row>
    <row r="312" spans="1:26">
      <c r="A312" s="3"/>
      <c r="D312" s="3"/>
      <c r="E312" s="3"/>
      <c r="F312" s="3"/>
      <c r="G312" s="3"/>
      <c r="H312" s="3"/>
      <c r="I312" s="3"/>
      <c r="L312" s="3"/>
      <c r="M312" s="3"/>
      <c r="N312" s="3"/>
      <c r="P312" s="3"/>
      <c r="Y312" s="3"/>
      <c r="Z312" s="3"/>
    </row>
    <row r="313" spans="1:26">
      <c r="A313" s="3"/>
      <c r="D313" s="3"/>
      <c r="E313" s="3"/>
      <c r="F313" s="3"/>
      <c r="G313" s="3"/>
      <c r="H313" s="3"/>
      <c r="I313" s="3"/>
      <c r="L313" s="3"/>
      <c r="M313" s="3"/>
      <c r="N313" s="3"/>
      <c r="P313" s="3"/>
      <c r="Y313" s="3"/>
      <c r="Z313" s="3"/>
    </row>
    <row r="314" spans="1:26">
      <c r="A314" s="3"/>
      <c r="D314" s="3"/>
      <c r="E314" s="3"/>
      <c r="F314" s="3"/>
      <c r="G314" s="3"/>
      <c r="H314" s="3"/>
      <c r="I314" s="3"/>
      <c r="L314" s="3"/>
      <c r="M314" s="3"/>
      <c r="N314" s="3"/>
      <c r="P314" s="3"/>
      <c r="Y314" s="3"/>
      <c r="Z314" s="3"/>
    </row>
    <row r="315" spans="1:26">
      <c r="A315" s="3"/>
      <c r="D315" s="3"/>
      <c r="E315" s="3"/>
      <c r="F315" s="3"/>
      <c r="G315" s="3"/>
      <c r="H315" s="3"/>
      <c r="I315" s="3"/>
      <c r="L315" s="3"/>
      <c r="M315" s="3"/>
      <c r="N315" s="3"/>
      <c r="P315" s="3"/>
      <c r="Y315" s="3"/>
      <c r="Z315" s="3"/>
    </row>
    <row r="316" spans="1:26">
      <c r="A316" s="3"/>
      <c r="D316" s="3"/>
      <c r="E316" s="3"/>
      <c r="F316" s="3"/>
      <c r="G316" s="3"/>
      <c r="H316" s="3"/>
      <c r="I316" s="3"/>
      <c r="L316" s="3"/>
      <c r="M316" s="3"/>
      <c r="N316" s="3"/>
      <c r="P316" s="3"/>
      <c r="Y316" s="3"/>
      <c r="Z316" s="3"/>
    </row>
    <row r="317" spans="1:26">
      <c r="A317" s="3"/>
      <c r="D317" s="3"/>
      <c r="E317" s="3"/>
      <c r="F317" s="3"/>
      <c r="G317" s="3"/>
      <c r="H317" s="3"/>
      <c r="I317" s="3"/>
      <c r="L317" s="3"/>
      <c r="M317" s="3"/>
      <c r="N317" s="3"/>
      <c r="P317" s="3"/>
      <c r="Y317" s="3"/>
      <c r="Z317" s="3"/>
    </row>
    <row r="318" spans="1:26">
      <c r="A318" s="3"/>
      <c r="D318" s="3"/>
      <c r="E318" s="3"/>
      <c r="F318" s="3"/>
      <c r="G318" s="3"/>
      <c r="H318" s="3"/>
      <c r="I318" s="3"/>
      <c r="L318" s="3"/>
      <c r="M318" s="3"/>
      <c r="N318" s="3"/>
      <c r="P318" s="3"/>
      <c r="Y318" s="3"/>
      <c r="Z318" s="3"/>
    </row>
    <row r="319" spans="1:26">
      <c r="A319" s="3"/>
      <c r="D319" s="3"/>
      <c r="E319" s="3"/>
      <c r="F319" s="3"/>
      <c r="G319" s="3"/>
      <c r="H319" s="3"/>
      <c r="I319" s="3"/>
      <c r="L319" s="3"/>
      <c r="M319" s="3"/>
      <c r="N319" s="3"/>
      <c r="P319" s="3"/>
      <c r="Y319" s="3"/>
      <c r="Z319" s="3"/>
    </row>
    <row r="320" spans="1:26">
      <c r="A320" s="3"/>
      <c r="D320" s="3"/>
      <c r="E320" s="3"/>
      <c r="F320" s="3"/>
      <c r="G320" s="3"/>
      <c r="H320" s="3"/>
      <c r="I320" s="3"/>
      <c r="L320" s="3"/>
      <c r="M320" s="3"/>
      <c r="N320" s="3"/>
      <c r="P320" s="3"/>
      <c r="Y320" s="3"/>
      <c r="Z320" s="3"/>
    </row>
    <row r="321" spans="1:26">
      <c r="A321" s="3"/>
      <c r="D321" s="3"/>
      <c r="E321" s="3"/>
      <c r="F321" s="3"/>
      <c r="G321" s="3"/>
      <c r="H321" s="3"/>
      <c r="I321" s="3"/>
      <c r="L321" s="3"/>
      <c r="M321" s="3"/>
      <c r="N321" s="3"/>
      <c r="P321" s="3"/>
      <c r="Y321" s="3"/>
      <c r="Z321" s="3"/>
    </row>
    <row r="322" spans="1:26">
      <c r="A322" s="3"/>
      <c r="D322" s="3"/>
      <c r="E322" s="3"/>
      <c r="F322" s="3"/>
      <c r="G322" s="3"/>
      <c r="H322" s="3"/>
      <c r="I322" s="3"/>
      <c r="L322" s="3"/>
      <c r="M322" s="3"/>
      <c r="N322" s="3"/>
      <c r="P322" s="3"/>
      <c r="Y322" s="3"/>
      <c r="Z322" s="3"/>
    </row>
    <row r="323" spans="1:26">
      <c r="A323" s="3"/>
      <c r="D323" s="3"/>
      <c r="E323" s="3"/>
      <c r="F323" s="3"/>
      <c r="G323" s="3"/>
      <c r="H323" s="3"/>
      <c r="I323" s="3"/>
      <c r="L323" s="3"/>
      <c r="M323" s="3"/>
      <c r="N323" s="3"/>
      <c r="P323" s="3"/>
      <c r="Y323" s="3"/>
      <c r="Z323" s="3"/>
    </row>
    <row r="324" spans="1:26">
      <c r="A324" s="3"/>
      <c r="D324" s="3"/>
      <c r="E324" s="3"/>
      <c r="F324" s="3"/>
      <c r="G324" s="3"/>
      <c r="H324" s="3"/>
      <c r="I324" s="3"/>
      <c r="L324" s="3"/>
      <c r="M324" s="3"/>
      <c r="N324" s="3"/>
      <c r="P324" s="3"/>
      <c r="Y324" s="3"/>
      <c r="Z324" s="3"/>
    </row>
    <row r="325" spans="1:26">
      <c r="A325" s="3"/>
      <c r="D325" s="3"/>
      <c r="E325" s="3"/>
      <c r="F325" s="3"/>
      <c r="G325" s="3"/>
      <c r="H325" s="3"/>
      <c r="I325" s="3"/>
      <c r="L325" s="3"/>
      <c r="M325" s="3"/>
      <c r="N325" s="3"/>
      <c r="P325" s="3"/>
      <c r="Y325" s="3"/>
      <c r="Z325" s="3"/>
    </row>
    <row r="326" spans="1:26">
      <c r="A326" s="3"/>
      <c r="D326" s="3"/>
      <c r="E326" s="3"/>
      <c r="F326" s="3"/>
      <c r="G326" s="3"/>
      <c r="H326" s="3"/>
      <c r="I326" s="3"/>
      <c r="L326" s="3"/>
      <c r="M326" s="3"/>
      <c r="N326" s="3"/>
      <c r="P326" s="3"/>
      <c r="Y326" s="3"/>
      <c r="Z326" s="3"/>
    </row>
    <row r="327" spans="1:26">
      <c r="A327" s="3"/>
      <c r="D327" s="3"/>
      <c r="E327" s="3"/>
      <c r="F327" s="3"/>
      <c r="G327" s="3"/>
      <c r="H327" s="3"/>
      <c r="I327" s="3"/>
      <c r="L327" s="3"/>
      <c r="M327" s="3"/>
      <c r="N327" s="3"/>
      <c r="P327" s="3"/>
      <c r="Y327" s="3"/>
      <c r="Z327" s="3"/>
    </row>
    <row r="328" spans="1:26">
      <c r="A328" s="3"/>
      <c r="D328" s="3"/>
      <c r="E328" s="3"/>
      <c r="F328" s="3"/>
      <c r="G328" s="3"/>
      <c r="H328" s="3"/>
      <c r="I328" s="3"/>
      <c r="L328" s="3"/>
      <c r="M328" s="3"/>
      <c r="N328" s="3"/>
      <c r="P328" s="3"/>
      <c r="Y328" s="3"/>
      <c r="Z328" s="3"/>
    </row>
    <row r="329" spans="1:26">
      <c r="A329" s="3"/>
      <c r="D329" s="3"/>
      <c r="E329" s="3"/>
      <c r="F329" s="3"/>
      <c r="G329" s="3"/>
      <c r="H329" s="3"/>
      <c r="I329" s="3"/>
      <c r="L329" s="3"/>
      <c r="M329" s="3"/>
      <c r="N329" s="3"/>
      <c r="P329" s="3"/>
      <c r="Y329" s="3"/>
      <c r="Z329" s="3"/>
    </row>
    <row r="330" spans="1:26">
      <c r="A330" s="3"/>
      <c r="D330" s="3"/>
      <c r="E330" s="3"/>
      <c r="F330" s="3"/>
      <c r="G330" s="3"/>
      <c r="H330" s="3"/>
      <c r="I330" s="3"/>
      <c r="L330" s="3"/>
      <c r="M330" s="3"/>
      <c r="N330" s="3"/>
      <c r="P330" s="3"/>
      <c r="Y330" s="3"/>
      <c r="Z330" s="3"/>
    </row>
    <row r="331" spans="1:26">
      <c r="A331" s="3"/>
      <c r="D331" s="3"/>
      <c r="E331" s="3"/>
      <c r="F331" s="3"/>
      <c r="G331" s="3"/>
      <c r="H331" s="3"/>
      <c r="I331" s="3"/>
      <c r="L331" s="3"/>
      <c r="M331" s="3"/>
      <c r="N331" s="3"/>
      <c r="P331" s="3"/>
      <c r="Y331" s="3"/>
      <c r="Z331" s="3"/>
    </row>
    <row r="332" spans="1:26">
      <c r="A332" s="3"/>
      <c r="D332" s="3"/>
      <c r="E332" s="3"/>
      <c r="F332" s="3"/>
      <c r="G332" s="3"/>
      <c r="H332" s="3"/>
      <c r="I332" s="3"/>
      <c r="L332" s="3"/>
      <c r="M332" s="3"/>
      <c r="N332" s="3"/>
      <c r="P332" s="3"/>
      <c r="Y332" s="3"/>
      <c r="Z332" s="3"/>
    </row>
    <row r="333" spans="1:26">
      <c r="A333" s="3"/>
      <c r="D333" s="3"/>
      <c r="E333" s="3"/>
      <c r="F333" s="3"/>
      <c r="G333" s="3"/>
      <c r="H333" s="3"/>
      <c r="I333" s="3"/>
      <c r="L333" s="3"/>
      <c r="M333" s="3"/>
      <c r="N333" s="3"/>
      <c r="P333" s="3"/>
      <c r="Y333" s="3"/>
      <c r="Z333" s="3"/>
    </row>
    <row r="334" spans="1:26">
      <c r="A334" s="3"/>
      <c r="D334" s="3"/>
      <c r="E334" s="3"/>
      <c r="F334" s="3"/>
      <c r="G334" s="3"/>
      <c r="H334" s="3"/>
      <c r="I334" s="3"/>
      <c r="L334" s="3"/>
      <c r="M334" s="3"/>
      <c r="N334" s="3"/>
      <c r="P334" s="3"/>
      <c r="Y334" s="3"/>
      <c r="Z334" s="3"/>
    </row>
    <row r="335" spans="1:26">
      <c r="A335" s="3"/>
      <c r="D335" s="3"/>
      <c r="E335" s="3"/>
      <c r="F335" s="3"/>
      <c r="G335" s="3"/>
      <c r="H335" s="3"/>
      <c r="I335" s="3"/>
      <c r="L335" s="3"/>
      <c r="M335" s="3"/>
      <c r="N335" s="3"/>
      <c r="P335" s="3"/>
      <c r="Y335" s="3"/>
      <c r="Z335" s="3"/>
    </row>
    <row r="336" spans="1:26">
      <c r="A336" s="3"/>
      <c r="D336" s="3"/>
      <c r="E336" s="3"/>
      <c r="F336" s="3"/>
      <c r="G336" s="3"/>
      <c r="H336" s="3"/>
      <c r="I336" s="3"/>
      <c r="L336" s="3"/>
      <c r="M336" s="3"/>
      <c r="N336" s="3"/>
      <c r="P336" s="3"/>
      <c r="Y336" s="3"/>
      <c r="Z336" s="3"/>
    </row>
    <row r="337" spans="1:26">
      <c r="A337" s="3"/>
      <c r="D337" s="3"/>
      <c r="E337" s="3"/>
      <c r="F337" s="3"/>
      <c r="G337" s="3"/>
      <c r="H337" s="3"/>
      <c r="I337" s="3"/>
      <c r="L337" s="3"/>
      <c r="M337" s="3"/>
      <c r="N337" s="3"/>
      <c r="P337" s="3"/>
      <c r="Y337" s="3"/>
      <c r="Z337" s="3"/>
    </row>
    <row r="338" spans="1:26">
      <c r="A338" s="3"/>
      <c r="D338" s="3"/>
      <c r="E338" s="3"/>
      <c r="F338" s="3"/>
      <c r="G338" s="3"/>
      <c r="H338" s="3"/>
      <c r="I338" s="3"/>
      <c r="L338" s="3"/>
      <c r="M338" s="3"/>
      <c r="N338" s="3"/>
      <c r="P338" s="3"/>
      <c r="Y338" s="3"/>
      <c r="Z338" s="3"/>
    </row>
    <row r="339" spans="1:26">
      <c r="A339" s="3"/>
      <c r="D339" s="3"/>
      <c r="E339" s="3"/>
      <c r="F339" s="3"/>
      <c r="G339" s="3"/>
      <c r="H339" s="3"/>
      <c r="I339" s="3"/>
      <c r="L339" s="3"/>
      <c r="M339" s="3"/>
      <c r="N339" s="3"/>
      <c r="P339" s="3"/>
      <c r="Y339" s="3"/>
      <c r="Z339" s="3"/>
    </row>
    <row r="340" spans="1:26">
      <c r="A340" s="3"/>
      <c r="D340" s="3"/>
      <c r="E340" s="3"/>
      <c r="F340" s="3"/>
      <c r="G340" s="3"/>
      <c r="H340" s="3"/>
      <c r="I340" s="3"/>
      <c r="L340" s="3"/>
      <c r="M340" s="3"/>
      <c r="N340" s="3"/>
      <c r="P340" s="3"/>
      <c r="Y340" s="3"/>
      <c r="Z340" s="3"/>
    </row>
    <row r="341" spans="1:26">
      <c r="A341" s="3"/>
      <c r="D341" s="3"/>
      <c r="E341" s="3"/>
      <c r="F341" s="3"/>
      <c r="G341" s="3"/>
      <c r="H341" s="3"/>
      <c r="I341" s="3"/>
      <c r="L341" s="3"/>
      <c r="M341" s="3"/>
      <c r="N341" s="3"/>
      <c r="P341" s="3"/>
      <c r="Y341" s="3"/>
      <c r="Z341" s="3"/>
    </row>
    <row r="342" spans="1:26">
      <c r="A342" s="3"/>
      <c r="D342" s="3"/>
      <c r="E342" s="3"/>
      <c r="F342" s="3"/>
      <c r="G342" s="3"/>
      <c r="H342" s="3"/>
      <c r="I342" s="3"/>
      <c r="L342" s="3"/>
      <c r="M342" s="3"/>
      <c r="N342" s="3"/>
      <c r="P342" s="3"/>
      <c r="Y342" s="3"/>
      <c r="Z342" s="3"/>
    </row>
    <row r="343" spans="1:26">
      <c r="A343" s="3"/>
      <c r="D343" s="3"/>
      <c r="E343" s="3"/>
      <c r="F343" s="3"/>
      <c r="G343" s="3"/>
      <c r="H343" s="3"/>
      <c r="I343" s="3"/>
      <c r="L343" s="3"/>
      <c r="M343" s="3"/>
      <c r="N343" s="3"/>
      <c r="P343" s="3"/>
      <c r="Y343" s="3"/>
      <c r="Z343" s="3"/>
    </row>
    <row r="344" spans="1:26">
      <c r="A344" s="3"/>
      <c r="D344" s="3"/>
      <c r="E344" s="3"/>
      <c r="F344" s="3"/>
      <c r="G344" s="3"/>
      <c r="H344" s="3"/>
      <c r="I344" s="3"/>
      <c r="L344" s="3"/>
      <c r="M344" s="3"/>
      <c r="N344" s="3"/>
      <c r="P344" s="3"/>
      <c r="Y344" s="3"/>
      <c r="Z344" s="3"/>
    </row>
    <row r="345" spans="1:26">
      <c r="A345" s="3"/>
      <c r="D345" s="3"/>
      <c r="E345" s="3"/>
      <c r="F345" s="3"/>
      <c r="G345" s="3"/>
      <c r="H345" s="3"/>
      <c r="I345" s="3"/>
      <c r="L345" s="3"/>
      <c r="M345" s="3"/>
      <c r="N345" s="3"/>
      <c r="P345" s="3"/>
      <c r="Y345" s="3"/>
      <c r="Z345" s="3"/>
    </row>
    <row r="346" spans="1:26">
      <c r="A346" s="3"/>
      <c r="D346" s="3"/>
      <c r="E346" s="3"/>
      <c r="F346" s="3"/>
      <c r="G346" s="3"/>
      <c r="H346" s="3"/>
      <c r="I346" s="3"/>
      <c r="L346" s="3"/>
      <c r="M346" s="3"/>
      <c r="N346" s="3"/>
      <c r="P346" s="3"/>
      <c r="Y346" s="3"/>
      <c r="Z346" s="3"/>
    </row>
    <row r="347" spans="1:26">
      <c r="A347" s="3"/>
      <c r="D347" s="3"/>
      <c r="E347" s="3"/>
      <c r="F347" s="3"/>
      <c r="G347" s="3"/>
      <c r="H347" s="3"/>
      <c r="I347" s="3"/>
      <c r="L347" s="3"/>
      <c r="M347" s="3"/>
      <c r="N347" s="3"/>
      <c r="P347" s="3"/>
      <c r="Y347" s="3"/>
      <c r="Z347" s="3"/>
    </row>
    <row r="348" spans="1:26">
      <c r="A348" s="3"/>
      <c r="D348" s="3"/>
      <c r="E348" s="3"/>
      <c r="F348" s="3"/>
      <c r="G348" s="3"/>
      <c r="H348" s="3"/>
      <c r="I348" s="3"/>
      <c r="L348" s="3"/>
      <c r="M348" s="3"/>
      <c r="N348" s="3"/>
      <c r="P348" s="3"/>
      <c r="Y348" s="3"/>
      <c r="Z348" s="3"/>
    </row>
    <row r="349" spans="1:26">
      <c r="A349" s="3"/>
      <c r="D349" s="3"/>
      <c r="E349" s="3"/>
      <c r="F349" s="3"/>
      <c r="G349" s="3"/>
      <c r="H349" s="3"/>
      <c r="I349" s="3"/>
      <c r="L349" s="3"/>
      <c r="M349" s="3"/>
      <c r="N349" s="3"/>
      <c r="P349" s="3"/>
      <c r="Y349" s="3"/>
      <c r="Z349" s="3"/>
    </row>
    <row r="350" spans="1:26">
      <c r="A350" s="3"/>
      <c r="D350" s="3"/>
      <c r="E350" s="3"/>
      <c r="F350" s="3"/>
      <c r="G350" s="3"/>
      <c r="H350" s="3"/>
      <c r="I350" s="3"/>
      <c r="L350" s="3"/>
      <c r="M350" s="3"/>
      <c r="N350" s="3"/>
      <c r="P350" s="3"/>
      <c r="Y350" s="3"/>
      <c r="Z350" s="3"/>
    </row>
    <row r="351" spans="1:26">
      <c r="A351" s="3"/>
      <c r="D351" s="3"/>
      <c r="E351" s="3"/>
      <c r="F351" s="3"/>
      <c r="G351" s="3"/>
      <c r="H351" s="3"/>
      <c r="I351" s="3"/>
      <c r="L351" s="3"/>
      <c r="M351" s="3"/>
      <c r="N351" s="3"/>
      <c r="P351" s="3"/>
      <c r="Y351" s="3"/>
      <c r="Z351" s="3"/>
    </row>
    <row r="352" spans="1:26">
      <c r="A352" s="3"/>
      <c r="D352" s="3"/>
      <c r="E352" s="3"/>
      <c r="F352" s="3"/>
      <c r="G352" s="3"/>
      <c r="H352" s="3"/>
      <c r="I352" s="3"/>
      <c r="L352" s="3"/>
      <c r="M352" s="3"/>
      <c r="N352" s="3"/>
      <c r="P352" s="3"/>
      <c r="Y352" s="3"/>
      <c r="Z352" s="3"/>
    </row>
    <row r="353" spans="1:26">
      <c r="A353" s="3"/>
      <c r="D353" s="3"/>
      <c r="E353" s="3"/>
      <c r="F353" s="3"/>
      <c r="G353" s="3"/>
      <c r="H353" s="3"/>
      <c r="I353" s="3"/>
      <c r="L353" s="3"/>
      <c r="M353" s="3"/>
      <c r="N353" s="3"/>
      <c r="P353" s="3"/>
      <c r="Y353" s="3"/>
      <c r="Z353" s="3"/>
    </row>
    <row r="354" spans="1:26">
      <c r="A354" s="3"/>
      <c r="D354" s="3"/>
      <c r="E354" s="3"/>
      <c r="F354" s="3"/>
      <c r="G354" s="3"/>
      <c r="H354" s="3"/>
      <c r="I354" s="3"/>
      <c r="L354" s="3"/>
      <c r="M354" s="3"/>
      <c r="N354" s="3"/>
      <c r="P354" s="3"/>
      <c r="Y354" s="3"/>
      <c r="Z354" s="3"/>
    </row>
    <row r="355" spans="1:26">
      <c r="A355" s="3"/>
      <c r="D355" s="3"/>
      <c r="E355" s="3"/>
      <c r="F355" s="3"/>
      <c r="G355" s="3"/>
      <c r="H355" s="3"/>
      <c r="I355" s="3"/>
      <c r="L355" s="3"/>
      <c r="M355" s="3"/>
      <c r="N355" s="3"/>
      <c r="P355" s="3"/>
      <c r="Y355" s="3"/>
      <c r="Z355" s="3"/>
    </row>
    <row r="356" spans="1:26">
      <c r="A356" s="3"/>
      <c r="D356" s="3"/>
      <c r="E356" s="3"/>
      <c r="F356" s="3"/>
      <c r="G356" s="3"/>
      <c r="H356" s="3"/>
      <c r="I356" s="3"/>
      <c r="L356" s="3"/>
      <c r="M356" s="3"/>
      <c r="N356" s="3"/>
      <c r="P356" s="3"/>
      <c r="Y356" s="3"/>
      <c r="Z356" s="3"/>
    </row>
    <row r="357" spans="1:26">
      <c r="A357" s="3"/>
      <c r="D357" s="3"/>
      <c r="E357" s="3"/>
      <c r="F357" s="3"/>
      <c r="G357" s="3"/>
      <c r="H357" s="3"/>
      <c r="I357" s="3"/>
      <c r="L357" s="3"/>
      <c r="M357" s="3"/>
      <c r="N357" s="3"/>
      <c r="P357" s="3"/>
      <c r="Y357" s="3"/>
      <c r="Z357" s="3"/>
    </row>
    <row r="358" spans="1:26">
      <c r="A358" s="3"/>
      <c r="D358" s="3"/>
      <c r="E358" s="3"/>
      <c r="F358" s="3"/>
      <c r="G358" s="3"/>
      <c r="H358" s="3"/>
      <c r="I358" s="3"/>
      <c r="L358" s="3"/>
      <c r="M358" s="3"/>
      <c r="N358" s="3"/>
      <c r="P358" s="3"/>
      <c r="Y358" s="3"/>
      <c r="Z358" s="3"/>
    </row>
    <row r="359" spans="1:26">
      <c r="A359" s="3"/>
      <c r="D359" s="3"/>
      <c r="E359" s="3"/>
      <c r="F359" s="3"/>
      <c r="G359" s="3"/>
      <c r="H359" s="3"/>
      <c r="I359" s="3"/>
      <c r="L359" s="3"/>
      <c r="M359" s="3"/>
      <c r="N359" s="3"/>
      <c r="P359" s="3"/>
      <c r="Y359" s="3"/>
      <c r="Z359" s="3"/>
    </row>
    <row r="360" spans="1:26">
      <c r="A360" s="3"/>
      <c r="D360" s="3"/>
      <c r="E360" s="3"/>
      <c r="F360" s="3"/>
      <c r="G360" s="3"/>
      <c r="H360" s="3"/>
      <c r="I360" s="3"/>
      <c r="L360" s="3"/>
      <c r="M360" s="3"/>
      <c r="N360" s="3"/>
      <c r="P360" s="3"/>
      <c r="Y360" s="3"/>
      <c r="Z360" s="3"/>
    </row>
    <row r="361" spans="1:26">
      <c r="A361" s="3"/>
      <c r="D361" s="3"/>
      <c r="E361" s="3"/>
      <c r="F361" s="3"/>
      <c r="G361" s="3"/>
      <c r="H361" s="3"/>
      <c r="I361" s="3"/>
      <c r="L361" s="3"/>
      <c r="M361" s="3"/>
      <c r="N361" s="3"/>
      <c r="P361" s="3"/>
      <c r="Y361" s="3"/>
      <c r="Z361" s="3"/>
    </row>
    <row r="362" spans="1:26">
      <c r="A362" s="3"/>
      <c r="D362" s="3"/>
      <c r="E362" s="3"/>
      <c r="F362" s="3"/>
      <c r="G362" s="3"/>
      <c r="H362" s="3"/>
      <c r="I362" s="3"/>
      <c r="L362" s="3"/>
      <c r="M362" s="3"/>
      <c r="N362" s="3"/>
      <c r="P362" s="3"/>
      <c r="Y362" s="3"/>
      <c r="Z362" s="3"/>
    </row>
    <row r="363" spans="1:26">
      <c r="A363" s="3"/>
      <c r="D363" s="3"/>
      <c r="E363" s="3"/>
      <c r="F363" s="3"/>
      <c r="G363" s="3"/>
      <c r="H363" s="3"/>
      <c r="I363" s="3"/>
      <c r="L363" s="3"/>
      <c r="M363" s="3"/>
      <c r="N363" s="3"/>
      <c r="P363" s="3"/>
      <c r="Y363" s="3"/>
      <c r="Z363" s="3"/>
    </row>
    <row r="364" spans="1:26">
      <c r="A364" s="3"/>
      <c r="D364" s="3"/>
      <c r="E364" s="3"/>
      <c r="F364" s="3"/>
      <c r="G364" s="3"/>
      <c r="H364" s="3"/>
      <c r="I364" s="3"/>
      <c r="L364" s="3"/>
      <c r="M364" s="3"/>
      <c r="N364" s="3"/>
      <c r="P364" s="3"/>
      <c r="Y364" s="3"/>
      <c r="Z364" s="3"/>
    </row>
    <row r="365" spans="1:26">
      <c r="A365" s="3"/>
      <c r="D365" s="3"/>
      <c r="E365" s="3"/>
      <c r="F365" s="3"/>
      <c r="G365" s="3"/>
      <c r="H365" s="3"/>
      <c r="I365" s="3"/>
      <c r="L365" s="3"/>
      <c r="M365" s="3"/>
      <c r="N365" s="3"/>
      <c r="P365" s="3"/>
      <c r="Y365" s="3"/>
      <c r="Z365" s="3"/>
    </row>
    <row r="366" spans="1:26">
      <c r="A366" s="3"/>
      <c r="D366" s="3"/>
      <c r="E366" s="3"/>
      <c r="F366" s="3"/>
      <c r="G366" s="3"/>
      <c r="H366" s="3"/>
      <c r="I366" s="3"/>
      <c r="L366" s="3"/>
      <c r="M366" s="3"/>
      <c r="N366" s="3"/>
      <c r="P366" s="3"/>
      <c r="Y366" s="3"/>
      <c r="Z366" s="3"/>
    </row>
    <row r="367" spans="1:26">
      <c r="A367" s="3"/>
      <c r="D367" s="3"/>
      <c r="E367" s="3"/>
      <c r="F367" s="3"/>
      <c r="G367" s="3"/>
      <c r="H367" s="3"/>
      <c r="I367" s="3"/>
      <c r="L367" s="3"/>
      <c r="M367" s="3"/>
      <c r="N367" s="3"/>
      <c r="P367" s="3"/>
      <c r="Y367" s="3"/>
      <c r="Z367" s="3"/>
    </row>
    <row r="368" spans="1:26">
      <c r="A368" s="3"/>
      <c r="D368" s="3"/>
      <c r="E368" s="3"/>
      <c r="F368" s="3"/>
      <c r="G368" s="3"/>
      <c r="H368" s="3"/>
      <c r="I368" s="3"/>
      <c r="L368" s="3"/>
      <c r="M368" s="3"/>
      <c r="N368" s="3"/>
      <c r="P368" s="3"/>
      <c r="Y368" s="3"/>
      <c r="Z368" s="3"/>
    </row>
    <row r="369" spans="1:26">
      <c r="A369" s="3"/>
      <c r="D369" s="3"/>
      <c r="E369" s="3"/>
      <c r="F369" s="3"/>
      <c r="G369" s="3"/>
      <c r="H369" s="3"/>
      <c r="I369" s="3"/>
      <c r="L369" s="3"/>
      <c r="M369" s="3"/>
      <c r="N369" s="3"/>
      <c r="P369" s="3"/>
      <c r="Y369" s="3"/>
      <c r="Z369" s="3"/>
    </row>
    <row r="370" spans="1:26">
      <c r="A370" s="3"/>
      <c r="D370" s="3"/>
      <c r="E370" s="3"/>
      <c r="F370" s="3"/>
      <c r="G370" s="3"/>
      <c r="H370" s="3"/>
      <c r="I370" s="3"/>
      <c r="L370" s="3"/>
      <c r="M370" s="3"/>
      <c r="N370" s="3"/>
      <c r="P370" s="3"/>
      <c r="Y370" s="3"/>
      <c r="Z370" s="3"/>
    </row>
    <row r="371" spans="1:26">
      <c r="A371" s="3"/>
      <c r="D371" s="3"/>
      <c r="E371" s="3"/>
      <c r="F371" s="3"/>
      <c r="G371" s="3"/>
      <c r="H371" s="3"/>
      <c r="I371" s="3"/>
      <c r="L371" s="3"/>
      <c r="M371" s="3"/>
      <c r="N371" s="3"/>
      <c r="P371" s="3"/>
      <c r="Y371" s="3"/>
      <c r="Z371" s="3"/>
    </row>
    <row r="372" spans="1:26">
      <c r="A372" s="3"/>
      <c r="D372" s="3"/>
      <c r="E372" s="3"/>
      <c r="F372" s="3"/>
      <c r="G372" s="3"/>
      <c r="H372" s="3"/>
      <c r="I372" s="3"/>
      <c r="L372" s="3"/>
      <c r="M372" s="3"/>
      <c r="N372" s="3"/>
      <c r="P372" s="3"/>
      <c r="Y372" s="3"/>
      <c r="Z372" s="3"/>
    </row>
    <row r="373" spans="1:26">
      <c r="A373" s="3"/>
      <c r="D373" s="3"/>
      <c r="E373" s="3"/>
      <c r="F373" s="3"/>
      <c r="G373" s="3"/>
      <c r="H373" s="3"/>
      <c r="I373" s="3"/>
      <c r="L373" s="3"/>
      <c r="M373" s="3"/>
      <c r="N373" s="3"/>
      <c r="P373" s="3"/>
      <c r="Y373" s="3"/>
      <c r="Z373" s="3"/>
    </row>
    <row r="374" spans="1:26">
      <c r="A374" s="3"/>
      <c r="D374" s="3"/>
      <c r="E374" s="3"/>
      <c r="F374" s="3"/>
      <c r="G374" s="3"/>
      <c r="H374" s="3"/>
      <c r="I374" s="3"/>
      <c r="L374" s="3"/>
      <c r="M374" s="3"/>
      <c r="N374" s="3"/>
      <c r="P374" s="3"/>
      <c r="Y374" s="3"/>
      <c r="Z374" s="3"/>
    </row>
    <row r="375" spans="1:26">
      <c r="A375" s="3"/>
      <c r="D375" s="3"/>
      <c r="E375" s="3"/>
      <c r="F375" s="3"/>
      <c r="G375" s="3"/>
      <c r="H375" s="3"/>
      <c r="I375" s="3"/>
      <c r="L375" s="3"/>
      <c r="M375" s="3"/>
      <c r="N375" s="3"/>
      <c r="P375" s="3"/>
      <c r="Y375" s="3"/>
      <c r="Z375" s="3"/>
    </row>
    <row r="376" spans="1:26">
      <c r="A376" s="3"/>
      <c r="D376" s="3"/>
      <c r="E376" s="3"/>
      <c r="F376" s="3"/>
      <c r="G376" s="3"/>
      <c r="H376" s="3"/>
      <c r="I376" s="3"/>
      <c r="L376" s="3"/>
      <c r="M376" s="3"/>
      <c r="N376" s="3"/>
      <c r="P376" s="3"/>
      <c r="Y376" s="3"/>
      <c r="Z376" s="3"/>
    </row>
    <row r="377" spans="1:26">
      <c r="A377" s="3"/>
      <c r="D377" s="3"/>
      <c r="E377" s="3"/>
      <c r="F377" s="3"/>
      <c r="G377" s="3"/>
      <c r="H377" s="3"/>
      <c r="I377" s="3"/>
      <c r="L377" s="3"/>
      <c r="M377" s="3"/>
      <c r="N377" s="3"/>
      <c r="P377" s="3"/>
      <c r="Y377" s="3"/>
      <c r="Z377" s="3"/>
    </row>
    <row r="378" spans="1:26">
      <c r="A378" s="3"/>
      <c r="D378" s="3"/>
      <c r="E378" s="3"/>
      <c r="F378" s="3"/>
      <c r="G378" s="3"/>
      <c r="H378" s="3"/>
      <c r="I378" s="3"/>
      <c r="L378" s="3"/>
      <c r="M378" s="3"/>
      <c r="N378" s="3"/>
      <c r="P378" s="3"/>
      <c r="Y378" s="3"/>
      <c r="Z378" s="3"/>
    </row>
    <row r="379" spans="1:26">
      <c r="A379" s="3"/>
      <c r="D379" s="3"/>
      <c r="E379" s="3"/>
      <c r="F379" s="3"/>
      <c r="G379" s="3"/>
      <c r="H379" s="3"/>
      <c r="I379" s="3"/>
      <c r="L379" s="3"/>
      <c r="M379" s="3"/>
      <c r="N379" s="3"/>
      <c r="P379" s="3"/>
      <c r="Y379" s="3"/>
      <c r="Z379" s="3"/>
    </row>
    <row r="380" spans="1:26">
      <c r="A380" s="3"/>
      <c r="D380" s="3"/>
      <c r="E380" s="3"/>
      <c r="F380" s="3"/>
      <c r="G380" s="3"/>
      <c r="H380" s="3"/>
      <c r="I380" s="3"/>
      <c r="L380" s="3"/>
      <c r="M380" s="3"/>
      <c r="N380" s="3"/>
      <c r="P380" s="3"/>
      <c r="Y380" s="3"/>
      <c r="Z380" s="3"/>
    </row>
    <row r="381" spans="1:26">
      <c r="A381" s="3"/>
      <c r="D381" s="3"/>
      <c r="E381" s="3"/>
      <c r="F381" s="3"/>
      <c r="G381" s="3"/>
      <c r="H381" s="3"/>
      <c r="I381" s="3"/>
      <c r="L381" s="3"/>
      <c r="M381" s="3"/>
      <c r="N381" s="3"/>
      <c r="P381" s="3"/>
      <c r="Y381" s="3"/>
      <c r="Z381" s="3"/>
    </row>
    <row r="382" spans="1:26">
      <c r="A382" s="3"/>
      <c r="D382" s="3"/>
      <c r="E382" s="3"/>
      <c r="F382" s="3"/>
      <c r="G382" s="3"/>
      <c r="H382" s="3"/>
      <c r="I382" s="3"/>
      <c r="L382" s="3"/>
      <c r="M382" s="3"/>
      <c r="N382" s="3"/>
      <c r="P382" s="3"/>
      <c r="Y382" s="3"/>
      <c r="Z382" s="3"/>
    </row>
    <row r="383" spans="1:26">
      <c r="A383" s="3"/>
      <c r="D383" s="3"/>
      <c r="E383" s="3"/>
      <c r="F383" s="3"/>
      <c r="G383" s="3"/>
      <c r="H383" s="3"/>
      <c r="I383" s="3"/>
      <c r="L383" s="3"/>
      <c r="M383" s="3"/>
      <c r="N383" s="3"/>
      <c r="P383" s="3"/>
      <c r="Y383" s="3"/>
      <c r="Z383" s="3"/>
    </row>
    <row r="384" spans="1:26">
      <c r="A384" s="3"/>
      <c r="D384" s="3"/>
      <c r="E384" s="3"/>
      <c r="F384" s="3"/>
      <c r="G384" s="3"/>
      <c r="H384" s="3"/>
      <c r="I384" s="3"/>
      <c r="L384" s="3"/>
      <c r="M384" s="3"/>
      <c r="N384" s="3"/>
      <c r="P384" s="3"/>
      <c r="Y384" s="3"/>
      <c r="Z384" s="3"/>
    </row>
    <row r="385" spans="1:26">
      <c r="A385" s="3"/>
      <c r="D385" s="3"/>
      <c r="E385" s="3"/>
      <c r="F385" s="3"/>
      <c r="G385" s="3"/>
      <c r="H385" s="3"/>
      <c r="I385" s="3"/>
      <c r="L385" s="3"/>
      <c r="M385" s="3"/>
      <c r="N385" s="3"/>
      <c r="P385" s="3"/>
      <c r="Y385" s="3"/>
      <c r="Z385" s="3"/>
    </row>
    <row r="386" spans="1:26">
      <c r="A386" s="3"/>
      <c r="D386" s="3"/>
      <c r="E386" s="3"/>
      <c r="F386" s="3"/>
      <c r="G386" s="3"/>
      <c r="H386" s="3"/>
      <c r="I386" s="3"/>
      <c r="L386" s="3"/>
      <c r="M386" s="3"/>
      <c r="N386" s="3"/>
      <c r="P386" s="3"/>
      <c r="Y386" s="3"/>
      <c r="Z386" s="3"/>
    </row>
    <row r="387" spans="1:26">
      <c r="A387" s="3"/>
      <c r="D387" s="3"/>
      <c r="E387" s="3"/>
      <c r="F387" s="3"/>
      <c r="G387" s="3"/>
      <c r="H387" s="3"/>
      <c r="I387" s="3"/>
      <c r="L387" s="3"/>
      <c r="M387" s="3"/>
      <c r="N387" s="3"/>
      <c r="P387" s="3"/>
      <c r="Y387" s="3"/>
      <c r="Z387" s="3"/>
    </row>
    <row r="388" spans="1:26">
      <c r="A388" s="3"/>
      <c r="D388" s="3"/>
      <c r="E388" s="3"/>
      <c r="F388" s="3"/>
      <c r="G388" s="3"/>
      <c r="H388" s="3"/>
      <c r="I388" s="3"/>
      <c r="L388" s="3"/>
      <c r="M388" s="3"/>
      <c r="N388" s="3"/>
      <c r="P388" s="3"/>
      <c r="Y388" s="3"/>
      <c r="Z388" s="3"/>
    </row>
    <row r="389" spans="1:26">
      <c r="A389" s="3"/>
      <c r="D389" s="3"/>
      <c r="E389" s="3"/>
      <c r="F389" s="3"/>
      <c r="G389" s="3"/>
      <c r="H389" s="3"/>
      <c r="I389" s="3"/>
      <c r="L389" s="3"/>
      <c r="M389" s="3"/>
      <c r="N389" s="3"/>
      <c r="P389" s="3"/>
      <c r="Y389" s="3"/>
      <c r="Z389" s="3"/>
    </row>
    <row r="390" spans="1:26">
      <c r="A390" s="3"/>
      <c r="D390" s="3"/>
      <c r="E390" s="3"/>
      <c r="F390" s="3"/>
      <c r="G390" s="3"/>
      <c r="H390" s="3"/>
      <c r="I390" s="3"/>
      <c r="L390" s="3"/>
      <c r="M390" s="3"/>
      <c r="N390" s="3"/>
      <c r="P390" s="3"/>
      <c r="Y390" s="3"/>
      <c r="Z390" s="3"/>
    </row>
    <row r="391" spans="1:26">
      <c r="A391" s="3"/>
      <c r="D391" s="3"/>
      <c r="E391" s="3"/>
      <c r="F391" s="3"/>
      <c r="G391" s="3"/>
      <c r="H391" s="3"/>
      <c r="I391" s="3"/>
      <c r="L391" s="3"/>
      <c r="M391" s="3"/>
      <c r="N391" s="3"/>
      <c r="P391" s="3"/>
      <c r="Y391" s="3"/>
      <c r="Z391" s="3"/>
    </row>
    <row r="392" spans="1:26">
      <c r="A392" s="3"/>
      <c r="D392" s="3"/>
      <c r="E392" s="3"/>
      <c r="F392" s="3"/>
      <c r="G392" s="3"/>
      <c r="H392" s="3"/>
      <c r="I392" s="3"/>
      <c r="L392" s="3"/>
      <c r="M392" s="3"/>
      <c r="N392" s="3"/>
      <c r="P392" s="3"/>
      <c r="Y392" s="3"/>
      <c r="Z392" s="3"/>
    </row>
    <row r="393" spans="1:26">
      <c r="A393" s="3"/>
      <c r="D393" s="3"/>
      <c r="E393" s="3"/>
      <c r="F393" s="3"/>
      <c r="G393" s="3"/>
      <c r="H393" s="3"/>
      <c r="I393" s="3"/>
      <c r="L393" s="3"/>
      <c r="M393" s="3"/>
      <c r="N393" s="3"/>
      <c r="P393" s="3"/>
      <c r="Y393" s="3"/>
      <c r="Z393" s="3"/>
    </row>
    <row r="394" spans="1:26">
      <c r="A394" s="3"/>
      <c r="D394" s="3"/>
      <c r="E394" s="3"/>
      <c r="F394" s="3"/>
      <c r="G394" s="3"/>
      <c r="H394" s="3"/>
      <c r="I394" s="3"/>
      <c r="L394" s="3"/>
      <c r="M394" s="3"/>
      <c r="N394" s="3"/>
      <c r="P394" s="3"/>
      <c r="Y394" s="3"/>
      <c r="Z394" s="3"/>
    </row>
    <row r="395" spans="1:26">
      <c r="A395" s="3"/>
      <c r="D395" s="3"/>
      <c r="E395" s="3"/>
      <c r="F395" s="3"/>
      <c r="G395" s="3"/>
      <c r="H395" s="3"/>
      <c r="I395" s="3"/>
      <c r="L395" s="3"/>
      <c r="M395" s="3"/>
      <c r="N395" s="3"/>
      <c r="P395" s="3"/>
      <c r="Y395" s="3"/>
      <c r="Z395" s="3"/>
    </row>
    <row r="396" spans="1:26">
      <c r="A396" s="3"/>
      <c r="D396" s="3"/>
      <c r="E396" s="3"/>
      <c r="F396" s="3"/>
      <c r="G396" s="3"/>
      <c r="H396" s="3"/>
      <c r="I396" s="3"/>
      <c r="L396" s="3"/>
      <c r="M396" s="3"/>
      <c r="N396" s="3"/>
      <c r="P396" s="3"/>
      <c r="Y396" s="3"/>
      <c r="Z396" s="3"/>
    </row>
    <row r="397" spans="1:26">
      <c r="A397" s="3"/>
      <c r="D397" s="3"/>
      <c r="E397" s="3"/>
      <c r="F397" s="3"/>
      <c r="G397" s="3"/>
      <c r="H397" s="3"/>
      <c r="I397" s="3"/>
      <c r="L397" s="3"/>
      <c r="M397" s="3"/>
      <c r="N397" s="3"/>
      <c r="P397" s="3"/>
      <c r="Y397" s="3"/>
      <c r="Z397" s="3"/>
    </row>
    <row r="398" spans="1:26">
      <c r="A398" s="3"/>
      <c r="D398" s="3"/>
      <c r="E398" s="3"/>
      <c r="F398" s="3"/>
      <c r="G398" s="3"/>
      <c r="H398" s="3"/>
      <c r="I398" s="3"/>
      <c r="L398" s="3"/>
      <c r="M398" s="3"/>
      <c r="N398" s="3"/>
      <c r="P398" s="3"/>
      <c r="Y398" s="3"/>
      <c r="Z398" s="3"/>
    </row>
    <row r="399" spans="1:26">
      <c r="A399" s="3"/>
      <c r="D399" s="3"/>
      <c r="E399" s="3"/>
      <c r="F399" s="3"/>
      <c r="G399" s="3"/>
      <c r="H399" s="3"/>
      <c r="I399" s="3"/>
      <c r="L399" s="3"/>
      <c r="M399" s="3"/>
      <c r="N399" s="3"/>
      <c r="P399" s="3"/>
      <c r="Y399" s="3"/>
      <c r="Z399" s="3"/>
    </row>
    <row r="400" spans="1:26">
      <c r="A400" s="3"/>
      <c r="D400" s="3"/>
      <c r="E400" s="3"/>
      <c r="F400" s="3"/>
      <c r="G400" s="3"/>
      <c r="H400" s="3"/>
      <c r="I400" s="3"/>
      <c r="L400" s="3"/>
      <c r="M400" s="3"/>
      <c r="N400" s="3"/>
      <c r="P400" s="3"/>
      <c r="Y400" s="3"/>
      <c r="Z400" s="3"/>
    </row>
    <row r="401" spans="1:26">
      <c r="A401" s="3"/>
      <c r="D401" s="3"/>
      <c r="E401" s="3"/>
      <c r="F401" s="3"/>
      <c r="G401" s="3"/>
      <c r="H401" s="3"/>
      <c r="I401" s="3"/>
      <c r="L401" s="3"/>
      <c r="M401" s="3"/>
      <c r="N401" s="3"/>
      <c r="P401" s="3"/>
      <c r="Y401" s="3"/>
      <c r="Z401" s="3"/>
    </row>
    <row r="402" spans="1:26">
      <c r="A402" s="3"/>
      <c r="D402" s="3"/>
      <c r="E402" s="3"/>
      <c r="F402" s="3"/>
      <c r="G402" s="3"/>
      <c r="H402" s="3"/>
      <c r="I402" s="3"/>
      <c r="L402" s="3"/>
      <c r="M402" s="3"/>
      <c r="N402" s="3"/>
      <c r="P402" s="3"/>
      <c r="Y402" s="3"/>
      <c r="Z402" s="3"/>
    </row>
    <row r="403" spans="1:26">
      <c r="A403" s="3"/>
      <c r="D403" s="3"/>
      <c r="E403" s="3"/>
      <c r="F403" s="3"/>
      <c r="G403" s="3"/>
      <c r="H403" s="3"/>
      <c r="I403" s="3"/>
      <c r="L403" s="3"/>
      <c r="M403" s="3"/>
      <c r="N403" s="3"/>
      <c r="P403" s="3"/>
      <c r="Y403" s="3"/>
      <c r="Z403" s="3"/>
    </row>
    <row r="404" spans="1:26">
      <c r="A404" s="3"/>
      <c r="D404" s="3"/>
      <c r="E404" s="3"/>
      <c r="F404" s="3"/>
      <c r="G404" s="3"/>
      <c r="H404" s="3"/>
      <c r="I404" s="3"/>
      <c r="L404" s="3"/>
      <c r="M404" s="3"/>
      <c r="N404" s="3"/>
      <c r="P404" s="3"/>
      <c r="Y404" s="3"/>
      <c r="Z404" s="3"/>
    </row>
    <row r="405" spans="1:26">
      <c r="A405" s="3"/>
      <c r="D405" s="3"/>
      <c r="E405" s="3"/>
      <c r="F405" s="3"/>
      <c r="G405" s="3"/>
      <c r="H405" s="3"/>
      <c r="I405" s="3"/>
      <c r="L405" s="3"/>
      <c r="M405" s="3"/>
      <c r="N405" s="3"/>
      <c r="P405" s="3"/>
      <c r="Y405" s="3"/>
      <c r="Z405" s="3"/>
    </row>
    <row r="406" spans="1:26">
      <c r="A406" s="3"/>
      <c r="D406" s="3"/>
      <c r="E406" s="3"/>
      <c r="F406" s="3"/>
      <c r="G406" s="3"/>
      <c r="H406" s="3"/>
      <c r="I406" s="3"/>
      <c r="L406" s="3"/>
      <c r="M406" s="3"/>
      <c r="N406" s="3"/>
      <c r="P406" s="3"/>
      <c r="Y406" s="3"/>
      <c r="Z406" s="3"/>
    </row>
    <row r="407" spans="1:26">
      <c r="A407" s="3"/>
      <c r="D407" s="3"/>
      <c r="E407" s="3"/>
      <c r="F407" s="3"/>
      <c r="G407" s="3"/>
      <c r="H407" s="3"/>
      <c r="I407" s="3"/>
      <c r="L407" s="3"/>
      <c r="M407" s="3"/>
      <c r="N407" s="3"/>
      <c r="P407" s="3"/>
      <c r="Y407" s="3"/>
      <c r="Z407" s="3"/>
    </row>
    <row r="408" spans="1:26">
      <c r="A408" s="3"/>
      <c r="D408" s="3"/>
      <c r="E408" s="3"/>
      <c r="F408" s="3"/>
      <c r="G408" s="3"/>
      <c r="H408" s="3"/>
      <c r="I408" s="3"/>
      <c r="L408" s="3"/>
      <c r="M408" s="3"/>
      <c r="N408" s="3"/>
      <c r="P408" s="3"/>
      <c r="Y408" s="3"/>
      <c r="Z408" s="3"/>
    </row>
    <row r="409" spans="1:26">
      <c r="A409" s="3"/>
      <c r="D409" s="3"/>
      <c r="E409" s="3"/>
      <c r="F409" s="3"/>
      <c r="G409" s="3"/>
      <c r="H409" s="3"/>
      <c r="I409" s="3"/>
      <c r="L409" s="3"/>
      <c r="M409" s="3"/>
      <c r="N409" s="3"/>
      <c r="P409" s="3"/>
      <c r="Y409" s="3"/>
      <c r="Z409" s="3"/>
    </row>
    <row r="410" spans="1:26">
      <c r="A410" s="3"/>
      <c r="D410" s="3"/>
      <c r="E410" s="3"/>
      <c r="F410" s="3"/>
      <c r="G410" s="3"/>
      <c r="H410" s="3"/>
      <c r="I410" s="3"/>
      <c r="L410" s="3"/>
      <c r="M410" s="3"/>
      <c r="N410" s="3"/>
      <c r="P410" s="3"/>
      <c r="Y410" s="3"/>
      <c r="Z410" s="3"/>
    </row>
    <row r="411" spans="1:26">
      <c r="A411" s="3"/>
      <c r="D411" s="3"/>
      <c r="E411" s="3"/>
      <c r="F411" s="3"/>
      <c r="G411" s="3"/>
      <c r="H411" s="3"/>
      <c r="I411" s="3"/>
      <c r="L411" s="3"/>
      <c r="M411" s="3"/>
      <c r="N411" s="3"/>
      <c r="P411" s="3"/>
      <c r="Y411" s="3"/>
      <c r="Z411" s="3"/>
    </row>
    <row r="412" spans="1:26">
      <c r="A412" s="3"/>
      <c r="D412" s="3"/>
      <c r="E412" s="3"/>
      <c r="F412" s="3"/>
      <c r="G412" s="3"/>
      <c r="H412" s="3"/>
      <c r="I412" s="3"/>
      <c r="L412" s="3"/>
      <c r="M412" s="3"/>
      <c r="N412" s="3"/>
      <c r="P412" s="3"/>
      <c r="Y412" s="3"/>
      <c r="Z412" s="3"/>
    </row>
    <row r="413" spans="1:26">
      <c r="A413" s="3"/>
      <c r="D413" s="3"/>
      <c r="E413" s="3"/>
      <c r="F413" s="3"/>
      <c r="G413" s="3"/>
      <c r="H413" s="3"/>
      <c r="I413" s="3"/>
      <c r="L413" s="3"/>
      <c r="M413" s="3"/>
      <c r="N413" s="3"/>
      <c r="P413" s="3"/>
      <c r="Y413" s="3"/>
      <c r="Z413" s="3"/>
    </row>
    <row r="414" spans="1:26">
      <c r="A414" s="3"/>
      <c r="D414" s="3"/>
      <c r="E414" s="3"/>
      <c r="F414" s="3"/>
      <c r="G414" s="3"/>
      <c r="H414" s="3"/>
      <c r="I414" s="3"/>
      <c r="L414" s="3"/>
      <c r="M414" s="3"/>
      <c r="N414" s="3"/>
      <c r="P414" s="3"/>
      <c r="Y414" s="3"/>
      <c r="Z414" s="3"/>
    </row>
    <row r="415" spans="1:26">
      <c r="A415" s="3"/>
      <c r="D415" s="3"/>
      <c r="E415" s="3"/>
      <c r="F415" s="3"/>
      <c r="G415" s="3"/>
      <c r="H415" s="3"/>
      <c r="I415" s="3"/>
      <c r="L415" s="3"/>
      <c r="M415" s="3"/>
      <c r="N415" s="3"/>
      <c r="P415" s="3"/>
      <c r="Y415" s="3"/>
      <c r="Z415" s="3"/>
    </row>
    <row r="416" spans="1:26">
      <c r="A416" s="3"/>
      <c r="D416" s="3"/>
      <c r="E416" s="3"/>
      <c r="F416" s="3"/>
      <c r="G416" s="3"/>
      <c r="H416" s="3"/>
      <c r="I416" s="3"/>
      <c r="L416" s="3"/>
      <c r="M416" s="3"/>
      <c r="N416" s="3"/>
      <c r="P416" s="3"/>
      <c r="Y416" s="3"/>
      <c r="Z416" s="3"/>
    </row>
    <row r="417" spans="1:26">
      <c r="A417" s="3"/>
      <c r="D417" s="3"/>
      <c r="E417" s="3"/>
      <c r="F417" s="3"/>
      <c r="G417" s="3"/>
      <c r="H417" s="3"/>
      <c r="I417" s="3"/>
      <c r="L417" s="3"/>
      <c r="M417" s="3"/>
      <c r="N417" s="3"/>
      <c r="P417" s="3"/>
      <c r="Y417" s="3"/>
      <c r="Z417" s="3"/>
    </row>
    <row r="418" spans="1:26">
      <c r="A418" s="3"/>
      <c r="D418" s="3"/>
      <c r="E418" s="3"/>
      <c r="F418" s="3"/>
      <c r="G418" s="3"/>
      <c r="H418" s="3"/>
      <c r="I418" s="3"/>
      <c r="L418" s="3"/>
      <c r="M418" s="3"/>
      <c r="N418" s="3"/>
      <c r="P418" s="3"/>
      <c r="Y418" s="3"/>
      <c r="Z418" s="3"/>
    </row>
    <row r="419" spans="1:26">
      <c r="A419" s="3"/>
      <c r="D419" s="3"/>
      <c r="E419" s="3"/>
      <c r="F419" s="3"/>
      <c r="G419" s="3"/>
      <c r="H419" s="3"/>
      <c r="I419" s="3"/>
      <c r="L419" s="3"/>
      <c r="M419" s="3"/>
      <c r="N419" s="3"/>
      <c r="P419" s="3"/>
      <c r="Y419" s="3"/>
      <c r="Z419" s="3"/>
    </row>
    <row r="420" spans="1:26">
      <c r="A420" s="3"/>
      <c r="D420" s="3"/>
      <c r="E420" s="3"/>
      <c r="F420" s="3"/>
      <c r="G420" s="3"/>
      <c r="H420" s="3"/>
      <c r="I420" s="3"/>
      <c r="L420" s="3"/>
      <c r="M420" s="3"/>
      <c r="N420" s="3"/>
      <c r="P420" s="3"/>
      <c r="Y420" s="3"/>
      <c r="Z420" s="3"/>
    </row>
    <row r="421" spans="1:26">
      <c r="A421" s="3"/>
      <c r="D421" s="3"/>
      <c r="E421" s="3"/>
      <c r="F421" s="3"/>
      <c r="G421" s="3"/>
      <c r="H421" s="3"/>
      <c r="I421" s="3"/>
      <c r="L421" s="3"/>
      <c r="M421" s="3"/>
      <c r="N421" s="3"/>
      <c r="P421" s="3"/>
      <c r="Y421" s="3"/>
      <c r="Z421" s="3"/>
    </row>
    <row r="422" spans="1:26">
      <c r="A422" s="3"/>
      <c r="D422" s="3"/>
      <c r="E422" s="3"/>
      <c r="F422" s="3"/>
      <c r="G422" s="3"/>
      <c r="H422" s="3"/>
      <c r="I422" s="3"/>
      <c r="L422" s="3"/>
      <c r="M422" s="3"/>
      <c r="N422" s="3"/>
      <c r="P422" s="3"/>
      <c r="Y422" s="3"/>
      <c r="Z422" s="3"/>
    </row>
    <row r="423" spans="1:26">
      <c r="A423" s="3"/>
      <c r="D423" s="3"/>
      <c r="E423" s="3"/>
      <c r="F423" s="3"/>
      <c r="G423" s="3"/>
      <c r="H423" s="3"/>
      <c r="I423" s="3"/>
      <c r="L423" s="3"/>
      <c r="M423" s="3"/>
      <c r="N423" s="3"/>
      <c r="P423" s="3"/>
      <c r="Y423" s="3"/>
      <c r="Z423" s="3"/>
    </row>
    <row r="424" spans="1:26">
      <c r="A424" s="3"/>
      <c r="D424" s="3"/>
      <c r="E424" s="3"/>
      <c r="F424" s="3"/>
      <c r="G424" s="3"/>
      <c r="H424" s="3"/>
      <c r="I424" s="3"/>
      <c r="L424" s="3"/>
      <c r="M424" s="3"/>
      <c r="N424" s="3"/>
      <c r="P424" s="3"/>
      <c r="Y424" s="3"/>
      <c r="Z424" s="3"/>
    </row>
    <row r="425" spans="1:26">
      <c r="A425" s="3"/>
      <c r="D425" s="3"/>
      <c r="E425" s="3"/>
      <c r="F425" s="3"/>
      <c r="G425" s="3"/>
      <c r="H425" s="3"/>
      <c r="I425" s="3"/>
      <c r="L425" s="3"/>
      <c r="M425" s="3"/>
      <c r="N425" s="3"/>
      <c r="P425" s="3"/>
      <c r="Y425" s="3"/>
      <c r="Z425" s="3"/>
    </row>
    <row r="426" spans="1:26">
      <c r="A426" s="3"/>
      <c r="D426" s="3"/>
      <c r="E426" s="3"/>
      <c r="F426" s="3"/>
      <c r="G426" s="3"/>
      <c r="H426" s="3"/>
      <c r="I426" s="3"/>
      <c r="L426" s="3"/>
      <c r="M426" s="3"/>
      <c r="N426" s="3"/>
      <c r="P426" s="3"/>
      <c r="Y426" s="3"/>
      <c r="Z426" s="3"/>
    </row>
    <row r="427" spans="1:26">
      <c r="A427" s="3"/>
      <c r="D427" s="3"/>
      <c r="E427" s="3"/>
      <c r="F427" s="3"/>
      <c r="G427" s="3"/>
      <c r="H427" s="3"/>
      <c r="I427" s="3"/>
      <c r="L427" s="3"/>
      <c r="M427" s="3"/>
      <c r="N427" s="3"/>
      <c r="P427" s="3"/>
      <c r="Y427" s="3"/>
      <c r="Z427" s="3"/>
    </row>
    <row r="428" spans="1:26">
      <c r="A428" s="3"/>
      <c r="D428" s="3"/>
      <c r="E428" s="3"/>
      <c r="F428" s="3"/>
      <c r="G428" s="3"/>
      <c r="H428" s="3"/>
      <c r="I428" s="3"/>
      <c r="L428" s="3"/>
      <c r="M428" s="3"/>
      <c r="N428" s="3"/>
      <c r="P428" s="3"/>
      <c r="Y428" s="3"/>
      <c r="Z428" s="3"/>
    </row>
    <row r="429" spans="1:26">
      <c r="A429" s="3"/>
      <c r="D429" s="3"/>
      <c r="E429" s="3"/>
      <c r="F429" s="3"/>
      <c r="G429" s="3"/>
      <c r="H429" s="3"/>
      <c r="I429" s="3"/>
      <c r="L429" s="3"/>
      <c r="M429" s="3"/>
      <c r="N429" s="3"/>
      <c r="P429" s="3"/>
      <c r="Y429" s="3"/>
      <c r="Z429" s="3"/>
    </row>
    <row r="430" spans="1:26">
      <c r="A430" s="3"/>
      <c r="D430" s="3"/>
      <c r="E430" s="3"/>
      <c r="F430" s="3"/>
      <c r="G430" s="3"/>
      <c r="H430" s="3"/>
      <c r="I430" s="3"/>
      <c r="L430" s="3"/>
      <c r="M430" s="3"/>
      <c r="N430" s="3"/>
      <c r="P430" s="3"/>
      <c r="Y430" s="3"/>
      <c r="Z430" s="3"/>
    </row>
    <row r="431" spans="1:26">
      <c r="A431" s="3"/>
      <c r="D431" s="3"/>
      <c r="E431" s="3"/>
      <c r="F431" s="3"/>
      <c r="G431" s="3"/>
      <c r="H431" s="3"/>
      <c r="I431" s="3"/>
      <c r="L431" s="3"/>
      <c r="M431" s="3"/>
      <c r="N431" s="3"/>
      <c r="P431" s="3"/>
      <c r="Y431" s="3"/>
      <c r="Z431" s="3"/>
    </row>
    <row r="432" spans="1:26">
      <c r="A432" s="3"/>
      <c r="D432" s="3"/>
      <c r="E432" s="3"/>
      <c r="F432" s="3"/>
      <c r="G432" s="3"/>
      <c r="H432" s="3"/>
      <c r="I432" s="3"/>
      <c r="L432" s="3"/>
      <c r="M432" s="3"/>
      <c r="N432" s="3"/>
      <c r="P432" s="3"/>
      <c r="Y432" s="3"/>
      <c r="Z432" s="3"/>
    </row>
    <row r="433" spans="1:26">
      <c r="A433" s="3"/>
      <c r="D433" s="3"/>
      <c r="E433" s="3"/>
      <c r="F433" s="3"/>
      <c r="G433" s="3"/>
      <c r="H433" s="3"/>
      <c r="I433" s="3"/>
      <c r="L433" s="3"/>
      <c r="M433" s="3"/>
      <c r="N433" s="3"/>
      <c r="P433" s="3"/>
      <c r="Y433" s="3"/>
      <c r="Z433" s="3"/>
    </row>
    <row r="434" spans="1:26">
      <c r="A434" s="3"/>
      <c r="D434" s="3"/>
      <c r="E434" s="3"/>
      <c r="F434" s="3"/>
      <c r="G434" s="3"/>
      <c r="H434" s="3"/>
      <c r="I434" s="3"/>
      <c r="L434" s="3"/>
      <c r="M434" s="3"/>
      <c r="N434" s="3"/>
      <c r="P434" s="3"/>
      <c r="Y434" s="3"/>
      <c r="Z434" s="3"/>
    </row>
    <row r="435" spans="1:26">
      <c r="A435" s="3"/>
      <c r="D435" s="3"/>
      <c r="E435" s="3"/>
      <c r="F435" s="3"/>
      <c r="G435" s="3"/>
      <c r="H435" s="3"/>
      <c r="I435" s="3"/>
      <c r="L435" s="3"/>
      <c r="M435" s="3"/>
      <c r="N435" s="3"/>
      <c r="P435" s="3"/>
      <c r="Y435" s="3"/>
      <c r="Z435" s="3"/>
    </row>
    <row r="436" spans="1:26">
      <c r="A436" s="3"/>
      <c r="D436" s="3"/>
      <c r="E436" s="3"/>
      <c r="F436" s="3"/>
      <c r="G436" s="3"/>
      <c r="H436" s="3"/>
      <c r="I436" s="3"/>
      <c r="L436" s="3"/>
      <c r="M436" s="3"/>
      <c r="N436" s="3"/>
      <c r="P436" s="3"/>
      <c r="Y436" s="3"/>
      <c r="Z436" s="3"/>
    </row>
    <row r="437" spans="1:26">
      <c r="A437" s="3"/>
      <c r="D437" s="3"/>
      <c r="E437" s="3"/>
      <c r="F437" s="3"/>
      <c r="G437" s="3"/>
      <c r="H437" s="3"/>
      <c r="I437" s="3"/>
      <c r="L437" s="3"/>
      <c r="M437" s="3"/>
      <c r="N437" s="3"/>
      <c r="P437" s="3"/>
      <c r="Y437" s="3"/>
      <c r="Z437" s="3"/>
    </row>
    <row r="438" spans="1:26">
      <c r="A438" s="3"/>
      <c r="D438" s="3"/>
      <c r="E438" s="3"/>
      <c r="F438" s="3"/>
      <c r="G438" s="3"/>
      <c r="H438" s="3"/>
      <c r="I438" s="3"/>
      <c r="L438" s="3"/>
      <c r="M438" s="3"/>
      <c r="N438" s="3"/>
      <c r="P438" s="3"/>
      <c r="Y438" s="3"/>
      <c r="Z438" s="3"/>
    </row>
    <row r="439" spans="1:26">
      <c r="A439" s="3"/>
      <c r="D439" s="3"/>
      <c r="E439" s="3"/>
      <c r="F439" s="3"/>
      <c r="G439" s="3"/>
      <c r="H439" s="3"/>
      <c r="I439" s="3"/>
      <c r="L439" s="3"/>
      <c r="M439" s="3"/>
      <c r="N439" s="3"/>
      <c r="P439" s="3"/>
      <c r="Y439" s="3"/>
      <c r="Z439" s="3"/>
    </row>
    <row r="440" spans="1:26">
      <c r="A440" s="3"/>
      <c r="D440" s="3"/>
      <c r="E440" s="3"/>
      <c r="F440" s="3"/>
      <c r="G440" s="3"/>
      <c r="H440" s="3"/>
      <c r="I440" s="3"/>
      <c r="L440" s="3"/>
      <c r="M440" s="3"/>
      <c r="N440" s="3"/>
      <c r="P440" s="3"/>
      <c r="Y440" s="3"/>
      <c r="Z440" s="3"/>
    </row>
    <row r="441" spans="1:26">
      <c r="A441" s="3"/>
      <c r="D441" s="3"/>
      <c r="E441" s="3"/>
      <c r="F441" s="3"/>
      <c r="G441" s="3"/>
      <c r="H441" s="3"/>
      <c r="I441" s="3"/>
      <c r="L441" s="3"/>
      <c r="M441" s="3"/>
      <c r="N441" s="3"/>
      <c r="P441" s="3"/>
      <c r="Y441" s="3"/>
      <c r="Z441" s="3"/>
    </row>
    <row r="442" spans="1:26">
      <c r="A442" s="3"/>
      <c r="D442" s="3"/>
      <c r="E442" s="3"/>
      <c r="F442" s="3"/>
      <c r="G442" s="3"/>
      <c r="H442" s="3"/>
      <c r="I442" s="3"/>
      <c r="L442" s="3"/>
      <c r="M442" s="3"/>
      <c r="N442" s="3"/>
      <c r="P442" s="3"/>
      <c r="Y442" s="3"/>
      <c r="Z442" s="3"/>
    </row>
    <row r="443" spans="1:26">
      <c r="A443" s="3"/>
      <c r="D443" s="3"/>
      <c r="E443" s="3"/>
      <c r="F443" s="3"/>
      <c r="G443" s="3"/>
      <c r="H443" s="3"/>
      <c r="I443" s="3"/>
      <c r="L443" s="3"/>
      <c r="M443" s="3"/>
      <c r="N443" s="3"/>
      <c r="P443" s="3"/>
      <c r="Y443" s="3"/>
      <c r="Z443" s="3"/>
    </row>
    <row r="444" spans="1:26">
      <c r="A444" s="3"/>
      <c r="D444" s="3"/>
      <c r="E444" s="3"/>
      <c r="F444" s="3"/>
      <c r="G444" s="3"/>
      <c r="H444" s="3"/>
      <c r="I444" s="3"/>
      <c r="L444" s="3"/>
      <c r="M444" s="3"/>
      <c r="N444" s="3"/>
      <c r="P444" s="3"/>
      <c r="Y444" s="3"/>
      <c r="Z444" s="3"/>
    </row>
    <row r="445" spans="1:26">
      <c r="A445" s="3"/>
      <c r="D445" s="3"/>
      <c r="E445" s="3"/>
      <c r="F445" s="3"/>
      <c r="G445" s="3"/>
      <c r="H445" s="3"/>
      <c r="I445" s="3"/>
      <c r="L445" s="3"/>
      <c r="M445" s="3"/>
      <c r="N445" s="3"/>
      <c r="P445" s="3"/>
      <c r="Y445" s="3"/>
      <c r="Z445" s="3"/>
    </row>
    <row r="446" spans="1:26">
      <c r="A446" s="3"/>
      <c r="D446" s="3"/>
      <c r="E446" s="3"/>
      <c r="F446" s="3"/>
      <c r="G446" s="3"/>
      <c r="H446" s="3"/>
      <c r="I446" s="3"/>
      <c r="L446" s="3"/>
      <c r="M446" s="3"/>
      <c r="N446" s="3"/>
      <c r="P446" s="3"/>
      <c r="Y446" s="3"/>
      <c r="Z446" s="3"/>
    </row>
    <row r="447" spans="1:26">
      <c r="A447" s="3"/>
      <c r="D447" s="3"/>
      <c r="E447" s="3"/>
      <c r="F447" s="3"/>
      <c r="G447" s="3"/>
      <c r="H447" s="3"/>
      <c r="I447" s="3"/>
      <c r="L447" s="3"/>
      <c r="M447" s="3"/>
      <c r="N447" s="3"/>
      <c r="P447" s="3"/>
      <c r="Y447" s="3"/>
      <c r="Z447" s="3"/>
    </row>
    <row r="448" spans="1:26">
      <c r="A448" s="3"/>
      <c r="D448" s="3"/>
      <c r="E448" s="3"/>
      <c r="F448" s="3"/>
      <c r="G448" s="3"/>
      <c r="H448" s="3"/>
      <c r="I448" s="3"/>
      <c r="L448" s="3"/>
      <c r="M448" s="3"/>
      <c r="N448" s="3"/>
      <c r="P448" s="3"/>
      <c r="Y448" s="3"/>
      <c r="Z448" s="3"/>
    </row>
    <row r="449" spans="1:26">
      <c r="A449" s="3"/>
      <c r="D449" s="3"/>
      <c r="E449" s="3"/>
      <c r="F449" s="3"/>
      <c r="G449" s="3"/>
      <c r="H449" s="3"/>
      <c r="I449" s="3"/>
      <c r="L449" s="3"/>
      <c r="M449" s="3"/>
      <c r="N449" s="3"/>
      <c r="P449" s="3"/>
      <c r="Y449" s="3"/>
      <c r="Z449" s="3"/>
    </row>
    <row r="450" spans="1:26">
      <c r="A450" s="3"/>
      <c r="D450" s="3"/>
      <c r="E450" s="3"/>
      <c r="F450" s="3"/>
      <c r="G450" s="3"/>
      <c r="H450" s="3"/>
      <c r="I450" s="3"/>
      <c r="L450" s="3"/>
      <c r="M450" s="3"/>
      <c r="N450" s="3"/>
      <c r="P450" s="3"/>
      <c r="Y450" s="3"/>
      <c r="Z450" s="3"/>
    </row>
    <row r="451" spans="1:26">
      <c r="A451" s="3"/>
      <c r="D451" s="3"/>
      <c r="E451" s="3"/>
      <c r="F451" s="3"/>
      <c r="G451" s="3"/>
      <c r="H451" s="3"/>
      <c r="I451" s="3"/>
      <c r="L451" s="3"/>
      <c r="M451" s="3"/>
      <c r="N451" s="3"/>
      <c r="P451" s="3"/>
      <c r="Y451" s="3"/>
      <c r="Z451" s="3"/>
    </row>
    <row r="452" spans="1:26">
      <c r="A452" s="3"/>
      <c r="D452" s="3"/>
      <c r="E452" s="3"/>
      <c r="F452" s="3"/>
      <c r="G452" s="3"/>
      <c r="H452" s="3"/>
      <c r="I452" s="3"/>
      <c r="L452" s="3"/>
      <c r="M452" s="3"/>
      <c r="N452" s="3"/>
      <c r="P452" s="3"/>
      <c r="Y452" s="3"/>
      <c r="Z452" s="3"/>
    </row>
    <row r="453" spans="1:26">
      <c r="A453" s="3"/>
      <c r="D453" s="3"/>
      <c r="E453" s="3"/>
      <c r="F453" s="3"/>
      <c r="G453" s="3"/>
      <c r="H453" s="3"/>
      <c r="I453" s="3"/>
      <c r="L453" s="3"/>
      <c r="M453" s="3"/>
      <c r="N453" s="3"/>
      <c r="P453" s="3"/>
      <c r="Y453" s="3"/>
      <c r="Z453" s="3"/>
    </row>
    <row r="454" spans="1:26">
      <c r="A454" s="3"/>
      <c r="D454" s="3"/>
      <c r="E454" s="3"/>
      <c r="F454" s="3"/>
      <c r="G454" s="3"/>
      <c r="H454" s="3"/>
      <c r="I454" s="3"/>
      <c r="L454" s="3"/>
      <c r="M454" s="3"/>
      <c r="N454" s="3"/>
      <c r="P454" s="3"/>
      <c r="Y454" s="3"/>
      <c r="Z454" s="3"/>
    </row>
    <row r="455" spans="1:26">
      <c r="A455" s="3"/>
      <c r="D455" s="3"/>
      <c r="E455" s="3"/>
      <c r="F455" s="3"/>
      <c r="G455" s="3"/>
      <c r="H455" s="3"/>
      <c r="I455" s="3"/>
      <c r="L455" s="3"/>
      <c r="M455" s="3"/>
      <c r="N455" s="3"/>
      <c r="P455" s="3"/>
      <c r="Y455" s="3"/>
      <c r="Z455" s="3"/>
    </row>
    <row r="456" spans="1:26">
      <c r="A456" s="3"/>
      <c r="D456" s="3"/>
      <c r="E456" s="3"/>
      <c r="F456" s="3"/>
      <c r="G456" s="3"/>
      <c r="H456" s="3"/>
      <c r="I456" s="3"/>
      <c r="L456" s="3"/>
      <c r="M456" s="3"/>
      <c r="N456" s="3"/>
      <c r="P456" s="3"/>
      <c r="Y456" s="3"/>
      <c r="Z456" s="3"/>
    </row>
    <row r="457" spans="1:26">
      <c r="A457" s="3"/>
      <c r="D457" s="3"/>
      <c r="E457" s="3"/>
      <c r="F457" s="3"/>
      <c r="G457" s="3"/>
      <c r="H457" s="3"/>
      <c r="I457" s="3"/>
      <c r="L457" s="3"/>
      <c r="M457" s="3"/>
      <c r="N457" s="3"/>
      <c r="P457" s="3"/>
      <c r="Y457" s="3"/>
      <c r="Z457" s="3"/>
    </row>
    <row r="458" spans="1:26">
      <c r="A458" s="3"/>
      <c r="D458" s="3"/>
      <c r="E458" s="3"/>
      <c r="F458" s="3"/>
      <c r="G458" s="3"/>
      <c r="H458" s="3"/>
      <c r="I458" s="3"/>
      <c r="L458" s="3"/>
      <c r="M458" s="3"/>
      <c r="N458" s="3"/>
      <c r="P458" s="3"/>
      <c r="Y458" s="3"/>
      <c r="Z458" s="3"/>
    </row>
    <row r="459" spans="1:26">
      <c r="A459" s="3"/>
      <c r="D459" s="3"/>
      <c r="E459" s="3"/>
      <c r="F459" s="3"/>
      <c r="G459" s="3"/>
      <c r="H459" s="3"/>
      <c r="I459" s="3"/>
      <c r="L459" s="3"/>
      <c r="M459" s="3"/>
      <c r="N459" s="3"/>
      <c r="P459" s="3"/>
      <c r="Y459" s="3"/>
      <c r="Z459" s="3"/>
    </row>
  </sheetData>
  <mergeCells count="1">
    <mergeCell ref="Y1:Z1"/>
  </mergeCells>
  <dataValidations count="2">
    <dataValidation type="list" allowBlank="1" showErrorMessage="1" sqref="G3:G253">
      <formula1>"商务,旅游,包签,转移签,翻译,照片,落地签"</formula1>
    </dataValidation>
    <dataValidation type="list" allowBlank="1" showErrorMessage="1" sqref="H3:H253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D358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12" customWidth="1"/>
    <col min="3" max="3" width="28" customWidth="1"/>
    <col min="4" max="5" width="9" customWidth="1"/>
    <col min="6" max="6" width="13" customWidth="1"/>
    <col min="7" max="7" width="12" customWidth="1"/>
    <col min="8" max="8" width="13" customWidth="1"/>
    <col min="9" max="9" width="19" customWidth="1"/>
    <col min="10" max="10" width="27" customWidth="1"/>
    <col min="11" max="11" width="2" customWidth="1"/>
    <col min="12" max="12" width="14" customWidth="1"/>
    <col min="13" max="13" width="27" customWidth="1"/>
    <col min="14" max="14" width="34" customWidth="1"/>
    <col min="15" max="17" width="27" customWidth="1"/>
    <col min="18" max="18" width="17" customWidth="1"/>
    <col min="19" max="19" width="25" customWidth="1"/>
    <col min="20" max="20" width="27" customWidth="1"/>
    <col min="21" max="21" width="30" customWidth="1"/>
    <col min="22" max="22" width="22" customWidth="1"/>
    <col min="23" max="23" width="24" customWidth="1"/>
    <col min="24" max="26" width="15" customWidth="1"/>
    <col min="27" max="27" width="28" customWidth="1"/>
    <col min="28" max="28" width="29" customWidth="1"/>
    <col min="29" max="29" width="25" customWidth="1"/>
    <col min="30" max="30" width="24" customWidth="1"/>
  </cols>
  <sheetData>
    <row r="1" ht="27" customHeight="1" spans="1:29">
      <c r="A1" s="2"/>
      <c r="B1" s="2"/>
      <c r="C1" s="2"/>
      <c r="D1" s="2"/>
      <c r="E1" s="2"/>
      <c r="F1" s="2"/>
      <c r="G1" s="2"/>
      <c r="H1" s="2"/>
      <c r="I1" s="56"/>
      <c r="J1" s="13"/>
      <c r="K1" s="56"/>
      <c r="L1" s="14"/>
      <c r="M1" s="15"/>
      <c r="N1" s="15"/>
      <c r="O1" s="15"/>
      <c r="P1" s="2"/>
      <c r="Q1" s="15"/>
      <c r="R1" s="17"/>
      <c r="S1" s="18"/>
      <c r="T1" s="22"/>
      <c r="U1" s="23"/>
      <c r="V1" s="24"/>
      <c r="W1" s="2"/>
      <c r="X1" s="76"/>
      <c r="Y1" s="76" t="s">
        <v>0</v>
      </c>
      <c r="Z1" s="76"/>
      <c r="AA1" s="76" t="s">
        <v>1</v>
      </c>
      <c r="AB1" s="76" t="s">
        <v>2</v>
      </c>
      <c r="AC1" s="76" t="s">
        <v>3</v>
      </c>
    </row>
    <row r="2" ht="71" customHeight="1" spans="1:29">
      <c r="A2" s="2" t="s">
        <v>4</v>
      </c>
      <c r="B2" s="2" t="s">
        <v>5</v>
      </c>
      <c r="C2" s="2" t="s">
        <v>6</v>
      </c>
      <c r="D2" s="2" t="s">
        <v>7</v>
      </c>
      <c r="E2" s="2" t="s">
        <v>9</v>
      </c>
      <c r="F2" s="2" t="s">
        <v>10</v>
      </c>
      <c r="G2" s="2" t="s">
        <v>11</v>
      </c>
      <c r="H2" s="2" t="s">
        <v>12</v>
      </c>
      <c r="I2" s="12" t="s">
        <v>13</v>
      </c>
      <c r="J2" s="13" t="s">
        <v>13</v>
      </c>
      <c r="K2" s="56" t="s">
        <v>15</v>
      </c>
      <c r="L2" s="14" t="s">
        <v>16</v>
      </c>
      <c r="M2" s="15" t="s">
        <v>17</v>
      </c>
      <c r="N2" s="15" t="s">
        <v>18</v>
      </c>
      <c r="O2" s="15" t="s">
        <v>19</v>
      </c>
      <c r="P2" s="2" t="s">
        <v>20</v>
      </c>
      <c r="Q2" s="15" t="s">
        <v>21</v>
      </c>
      <c r="R2" s="17" t="s">
        <v>22</v>
      </c>
      <c r="S2" s="18" t="s">
        <v>23</v>
      </c>
      <c r="T2" s="22" t="s">
        <v>24</v>
      </c>
      <c r="U2" s="23" t="s">
        <v>25</v>
      </c>
      <c r="V2" s="24" t="s">
        <v>26</v>
      </c>
      <c r="W2" s="2" t="s">
        <v>27</v>
      </c>
      <c r="X2" s="2" t="s">
        <v>28</v>
      </c>
      <c r="Y2" s="2" t="s">
        <v>29</v>
      </c>
      <c r="Z2" s="2" t="s">
        <v>30</v>
      </c>
      <c r="AA2" s="58" t="s">
        <v>31</v>
      </c>
      <c r="AB2" s="2" t="s">
        <v>32</v>
      </c>
      <c r="AC2" s="2" t="s">
        <v>32</v>
      </c>
    </row>
    <row r="3" spans="1:29">
      <c r="A3" s="3">
        <v>1</v>
      </c>
      <c r="B3" s="8" t="s">
        <v>3575</v>
      </c>
      <c r="C3" t="s">
        <v>3576</v>
      </c>
      <c r="D3" s="3" t="s">
        <v>35</v>
      </c>
      <c r="E3" s="3" t="s">
        <v>37</v>
      </c>
      <c r="F3" s="3" t="s">
        <v>1947</v>
      </c>
      <c r="G3" s="3" t="s">
        <v>38</v>
      </c>
      <c r="H3" s="3" t="s">
        <v>39</v>
      </c>
      <c r="I3" s="3">
        <v>246.58</v>
      </c>
      <c r="L3" s="20">
        <v>100</v>
      </c>
      <c r="M3" s="20">
        <v>0</v>
      </c>
      <c r="N3" s="3"/>
      <c r="P3" s="3"/>
      <c r="R3" s="21">
        <f t="shared" ref="R3:R66" si="0">M3*1.06</f>
        <v>0</v>
      </c>
      <c r="S3" s="21">
        <f t="shared" ref="S3:S66" si="1">I3+L3+R3</f>
        <v>346.58</v>
      </c>
      <c r="T3" s="21">
        <f t="shared" ref="T3:T66" si="2">I3+(L3+R3)*1.06</f>
        <v>352.58</v>
      </c>
      <c r="U3" s="21">
        <f t="shared" ref="U3:U66" si="3">(R3+L3)*0.06</f>
        <v>6</v>
      </c>
      <c r="V3" s="21">
        <f t="shared" ref="V3:V66" si="4">T3-U3</f>
        <v>346.58</v>
      </c>
      <c r="W3" s="57">
        <f t="shared" ref="W3:W66" si="5">I3</f>
        <v>246.58</v>
      </c>
      <c r="X3" s="21">
        <f t="shared" ref="X3:X66" si="6">(R3+L3)*1.06</f>
        <v>106</v>
      </c>
      <c r="Y3" s="3">
        <f t="shared" ref="Y3:Y66" si="7">P3</f>
        <v>0</v>
      </c>
      <c r="Z3" s="3">
        <v>20</v>
      </c>
      <c r="AA3" s="21">
        <f t="shared" ref="AA3:AA66" si="8">(L3+R3)-Y3-Z3</f>
        <v>80</v>
      </c>
      <c r="AB3" s="21">
        <f t="shared" ref="AB3:AB66" si="9">AA3/2</f>
        <v>40</v>
      </c>
      <c r="AC3" s="21">
        <f t="shared" ref="AC3:AC66" si="10">AA3/2</f>
        <v>40</v>
      </c>
    </row>
    <row r="4" spans="1:29">
      <c r="A4" s="3">
        <v>2</v>
      </c>
      <c r="B4" s="8" t="s">
        <v>3577</v>
      </c>
      <c r="C4" s="8" t="s">
        <v>3578</v>
      </c>
      <c r="D4" s="3" t="s">
        <v>35</v>
      </c>
      <c r="E4" s="3" t="s">
        <v>37</v>
      </c>
      <c r="F4" s="3" t="s">
        <v>1947</v>
      </c>
      <c r="G4" s="3" t="s">
        <v>38</v>
      </c>
      <c r="H4" s="3" t="s">
        <v>39</v>
      </c>
      <c r="I4" s="3">
        <v>246.58</v>
      </c>
      <c r="L4" s="20">
        <v>100</v>
      </c>
      <c r="M4" s="20">
        <v>0</v>
      </c>
      <c r="N4" s="3"/>
      <c r="P4" s="3"/>
      <c r="R4" s="21">
        <f t="shared" si="0"/>
        <v>0</v>
      </c>
      <c r="S4" s="21">
        <f t="shared" si="1"/>
        <v>346.58</v>
      </c>
      <c r="T4" s="21">
        <f t="shared" si="2"/>
        <v>352.58</v>
      </c>
      <c r="U4" s="21">
        <f t="shared" si="3"/>
        <v>6</v>
      </c>
      <c r="V4" s="21">
        <f t="shared" si="4"/>
        <v>346.58</v>
      </c>
      <c r="W4" s="57">
        <f t="shared" si="5"/>
        <v>246.58</v>
      </c>
      <c r="X4" s="21">
        <f t="shared" si="6"/>
        <v>106</v>
      </c>
      <c r="Y4" s="3">
        <f t="shared" si="7"/>
        <v>0</v>
      </c>
      <c r="Z4" s="3">
        <v>20</v>
      </c>
      <c r="AA4" s="21">
        <f t="shared" si="8"/>
        <v>80</v>
      </c>
      <c r="AB4" s="21">
        <f t="shared" si="9"/>
        <v>40</v>
      </c>
      <c r="AC4" s="21">
        <f t="shared" si="10"/>
        <v>40</v>
      </c>
    </row>
    <row r="5" spans="1:29">
      <c r="A5" s="3">
        <v>3</v>
      </c>
      <c r="B5" s="8" t="s">
        <v>3579</v>
      </c>
      <c r="C5" s="8" t="s">
        <v>3580</v>
      </c>
      <c r="D5" s="3" t="s">
        <v>35</v>
      </c>
      <c r="E5" s="3" t="s">
        <v>37</v>
      </c>
      <c r="F5" s="3" t="s">
        <v>2651</v>
      </c>
      <c r="G5" s="3" t="s">
        <v>38</v>
      </c>
      <c r="H5" s="3" t="s">
        <v>39</v>
      </c>
      <c r="I5" s="3">
        <v>246.58</v>
      </c>
      <c r="L5" s="20">
        <v>100</v>
      </c>
      <c r="M5" s="20">
        <v>0</v>
      </c>
      <c r="N5" s="3"/>
      <c r="P5" s="3"/>
      <c r="R5" s="21">
        <f t="shared" si="0"/>
        <v>0</v>
      </c>
      <c r="S5" s="21">
        <f t="shared" si="1"/>
        <v>346.58</v>
      </c>
      <c r="T5" s="21">
        <f t="shared" si="2"/>
        <v>352.58</v>
      </c>
      <c r="U5" s="21">
        <f t="shared" si="3"/>
        <v>6</v>
      </c>
      <c r="V5" s="21">
        <f t="shared" si="4"/>
        <v>346.58</v>
      </c>
      <c r="W5" s="57">
        <f t="shared" si="5"/>
        <v>246.58</v>
      </c>
      <c r="X5" s="21">
        <f t="shared" si="6"/>
        <v>106</v>
      </c>
      <c r="Y5" s="3">
        <f t="shared" si="7"/>
        <v>0</v>
      </c>
      <c r="Z5" s="3">
        <v>20</v>
      </c>
      <c r="AA5" s="21">
        <f t="shared" si="8"/>
        <v>80</v>
      </c>
      <c r="AB5" s="21">
        <f t="shared" si="9"/>
        <v>40</v>
      </c>
      <c r="AC5" s="21">
        <f t="shared" si="10"/>
        <v>40</v>
      </c>
    </row>
    <row r="6" spans="1:29">
      <c r="A6" s="3">
        <v>4</v>
      </c>
      <c r="B6" s="8" t="s">
        <v>3581</v>
      </c>
      <c r="C6" s="8" t="s">
        <v>3582</v>
      </c>
      <c r="D6" s="3" t="s">
        <v>35</v>
      </c>
      <c r="E6" s="3" t="s">
        <v>37</v>
      </c>
      <c r="F6" s="3" t="s">
        <v>2651</v>
      </c>
      <c r="G6" s="3" t="s">
        <v>38</v>
      </c>
      <c r="H6" s="3" t="s">
        <v>39</v>
      </c>
      <c r="I6" s="3">
        <v>246.58</v>
      </c>
      <c r="L6" s="20">
        <v>100</v>
      </c>
      <c r="M6" s="20">
        <v>0</v>
      </c>
      <c r="N6" s="3"/>
      <c r="P6" s="3"/>
      <c r="R6" s="21">
        <f t="shared" si="0"/>
        <v>0</v>
      </c>
      <c r="S6" s="21">
        <f t="shared" si="1"/>
        <v>346.58</v>
      </c>
      <c r="T6" s="21">
        <f t="shared" si="2"/>
        <v>352.58</v>
      </c>
      <c r="U6" s="21">
        <f t="shared" si="3"/>
        <v>6</v>
      </c>
      <c r="V6" s="21">
        <f t="shared" si="4"/>
        <v>346.58</v>
      </c>
      <c r="W6" s="57">
        <f t="shared" si="5"/>
        <v>246.58</v>
      </c>
      <c r="X6" s="21">
        <f t="shared" si="6"/>
        <v>106</v>
      </c>
      <c r="Y6" s="3">
        <f t="shared" si="7"/>
        <v>0</v>
      </c>
      <c r="Z6" s="3">
        <v>20</v>
      </c>
      <c r="AA6" s="21">
        <f t="shared" si="8"/>
        <v>80</v>
      </c>
      <c r="AB6" s="21">
        <f t="shared" si="9"/>
        <v>40</v>
      </c>
      <c r="AC6" s="21">
        <f t="shared" si="10"/>
        <v>40</v>
      </c>
    </row>
    <row r="7" spans="1:29">
      <c r="A7" s="3">
        <v>5</v>
      </c>
      <c r="B7" s="8" t="s">
        <v>3583</v>
      </c>
      <c r="C7" s="8" t="s">
        <v>3584</v>
      </c>
      <c r="D7" s="3" t="s">
        <v>35</v>
      </c>
      <c r="E7" s="3" t="s">
        <v>37</v>
      </c>
      <c r="F7" s="3" t="s">
        <v>2651</v>
      </c>
      <c r="G7" s="3" t="s">
        <v>38</v>
      </c>
      <c r="H7" s="3" t="s">
        <v>39</v>
      </c>
      <c r="I7" s="3">
        <v>249.59</v>
      </c>
      <c r="L7" s="20">
        <v>100</v>
      </c>
      <c r="M7" s="20">
        <v>0</v>
      </c>
      <c r="N7" s="3"/>
      <c r="P7" s="3"/>
      <c r="R7" s="21">
        <f t="shared" si="0"/>
        <v>0</v>
      </c>
      <c r="S7" s="21">
        <f t="shared" si="1"/>
        <v>349.59</v>
      </c>
      <c r="T7" s="21">
        <f t="shared" si="2"/>
        <v>355.59</v>
      </c>
      <c r="U7" s="21">
        <f t="shared" si="3"/>
        <v>6</v>
      </c>
      <c r="V7" s="21">
        <f t="shared" si="4"/>
        <v>349.59</v>
      </c>
      <c r="W7" s="57">
        <f t="shared" si="5"/>
        <v>249.59</v>
      </c>
      <c r="X7" s="21">
        <f t="shared" si="6"/>
        <v>106</v>
      </c>
      <c r="Y7" s="3">
        <f t="shared" si="7"/>
        <v>0</v>
      </c>
      <c r="Z7" s="3">
        <v>20</v>
      </c>
      <c r="AA7" s="21">
        <f t="shared" si="8"/>
        <v>80</v>
      </c>
      <c r="AB7" s="21">
        <f t="shared" si="9"/>
        <v>40</v>
      </c>
      <c r="AC7" s="21">
        <f t="shared" si="10"/>
        <v>40</v>
      </c>
    </row>
    <row r="8" spans="1:29">
      <c r="A8" s="3">
        <v>6</v>
      </c>
      <c r="B8" s="8" t="s">
        <v>2375</v>
      </c>
      <c r="C8" s="8" t="s">
        <v>3585</v>
      </c>
      <c r="D8" s="3" t="s">
        <v>35</v>
      </c>
      <c r="E8" s="3" t="s">
        <v>37</v>
      </c>
      <c r="F8" s="3" t="s">
        <v>2651</v>
      </c>
      <c r="G8" s="3" t="s">
        <v>38</v>
      </c>
      <c r="H8" s="3" t="s">
        <v>39</v>
      </c>
      <c r="I8" s="3">
        <v>253.42</v>
      </c>
      <c r="L8" s="20">
        <v>100</v>
      </c>
      <c r="M8" s="20">
        <v>0</v>
      </c>
      <c r="N8" s="3"/>
      <c r="P8" s="3"/>
      <c r="R8" s="21">
        <f t="shared" si="0"/>
        <v>0</v>
      </c>
      <c r="S8" s="21">
        <f t="shared" si="1"/>
        <v>353.42</v>
      </c>
      <c r="T8" s="21">
        <f t="shared" si="2"/>
        <v>359.42</v>
      </c>
      <c r="U8" s="21">
        <f t="shared" si="3"/>
        <v>6</v>
      </c>
      <c r="V8" s="21">
        <f t="shared" si="4"/>
        <v>353.42</v>
      </c>
      <c r="W8" s="57">
        <f t="shared" si="5"/>
        <v>253.42</v>
      </c>
      <c r="X8" s="21">
        <f t="shared" si="6"/>
        <v>106</v>
      </c>
      <c r="Y8" s="3">
        <f t="shared" si="7"/>
        <v>0</v>
      </c>
      <c r="Z8" s="3">
        <v>20</v>
      </c>
      <c r="AA8" s="21">
        <f t="shared" si="8"/>
        <v>80</v>
      </c>
      <c r="AB8" s="21">
        <f t="shared" si="9"/>
        <v>40</v>
      </c>
      <c r="AC8" s="21">
        <f t="shared" si="10"/>
        <v>40</v>
      </c>
    </row>
    <row r="9" spans="1:29">
      <c r="A9" s="3">
        <v>7</v>
      </c>
      <c r="B9" s="8" t="s">
        <v>3586</v>
      </c>
      <c r="C9" s="8" t="s">
        <v>3587</v>
      </c>
      <c r="D9" s="3" t="s">
        <v>35</v>
      </c>
      <c r="E9" s="3" t="s">
        <v>37</v>
      </c>
      <c r="F9" s="3" t="s">
        <v>2651</v>
      </c>
      <c r="G9" s="3" t="s">
        <v>38</v>
      </c>
      <c r="H9" s="3" t="s">
        <v>39</v>
      </c>
      <c r="I9" s="3">
        <v>254.96</v>
      </c>
      <c r="L9" s="20">
        <v>100</v>
      </c>
      <c r="M9" s="20">
        <v>0</v>
      </c>
      <c r="N9" s="3"/>
      <c r="P9" s="3"/>
      <c r="R9" s="21">
        <f t="shared" si="0"/>
        <v>0</v>
      </c>
      <c r="S9" s="21">
        <f t="shared" si="1"/>
        <v>354.96</v>
      </c>
      <c r="T9" s="21">
        <f t="shared" si="2"/>
        <v>360.96</v>
      </c>
      <c r="U9" s="21">
        <f t="shared" si="3"/>
        <v>6</v>
      </c>
      <c r="V9" s="21">
        <f t="shared" si="4"/>
        <v>354.96</v>
      </c>
      <c r="W9" s="57">
        <f t="shared" si="5"/>
        <v>254.96</v>
      </c>
      <c r="X9" s="21">
        <f t="shared" si="6"/>
        <v>106</v>
      </c>
      <c r="Y9" s="3">
        <f t="shared" si="7"/>
        <v>0</v>
      </c>
      <c r="Z9" s="3">
        <v>20</v>
      </c>
      <c r="AA9" s="21">
        <f t="shared" si="8"/>
        <v>80</v>
      </c>
      <c r="AB9" s="21">
        <f t="shared" si="9"/>
        <v>40</v>
      </c>
      <c r="AC9" s="21">
        <f t="shared" si="10"/>
        <v>40</v>
      </c>
    </row>
    <row r="10" spans="1:29">
      <c r="A10" s="3">
        <v>8</v>
      </c>
      <c r="B10" s="8" t="s">
        <v>3146</v>
      </c>
      <c r="C10" s="8" t="s">
        <v>3588</v>
      </c>
      <c r="D10" s="3" t="s">
        <v>35</v>
      </c>
      <c r="E10" s="3" t="s">
        <v>37</v>
      </c>
      <c r="F10" s="3" t="s">
        <v>2651</v>
      </c>
      <c r="G10" s="3" t="s">
        <v>38</v>
      </c>
      <c r="H10" s="3" t="s">
        <v>39</v>
      </c>
      <c r="I10" s="3">
        <v>254.96</v>
      </c>
      <c r="L10" s="20">
        <v>100</v>
      </c>
      <c r="M10" s="20">
        <v>0</v>
      </c>
      <c r="N10" s="3"/>
      <c r="P10" s="3"/>
      <c r="R10" s="21">
        <f t="shared" si="0"/>
        <v>0</v>
      </c>
      <c r="S10" s="21">
        <f t="shared" si="1"/>
        <v>354.96</v>
      </c>
      <c r="T10" s="21">
        <f t="shared" si="2"/>
        <v>360.96</v>
      </c>
      <c r="U10" s="21">
        <f t="shared" si="3"/>
        <v>6</v>
      </c>
      <c r="V10" s="21">
        <f t="shared" si="4"/>
        <v>354.96</v>
      </c>
      <c r="W10" s="57">
        <f t="shared" si="5"/>
        <v>254.96</v>
      </c>
      <c r="X10" s="21">
        <f t="shared" si="6"/>
        <v>106</v>
      </c>
      <c r="Y10" s="3">
        <f t="shared" si="7"/>
        <v>0</v>
      </c>
      <c r="Z10" s="3">
        <v>20</v>
      </c>
      <c r="AA10" s="21">
        <f t="shared" si="8"/>
        <v>80</v>
      </c>
      <c r="AB10" s="21">
        <f t="shared" si="9"/>
        <v>40</v>
      </c>
      <c r="AC10" s="21">
        <f t="shared" si="10"/>
        <v>40</v>
      </c>
    </row>
    <row r="11" spans="1:29">
      <c r="A11" s="3">
        <v>9</v>
      </c>
      <c r="B11" s="8" t="s">
        <v>3589</v>
      </c>
      <c r="C11" s="8" t="s">
        <v>3590</v>
      </c>
      <c r="D11" s="3" t="s">
        <v>35</v>
      </c>
      <c r="E11" s="3" t="s">
        <v>37</v>
      </c>
      <c r="F11" s="3" t="s">
        <v>2651</v>
      </c>
      <c r="G11" s="3" t="s">
        <v>38</v>
      </c>
      <c r="H11" s="3" t="s">
        <v>39</v>
      </c>
      <c r="I11" s="3">
        <v>254.96</v>
      </c>
      <c r="L11" s="20">
        <v>100</v>
      </c>
      <c r="M11" s="20">
        <v>0</v>
      </c>
      <c r="N11" s="3"/>
      <c r="P11" s="3"/>
      <c r="R11" s="21">
        <f t="shared" si="0"/>
        <v>0</v>
      </c>
      <c r="S11" s="21">
        <f t="shared" si="1"/>
        <v>354.96</v>
      </c>
      <c r="T11" s="21">
        <f t="shared" si="2"/>
        <v>360.96</v>
      </c>
      <c r="U11" s="21">
        <f t="shared" si="3"/>
        <v>6</v>
      </c>
      <c r="V11" s="21">
        <f t="shared" si="4"/>
        <v>354.96</v>
      </c>
      <c r="W11" s="57">
        <f t="shared" si="5"/>
        <v>254.96</v>
      </c>
      <c r="X11" s="21">
        <f t="shared" si="6"/>
        <v>106</v>
      </c>
      <c r="Y11" s="3">
        <f t="shared" si="7"/>
        <v>0</v>
      </c>
      <c r="Z11" s="3">
        <v>20</v>
      </c>
      <c r="AA11" s="21">
        <f t="shared" si="8"/>
        <v>80</v>
      </c>
      <c r="AB11" s="21">
        <f t="shared" si="9"/>
        <v>40</v>
      </c>
      <c r="AC11" s="21">
        <f t="shared" si="10"/>
        <v>40</v>
      </c>
    </row>
    <row r="12" spans="1:29">
      <c r="A12" s="3">
        <v>10</v>
      </c>
      <c r="B12" s="8" t="s">
        <v>3591</v>
      </c>
      <c r="C12" s="8" t="s">
        <v>3592</v>
      </c>
      <c r="D12" s="3" t="s">
        <v>35</v>
      </c>
      <c r="E12" s="3" t="s">
        <v>37</v>
      </c>
      <c r="F12" s="3" t="s">
        <v>2651</v>
      </c>
      <c r="G12" s="3" t="s">
        <v>38</v>
      </c>
      <c r="H12" s="3" t="s">
        <v>39</v>
      </c>
      <c r="I12" s="3">
        <v>254.96</v>
      </c>
      <c r="L12" s="20">
        <v>100</v>
      </c>
      <c r="M12" s="20">
        <v>0</v>
      </c>
      <c r="N12" s="3"/>
      <c r="P12" s="3"/>
      <c r="R12" s="21">
        <f t="shared" si="0"/>
        <v>0</v>
      </c>
      <c r="S12" s="21">
        <f t="shared" si="1"/>
        <v>354.96</v>
      </c>
      <c r="T12" s="21">
        <f t="shared" si="2"/>
        <v>360.96</v>
      </c>
      <c r="U12" s="21">
        <f t="shared" si="3"/>
        <v>6</v>
      </c>
      <c r="V12" s="21">
        <f t="shared" si="4"/>
        <v>354.96</v>
      </c>
      <c r="W12" s="57">
        <f t="shared" si="5"/>
        <v>254.96</v>
      </c>
      <c r="X12" s="21">
        <f t="shared" si="6"/>
        <v>106</v>
      </c>
      <c r="Y12" s="3">
        <f t="shared" si="7"/>
        <v>0</v>
      </c>
      <c r="Z12" s="3">
        <v>20</v>
      </c>
      <c r="AA12" s="21">
        <f t="shared" si="8"/>
        <v>80</v>
      </c>
      <c r="AB12" s="21">
        <f t="shared" si="9"/>
        <v>40</v>
      </c>
      <c r="AC12" s="21">
        <f t="shared" si="10"/>
        <v>40</v>
      </c>
    </row>
    <row r="13" spans="1:29">
      <c r="A13" s="3">
        <v>11</v>
      </c>
      <c r="B13" s="8" t="s">
        <v>3593</v>
      </c>
      <c r="C13" s="8" t="s">
        <v>3594</v>
      </c>
      <c r="D13" s="3" t="s">
        <v>35</v>
      </c>
      <c r="E13" s="3" t="s">
        <v>37</v>
      </c>
      <c r="F13" s="3" t="s">
        <v>2651</v>
      </c>
      <c r="G13" s="3" t="s">
        <v>38</v>
      </c>
      <c r="H13" s="3" t="s">
        <v>39</v>
      </c>
      <c r="I13" s="3">
        <v>254.38</v>
      </c>
      <c r="L13" s="20">
        <v>100</v>
      </c>
      <c r="M13" s="20">
        <v>0</v>
      </c>
      <c r="N13" s="3"/>
      <c r="P13" s="3"/>
      <c r="R13" s="21">
        <f t="shared" si="0"/>
        <v>0</v>
      </c>
      <c r="S13" s="21">
        <f t="shared" si="1"/>
        <v>354.38</v>
      </c>
      <c r="T13" s="21">
        <f t="shared" si="2"/>
        <v>360.38</v>
      </c>
      <c r="U13" s="21">
        <f t="shared" si="3"/>
        <v>6</v>
      </c>
      <c r="V13" s="21">
        <f t="shared" si="4"/>
        <v>354.38</v>
      </c>
      <c r="W13" s="57">
        <f t="shared" si="5"/>
        <v>254.38</v>
      </c>
      <c r="X13" s="21">
        <f t="shared" si="6"/>
        <v>106</v>
      </c>
      <c r="Y13" s="3">
        <f t="shared" si="7"/>
        <v>0</v>
      </c>
      <c r="Z13" s="3">
        <v>20</v>
      </c>
      <c r="AA13" s="21">
        <f t="shared" si="8"/>
        <v>80</v>
      </c>
      <c r="AB13" s="21">
        <f t="shared" si="9"/>
        <v>40</v>
      </c>
      <c r="AC13" s="21">
        <f t="shared" si="10"/>
        <v>40</v>
      </c>
    </row>
    <row r="14" spans="1:29">
      <c r="A14" s="3">
        <v>12</v>
      </c>
      <c r="B14" s="8" t="s">
        <v>2379</v>
      </c>
      <c r="C14" s="8" t="s">
        <v>3595</v>
      </c>
      <c r="D14" s="3" t="s">
        <v>35</v>
      </c>
      <c r="E14" s="3" t="s">
        <v>37</v>
      </c>
      <c r="F14" s="3" t="s">
        <v>2651</v>
      </c>
      <c r="G14" s="3" t="s">
        <v>38</v>
      </c>
      <c r="H14" s="3" t="s">
        <v>39</v>
      </c>
      <c r="I14" s="3">
        <v>254.76</v>
      </c>
      <c r="L14" s="20">
        <v>100</v>
      </c>
      <c r="M14" s="20">
        <v>0</v>
      </c>
      <c r="N14" s="3"/>
      <c r="P14" s="3"/>
      <c r="R14" s="21">
        <f t="shared" si="0"/>
        <v>0</v>
      </c>
      <c r="S14" s="21">
        <f t="shared" si="1"/>
        <v>354.76</v>
      </c>
      <c r="T14" s="21">
        <f t="shared" si="2"/>
        <v>360.76</v>
      </c>
      <c r="U14" s="21">
        <f t="shared" si="3"/>
        <v>6</v>
      </c>
      <c r="V14" s="21">
        <f t="shared" si="4"/>
        <v>354.76</v>
      </c>
      <c r="W14" s="57">
        <f t="shared" si="5"/>
        <v>254.76</v>
      </c>
      <c r="X14" s="21">
        <f t="shared" si="6"/>
        <v>106</v>
      </c>
      <c r="Y14" s="3">
        <f t="shared" si="7"/>
        <v>0</v>
      </c>
      <c r="Z14" s="3">
        <v>20</v>
      </c>
      <c r="AA14" s="21">
        <f t="shared" si="8"/>
        <v>80</v>
      </c>
      <c r="AB14" s="21">
        <f t="shared" si="9"/>
        <v>40</v>
      </c>
      <c r="AC14" s="21">
        <f t="shared" si="10"/>
        <v>40</v>
      </c>
    </row>
    <row r="15" spans="1:29">
      <c r="A15" s="3">
        <v>13</v>
      </c>
      <c r="B15" s="8" t="s">
        <v>3596</v>
      </c>
      <c r="C15" s="8" t="s">
        <v>3597</v>
      </c>
      <c r="D15" s="3" t="s">
        <v>35</v>
      </c>
      <c r="E15" s="3" t="s">
        <v>37</v>
      </c>
      <c r="F15" s="3" t="s">
        <v>2651</v>
      </c>
      <c r="G15" s="3" t="s">
        <v>38</v>
      </c>
      <c r="H15" s="3" t="s">
        <v>39</v>
      </c>
      <c r="I15" s="3">
        <v>254.76</v>
      </c>
      <c r="L15" s="20">
        <v>100</v>
      </c>
      <c r="M15" s="20">
        <v>0</v>
      </c>
      <c r="N15" s="3"/>
      <c r="P15" s="3"/>
      <c r="R15" s="21">
        <f t="shared" si="0"/>
        <v>0</v>
      </c>
      <c r="S15" s="21">
        <f t="shared" si="1"/>
        <v>354.76</v>
      </c>
      <c r="T15" s="21">
        <f t="shared" si="2"/>
        <v>360.76</v>
      </c>
      <c r="U15" s="21">
        <f t="shared" si="3"/>
        <v>6</v>
      </c>
      <c r="V15" s="21">
        <f t="shared" si="4"/>
        <v>354.76</v>
      </c>
      <c r="W15" s="57">
        <f t="shared" si="5"/>
        <v>254.76</v>
      </c>
      <c r="X15" s="21">
        <f t="shared" si="6"/>
        <v>106</v>
      </c>
      <c r="Y15" s="3">
        <f t="shared" si="7"/>
        <v>0</v>
      </c>
      <c r="Z15" s="3">
        <v>20</v>
      </c>
      <c r="AA15" s="21">
        <f t="shared" si="8"/>
        <v>80</v>
      </c>
      <c r="AB15" s="21">
        <f t="shared" si="9"/>
        <v>40</v>
      </c>
      <c r="AC15" s="21">
        <f t="shared" si="10"/>
        <v>40</v>
      </c>
    </row>
    <row r="16" spans="1:29">
      <c r="A16" s="3">
        <v>14</v>
      </c>
      <c r="B16" s="8" t="s">
        <v>3598</v>
      </c>
      <c r="C16" s="8" t="s">
        <v>3599</v>
      </c>
      <c r="D16" s="3" t="s">
        <v>35</v>
      </c>
      <c r="E16" s="3" t="s">
        <v>37</v>
      </c>
      <c r="F16" s="3" t="s">
        <v>2651</v>
      </c>
      <c r="G16" s="3" t="s">
        <v>38</v>
      </c>
      <c r="H16" s="3" t="s">
        <v>39</v>
      </c>
      <c r="I16" s="3">
        <v>254.96</v>
      </c>
      <c r="L16" s="20">
        <v>100</v>
      </c>
      <c r="M16" s="20">
        <v>0</v>
      </c>
      <c r="N16" s="3"/>
      <c r="P16" s="3"/>
      <c r="R16" s="21">
        <f t="shared" si="0"/>
        <v>0</v>
      </c>
      <c r="S16" s="21">
        <f t="shared" si="1"/>
        <v>354.96</v>
      </c>
      <c r="T16" s="21">
        <f t="shared" si="2"/>
        <v>360.96</v>
      </c>
      <c r="U16" s="21">
        <f t="shared" si="3"/>
        <v>6</v>
      </c>
      <c r="V16" s="21">
        <f t="shared" si="4"/>
        <v>354.96</v>
      </c>
      <c r="W16" s="57">
        <f t="shared" si="5"/>
        <v>254.96</v>
      </c>
      <c r="X16" s="21">
        <f t="shared" si="6"/>
        <v>106</v>
      </c>
      <c r="Y16" s="3">
        <f t="shared" si="7"/>
        <v>0</v>
      </c>
      <c r="Z16" s="3">
        <v>20</v>
      </c>
      <c r="AA16" s="21">
        <f t="shared" si="8"/>
        <v>80</v>
      </c>
      <c r="AB16" s="21">
        <f t="shared" si="9"/>
        <v>40</v>
      </c>
      <c r="AC16" s="21">
        <f t="shared" si="10"/>
        <v>40</v>
      </c>
    </row>
    <row r="17" spans="1:29">
      <c r="A17" s="3">
        <v>15</v>
      </c>
      <c r="B17" s="8" t="s">
        <v>3600</v>
      </c>
      <c r="C17" s="8" t="s">
        <v>3601</v>
      </c>
      <c r="D17" s="3" t="s">
        <v>35</v>
      </c>
      <c r="E17" s="3" t="s">
        <v>37</v>
      </c>
      <c r="F17" s="3" t="s">
        <v>2651</v>
      </c>
      <c r="G17" s="3" t="s">
        <v>38</v>
      </c>
      <c r="H17" s="3" t="s">
        <v>39</v>
      </c>
      <c r="I17" s="3">
        <v>254.38</v>
      </c>
      <c r="L17" s="20">
        <v>100</v>
      </c>
      <c r="M17" s="20">
        <v>0</v>
      </c>
      <c r="N17" s="3"/>
      <c r="P17" s="3"/>
      <c r="R17" s="21">
        <f t="shared" si="0"/>
        <v>0</v>
      </c>
      <c r="S17" s="21">
        <f t="shared" si="1"/>
        <v>354.38</v>
      </c>
      <c r="T17" s="21">
        <f t="shared" si="2"/>
        <v>360.38</v>
      </c>
      <c r="U17" s="21">
        <f t="shared" si="3"/>
        <v>6</v>
      </c>
      <c r="V17" s="21">
        <f t="shared" si="4"/>
        <v>354.38</v>
      </c>
      <c r="W17" s="57">
        <f t="shared" si="5"/>
        <v>254.38</v>
      </c>
      <c r="X17" s="21">
        <f t="shared" si="6"/>
        <v>106</v>
      </c>
      <c r="Y17" s="3">
        <f t="shared" si="7"/>
        <v>0</v>
      </c>
      <c r="Z17" s="3">
        <v>20</v>
      </c>
      <c r="AA17" s="21">
        <f t="shared" si="8"/>
        <v>80</v>
      </c>
      <c r="AB17" s="21">
        <f t="shared" si="9"/>
        <v>40</v>
      </c>
      <c r="AC17" s="21">
        <f t="shared" si="10"/>
        <v>40</v>
      </c>
    </row>
    <row r="18" spans="1:29">
      <c r="A18" s="3">
        <v>16</v>
      </c>
      <c r="B18" s="8" t="s">
        <v>3602</v>
      </c>
      <c r="C18" s="8" t="s">
        <v>3603</v>
      </c>
      <c r="D18" s="3" t="s">
        <v>35</v>
      </c>
      <c r="E18" s="3" t="s">
        <v>37</v>
      </c>
      <c r="F18" s="3" t="s">
        <v>2651</v>
      </c>
      <c r="G18" s="3" t="s">
        <v>38</v>
      </c>
      <c r="H18" s="3" t="s">
        <v>39</v>
      </c>
      <c r="I18" s="3">
        <v>254.38</v>
      </c>
      <c r="L18" s="20">
        <v>100</v>
      </c>
      <c r="M18" s="20">
        <v>0</v>
      </c>
      <c r="N18" s="3"/>
      <c r="P18" s="3"/>
      <c r="R18" s="21">
        <f t="shared" si="0"/>
        <v>0</v>
      </c>
      <c r="S18" s="21">
        <f t="shared" si="1"/>
        <v>354.38</v>
      </c>
      <c r="T18" s="21">
        <f t="shared" si="2"/>
        <v>360.38</v>
      </c>
      <c r="U18" s="21">
        <f t="shared" si="3"/>
        <v>6</v>
      </c>
      <c r="V18" s="21">
        <f t="shared" si="4"/>
        <v>354.38</v>
      </c>
      <c r="W18" s="57">
        <f t="shared" si="5"/>
        <v>254.38</v>
      </c>
      <c r="X18" s="21">
        <f t="shared" si="6"/>
        <v>106</v>
      </c>
      <c r="Y18" s="3">
        <f t="shared" si="7"/>
        <v>0</v>
      </c>
      <c r="Z18" s="3">
        <v>20</v>
      </c>
      <c r="AA18" s="21">
        <f t="shared" si="8"/>
        <v>80</v>
      </c>
      <c r="AB18" s="21">
        <f t="shared" si="9"/>
        <v>40</v>
      </c>
      <c r="AC18" s="21">
        <f t="shared" si="10"/>
        <v>40</v>
      </c>
    </row>
    <row r="19" spans="1:29">
      <c r="A19" s="3">
        <v>17</v>
      </c>
      <c r="B19" s="8" t="s">
        <v>3604</v>
      </c>
      <c r="C19" s="8" t="s">
        <v>3605</v>
      </c>
      <c r="D19" s="3" t="s">
        <v>35</v>
      </c>
      <c r="E19" s="3" t="s">
        <v>37</v>
      </c>
      <c r="F19" s="3" t="s">
        <v>2651</v>
      </c>
      <c r="G19" s="3" t="s">
        <v>38</v>
      </c>
      <c r="H19" s="3" t="s">
        <v>39</v>
      </c>
      <c r="I19" s="3">
        <v>254.96</v>
      </c>
      <c r="L19" s="20">
        <v>100</v>
      </c>
      <c r="M19" s="20">
        <v>0</v>
      </c>
      <c r="N19" s="3"/>
      <c r="P19" s="3"/>
      <c r="R19" s="21">
        <f t="shared" si="0"/>
        <v>0</v>
      </c>
      <c r="S19" s="21">
        <f t="shared" si="1"/>
        <v>354.96</v>
      </c>
      <c r="T19" s="21">
        <f t="shared" si="2"/>
        <v>360.96</v>
      </c>
      <c r="U19" s="21">
        <f t="shared" si="3"/>
        <v>6</v>
      </c>
      <c r="V19" s="21">
        <f t="shared" si="4"/>
        <v>354.96</v>
      </c>
      <c r="W19" s="57">
        <f t="shared" si="5"/>
        <v>254.96</v>
      </c>
      <c r="X19" s="21">
        <f t="shared" si="6"/>
        <v>106</v>
      </c>
      <c r="Y19" s="3">
        <f t="shared" si="7"/>
        <v>0</v>
      </c>
      <c r="Z19" s="3">
        <v>20</v>
      </c>
      <c r="AA19" s="21">
        <f t="shared" si="8"/>
        <v>80</v>
      </c>
      <c r="AB19" s="21">
        <f t="shared" si="9"/>
        <v>40</v>
      </c>
      <c r="AC19" s="21">
        <f t="shared" si="10"/>
        <v>40</v>
      </c>
    </row>
    <row r="20" spans="1:29">
      <c r="A20" s="3">
        <v>18</v>
      </c>
      <c r="B20" s="8" t="s">
        <v>3606</v>
      </c>
      <c r="C20" t="s">
        <v>3607</v>
      </c>
      <c r="D20" s="3" t="s">
        <v>35</v>
      </c>
      <c r="E20" s="3" t="s">
        <v>37</v>
      </c>
      <c r="F20" s="3" t="s">
        <v>2651</v>
      </c>
      <c r="G20" s="3" t="s">
        <v>38</v>
      </c>
      <c r="H20" s="3" t="s">
        <v>39</v>
      </c>
      <c r="I20" s="3">
        <v>254.96</v>
      </c>
      <c r="L20" s="20">
        <v>100</v>
      </c>
      <c r="M20" s="20">
        <v>0</v>
      </c>
      <c r="N20" s="3"/>
      <c r="P20" s="3"/>
      <c r="R20" s="21">
        <f t="shared" si="0"/>
        <v>0</v>
      </c>
      <c r="S20" s="21">
        <f t="shared" si="1"/>
        <v>354.96</v>
      </c>
      <c r="T20" s="21">
        <f t="shared" si="2"/>
        <v>360.96</v>
      </c>
      <c r="U20" s="21">
        <f t="shared" si="3"/>
        <v>6</v>
      </c>
      <c r="V20" s="21">
        <f t="shared" si="4"/>
        <v>354.96</v>
      </c>
      <c r="W20" s="57">
        <f t="shared" si="5"/>
        <v>254.96</v>
      </c>
      <c r="X20" s="21">
        <f t="shared" si="6"/>
        <v>106</v>
      </c>
      <c r="Y20" s="3">
        <f t="shared" si="7"/>
        <v>0</v>
      </c>
      <c r="Z20" s="3">
        <v>20</v>
      </c>
      <c r="AA20" s="21">
        <f t="shared" si="8"/>
        <v>80</v>
      </c>
      <c r="AB20" s="21">
        <f t="shared" si="9"/>
        <v>40</v>
      </c>
      <c r="AC20" s="21">
        <f t="shared" si="10"/>
        <v>40</v>
      </c>
    </row>
    <row r="21" spans="1:29">
      <c r="A21" s="3">
        <v>19</v>
      </c>
      <c r="B21" s="8" t="s">
        <v>3608</v>
      </c>
      <c r="C21" s="8" t="s">
        <v>3609</v>
      </c>
      <c r="D21" s="3" t="s">
        <v>35</v>
      </c>
      <c r="E21" s="3" t="s">
        <v>37</v>
      </c>
      <c r="F21" s="3" t="s">
        <v>2651</v>
      </c>
      <c r="G21" s="3" t="s">
        <v>38</v>
      </c>
      <c r="H21" s="3" t="s">
        <v>39</v>
      </c>
      <c r="I21" s="3">
        <v>254.96</v>
      </c>
      <c r="L21" s="20">
        <v>100</v>
      </c>
      <c r="M21" s="20">
        <v>0</v>
      </c>
      <c r="N21" s="3"/>
      <c r="P21" s="3"/>
      <c r="R21" s="21">
        <f t="shared" si="0"/>
        <v>0</v>
      </c>
      <c r="S21" s="21">
        <f t="shared" si="1"/>
        <v>354.96</v>
      </c>
      <c r="T21" s="21">
        <f t="shared" si="2"/>
        <v>360.96</v>
      </c>
      <c r="U21" s="21">
        <f t="shared" si="3"/>
        <v>6</v>
      </c>
      <c r="V21" s="21">
        <f t="shared" si="4"/>
        <v>354.96</v>
      </c>
      <c r="W21" s="57">
        <f t="shared" si="5"/>
        <v>254.96</v>
      </c>
      <c r="X21" s="21">
        <f t="shared" si="6"/>
        <v>106</v>
      </c>
      <c r="Y21" s="3">
        <f t="shared" si="7"/>
        <v>0</v>
      </c>
      <c r="Z21" s="3">
        <v>20</v>
      </c>
      <c r="AA21" s="21">
        <f t="shared" si="8"/>
        <v>80</v>
      </c>
      <c r="AB21" s="21">
        <f t="shared" si="9"/>
        <v>40</v>
      </c>
      <c r="AC21" s="21">
        <f t="shared" si="10"/>
        <v>40</v>
      </c>
    </row>
    <row r="22" spans="1:29">
      <c r="A22" s="3">
        <v>20</v>
      </c>
      <c r="B22" s="8" t="s">
        <v>3610</v>
      </c>
      <c r="C22" t="s">
        <v>3611</v>
      </c>
      <c r="D22" s="3" t="s">
        <v>35</v>
      </c>
      <c r="E22" s="3" t="s">
        <v>37</v>
      </c>
      <c r="F22" s="3" t="s">
        <v>2651</v>
      </c>
      <c r="G22" s="3" t="s">
        <v>38</v>
      </c>
      <c r="H22" s="3" t="s">
        <v>39</v>
      </c>
      <c r="I22" s="3">
        <v>254.38</v>
      </c>
      <c r="L22" s="20">
        <v>100</v>
      </c>
      <c r="M22" s="20">
        <v>0</v>
      </c>
      <c r="N22" s="3"/>
      <c r="P22" s="3"/>
      <c r="R22" s="21">
        <f t="shared" si="0"/>
        <v>0</v>
      </c>
      <c r="S22" s="21">
        <f t="shared" si="1"/>
        <v>354.38</v>
      </c>
      <c r="T22" s="21">
        <f t="shared" si="2"/>
        <v>360.38</v>
      </c>
      <c r="U22" s="21">
        <f t="shared" si="3"/>
        <v>6</v>
      </c>
      <c r="V22" s="21">
        <f t="shared" si="4"/>
        <v>354.38</v>
      </c>
      <c r="W22" s="57">
        <f t="shared" si="5"/>
        <v>254.38</v>
      </c>
      <c r="X22" s="21">
        <f t="shared" si="6"/>
        <v>106</v>
      </c>
      <c r="Y22" s="3">
        <f t="shared" si="7"/>
        <v>0</v>
      </c>
      <c r="Z22" s="3">
        <v>20</v>
      </c>
      <c r="AA22" s="21">
        <f t="shared" si="8"/>
        <v>80</v>
      </c>
      <c r="AB22" s="21">
        <f t="shared" si="9"/>
        <v>40</v>
      </c>
      <c r="AC22" s="21">
        <f t="shared" si="10"/>
        <v>40</v>
      </c>
    </row>
    <row r="23" spans="1:29">
      <c r="A23" s="3">
        <v>21</v>
      </c>
      <c r="B23" s="8" t="s">
        <v>3612</v>
      </c>
      <c r="C23" s="8" t="s">
        <v>3613</v>
      </c>
      <c r="D23" s="3" t="s">
        <v>35</v>
      </c>
      <c r="E23" s="3" t="s">
        <v>37</v>
      </c>
      <c r="F23" s="3" t="s">
        <v>2651</v>
      </c>
      <c r="G23" s="3" t="s">
        <v>38</v>
      </c>
      <c r="H23" s="3" t="s">
        <v>39</v>
      </c>
      <c r="I23" s="3">
        <v>254.96</v>
      </c>
      <c r="L23" s="20">
        <v>100</v>
      </c>
      <c r="M23" s="20">
        <v>0</v>
      </c>
      <c r="N23" s="3"/>
      <c r="P23" s="3"/>
      <c r="R23" s="21">
        <f t="shared" si="0"/>
        <v>0</v>
      </c>
      <c r="S23" s="21">
        <f t="shared" si="1"/>
        <v>354.96</v>
      </c>
      <c r="T23" s="21">
        <f t="shared" si="2"/>
        <v>360.96</v>
      </c>
      <c r="U23" s="21">
        <f t="shared" si="3"/>
        <v>6</v>
      </c>
      <c r="V23" s="21">
        <f t="shared" si="4"/>
        <v>354.96</v>
      </c>
      <c r="W23" s="57">
        <f t="shared" si="5"/>
        <v>254.96</v>
      </c>
      <c r="X23" s="21">
        <f t="shared" si="6"/>
        <v>106</v>
      </c>
      <c r="Y23" s="3">
        <f t="shared" si="7"/>
        <v>0</v>
      </c>
      <c r="Z23" s="3">
        <v>20</v>
      </c>
      <c r="AA23" s="21">
        <f t="shared" si="8"/>
        <v>80</v>
      </c>
      <c r="AB23" s="21">
        <f t="shared" si="9"/>
        <v>40</v>
      </c>
      <c r="AC23" s="21">
        <f t="shared" si="10"/>
        <v>40</v>
      </c>
    </row>
    <row r="24" spans="1:29">
      <c r="A24" s="3">
        <v>22</v>
      </c>
      <c r="B24" t="s">
        <v>3614</v>
      </c>
      <c r="C24" s="8" t="s">
        <v>3615</v>
      </c>
      <c r="D24" s="3" t="s">
        <v>35</v>
      </c>
      <c r="E24" s="3" t="s">
        <v>37</v>
      </c>
      <c r="F24" s="3" t="s">
        <v>2651</v>
      </c>
      <c r="G24" s="3" t="s">
        <v>38</v>
      </c>
      <c r="H24" s="3" t="s">
        <v>39</v>
      </c>
      <c r="I24" s="3">
        <v>254.96</v>
      </c>
      <c r="L24" s="20">
        <v>100</v>
      </c>
      <c r="M24" s="20">
        <v>0</v>
      </c>
      <c r="N24" s="3"/>
      <c r="P24" s="3"/>
      <c r="R24" s="21">
        <f t="shared" si="0"/>
        <v>0</v>
      </c>
      <c r="S24" s="21">
        <f t="shared" si="1"/>
        <v>354.96</v>
      </c>
      <c r="T24" s="21">
        <f t="shared" si="2"/>
        <v>360.96</v>
      </c>
      <c r="U24" s="21">
        <f t="shared" si="3"/>
        <v>6</v>
      </c>
      <c r="V24" s="21">
        <f t="shared" si="4"/>
        <v>354.96</v>
      </c>
      <c r="W24" s="57">
        <f t="shared" si="5"/>
        <v>254.96</v>
      </c>
      <c r="X24" s="21">
        <f t="shared" si="6"/>
        <v>106</v>
      </c>
      <c r="Y24" s="3">
        <f t="shared" si="7"/>
        <v>0</v>
      </c>
      <c r="Z24" s="3">
        <v>20</v>
      </c>
      <c r="AA24" s="21">
        <f t="shared" si="8"/>
        <v>80</v>
      </c>
      <c r="AB24" s="21">
        <f t="shared" si="9"/>
        <v>40</v>
      </c>
      <c r="AC24" s="21">
        <f t="shared" si="10"/>
        <v>40</v>
      </c>
    </row>
    <row r="25" spans="1:29">
      <c r="A25" s="3">
        <v>23</v>
      </c>
      <c r="B25" s="8" t="s">
        <v>3616</v>
      </c>
      <c r="C25" t="s">
        <v>3617</v>
      </c>
      <c r="D25" s="3" t="s">
        <v>35</v>
      </c>
      <c r="E25" s="3" t="s">
        <v>37</v>
      </c>
      <c r="F25" s="3" t="s">
        <v>2651</v>
      </c>
      <c r="G25" s="3" t="s">
        <v>38</v>
      </c>
      <c r="H25" s="3" t="s">
        <v>39</v>
      </c>
      <c r="I25" s="3">
        <v>254.38</v>
      </c>
      <c r="L25" s="20">
        <v>100</v>
      </c>
      <c r="M25" s="20">
        <v>0</v>
      </c>
      <c r="N25" s="3"/>
      <c r="P25" s="3"/>
      <c r="R25" s="21">
        <f t="shared" si="0"/>
        <v>0</v>
      </c>
      <c r="S25" s="21">
        <f t="shared" si="1"/>
        <v>354.38</v>
      </c>
      <c r="T25" s="21">
        <f t="shared" si="2"/>
        <v>360.38</v>
      </c>
      <c r="U25" s="21">
        <f t="shared" si="3"/>
        <v>6</v>
      </c>
      <c r="V25" s="21">
        <f t="shared" si="4"/>
        <v>354.38</v>
      </c>
      <c r="W25" s="57">
        <f t="shared" si="5"/>
        <v>254.38</v>
      </c>
      <c r="X25" s="21">
        <f t="shared" si="6"/>
        <v>106</v>
      </c>
      <c r="Y25" s="3">
        <f t="shared" si="7"/>
        <v>0</v>
      </c>
      <c r="Z25" s="3">
        <v>20</v>
      </c>
      <c r="AA25" s="21">
        <f t="shared" si="8"/>
        <v>80</v>
      </c>
      <c r="AB25" s="21">
        <f t="shared" si="9"/>
        <v>40</v>
      </c>
      <c r="AC25" s="21">
        <f t="shared" si="10"/>
        <v>40</v>
      </c>
    </row>
    <row r="26" spans="1:29">
      <c r="A26" s="3">
        <v>24</v>
      </c>
      <c r="B26" t="s">
        <v>3618</v>
      </c>
      <c r="C26" t="s">
        <v>3619</v>
      </c>
      <c r="D26" s="3" t="s">
        <v>35</v>
      </c>
      <c r="E26" s="3" t="s">
        <v>37</v>
      </c>
      <c r="F26" s="3" t="s">
        <v>2651</v>
      </c>
      <c r="G26" s="3" t="s">
        <v>38</v>
      </c>
      <c r="H26" s="3" t="s">
        <v>39</v>
      </c>
      <c r="I26" s="3">
        <v>254.95</v>
      </c>
      <c r="L26" s="20">
        <v>100</v>
      </c>
      <c r="M26" s="20">
        <v>0</v>
      </c>
      <c r="N26" s="3"/>
      <c r="P26" s="3"/>
      <c r="R26" s="21">
        <f t="shared" si="0"/>
        <v>0</v>
      </c>
      <c r="S26" s="21">
        <f t="shared" si="1"/>
        <v>354.95</v>
      </c>
      <c r="T26" s="21">
        <f t="shared" si="2"/>
        <v>360.95</v>
      </c>
      <c r="U26" s="21">
        <f t="shared" si="3"/>
        <v>6</v>
      </c>
      <c r="V26" s="21">
        <f t="shared" si="4"/>
        <v>354.95</v>
      </c>
      <c r="W26" s="57">
        <f t="shared" si="5"/>
        <v>254.95</v>
      </c>
      <c r="X26" s="21">
        <f t="shared" si="6"/>
        <v>106</v>
      </c>
      <c r="Y26" s="3">
        <f t="shared" si="7"/>
        <v>0</v>
      </c>
      <c r="Z26" s="3">
        <v>20</v>
      </c>
      <c r="AA26" s="21">
        <f t="shared" si="8"/>
        <v>80</v>
      </c>
      <c r="AB26" s="21">
        <f t="shared" si="9"/>
        <v>40</v>
      </c>
      <c r="AC26" s="21">
        <f t="shared" si="10"/>
        <v>40</v>
      </c>
    </row>
    <row r="27" spans="1:29">
      <c r="A27" s="3">
        <v>25</v>
      </c>
      <c r="B27" s="8" t="s">
        <v>3620</v>
      </c>
      <c r="C27" t="s">
        <v>3621</v>
      </c>
      <c r="D27" s="3" t="s">
        <v>35</v>
      </c>
      <c r="E27" s="3" t="s">
        <v>37</v>
      </c>
      <c r="F27" s="3" t="s">
        <v>2651</v>
      </c>
      <c r="G27" s="3" t="s">
        <v>38</v>
      </c>
      <c r="H27" s="3" t="s">
        <v>39</v>
      </c>
      <c r="I27" s="3">
        <v>254.95</v>
      </c>
      <c r="L27" s="20">
        <v>100</v>
      </c>
      <c r="M27" s="20">
        <v>0</v>
      </c>
      <c r="N27" s="3"/>
      <c r="P27" s="3"/>
      <c r="R27" s="21">
        <f t="shared" si="0"/>
        <v>0</v>
      </c>
      <c r="S27" s="21">
        <f t="shared" si="1"/>
        <v>354.95</v>
      </c>
      <c r="T27" s="21">
        <f t="shared" si="2"/>
        <v>360.95</v>
      </c>
      <c r="U27" s="21">
        <f t="shared" si="3"/>
        <v>6</v>
      </c>
      <c r="V27" s="21">
        <f t="shared" si="4"/>
        <v>354.95</v>
      </c>
      <c r="W27" s="57">
        <f t="shared" si="5"/>
        <v>254.95</v>
      </c>
      <c r="X27" s="21">
        <f t="shared" si="6"/>
        <v>106</v>
      </c>
      <c r="Y27" s="3">
        <f t="shared" si="7"/>
        <v>0</v>
      </c>
      <c r="Z27" s="3">
        <v>20</v>
      </c>
      <c r="AA27" s="21">
        <f t="shared" si="8"/>
        <v>80</v>
      </c>
      <c r="AB27" s="21">
        <f t="shared" si="9"/>
        <v>40</v>
      </c>
      <c r="AC27" s="21">
        <f t="shared" si="10"/>
        <v>40</v>
      </c>
    </row>
    <row r="28" spans="1:29">
      <c r="A28" s="3">
        <v>26</v>
      </c>
      <c r="B28" t="s">
        <v>2257</v>
      </c>
      <c r="C28" t="s">
        <v>3622</v>
      </c>
      <c r="D28" s="3" t="s">
        <v>35</v>
      </c>
      <c r="E28" s="3" t="s">
        <v>37</v>
      </c>
      <c r="F28" s="3" t="s">
        <v>2651</v>
      </c>
      <c r="G28" s="3" t="s">
        <v>38</v>
      </c>
      <c r="H28" s="3" t="s">
        <v>39</v>
      </c>
      <c r="I28" s="3">
        <v>254.95</v>
      </c>
      <c r="L28" s="20">
        <v>100</v>
      </c>
      <c r="M28" s="20">
        <v>0</v>
      </c>
      <c r="N28" s="3"/>
      <c r="P28" s="3"/>
      <c r="R28" s="21">
        <f t="shared" si="0"/>
        <v>0</v>
      </c>
      <c r="S28" s="21">
        <f t="shared" si="1"/>
        <v>354.95</v>
      </c>
      <c r="T28" s="21">
        <f t="shared" si="2"/>
        <v>360.95</v>
      </c>
      <c r="U28" s="21">
        <f t="shared" si="3"/>
        <v>6</v>
      </c>
      <c r="V28" s="21">
        <f t="shared" si="4"/>
        <v>354.95</v>
      </c>
      <c r="W28" s="57">
        <f t="shared" si="5"/>
        <v>254.95</v>
      </c>
      <c r="X28" s="21">
        <f t="shared" si="6"/>
        <v>106</v>
      </c>
      <c r="Y28" s="3">
        <f t="shared" si="7"/>
        <v>0</v>
      </c>
      <c r="Z28" s="3">
        <v>20</v>
      </c>
      <c r="AA28" s="21">
        <f t="shared" si="8"/>
        <v>80</v>
      </c>
      <c r="AB28" s="21">
        <f t="shared" si="9"/>
        <v>40</v>
      </c>
      <c r="AC28" s="21">
        <f t="shared" si="10"/>
        <v>40</v>
      </c>
    </row>
    <row r="29" spans="1:29">
      <c r="A29" s="3">
        <v>27</v>
      </c>
      <c r="B29" t="s">
        <v>3623</v>
      </c>
      <c r="C29" s="8" t="s">
        <v>3624</v>
      </c>
      <c r="D29" s="3" t="s">
        <v>35</v>
      </c>
      <c r="E29" s="3" t="s">
        <v>37</v>
      </c>
      <c r="F29" s="3" t="s">
        <v>2651</v>
      </c>
      <c r="G29" s="3" t="s">
        <v>38</v>
      </c>
      <c r="H29" s="3" t="s">
        <v>39</v>
      </c>
      <c r="I29" s="3">
        <v>254.95</v>
      </c>
      <c r="L29" s="20">
        <v>100</v>
      </c>
      <c r="M29" s="20">
        <v>0</v>
      </c>
      <c r="N29" s="3"/>
      <c r="P29" s="3"/>
      <c r="R29" s="21">
        <f t="shared" si="0"/>
        <v>0</v>
      </c>
      <c r="S29" s="21">
        <f t="shared" si="1"/>
        <v>354.95</v>
      </c>
      <c r="T29" s="21">
        <f t="shared" si="2"/>
        <v>360.95</v>
      </c>
      <c r="U29" s="21">
        <f t="shared" si="3"/>
        <v>6</v>
      </c>
      <c r="V29" s="21">
        <f t="shared" si="4"/>
        <v>354.95</v>
      </c>
      <c r="W29" s="57">
        <f t="shared" si="5"/>
        <v>254.95</v>
      </c>
      <c r="X29" s="21">
        <f t="shared" si="6"/>
        <v>106</v>
      </c>
      <c r="Y29" s="3">
        <f t="shared" si="7"/>
        <v>0</v>
      </c>
      <c r="Z29" s="3">
        <v>20</v>
      </c>
      <c r="AA29" s="21">
        <f t="shared" si="8"/>
        <v>80</v>
      </c>
      <c r="AB29" s="21">
        <f t="shared" si="9"/>
        <v>40</v>
      </c>
      <c r="AC29" s="21">
        <f t="shared" si="10"/>
        <v>40</v>
      </c>
    </row>
    <row r="30" spans="1:29">
      <c r="A30" s="3">
        <v>28</v>
      </c>
      <c r="B30" t="s">
        <v>3625</v>
      </c>
      <c r="C30" s="8" t="s">
        <v>3626</v>
      </c>
      <c r="D30" s="3" t="s">
        <v>35</v>
      </c>
      <c r="E30" s="3" t="s">
        <v>37</v>
      </c>
      <c r="F30" s="3" t="s">
        <v>2651</v>
      </c>
      <c r="G30" s="3" t="s">
        <v>38</v>
      </c>
      <c r="H30" s="3" t="s">
        <v>39</v>
      </c>
      <c r="I30" s="3">
        <v>254.95</v>
      </c>
      <c r="L30" s="20">
        <v>100</v>
      </c>
      <c r="M30" s="20">
        <v>0</v>
      </c>
      <c r="N30" s="3"/>
      <c r="P30" s="3"/>
      <c r="R30" s="21">
        <f t="shared" si="0"/>
        <v>0</v>
      </c>
      <c r="S30" s="21">
        <f t="shared" si="1"/>
        <v>354.95</v>
      </c>
      <c r="T30" s="21">
        <f t="shared" si="2"/>
        <v>360.95</v>
      </c>
      <c r="U30" s="21">
        <f t="shared" si="3"/>
        <v>6</v>
      </c>
      <c r="V30" s="21">
        <f t="shared" si="4"/>
        <v>354.95</v>
      </c>
      <c r="W30" s="57">
        <f t="shared" si="5"/>
        <v>254.95</v>
      </c>
      <c r="X30" s="21">
        <f t="shared" si="6"/>
        <v>106</v>
      </c>
      <c r="Y30" s="3">
        <f t="shared" si="7"/>
        <v>0</v>
      </c>
      <c r="Z30" s="3">
        <v>20</v>
      </c>
      <c r="AA30" s="21">
        <f t="shared" si="8"/>
        <v>80</v>
      </c>
      <c r="AB30" s="21">
        <f t="shared" si="9"/>
        <v>40</v>
      </c>
      <c r="AC30" s="21">
        <f t="shared" si="10"/>
        <v>40</v>
      </c>
    </row>
    <row r="31" spans="1:29">
      <c r="A31" s="3">
        <v>29</v>
      </c>
      <c r="B31" t="s">
        <v>3627</v>
      </c>
      <c r="C31" s="8" t="s">
        <v>3628</v>
      </c>
      <c r="D31" s="3" t="s">
        <v>35</v>
      </c>
      <c r="E31" s="3" t="s">
        <v>37</v>
      </c>
      <c r="F31" s="3" t="s">
        <v>2651</v>
      </c>
      <c r="G31" s="3" t="s">
        <v>38</v>
      </c>
      <c r="H31" s="3" t="s">
        <v>39</v>
      </c>
      <c r="I31" s="3">
        <v>254.95</v>
      </c>
      <c r="L31" s="20">
        <v>100</v>
      </c>
      <c r="M31" s="20">
        <v>0</v>
      </c>
      <c r="N31" s="3"/>
      <c r="P31" s="3"/>
      <c r="R31" s="21">
        <f t="shared" si="0"/>
        <v>0</v>
      </c>
      <c r="S31" s="21">
        <f t="shared" si="1"/>
        <v>354.95</v>
      </c>
      <c r="T31" s="21">
        <f t="shared" si="2"/>
        <v>360.95</v>
      </c>
      <c r="U31" s="21">
        <f t="shared" si="3"/>
        <v>6</v>
      </c>
      <c r="V31" s="21">
        <f t="shared" si="4"/>
        <v>354.95</v>
      </c>
      <c r="W31" s="57">
        <f t="shared" si="5"/>
        <v>254.95</v>
      </c>
      <c r="X31" s="21">
        <f t="shared" si="6"/>
        <v>106</v>
      </c>
      <c r="Y31" s="3">
        <f t="shared" si="7"/>
        <v>0</v>
      </c>
      <c r="Z31" s="3">
        <v>20</v>
      </c>
      <c r="AA31" s="21">
        <f t="shared" si="8"/>
        <v>80</v>
      </c>
      <c r="AB31" s="21">
        <f t="shared" si="9"/>
        <v>40</v>
      </c>
      <c r="AC31" s="21">
        <f t="shared" si="10"/>
        <v>40</v>
      </c>
    </row>
    <row r="32" spans="1:29">
      <c r="A32" s="3">
        <v>30</v>
      </c>
      <c r="B32" s="8" t="s">
        <v>3629</v>
      </c>
      <c r="C32" t="s">
        <v>3630</v>
      </c>
      <c r="D32" s="3" t="s">
        <v>35</v>
      </c>
      <c r="E32" s="3" t="s">
        <v>37</v>
      </c>
      <c r="F32" s="3" t="s">
        <v>1534</v>
      </c>
      <c r="G32" s="3" t="s">
        <v>38</v>
      </c>
      <c r="H32" s="3" t="s">
        <v>39</v>
      </c>
      <c r="I32" s="20">
        <v>0</v>
      </c>
      <c r="L32" s="20">
        <v>0</v>
      </c>
      <c r="M32" s="20">
        <v>41.2</v>
      </c>
      <c r="N32" s="3" t="s">
        <v>3631</v>
      </c>
      <c r="P32" s="3">
        <v>41.2</v>
      </c>
      <c r="R32" s="21">
        <f t="shared" si="0"/>
        <v>43.672</v>
      </c>
      <c r="S32" s="21">
        <f t="shared" si="1"/>
        <v>43.672</v>
      </c>
      <c r="T32" s="21">
        <f t="shared" si="2"/>
        <v>46.29232</v>
      </c>
      <c r="U32" s="21">
        <f t="shared" si="3"/>
        <v>2.62032</v>
      </c>
      <c r="V32" s="21">
        <f t="shared" si="4"/>
        <v>43.672</v>
      </c>
      <c r="W32" s="57">
        <f t="shared" si="5"/>
        <v>0</v>
      </c>
      <c r="X32" s="21">
        <f t="shared" si="6"/>
        <v>46.29232</v>
      </c>
      <c r="Y32" s="3">
        <f t="shared" si="7"/>
        <v>41.2</v>
      </c>
      <c r="Z32" s="3">
        <v>0</v>
      </c>
      <c r="AA32" s="21">
        <f t="shared" si="8"/>
        <v>2.472</v>
      </c>
      <c r="AB32" s="21">
        <f t="shared" si="9"/>
        <v>1.236</v>
      </c>
      <c r="AC32" s="21">
        <f t="shared" si="10"/>
        <v>1.236</v>
      </c>
    </row>
    <row r="33" spans="1:29">
      <c r="A33" s="3">
        <v>31</v>
      </c>
      <c r="B33" s="8" t="s">
        <v>3632</v>
      </c>
      <c r="C33" t="s">
        <v>3633</v>
      </c>
      <c r="D33" s="3" t="s">
        <v>35</v>
      </c>
      <c r="E33" s="3" t="s">
        <v>37</v>
      </c>
      <c r="F33" s="3" t="s">
        <v>1534</v>
      </c>
      <c r="G33" s="3" t="s">
        <v>38</v>
      </c>
      <c r="H33" s="3" t="s">
        <v>39</v>
      </c>
      <c r="I33" s="20">
        <v>0</v>
      </c>
      <c r="L33" s="20">
        <v>0</v>
      </c>
      <c r="M33" s="20">
        <v>15</v>
      </c>
      <c r="N33" s="3" t="s">
        <v>65</v>
      </c>
      <c r="P33" s="3">
        <v>15</v>
      </c>
      <c r="R33" s="21">
        <f t="shared" si="0"/>
        <v>15.9</v>
      </c>
      <c r="S33" s="21">
        <f t="shared" si="1"/>
        <v>15.9</v>
      </c>
      <c r="T33" s="21">
        <f t="shared" si="2"/>
        <v>16.854</v>
      </c>
      <c r="U33" s="21">
        <f t="shared" si="3"/>
        <v>0.954</v>
      </c>
      <c r="V33" s="21">
        <f t="shared" si="4"/>
        <v>15.9</v>
      </c>
      <c r="W33" s="57">
        <f t="shared" si="5"/>
        <v>0</v>
      </c>
      <c r="X33" s="21">
        <f t="shared" si="6"/>
        <v>16.854</v>
      </c>
      <c r="Y33" s="3">
        <f t="shared" si="7"/>
        <v>15</v>
      </c>
      <c r="Z33" s="3">
        <v>0</v>
      </c>
      <c r="AA33" s="21">
        <f t="shared" si="8"/>
        <v>0.9</v>
      </c>
      <c r="AB33" s="21">
        <f t="shared" si="9"/>
        <v>0.45</v>
      </c>
      <c r="AC33" s="21">
        <f t="shared" si="10"/>
        <v>0.45</v>
      </c>
    </row>
    <row r="34" spans="1:29">
      <c r="A34" s="3">
        <v>32</v>
      </c>
      <c r="B34" s="8" t="s">
        <v>813</v>
      </c>
      <c r="C34" s="8" t="s">
        <v>3634</v>
      </c>
      <c r="D34" s="3" t="s">
        <v>35</v>
      </c>
      <c r="E34" s="3" t="s">
        <v>37</v>
      </c>
      <c r="F34" s="3" t="s">
        <v>1534</v>
      </c>
      <c r="G34" s="3" t="s">
        <v>38</v>
      </c>
      <c r="H34" s="3" t="s">
        <v>39</v>
      </c>
      <c r="I34" s="20">
        <v>0</v>
      </c>
      <c r="L34" s="20">
        <v>400</v>
      </c>
      <c r="M34" s="20">
        <v>2113</v>
      </c>
      <c r="N34" s="3" t="s">
        <v>3635</v>
      </c>
      <c r="P34" s="3">
        <v>2113</v>
      </c>
      <c r="R34" s="21">
        <f t="shared" si="0"/>
        <v>2239.78</v>
      </c>
      <c r="S34" s="21">
        <f t="shared" si="1"/>
        <v>2639.78</v>
      </c>
      <c r="T34" s="21">
        <f t="shared" si="2"/>
        <v>2798.1668</v>
      </c>
      <c r="U34" s="21">
        <f t="shared" si="3"/>
        <v>158.3868</v>
      </c>
      <c r="V34" s="21">
        <f t="shared" si="4"/>
        <v>2639.78</v>
      </c>
      <c r="W34" s="57">
        <f t="shared" si="5"/>
        <v>0</v>
      </c>
      <c r="X34" s="21">
        <f t="shared" si="6"/>
        <v>2798.1668</v>
      </c>
      <c r="Y34" s="3">
        <f t="shared" si="7"/>
        <v>2113</v>
      </c>
      <c r="Z34" s="3">
        <v>60</v>
      </c>
      <c r="AA34" s="21">
        <f t="shared" si="8"/>
        <v>466.78</v>
      </c>
      <c r="AB34" s="21">
        <f t="shared" si="9"/>
        <v>233.39</v>
      </c>
      <c r="AC34" s="21">
        <f t="shared" si="10"/>
        <v>233.39</v>
      </c>
    </row>
    <row r="35" spans="1:29">
      <c r="A35" s="3">
        <v>33</v>
      </c>
      <c r="B35" s="8" t="s">
        <v>3636</v>
      </c>
      <c r="C35" t="s">
        <v>3637</v>
      </c>
      <c r="D35" s="3" t="s">
        <v>35</v>
      </c>
      <c r="E35" s="3" t="s">
        <v>37</v>
      </c>
      <c r="F35" s="3" t="s">
        <v>1534</v>
      </c>
      <c r="G35" s="3" t="s">
        <v>38</v>
      </c>
      <c r="H35" s="3" t="s">
        <v>39</v>
      </c>
      <c r="I35" s="20">
        <v>0</v>
      </c>
      <c r="L35" s="20">
        <v>0</v>
      </c>
      <c r="M35" s="20">
        <v>15</v>
      </c>
      <c r="N35" s="3" t="s">
        <v>65</v>
      </c>
      <c r="P35" s="3">
        <v>15</v>
      </c>
      <c r="R35" s="21">
        <f t="shared" si="0"/>
        <v>15.9</v>
      </c>
      <c r="S35" s="21">
        <f t="shared" si="1"/>
        <v>15.9</v>
      </c>
      <c r="T35" s="21">
        <f t="shared" si="2"/>
        <v>16.854</v>
      </c>
      <c r="U35" s="21">
        <f t="shared" si="3"/>
        <v>0.954</v>
      </c>
      <c r="V35" s="21">
        <f t="shared" si="4"/>
        <v>15.9</v>
      </c>
      <c r="W35" s="57">
        <f t="shared" si="5"/>
        <v>0</v>
      </c>
      <c r="X35" s="21">
        <f t="shared" si="6"/>
        <v>16.854</v>
      </c>
      <c r="Y35" s="3">
        <f t="shared" si="7"/>
        <v>15</v>
      </c>
      <c r="Z35" s="3">
        <v>0</v>
      </c>
      <c r="AA35" s="21">
        <f t="shared" si="8"/>
        <v>0.9</v>
      </c>
      <c r="AB35" s="21">
        <f t="shared" si="9"/>
        <v>0.45</v>
      </c>
      <c r="AC35" s="21">
        <f t="shared" si="10"/>
        <v>0.45</v>
      </c>
    </row>
    <row r="36" spans="1:29">
      <c r="A36" s="3">
        <v>34</v>
      </c>
      <c r="B36" t="s">
        <v>3638</v>
      </c>
      <c r="C36" s="8" t="s">
        <v>3639</v>
      </c>
      <c r="D36" s="3" t="s">
        <v>35</v>
      </c>
      <c r="E36" s="3" t="s">
        <v>37</v>
      </c>
      <c r="F36" s="3" t="s">
        <v>2651</v>
      </c>
      <c r="G36" s="3" t="s">
        <v>38</v>
      </c>
      <c r="H36" s="3" t="s">
        <v>39</v>
      </c>
      <c r="I36" s="3">
        <v>255.46</v>
      </c>
      <c r="L36" s="20">
        <v>100</v>
      </c>
      <c r="M36" s="20">
        <v>0</v>
      </c>
      <c r="N36" s="3"/>
      <c r="P36" s="3">
        <v>0</v>
      </c>
      <c r="R36" s="21">
        <f t="shared" si="0"/>
        <v>0</v>
      </c>
      <c r="S36" s="21">
        <f t="shared" si="1"/>
        <v>355.46</v>
      </c>
      <c r="T36" s="21">
        <f t="shared" si="2"/>
        <v>361.46</v>
      </c>
      <c r="U36" s="21">
        <f t="shared" si="3"/>
        <v>6</v>
      </c>
      <c r="V36" s="21">
        <f t="shared" si="4"/>
        <v>355.46</v>
      </c>
      <c r="W36" s="57">
        <f t="shared" si="5"/>
        <v>255.46</v>
      </c>
      <c r="X36" s="21">
        <f t="shared" si="6"/>
        <v>106</v>
      </c>
      <c r="Y36" s="3">
        <f t="shared" si="7"/>
        <v>0</v>
      </c>
      <c r="Z36" s="3">
        <v>20</v>
      </c>
      <c r="AA36" s="21">
        <f t="shared" si="8"/>
        <v>80</v>
      </c>
      <c r="AB36" s="21">
        <f t="shared" si="9"/>
        <v>40</v>
      </c>
      <c r="AC36" s="21">
        <f t="shared" si="10"/>
        <v>40</v>
      </c>
    </row>
    <row r="37" spans="1:29">
      <c r="A37" s="3">
        <v>35</v>
      </c>
      <c r="B37" t="s">
        <v>3640</v>
      </c>
      <c r="C37" s="8" t="s">
        <v>3641</v>
      </c>
      <c r="D37" s="3" t="s">
        <v>35</v>
      </c>
      <c r="E37" s="3" t="s">
        <v>37</v>
      </c>
      <c r="F37" s="3" t="s">
        <v>2651</v>
      </c>
      <c r="G37" s="3" t="s">
        <v>38</v>
      </c>
      <c r="H37" s="3" t="s">
        <v>39</v>
      </c>
      <c r="I37" s="3">
        <v>255.46</v>
      </c>
      <c r="L37" s="20">
        <v>100</v>
      </c>
      <c r="M37" s="20">
        <v>0</v>
      </c>
      <c r="N37" s="3"/>
      <c r="P37" s="3"/>
      <c r="R37" s="21">
        <f t="shared" si="0"/>
        <v>0</v>
      </c>
      <c r="S37" s="21">
        <f t="shared" si="1"/>
        <v>355.46</v>
      </c>
      <c r="T37" s="21">
        <f t="shared" si="2"/>
        <v>361.46</v>
      </c>
      <c r="U37" s="21">
        <f t="shared" si="3"/>
        <v>6</v>
      </c>
      <c r="V37" s="21">
        <f t="shared" si="4"/>
        <v>355.46</v>
      </c>
      <c r="W37" s="57">
        <f t="shared" si="5"/>
        <v>255.46</v>
      </c>
      <c r="X37" s="21">
        <f t="shared" si="6"/>
        <v>106</v>
      </c>
      <c r="Y37" s="3">
        <f t="shared" si="7"/>
        <v>0</v>
      </c>
      <c r="Z37" s="3">
        <v>20</v>
      </c>
      <c r="AA37" s="21">
        <f t="shared" si="8"/>
        <v>80</v>
      </c>
      <c r="AB37" s="21">
        <f t="shared" si="9"/>
        <v>40</v>
      </c>
      <c r="AC37" s="21">
        <f t="shared" si="10"/>
        <v>40</v>
      </c>
    </row>
    <row r="38" spans="1:29">
      <c r="A38" s="3">
        <v>36</v>
      </c>
      <c r="B38" t="s">
        <v>2096</v>
      </c>
      <c r="C38" s="8" t="s">
        <v>3642</v>
      </c>
      <c r="D38" s="3" t="s">
        <v>35</v>
      </c>
      <c r="E38" s="3" t="s">
        <v>37</v>
      </c>
      <c r="F38" s="3" t="s">
        <v>2651</v>
      </c>
      <c r="G38" s="3" t="s">
        <v>38</v>
      </c>
      <c r="H38" s="3" t="s">
        <v>39</v>
      </c>
      <c r="I38" s="3">
        <v>254.95</v>
      </c>
      <c r="L38" s="20">
        <v>100</v>
      </c>
      <c r="M38" s="20">
        <v>0</v>
      </c>
      <c r="N38" s="3"/>
      <c r="P38" s="3"/>
      <c r="R38" s="21">
        <f t="shared" si="0"/>
        <v>0</v>
      </c>
      <c r="S38" s="21">
        <f t="shared" si="1"/>
        <v>354.95</v>
      </c>
      <c r="T38" s="21">
        <f t="shared" si="2"/>
        <v>360.95</v>
      </c>
      <c r="U38" s="21">
        <f t="shared" si="3"/>
        <v>6</v>
      </c>
      <c r="V38" s="21">
        <f t="shared" si="4"/>
        <v>354.95</v>
      </c>
      <c r="W38" s="57">
        <f t="shared" si="5"/>
        <v>254.95</v>
      </c>
      <c r="X38" s="21">
        <f t="shared" si="6"/>
        <v>106</v>
      </c>
      <c r="Y38" s="3">
        <f t="shared" si="7"/>
        <v>0</v>
      </c>
      <c r="Z38" s="3">
        <v>20</v>
      </c>
      <c r="AA38" s="21">
        <f t="shared" si="8"/>
        <v>80</v>
      </c>
      <c r="AB38" s="21">
        <f t="shared" si="9"/>
        <v>40</v>
      </c>
      <c r="AC38" s="21">
        <f t="shared" si="10"/>
        <v>40</v>
      </c>
    </row>
    <row r="39" spans="1:29">
      <c r="A39" s="3">
        <v>37</v>
      </c>
      <c r="B39" t="s">
        <v>2218</v>
      </c>
      <c r="C39" t="s">
        <v>3643</v>
      </c>
      <c r="D39" s="3" t="s">
        <v>35</v>
      </c>
      <c r="E39" s="3" t="s">
        <v>37</v>
      </c>
      <c r="F39" s="3" t="s">
        <v>2651</v>
      </c>
      <c r="G39" s="3" t="s">
        <v>38</v>
      </c>
      <c r="H39" s="3" t="s">
        <v>39</v>
      </c>
      <c r="I39" s="3">
        <v>254.95</v>
      </c>
      <c r="L39" s="20">
        <v>100</v>
      </c>
      <c r="M39" s="20">
        <v>0</v>
      </c>
      <c r="N39" s="3"/>
      <c r="P39" s="3"/>
      <c r="R39" s="21">
        <f t="shared" si="0"/>
        <v>0</v>
      </c>
      <c r="S39" s="21">
        <f t="shared" si="1"/>
        <v>354.95</v>
      </c>
      <c r="T39" s="21">
        <f t="shared" si="2"/>
        <v>360.95</v>
      </c>
      <c r="U39" s="21">
        <f t="shared" si="3"/>
        <v>6</v>
      </c>
      <c r="V39" s="21">
        <f t="shared" si="4"/>
        <v>354.95</v>
      </c>
      <c r="W39" s="57">
        <f t="shared" si="5"/>
        <v>254.95</v>
      </c>
      <c r="X39" s="21">
        <f t="shared" si="6"/>
        <v>106</v>
      </c>
      <c r="Y39" s="3">
        <f t="shared" si="7"/>
        <v>0</v>
      </c>
      <c r="Z39" s="3">
        <v>20</v>
      </c>
      <c r="AA39" s="21">
        <f t="shared" si="8"/>
        <v>80</v>
      </c>
      <c r="AB39" s="21">
        <f t="shared" si="9"/>
        <v>40</v>
      </c>
      <c r="AC39" s="21">
        <f t="shared" si="10"/>
        <v>40</v>
      </c>
    </row>
    <row r="40" spans="1:29">
      <c r="A40" s="3">
        <v>38</v>
      </c>
      <c r="B40" t="s">
        <v>3644</v>
      </c>
      <c r="C40" t="s">
        <v>3645</v>
      </c>
      <c r="D40" s="3" t="s">
        <v>35</v>
      </c>
      <c r="E40" s="3" t="s">
        <v>37</v>
      </c>
      <c r="F40" s="3" t="s">
        <v>2651</v>
      </c>
      <c r="G40" s="3" t="s">
        <v>38</v>
      </c>
      <c r="H40" s="3" t="s">
        <v>39</v>
      </c>
      <c r="I40" s="3">
        <v>255.46</v>
      </c>
      <c r="L40" s="20">
        <v>100</v>
      </c>
      <c r="M40" s="20">
        <v>0</v>
      </c>
      <c r="N40" s="3"/>
      <c r="P40" s="3"/>
      <c r="R40" s="21">
        <f t="shared" si="0"/>
        <v>0</v>
      </c>
      <c r="S40" s="21">
        <f t="shared" si="1"/>
        <v>355.46</v>
      </c>
      <c r="T40" s="21">
        <f t="shared" si="2"/>
        <v>361.46</v>
      </c>
      <c r="U40" s="21">
        <f t="shared" si="3"/>
        <v>6</v>
      </c>
      <c r="V40" s="21">
        <f t="shared" si="4"/>
        <v>355.46</v>
      </c>
      <c r="W40" s="57">
        <f t="shared" si="5"/>
        <v>255.46</v>
      </c>
      <c r="X40" s="21">
        <f t="shared" si="6"/>
        <v>106</v>
      </c>
      <c r="Y40" s="3">
        <f t="shared" si="7"/>
        <v>0</v>
      </c>
      <c r="Z40" s="3">
        <v>20</v>
      </c>
      <c r="AA40" s="21">
        <f t="shared" si="8"/>
        <v>80</v>
      </c>
      <c r="AB40" s="21">
        <f t="shared" si="9"/>
        <v>40</v>
      </c>
      <c r="AC40" s="21">
        <f t="shared" si="10"/>
        <v>40</v>
      </c>
    </row>
    <row r="41" spans="1:29">
      <c r="A41" s="3">
        <v>39</v>
      </c>
      <c r="B41" t="s">
        <v>3646</v>
      </c>
      <c r="C41" s="8" t="s">
        <v>3647</v>
      </c>
      <c r="D41" s="3" t="s">
        <v>35</v>
      </c>
      <c r="E41" s="3" t="s">
        <v>37</v>
      </c>
      <c r="F41" s="3" t="s">
        <v>2651</v>
      </c>
      <c r="G41" s="3" t="s">
        <v>38</v>
      </c>
      <c r="H41" s="3" t="s">
        <v>39</v>
      </c>
      <c r="I41" s="3">
        <v>255.78</v>
      </c>
      <c r="L41" s="20">
        <v>100</v>
      </c>
      <c r="M41" s="20">
        <v>0</v>
      </c>
      <c r="N41" s="3"/>
      <c r="P41" s="3"/>
      <c r="R41" s="21">
        <f t="shared" si="0"/>
        <v>0</v>
      </c>
      <c r="S41" s="21">
        <f t="shared" si="1"/>
        <v>355.78</v>
      </c>
      <c r="T41" s="21">
        <f t="shared" si="2"/>
        <v>361.78</v>
      </c>
      <c r="U41" s="21">
        <f t="shared" si="3"/>
        <v>6</v>
      </c>
      <c r="V41" s="21">
        <f t="shared" si="4"/>
        <v>355.78</v>
      </c>
      <c r="W41" s="57">
        <f t="shared" si="5"/>
        <v>255.78</v>
      </c>
      <c r="X41" s="21">
        <f t="shared" si="6"/>
        <v>106</v>
      </c>
      <c r="Y41" s="3">
        <f t="shared" si="7"/>
        <v>0</v>
      </c>
      <c r="Z41" s="3">
        <v>20</v>
      </c>
      <c r="AA41" s="21">
        <f t="shared" si="8"/>
        <v>80</v>
      </c>
      <c r="AB41" s="21">
        <f t="shared" si="9"/>
        <v>40</v>
      </c>
      <c r="AC41" s="21">
        <f t="shared" si="10"/>
        <v>40</v>
      </c>
    </row>
    <row r="42" spans="1:29">
      <c r="A42" s="3">
        <v>40</v>
      </c>
      <c r="B42" s="8" t="s">
        <v>3648</v>
      </c>
      <c r="C42" s="8" t="s">
        <v>3649</v>
      </c>
      <c r="D42" s="3" t="s">
        <v>35</v>
      </c>
      <c r="E42" s="3" t="s">
        <v>37</v>
      </c>
      <c r="F42" s="3" t="s">
        <v>2651</v>
      </c>
      <c r="G42" s="3" t="s">
        <v>38</v>
      </c>
      <c r="H42" s="3" t="s">
        <v>39</v>
      </c>
      <c r="I42" s="3">
        <v>255.78</v>
      </c>
      <c r="L42" s="20">
        <v>100</v>
      </c>
      <c r="M42" s="20">
        <v>0</v>
      </c>
      <c r="N42" s="3"/>
      <c r="P42" s="3"/>
      <c r="R42" s="21">
        <f t="shared" si="0"/>
        <v>0</v>
      </c>
      <c r="S42" s="21">
        <f t="shared" si="1"/>
        <v>355.78</v>
      </c>
      <c r="T42" s="21">
        <f t="shared" si="2"/>
        <v>361.78</v>
      </c>
      <c r="U42" s="21">
        <f t="shared" si="3"/>
        <v>6</v>
      </c>
      <c r="V42" s="21">
        <f t="shared" si="4"/>
        <v>355.78</v>
      </c>
      <c r="W42" s="57">
        <f t="shared" si="5"/>
        <v>255.78</v>
      </c>
      <c r="X42" s="21">
        <f t="shared" si="6"/>
        <v>106</v>
      </c>
      <c r="Y42" s="3">
        <f t="shared" si="7"/>
        <v>0</v>
      </c>
      <c r="Z42" s="3">
        <v>20</v>
      </c>
      <c r="AA42" s="21">
        <f t="shared" si="8"/>
        <v>80</v>
      </c>
      <c r="AB42" s="21">
        <f t="shared" si="9"/>
        <v>40</v>
      </c>
      <c r="AC42" s="21">
        <f t="shared" si="10"/>
        <v>40</v>
      </c>
    </row>
    <row r="43" spans="1:29">
      <c r="A43" s="3">
        <v>41</v>
      </c>
      <c r="B43" s="8" t="s">
        <v>3650</v>
      </c>
      <c r="C43" t="s">
        <v>3651</v>
      </c>
      <c r="D43" s="3" t="s">
        <v>35</v>
      </c>
      <c r="E43" s="3" t="s">
        <v>37</v>
      </c>
      <c r="F43" s="3" t="s">
        <v>2651</v>
      </c>
      <c r="G43" s="3" t="s">
        <v>38</v>
      </c>
      <c r="H43" s="3" t="s">
        <v>39</v>
      </c>
      <c r="I43" s="3">
        <v>255.78</v>
      </c>
      <c r="L43" s="20">
        <v>100</v>
      </c>
      <c r="M43" s="20">
        <v>0</v>
      </c>
      <c r="N43" s="3"/>
      <c r="P43" s="3"/>
      <c r="R43" s="21">
        <f t="shared" si="0"/>
        <v>0</v>
      </c>
      <c r="S43" s="21">
        <f t="shared" si="1"/>
        <v>355.78</v>
      </c>
      <c r="T43" s="21">
        <f t="shared" si="2"/>
        <v>361.78</v>
      </c>
      <c r="U43" s="21">
        <f t="shared" si="3"/>
        <v>6</v>
      </c>
      <c r="V43" s="21">
        <f t="shared" si="4"/>
        <v>355.78</v>
      </c>
      <c r="W43" s="57">
        <f t="shared" si="5"/>
        <v>255.78</v>
      </c>
      <c r="X43" s="21">
        <f t="shared" si="6"/>
        <v>106</v>
      </c>
      <c r="Y43" s="3">
        <f t="shared" si="7"/>
        <v>0</v>
      </c>
      <c r="Z43" s="3">
        <v>20</v>
      </c>
      <c r="AA43" s="21">
        <f t="shared" si="8"/>
        <v>80</v>
      </c>
      <c r="AB43" s="21">
        <f t="shared" si="9"/>
        <v>40</v>
      </c>
      <c r="AC43" s="21">
        <f t="shared" si="10"/>
        <v>40</v>
      </c>
    </row>
    <row r="44" spans="1:29">
      <c r="A44" s="3">
        <v>42</v>
      </c>
      <c r="B44" s="8" t="s">
        <v>3652</v>
      </c>
      <c r="C44" s="8" t="s">
        <v>3653</v>
      </c>
      <c r="D44" s="3" t="s">
        <v>35</v>
      </c>
      <c r="E44" s="3" t="s">
        <v>1245</v>
      </c>
      <c r="F44" s="3" t="s">
        <v>196</v>
      </c>
      <c r="G44" s="3" t="s">
        <v>38</v>
      </c>
      <c r="H44" s="3" t="s">
        <v>39</v>
      </c>
      <c r="I44" s="20">
        <v>1350.5</v>
      </c>
      <c r="L44" s="20">
        <v>300</v>
      </c>
      <c r="M44" s="20">
        <v>0</v>
      </c>
      <c r="N44" s="3"/>
      <c r="P44" s="3">
        <v>0</v>
      </c>
      <c r="R44" s="21">
        <f t="shared" si="0"/>
        <v>0</v>
      </c>
      <c r="S44" s="21">
        <f t="shared" si="1"/>
        <v>1650.5</v>
      </c>
      <c r="T44" s="21">
        <f t="shared" si="2"/>
        <v>1668.5</v>
      </c>
      <c r="U44" s="21">
        <f t="shared" si="3"/>
        <v>18</v>
      </c>
      <c r="V44" s="21">
        <f t="shared" si="4"/>
        <v>1650.5</v>
      </c>
      <c r="W44" s="57">
        <f t="shared" si="5"/>
        <v>1350.5</v>
      </c>
      <c r="X44" s="21">
        <f t="shared" si="6"/>
        <v>318</v>
      </c>
      <c r="Y44" s="21">
        <f t="shared" si="7"/>
        <v>0</v>
      </c>
      <c r="Z44" s="3">
        <v>60</v>
      </c>
      <c r="AA44" s="21">
        <f t="shared" si="8"/>
        <v>240</v>
      </c>
      <c r="AB44" s="21">
        <f t="shared" si="9"/>
        <v>120</v>
      </c>
      <c r="AC44" s="21">
        <f t="shared" si="10"/>
        <v>120</v>
      </c>
    </row>
    <row r="45" spans="1:29">
      <c r="A45" s="3">
        <v>43</v>
      </c>
      <c r="B45" s="8" t="s">
        <v>2334</v>
      </c>
      <c r="C45" s="8" t="s">
        <v>3654</v>
      </c>
      <c r="D45" s="3" t="s">
        <v>35</v>
      </c>
      <c r="E45" s="3" t="s">
        <v>37</v>
      </c>
      <c r="F45" s="3" t="s">
        <v>2651</v>
      </c>
      <c r="G45" s="3" t="s">
        <v>38</v>
      </c>
      <c r="H45" s="3" t="s">
        <v>39</v>
      </c>
      <c r="I45" s="3">
        <v>255.78</v>
      </c>
      <c r="L45" s="20">
        <v>100</v>
      </c>
      <c r="M45" s="20">
        <v>0</v>
      </c>
      <c r="N45" s="3"/>
      <c r="P45" s="3"/>
      <c r="R45" s="21">
        <f t="shared" si="0"/>
        <v>0</v>
      </c>
      <c r="S45" s="21">
        <f t="shared" si="1"/>
        <v>355.78</v>
      </c>
      <c r="T45" s="21">
        <f t="shared" si="2"/>
        <v>361.78</v>
      </c>
      <c r="U45" s="21">
        <f t="shared" si="3"/>
        <v>6</v>
      </c>
      <c r="V45" s="21">
        <f t="shared" si="4"/>
        <v>355.78</v>
      </c>
      <c r="W45" s="57">
        <f t="shared" si="5"/>
        <v>255.78</v>
      </c>
      <c r="X45" s="21">
        <f t="shared" si="6"/>
        <v>106</v>
      </c>
      <c r="Y45" s="3">
        <f t="shared" si="7"/>
        <v>0</v>
      </c>
      <c r="Z45" s="3">
        <v>20</v>
      </c>
      <c r="AA45" s="21">
        <f t="shared" si="8"/>
        <v>80</v>
      </c>
      <c r="AB45" s="21">
        <f t="shared" si="9"/>
        <v>40</v>
      </c>
      <c r="AC45" s="21">
        <f t="shared" si="10"/>
        <v>40</v>
      </c>
    </row>
    <row r="46" spans="1:29">
      <c r="A46" s="3">
        <v>44</v>
      </c>
      <c r="B46" s="6" t="s">
        <v>2369</v>
      </c>
      <c r="C46" s="8" t="s">
        <v>3655</v>
      </c>
      <c r="D46" s="3" t="s">
        <v>35</v>
      </c>
      <c r="E46" s="3" t="s">
        <v>37</v>
      </c>
      <c r="F46" s="3" t="s">
        <v>2651</v>
      </c>
      <c r="G46" s="3" t="s">
        <v>38</v>
      </c>
      <c r="H46" s="3" t="s">
        <v>39</v>
      </c>
      <c r="I46" s="3">
        <v>255.78</v>
      </c>
      <c r="L46" s="20">
        <v>100</v>
      </c>
      <c r="M46" s="20">
        <v>0</v>
      </c>
      <c r="N46" s="3"/>
      <c r="P46" s="3"/>
      <c r="R46" s="21">
        <f t="shared" si="0"/>
        <v>0</v>
      </c>
      <c r="S46" s="21">
        <f t="shared" si="1"/>
        <v>355.78</v>
      </c>
      <c r="T46" s="21">
        <f t="shared" si="2"/>
        <v>361.78</v>
      </c>
      <c r="U46" s="21">
        <f t="shared" si="3"/>
        <v>6</v>
      </c>
      <c r="V46" s="21">
        <f t="shared" si="4"/>
        <v>355.78</v>
      </c>
      <c r="W46" s="57">
        <f t="shared" si="5"/>
        <v>255.78</v>
      </c>
      <c r="X46" s="21">
        <f t="shared" si="6"/>
        <v>106</v>
      </c>
      <c r="Y46" s="3">
        <f t="shared" si="7"/>
        <v>0</v>
      </c>
      <c r="Z46" s="3">
        <v>20</v>
      </c>
      <c r="AA46" s="21">
        <f t="shared" si="8"/>
        <v>80</v>
      </c>
      <c r="AB46" s="21">
        <f t="shared" si="9"/>
        <v>40</v>
      </c>
      <c r="AC46" s="21">
        <f t="shared" si="10"/>
        <v>40</v>
      </c>
    </row>
    <row r="47" spans="1:29">
      <c r="A47" s="3">
        <v>45</v>
      </c>
      <c r="B47" s="6" t="s">
        <v>3656</v>
      </c>
      <c r="C47" s="8" t="s">
        <v>3657</v>
      </c>
      <c r="D47" s="3" t="s">
        <v>35</v>
      </c>
      <c r="E47" s="3" t="s">
        <v>37</v>
      </c>
      <c r="F47" s="3" t="s">
        <v>2651</v>
      </c>
      <c r="G47" s="3" t="s">
        <v>38</v>
      </c>
      <c r="H47" s="3" t="s">
        <v>39</v>
      </c>
      <c r="I47" s="3">
        <v>256.14</v>
      </c>
      <c r="L47" s="20">
        <v>100</v>
      </c>
      <c r="M47" s="20">
        <v>0</v>
      </c>
      <c r="N47" s="3"/>
      <c r="P47" s="3"/>
      <c r="R47" s="21">
        <f t="shared" si="0"/>
        <v>0</v>
      </c>
      <c r="S47" s="21">
        <f t="shared" si="1"/>
        <v>356.14</v>
      </c>
      <c r="T47" s="21">
        <f t="shared" si="2"/>
        <v>362.14</v>
      </c>
      <c r="U47" s="21">
        <f t="shared" si="3"/>
        <v>6</v>
      </c>
      <c r="V47" s="21">
        <f t="shared" si="4"/>
        <v>356.14</v>
      </c>
      <c r="W47" s="57">
        <f t="shared" si="5"/>
        <v>256.14</v>
      </c>
      <c r="X47" s="21">
        <f t="shared" si="6"/>
        <v>106</v>
      </c>
      <c r="Y47" s="3">
        <f t="shared" si="7"/>
        <v>0</v>
      </c>
      <c r="Z47" s="3">
        <v>20</v>
      </c>
      <c r="AA47" s="21">
        <f t="shared" si="8"/>
        <v>80</v>
      </c>
      <c r="AB47" s="21">
        <f t="shared" si="9"/>
        <v>40</v>
      </c>
      <c r="AC47" s="21">
        <f t="shared" si="10"/>
        <v>40</v>
      </c>
    </row>
    <row r="48" spans="1:29">
      <c r="A48" s="3">
        <v>46</v>
      </c>
      <c r="B48" s="8" t="s">
        <v>3658</v>
      </c>
      <c r="C48" s="8" t="s">
        <v>3659</v>
      </c>
      <c r="D48" s="3" t="s">
        <v>35</v>
      </c>
      <c r="E48" s="3" t="s">
        <v>1245</v>
      </c>
      <c r="F48" s="3" t="s">
        <v>196</v>
      </c>
      <c r="G48" s="3" t="s">
        <v>38</v>
      </c>
      <c r="H48" s="3" t="s">
        <v>39</v>
      </c>
      <c r="I48" s="20">
        <v>1350.5</v>
      </c>
      <c r="L48" s="20">
        <v>300</v>
      </c>
      <c r="M48" s="20">
        <v>0</v>
      </c>
      <c r="N48" s="3"/>
      <c r="P48" s="3">
        <v>0</v>
      </c>
      <c r="R48" s="21">
        <f t="shared" si="0"/>
        <v>0</v>
      </c>
      <c r="S48" s="21">
        <f t="shared" si="1"/>
        <v>1650.5</v>
      </c>
      <c r="T48" s="21">
        <f t="shared" si="2"/>
        <v>1668.5</v>
      </c>
      <c r="U48" s="21">
        <f t="shared" si="3"/>
        <v>18</v>
      </c>
      <c r="V48" s="21">
        <f t="shared" si="4"/>
        <v>1650.5</v>
      </c>
      <c r="W48" s="57">
        <f t="shared" si="5"/>
        <v>1350.5</v>
      </c>
      <c r="X48" s="21">
        <f t="shared" si="6"/>
        <v>318</v>
      </c>
      <c r="Y48" s="21">
        <f t="shared" si="7"/>
        <v>0</v>
      </c>
      <c r="Z48" s="3">
        <v>60</v>
      </c>
      <c r="AA48" s="21">
        <f t="shared" si="8"/>
        <v>240</v>
      </c>
      <c r="AB48" s="21">
        <f t="shared" si="9"/>
        <v>120</v>
      </c>
      <c r="AC48" s="21">
        <f t="shared" si="10"/>
        <v>120</v>
      </c>
    </row>
    <row r="49" spans="1:29">
      <c r="A49" s="3">
        <v>47</v>
      </c>
      <c r="B49" s="8" t="s">
        <v>1562</v>
      </c>
      <c r="C49" s="8" t="s">
        <v>3660</v>
      </c>
      <c r="D49" s="3" t="s">
        <v>35</v>
      </c>
      <c r="E49" s="3" t="s">
        <v>1245</v>
      </c>
      <c r="F49" s="3" t="s">
        <v>196</v>
      </c>
      <c r="G49" s="3" t="s">
        <v>38</v>
      </c>
      <c r="H49" s="3" t="s">
        <v>39</v>
      </c>
      <c r="I49" s="20">
        <v>1350.5</v>
      </c>
      <c r="L49" s="20">
        <v>300</v>
      </c>
      <c r="M49" s="20">
        <v>0</v>
      </c>
      <c r="N49" s="3"/>
      <c r="P49" s="3">
        <v>0</v>
      </c>
      <c r="R49" s="21">
        <f t="shared" si="0"/>
        <v>0</v>
      </c>
      <c r="S49" s="21">
        <f t="shared" si="1"/>
        <v>1650.5</v>
      </c>
      <c r="T49" s="21">
        <f t="shared" si="2"/>
        <v>1668.5</v>
      </c>
      <c r="U49" s="21">
        <f t="shared" si="3"/>
        <v>18</v>
      </c>
      <c r="V49" s="21">
        <f t="shared" si="4"/>
        <v>1650.5</v>
      </c>
      <c r="W49" s="57">
        <f t="shared" si="5"/>
        <v>1350.5</v>
      </c>
      <c r="X49" s="21">
        <f t="shared" si="6"/>
        <v>318</v>
      </c>
      <c r="Y49" s="21">
        <f t="shared" si="7"/>
        <v>0</v>
      </c>
      <c r="Z49" s="3">
        <v>60</v>
      </c>
      <c r="AA49" s="21">
        <f t="shared" si="8"/>
        <v>240</v>
      </c>
      <c r="AB49" s="21">
        <f t="shared" si="9"/>
        <v>120</v>
      </c>
      <c r="AC49" s="21">
        <f t="shared" si="10"/>
        <v>120</v>
      </c>
    </row>
    <row r="50" spans="1:29">
      <c r="A50" s="3">
        <v>48</v>
      </c>
      <c r="B50" s="8" t="s">
        <v>3661</v>
      </c>
      <c r="C50" t="s">
        <v>3662</v>
      </c>
      <c r="D50" s="3" t="s">
        <v>35</v>
      </c>
      <c r="E50" s="3" t="s">
        <v>37</v>
      </c>
      <c r="F50" s="3" t="s">
        <v>1534</v>
      </c>
      <c r="G50" s="3" t="s">
        <v>38</v>
      </c>
      <c r="H50" s="3" t="s">
        <v>39</v>
      </c>
      <c r="I50" s="20">
        <v>0</v>
      </c>
      <c r="L50" s="20">
        <v>0</v>
      </c>
      <c r="M50" s="20">
        <v>18</v>
      </c>
      <c r="N50" s="3" t="s">
        <v>65</v>
      </c>
      <c r="P50" s="3">
        <v>18</v>
      </c>
      <c r="R50" s="21">
        <f t="shared" si="0"/>
        <v>19.08</v>
      </c>
      <c r="S50" s="21">
        <f t="shared" si="1"/>
        <v>19.08</v>
      </c>
      <c r="T50" s="21">
        <f t="shared" si="2"/>
        <v>20.2248</v>
      </c>
      <c r="U50" s="21">
        <f t="shared" si="3"/>
        <v>1.1448</v>
      </c>
      <c r="V50" s="21">
        <f t="shared" si="4"/>
        <v>19.08</v>
      </c>
      <c r="W50" s="57">
        <f t="shared" si="5"/>
        <v>0</v>
      </c>
      <c r="X50" s="21">
        <f t="shared" si="6"/>
        <v>20.2248</v>
      </c>
      <c r="Y50" s="21">
        <f t="shared" si="7"/>
        <v>18</v>
      </c>
      <c r="Z50" s="3">
        <v>0</v>
      </c>
      <c r="AA50" s="21">
        <f t="shared" si="8"/>
        <v>1.08</v>
      </c>
      <c r="AB50" s="21">
        <f t="shared" si="9"/>
        <v>0.540000000000001</v>
      </c>
      <c r="AC50" s="21">
        <f t="shared" si="10"/>
        <v>0.540000000000001</v>
      </c>
    </row>
    <row r="51" spans="1:29">
      <c r="A51" s="3">
        <v>49</v>
      </c>
      <c r="B51" s="8" t="s">
        <v>3558</v>
      </c>
      <c r="C51" t="s">
        <v>3559</v>
      </c>
      <c r="D51" s="3" t="s">
        <v>35</v>
      </c>
      <c r="E51" s="3" t="s">
        <v>37</v>
      </c>
      <c r="F51" s="3" t="s">
        <v>118</v>
      </c>
      <c r="G51" s="3" t="s">
        <v>38</v>
      </c>
      <c r="H51" s="3" t="s">
        <v>39</v>
      </c>
      <c r="I51" s="20">
        <v>0</v>
      </c>
      <c r="L51" s="20">
        <v>0</v>
      </c>
      <c r="M51" s="20">
        <v>15</v>
      </c>
      <c r="N51" s="3" t="s">
        <v>65</v>
      </c>
      <c r="P51" s="3">
        <v>15</v>
      </c>
      <c r="R51" s="21">
        <f t="shared" si="0"/>
        <v>15.9</v>
      </c>
      <c r="S51" s="21">
        <f t="shared" si="1"/>
        <v>15.9</v>
      </c>
      <c r="T51" s="21">
        <f t="shared" si="2"/>
        <v>16.854</v>
      </c>
      <c r="U51" s="21">
        <f t="shared" si="3"/>
        <v>0.954</v>
      </c>
      <c r="V51" s="21">
        <f t="shared" si="4"/>
        <v>15.9</v>
      </c>
      <c r="W51" s="57">
        <f t="shared" si="5"/>
        <v>0</v>
      </c>
      <c r="X51" s="21">
        <f t="shared" si="6"/>
        <v>16.854</v>
      </c>
      <c r="Y51" s="21">
        <f t="shared" si="7"/>
        <v>15</v>
      </c>
      <c r="Z51" s="3">
        <v>0</v>
      </c>
      <c r="AA51" s="21">
        <f t="shared" si="8"/>
        <v>0.9</v>
      </c>
      <c r="AB51" s="21">
        <f t="shared" si="9"/>
        <v>0.45</v>
      </c>
      <c r="AC51" s="21">
        <f t="shared" si="10"/>
        <v>0.45</v>
      </c>
    </row>
    <row r="52" spans="1:29">
      <c r="A52" s="3">
        <v>50</v>
      </c>
      <c r="B52" s="8" t="s">
        <v>3663</v>
      </c>
      <c r="C52" t="s">
        <v>3664</v>
      </c>
      <c r="D52" s="3" t="s">
        <v>35</v>
      </c>
      <c r="E52" s="3" t="s">
        <v>1245</v>
      </c>
      <c r="F52" s="3" t="s">
        <v>196</v>
      </c>
      <c r="G52" s="3" t="s">
        <v>38</v>
      </c>
      <c r="H52" s="3" t="s">
        <v>39</v>
      </c>
      <c r="I52" s="20">
        <v>1350.5</v>
      </c>
      <c r="L52" s="20">
        <v>300</v>
      </c>
      <c r="M52" s="20">
        <v>0</v>
      </c>
      <c r="N52" s="3"/>
      <c r="P52" s="3">
        <v>0</v>
      </c>
      <c r="R52" s="21">
        <f t="shared" si="0"/>
        <v>0</v>
      </c>
      <c r="S52" s="21">
        <f t="shared" si="1"/>
        <v>1650.5</v>
      </c>
      <c r="T52" s="21">
        <f t="shared" si="2"/>
        <v>1668.5</v>
      </c>
      <c r="U52" s="21">
        <f t="shared" si="3"/>
        <v>18</v>
      </c>
      <c r="V52" s="21">
        <f t="shared" si="4"/>
        <v>1650.5</v>
      </c>
      <c r="W52" s="57">
        <f t="shared" si="5"/>
        <v>1350.5</v>
      </c>
      <c r="X52" s="21">
        <f t="shared" si="6"/>
        <v>318</v>
      </c>
      <c r="Y52" s="21">
        <f t="shared" si="7"/>
        <v>0</v>
      </c>
      <c r="Z52" s="3">
        <v>60</v>
      </c>
      <c r="AA52" s="21">
        <f t="shared" si="8"/>
        <v>240</v>
      </c>
      <c r="AB52" s="21">
        <f t="shared" si="9"/>
        <v>120</v>
      </c>
      <c r="AC52" s="21">
        <f t="shared" si="10"/>
        <v>120</v>
      </c>
    </row>
    <row r="53" spans="1:29">
      <c r="A53" s="3">
        <v>51</v>
      </c>
      <c r="B53" s="8" t="s">
        <v>3665</v>
      </c>
      <c r="C53" s="8" t="s">
        <v>3666</v>
      </c>
      <c r="D53" s="3" t="s">
        <v>35</v>
      </c>
      <c r="E53" s="3" t="s">
        <v>1245</v>
      </c>
      <c r="F53" s="3" t="s">
        <v>196</v>
      </c>
      <c r="G53" s="3" t="s">
        <v>38</v>
      </c>
      <c r="H53" s="3" t="s">
        <v>39</v>
      </c>
      <c r="I53" s="20">
        <v>1350.5</v>
      </c>
      <c r="L53" s="20">
        <v>300</v>
      </c>
      <c r="M53" s="20">
        <v>0</v>
      </c>
      <c r="N53" s="3"/>
      <c r="P53" s="3">
        <v>0</v>
      </c>
      <c r="R53" s="21">
        <f t="shared" si="0"/>
        <v>0</v>
      </c>
      <c r="S53" s="21">
        <f t="shared" si="1"/>
        <v>1650.5</v>
      </c>
      <c r="T53" s="21">
        <f t="shared" si="2"/>
        <v>1668.5</v>
      </c>
      <c r="U53" s="21">
        <f t="shared" si="3"/>
        <v>18</v>
      </c>
      <c r="V53" s="21">
        <f t="shared" si="4"/>
        <v>1650.5</v>
      </c>
      <c r="W53" s="57">
        <f t="shared" si="5"/>
        <v>1350.5</v>
      </c>
      <c r="X53" s="21">
        <f t="shared" si="6"/>
        <v>318</v>
      </c>
      <c r="Y53" s="21">
        <f t="shared" si="7"/>
        <v>0</v>
      </c>
      <c r="Z53" s="3">
        <v>60</v>
      </c>
      <c r="AA53" s="21">
        <f t="shared" si="8"/>
        <v>240</v>
      </c>
      <c r="AB53" s="21">
        <f t="shared" si="9"/>
        <v>120</v>
      </c>
      <c r="AC53" s="21">
        <f t="shared" si="10"/>
        <v>120</v>
      </c>
    </row>
    <row r="54" spans="1:29">
      <c r="A54" s="3">
        <v>52</v>
      </c>
      <c r="B54" s="8" t="s">
        <v>3667</v>
      </c>
      <c r="C54" s="8" t="s">
        <v>3668</v>
      </c>
      <c r="D54" s="3" t="s">
        <v>35</v>
      </c>
      <c r="E54" s="3" t="s">
        <v>1245</v>
      </c>
      <c r="F54" s="3" t="s">
        <v>196</v>
      </c>
      <c r="G54" s="3" t="s">
        <v>38</v>
      </c>
      <c r="H54" s="3" t="s">
        <v>39</v>
      </c>
      <c r="I54" s="20">
        <v>1350.5</v>
      </c>
      <c r="L54" s="20">
        <v>300</v>
      </c>
      <c r="M54" s="20">
        <v>0</v>
      </c>
      <c r="N54" s="3"/>
      <c r="P54" s="3">
        <v>0</v>
      </c>
      <c r="R54" s="21">
        <f t="shared" si="0"/>
        <v>0</v>
      </c>
      <c r="S54" s="21">
        <f t="shared" si="1"/>
        <v>1650.5</v>
      </c>
      <c r="T54" s="21">
        <f t="shared" si="2"/>
        <v>1668.5</v>
      </c>
      <c r="U54" s="21">
        <f t="shared" si="3"/>
        <v>18</v>
      </c>
      <c r="V54" s="21">
        <f t="shared" si="4"/>
        <v>1650.5</v>
      </c>
      <c r="W54" s="57">
        <f t="shared" si="5"/>
        <v>1350.5</v>
      </c>
      <c r="X54" s="21">
        <f t="shared" si="6"/>
        <v>318</v>
      </c>
      <c r="Y54" s="21">
        <f t="shared" si="7"/>
        <v>0</v>
      </c>
      <c r="Z54" s="3">
        <v>60</v>
      </c>
      <c r="AA54" s="21">
        <f t="shared" si="8"/>
        <v>240</v>
      </c>
      <c r="AB54" s="21">
        <f t="shared" si="9"/>
        <v>120</v>
      </c>
      <c r="AC54" s="21">
        <f t="shared" si="10"/>
        <v>120</v>
      </c>
    </row>
    <row r="55" spans="1:29">
      <c r="A55" s="3">
        <v>53</v>
      </c>
      <c r="B55" s="8" t="s">
        <v>3669</v>
      </c>
      <c r="C55" s="8" t="s">
        <v>3670</v>
      </c>
      <c r="D55" s="3" t="s">
        <v>35</v>
      </c>
      <c r="E55" s="3" t="s">
        <v>37</v>
      </c>
      <c r="F55" s="3" t="s">
        <v>2651</v>
      </c>
      <c r="G55" s="3" t="s">
        <v>38</v>
      </c>
      <c r="H55" s="3" t="s">
        <v>39</v>
      </c>
      <c r="I55" s="3">
        <v>256.14</v>
      </c>
      <c r="L55" s="20">
        <v>100</v>
      </c>
      <c r="M55" s="20">
        <v>0</v>
      </c>
      <c r="N55" s="3"/>
      <c r="P55" s="3"/>
      <c r="R55" s="21">
        <f t="shared" si="0"/>
        <v>0</v>
      </c>
      <c r="S55" s="21">
        <f t="shared" si="1"/>
        <v>356.14</v>
      </c>
      <c r="T55" s="21">
        <f t="shared" si="2"/>
        <v>362.14</v>
      </c>
      <c r="U55" s="21">
        <f t="shared" si="3"/>
        <v>6</v>
      </c>
      <c r="V55" s="21">
        <f t="shared" si="4"/>
        <v>356.14</v>
      </c>
      <c r="W55" s="57">
        <f t="shared" si="5"/>
        <v>256.14</v>
      </c>
      <c r="X55" s="21">
        <f t="shared" si="6"/>
        <v>106</v>
      </c>
      <c r="Y55" s="3">
        <f t="shared" si="7"/>
        <v>0</v>
      </c>
      <c r="Z55" s="3">
        <v>20</v>
      </c>
      <c r="AA55" s="21">
        <f t="shared" si="8"/>
        <v>80</v>
      </c>
      <c r="AB55" s="21">
        <f t="shared" si="9"/>
        <v>40</v>
      </c>
      <c r="AC55" s="21">
        <f t="shared" si="10"/>
        <v>40</v>
      </c>
    </row>
    <row r="56" spans="1:29">
      <c r="A56" s="3">
        <v>54</v>
      </c>
      <c r="B56" s="8" t="s">
        <v>3671</v>
      </c>
      <c r="C56" s="8" t="s">
        <v>3672</v>
      </c>
      <c r="D56" s="3" t="s">
        <v>35</v>
      </c>
      <c r="E56" s="3" t="s">
        <v>37</v>
      </c>
      <c r="F56" s="3" t="s">
        <v>2651</v>
      </c>
      <c r="G56" s="3" t="s">
        <v>38</v>
      </c>
      <c r="H56" s="3" t="s">
        <v>39</v>
      </c>
      <c r="I56" s="3">
        <v>256.14</v>
      </c>
      <c r="L56" s="20">
        <v>100</v>
      </c>
      <c r="M56" s="20">
        <v>0</v>
      </c>
      <c r="N56" s="3"/>
      <c r="P56" s="3"/>
      <c r="R56" s="21">
        <f t="shared" si="0"/>
        <v>0</v>
      </c>
      <c r="S56" s="21">
        <f t="shared" si="1"/>
        <v>356.14</v>
      </c>
      <c r="T56" s="21">
        <f t="shared" si="2"/>
        <v>362.14</v>
      </c>
      <c r="U56" s="21">
        <f t="shared" si="3"/>
        <v>6</v>
      </c>
      <c r="V56" s="21">
        <f t="shared" si="4"/>
        <v>356.14</v>
      </c>
      <c r="W56" s="57">
        <f t="shared" si="5"/>
        <v>256.14</v>
      </c>
      <c r="X56" s="21">
        <f t="shared" si="6"/>
        <v>106</v>
      </c>
      <c r="Y56" s="3">
        <f t="shared" si="7"/>
        <v>0</v>
      </c>
      <c r="Z56" s="3">
        <v>20</v>
      </c>
      <c r="AA56" s="21">
        <f t="shared" si="8"/>
        <v>80</v>
      </c>
      <c r="AB56" s="21">
        <f t="shared" si="9"/>
        <v>40</v>
      </c>
      <c r="AC56" s="21">
        <f t="shared" si="10"/>
        <v>40</v>
      </c>
    </row>
    <row r="57" spans="1:29">
      <c r="A57" s="3">
        <v>55</v>
      </c>
      <c r="B57" s="8" t="s">
        <v>2276</v>
      </c>
      <c r="C57" s="8" t="s">
        <v>3673</v>
      </c>
      <c r="D57" s="3" t="s">
        <v>35</v>
      </c>
      <c r="E57" s="3" t="s">
        <v>37</v>
      </c>
      <c r="F57" s="3" t="s">
        <v>2651</v>
      </c>
      <c r="G57" s="3" t="s">
        <v>38</v>
      </c>
      <c r="H57" s="3" t="s">
        <v>39</v>
      </c>
      <c r="I57" s="3">
        <v>255.29</v>
      </c>
      <c r="L57" s="20">
        <v>100</v>
      </c>
      <c r="M57" s="20">
        <v>0</v>
      </c>
      <c r="N57" s="3"/>
      <c r="P57" s="3"/>
      <c r="R57" s="21">
        <f t="shared" si="0"/>
        <v>0</v>
      </c>
      <c r="S57" s="21">
        <f t="shared" si="1"/>
        <v>355.29</v>
      </c>
      <c r="T57" s="21">
        <f t="shared" si="2"/>
        <v>361.29</v>
      </c>
      <c r="U57" s="21">
        <f t="shared" si="3"/>
        <v>6</v>
      </c>
      <c r="V57" s="21">
        <f t="shared" si="4"/>
        <v>355.29</v>
      </c>
      <c r="W57" s="57">
        <f t="shared" si="5"/>
        <v>255.29</v>
      </c>
      <c r="X57" s="21">
        <f t="shared" si="6"/>
        <v>106</v>
      </c>
      <c r="Y57" s="3">
        <f t="shared" si="7"/>
        <v>0</v>
      </c>
      <c r="Z57" s="3">
        <v>20</v>
      </c>
      <c r="AA57" s="21">
        <f t="shared" si="8"/>
        <v>80</v>
      </c>
      <c r="AB57" s="21">
        <f t="shared" si="9"/>
        <v>40</v>
      </c>
      <c r="AC57" s="21">
        <f t="shared" si="10"/>
        <v>40</v>
      </c>
    </row>
    <row r="58" spans="1:29">
      <c r="A58" s="3">
        <v>56</v>
      </c>
      <c r="B58" s="8" t="s">
        <v>3674</v>
      </c>
      <c r="C58" s="8" t="s">
        <v>3675</v>
      </c>
      <c r="D58" s="3" t="s">
        <v>35</v>
      </c>
      <c r="E58" s="3" t="s">
        <v>37</v>
      </c>
      <c r="F58" s="3" t="s">
        <v>2651</v>
      </c>
      <c r="G58" s="3" t="s">
        <v>38</v>
      </c>
      <c r="H58" s="3" t="s">
        <v>39</v>
      </c>
      <c r="I58" s="3">
        <v>256.14</v>
      </c>
      <c r="L58" s="20">
        <v>100</v>
      </c>
      <c r="M58" s="20">
        <v>0</v>
      </c>
      <c r="N58" s="3"/>
      <c r="P58" s="3"/>
      <c r="R58" s="21">
        <f t="shared" si="0"/>
        <v>0</v>
      </c>
      <c r="S58" s="21">
        <f t="shared" si="1"/>
        <v>356.14</v>
      </c>
      <c r="T58" s="21">
        <f t="shared" si="2"/>
        <v>362.14</v>
      </c>
      <c r="U58" s="21">
        <f t="shared" si="3"/>
        <v>6</v>
      </c>
      <c r="V58" s="21">
        <f t="shared" si="4"/>
        <v>356.14</v>
      </c>
      <c r="W58" s="57">
        <f t="shared" si="5"/>
        <v>256.14</v>
      </c>
      <c r="X58" s="21">
        <f t="shared" si="6"/>
        <v>106</v>
      </c>
      <c r="Y58" s="3">
        <f t="shared" si="7"/>
        <v>0</v>
      </c>
      <c r="Z58" s="3">
        <v>20</v>
      </c>
      <c r="AA58" s="21">
        <f t="shared" si="8"/>
        <v>80</v>
      </c>
      <c r="AB58" s="21">
        <f t="shared" si="9"/>
        <v>40</v>
      </c>
      <c r="AC58" s="21">
        <f t="shared" si="10"/>
        <v>40</v>
      </c>
    </row>
    <row r="59" spans="1:29">
      <c r="A59" s="3">
        <v>57</v>
      </c>
      <c r="B59" s="6" t="s">
        <v>3676</v>
      </c>
      <c r="C59" s="8" t="s">
        <v>3677</v>
      </c>
      <c r="D59" s="3" t="s">
        <v>35</v>
      </c>
      <c r="E59" s="3" t="s">
        <v>37</v>
      </c>
      <c r="F59" s="3" t="s">
        <v>2651</v>
      </c>
      <c r="G59" s="3" t="s">
        <v>38</v>
      </c>
      <c r="H59" s="3" t="s">
        <v>39</v>
      </c>
      <c r="I59" s="3">
        <v>255.06</v>
      </c>
      <c r="L59" s="20">
        <v>100</v>
      </c>
      <c r="M59" s="20">
        <v>0</v>
      </c>
      <c r="N59" s="3"/>
      <c r="P59" s="3"/>
      <c r="R59" s="21">
        <f t="shared" si="0"/>
        <v>0</v>
      </c>
      <c r="S59" s="21">
        <f t="shared" si="1"/>
        <v>355.06</v>
      </c>
      <c r="T59" s="21">
        <f t="shared" si="2"/>
        <v>361.06</v>
      </c>
      <c r="U59" s="21">
        <f t="shared" si="3"/>
        <v>6</v>
      </c>
      <c r="V59" s="21">
        <f t="shared" si="4"/>
        <v>355.06</v>
      </c>
      <c r="W59" s="57">
        <f t="shared" si="5"/>
        <v>255.06</v>
      </c>
      <c r="X59" s="21">
        <f t="shared" si="6"/>
        <v>106</v>
      </c>
      <c r="Y59" s="3">
        <f t="shared" si="7"/>
        <v>0</v>
      </c>
      <c r="Z59" s="3">
        <v>20</v>
      </c>
      <c r="AA59" s="21">
        <f t="shared" si="8"/>
        <v>80</v>
      </c>
      <c r="AB59" s="21">
        <f t="shared" si="9"/>
        <v>40</v>
      </c>
      <c r="AC59" s="21">
        <f t="shared" si="10"/>
        <v>40</v>
      </c>
    </row>
    <row r="60" spans="1:29">
      <c r="A60" s="3">
        <v>58</v>
      </c>
      <c r="B60" s="6" t="s">
        <v>3678</v>
      </c>
      <c r="C60" s="8" t="s">
        <v>3679</v>
      </c>
      <c r="D60" s="3" t="s">
        <v>35</v>
      </c>
      <c r="E60" s="3" t="s">
        <v>37</v>
      </c>
      <c r="F60" s="3" t="s">
        <v>2651</v>
      </c>
      <c r="G60" s="3" t="s">
        <v>38</v>
      </c>
      <c r="H60" s="3" t="s">
        <v>39</v>
      </c>
      <c r="I60" s="3">
        <v>255.06</v>
      </c>
      <c r="L60" s="20">
        <v>100</v>
      </c>
      <c r="M60" s="20">
        <v>0</v>
      </c>
      <c r="N60" s="3"/>
      <c r="P60" s="3"/>
      <c r="R60" s="21">
        <f t="shared" si="0"/>
        <v>0</v>
      </c>
      <c r="S60" s="21">
        <f t="shared" si="1"/>
        <v>355.06</v>
      </c>
      <c r="T60" s="21">
        <f t="shared" si="2"/>
        <v>361.06</v>
      </c>
      <c r="U60" s="21">
        <f t="shared" si="3"/>
        <v>6</v>
      </c>
      <c r="V60" s="21">
        <f t="shared" si="4"/>
        <v>355.06</v>
      </c>
      <c r="W60" s="57">
        <f t="shared" si="5"/>
        <v>255.06</v>
      </c>
      <c r="X60" s="21">
        <f t="shared" si="6"/>
        <v>106</v>
      </c>
      <c r="Y60" s="3">
        <f t="shared" si="7"/>
        <v>0</v>
      </c>
      <c r="Z60" s="3">
        <v>20</v>
      </c>
      <c r="AA60" s="21">
        <f t="shared" si="8"/>
        <v>80</v>
      </c>
      <c r="AB60" s="21">
        <f t="shared" si="9"/>
        <v>40</v>
      </c>
      <c r="AC60" s="21">
        <f t="shared" si="10"/>
        <v>40</v>
      </c>
    </row>
    <row r="61" spans="1:29">
      <c r="A61" s="3">
        <v>59</v>
      </c>
      <c r="B61" s="6" t="s">
        <v>3680</v>
      </c>
      <c r="C61" s="8" t="s">
        <v>3681</v>
      </c>
      <c r="D61" s="3" t="s">
        <v>35</v>
      </c>
      <c r="E61" s="3" t="s">
        <v>37</v>
      </c>
      <c r="F61" s="3" t="s">
        <v>2651</v>
      </c>
      <c r="G61" s="3" t="s">
        <v>38</v>
      </c>
      <c r="H61" s="3" t="s">
        <v>39</v>
      </c>
      <c r="I61" s="3">
        <v>255.58</v>
      </c>
      <c r="L61" s="20">
        <v>100</v>
      </c>
      <c r="M61" s="20">
        <v>0</v>
      </c>
      <c r="N61" s="3"/>
      <c r="P61" s="3"/>
      <c r="R61" s="21">
        <f t="shared" si="0"/>
        <v>0</v>
      </c>
      <c r="S61" s="21">
        <f t="shared" si="1"/>
        <v>355.58</v>
      </c>
      <c r="T61" s="21">
        <f t="shared" si="2"/>
        <v>361.58</v>
      </c>
      <c r="U61" s="21">
        <f t="shared" si="3"/>
        <v>6</v>
      </c>
      <c r="V61" s="21">
        <f t="shared" si="4"/>
        <v>355.58</v>
      </c>
      <c r="W61" s="57">
        <f t="shared" si="5"/>
        <v>255.58</v>
      </c>
      <c r="X61" s="21">
        <f t="shared" si="6"/>
        <v>106</v>
      </c>
      <c r="Y61" s="3">
        <f t="shared" si="7"/>
        <v>0</v>
      </c>
      <c r="Z61" s="3">
        <v>20</v>
      </c>
      <c r="AA61" s="21">
        <f t="shared" si="8"/>
        <v>80</v>
      </c>
      <c r="AB61" s="21">
        <f t="shared" si="9"/>
        <v>40</v>
      </c>
      <c r="AC61" s="21">
        <f t="shared" si="10"/>
        <v>40</v>
      </c>
    </row>
    <row r="62" spans="1:29">
      <c r="A62" s="3">
        <v>60</v>
      </c>
      <c r="B62" s="8" t="s">
        <v>3682</v>
      </c>
      <c r="C62" s="8" t="s">
        <v>3683</v>
      </c>
      <c r="D62" s="3" t="s">
        <v>35</v>
      </c>
      <c r="E62" s="3" t="s">
        <v>1245</v>
      </c>
      <c r="F62" s="3" t="s">
        <v>196</v>
      </c>
      <c r="G62" s="3" t="s">
        <v>38</v>
      </c>
      <c r="H62" s="3" t="s">
        <v>39</v>
      </c>
      <c r="I62" s="20">
        <v>1350.5</v>
      </c>
      <c r="L62" s="20">
        <v>300</v>
      </c>
      <c r="M62" s="20">
        <v>0</v>
      </c>
      <c r="N62" s="3"/>
      <c r="P62" s="3">
        <v>0</v>
      </c>
      <c r="R62" s="21">
        <f t="shared" si="0"/>
        <v>0</v>
      </c>
      <c r="S62" s="21">
        <f t="shared" si="1"/>
        <v>1650.5</v>
      </c>
      <c r="T62" s="21">
        <f t="shared" si="2"/>
        <v>1668.5</v>
      </c>
      <c r="U62" s="21">
        <f t="shared" si="3"/>
        <v>18</v>
      </c>
      <c r="V62" s="21">
        <f t="shared" si="4"/>
        <v>1650.5</v>
      </c>
      <c r="W62" s="57">
        <f t="shared" si="5"/>
        <v>1350.5</v>
      </c>
      <c r="X62" s="21">
        <f t="shared" si="6"/>
        <v>318</v>
      </c>
      <c r="Y62" s="21">
        <f t="shared" si="7"/>
        <v>0</v>
      </c>
      <c r="Z62" s="3">
        <v>60</v>
      </c>
      <c r="AA62" s="21">
        <f t="shared" si="8"/>
        <v>240</v>
      </c>
      <c r="AB62" s="21">
        <f t="shared" si="9"/>
        <v>120</v>
      </c>
      <c r="AC62" s="21">
        <f t="shared" si="10"/>
        <v>120</v>
      </c>
    </row>
    <row r="63" spans="1:29">
      <c r="A63" s="3">
        <v>61</v>
      </c>
      <c r="B63" s="8" t="s">
        <v>3684</v>
      </c>
      <c r="C63" s="8" t="s">
        <v>3685</v>
      </c>
      <c r="D63" s="3" t="s">
        <v>35</v>
      </c>
      <c r="E63" s="3" t="s">
        <v>37</v>
      </c>
      <c r="F63" s="3" t="s">
        <v>196</v>
      </c>
      <c r="G63" s="3" t="s">
        <v>38</v>
      </c>
      <c r="H63" s="3" t="s">
        <v>39</v>
      </c>
      <c r="I63" s="20">
        <v>1350.5</v>
      </c>
      <c r="L63" s="20">
        <v>300</v>
      </c>
      <c r="M63" s="20">
        <v>0</v>
      </c>
      <c r="N63" s="3"/>
      <c r="P63" s="3">
        <v>0</v>
      </c>
      <c r="R63" s="21">
        <f t="shared" si="0"/>
        <v>0</v>
      </c>
      <c r="S63" s="21">
        <f t="shared" si="1"/>
        <v>1650.5</v>
      </c>
      <c r="T63" s="21">
        <f t="shared" si="2"/>
        <v>1668.5</v>
      </c>
      <c r="U63" s="21">
        <f t="shared" si="3"/>
        <v>18</v>
      </c>
      <c r="V63" s="21">
        <f t="shared" si="4"/>
        <v>1650.5</v>
      </c>
      <c r="W63" s="57">
        <f t="shared" si="5"/>
        <v>1350.5</v>
      </c>
      <c r="X63" s="21">
        <f t="shared" si="6"/>
        <v>318</v>
      </c>
      <c r="Y63" s="21">
        <f t="shared" si="7"/>
        <v>0</v>
      </c>
      <c r="Z63" s="3">
        <v>60</v>
      </c>
      <c r="AA63" s="21">
        <f t="shared" si="8"/>
        <v>240</v>
      </c>
      <c r="AB63" s="21">
        <f t="shared" si="9"/>
        <v>120</v>
      </c>
      <c r="AC63" s="21">
        <f t="shared" si="10"/>
        <v>120</v>
      </c>
    </row>
    <row r="64" spans="1:29">
      <c r="A64" s="3">
        <v>62</v>
      </c>
      <c r="B64" s="6" t="s">
        <v>3686</v>
      </c>
      <c r="C64" s="8" t="s">
        <v>3687</v>
      </c>
      <c r="D64" s="3" t="s">
        <v>35</v>
      </c>
      <c r="E64" s="3" t="s">
        <v>37</v>
      </c>
      <c r="F64" s="3" t="s">
        <v>2651</v>
      </c>
      <c r="G64" s="3" t="s">
        <v>38</v>
      </c>
      <c r="H64" s="3" t="s">
        <v>39</v>
      </c>
      <c r="I64" s="3">
        <v>255.58</v>
      </c>
      <c r="L64" s="20">
        <v>100</v>
      </c>
      <c r="M64" s="20">
        <v>0</v>
      </c>
      <c r="N64" s="3"/>
      <c r="P64" s="3"/>
      <c r="R64" s="21">
        <f t="shared" si="0"/>
        <v>0</v>
      </c>
      <c r="S64" s="21">
        <f t="shared" si="1"/>
        <v>355.58</v>
      </c>
      <c r="T64" s="21">
        <f t="shared" si="2"/>
        <v>361.58</v>
      </c>
      <c r="U64" s="21">
        <f t="shared" si="3"/>
        <v>6</v>
      </c>
      <c r="V64" s="21">
        <f t="shared" si="4"/>
        <v>355.58</v>
      </c>
      <c r="W64" s="57">
        <f t="shared" si="5"/>
        <v>255.58</v>
      </c>
      <c r="X64" s="21">
        <f t="shared" si="6"/>
        <v>106</v>
      </c>
      <c r="Y64" s="3">
        <f t="shared" si="7"/>
        <v>0</v>
      </c>
      <c r="Z64" s="3">
        <v>20</v>
      </c>
      <c r="AA64" s="21">
        <f t="shared" si="8"/>
        <v>80</v>
      </c>
      <c r="AB64" s="21">
        <f t="shared" si="9"/>
        <v>40</v>
      </c>
      <c r="AC64" s="21">
        <f t="shared" si="10"/>
        <v>40</v>
      </c>
    </row>
    <row r="65" spans="1:29">
      <c r="A65" s="3">
        <v>63</v>
      </c>
      <c r="B65" s="6" t="s">
        <v>3688</v>
      </c>
      <c r="C65" s="8" t="s">
        <v>3689</v>
      </c>
      <c r="D65" s="3" t="s">
        <v>35</v>
      </c>
      <c r="E65" s="3" t="s">
        <v>37</v>
      </c>
      <c r="F65" s="3" t="s">
        <v>2651</v>
      </c>
      <c r="G65" s="3" t="s">
        <v>38</v>
      </c>
      <c r="H65" s="3" t="s">
        <v>39</v>
      </c>
      <c r="I65" s="3">
        <v>255.06</v>
      </c>
      <c r="L65" s="20">
        <v>100</v>
      </c>
      <c r="M65" s="20">
        <v>0</v>
      </c>
      <c r="N65" s="3"/>
      <c r="P65" s="3"/>
      <c r="R65" s="21">
        <f t="shared" si="0"/>
        <v>0</v>
      </c>
      <c r="S65" s="21">
        <f t="shared" si="1"/>
        <v>355.06</v>
      </c>
      <c r="T65" s="21">
        <f t="shared" si="2"/>
        <v>361.06</v>
      </c>
      <c r="U65" s="21">
        <f t="shared" si="3"/>
        <v>6</v>
      </c>
      <c r="V65" s="21">
        <f t="shared" si="4"/>
        <v>355.06</v>
      </c>
      <c r="W65" s="57">
        <f t="shared" si="5"/>
        <v>255.06</v>
      </c>
      <c r="X65" s="21">
        <f t="shared" si="6"/>
        <v>106</v>
      </c>
      <c r="Y65" s="3">
        <f t="shared" si="7"/>
        <v>0</v>
      </c>
      <c r="Z65" s="3">
        <v>20</v>
      </c>
      <c r="AA65" s="21">
        <f t="shared" si="8"/>
        <v>80</v>
      </c>
      <c r="AB65" s="21">
        <f t="shared" si="9"/>
        <v>40</v>
      </c>
      <c r="AC65" s="21">
        <f t="shared" si="10"/>
        <v>40</v>
      </c>
    </row>
    <row r="66" spans="1:29">
      <c r="A66" s="3">
        <v>64</v>
      </c>
      <c r="B66" s="6" t="s">
        <v>3690</v>
      </c>
      <c r="C66" s="8" t="s">
        <v>3691</v>
      </c>
      <c r="D66" s="3" t="s">
        <v>35</v>
      </c>
      <c r="E66" s="3" t="s">
        <v>37</v>
      </c>
      <c r="F66" s="3" t="s">
        <v>2651</v>
      </c>
      <c r="G66" s="3" t="s">
        <v>38</v>
      </c>
      <c r="H66" s="3" t="s">
        <v>39</v>
      </c>
      <c r="I66" s="3">
        <v>254.48</v>
      </c>
      <c r="L66" s="20">
        <v>100</v>
      </c>
      <c r="M66" s="20">
        <v>0</v>
      </c>
      <c r="N66" s="3"/>
      <c r="P66" s="3"/>
      <c r="R66" s="21">
        <f t="shared" si="0"/>
        <v>0</v>
      </c>
      <c r="S66" s="21">
        <f t="shared" si="1"/>
        <v>354.48</v>
      </c>
      <c r="T66" s="21">
        <f t="shared" si="2"/>
        <v>360.48</v>
      </c>
      <c r="U66" s="21">
        <f t="shared" si="3"/>
        <v>6</v>
      </c>
      <c r="V66" s="21">
        <f t="shared" si="4"/>
        <v>354.48</v>
      </c>
      <c r="W66" s="57">
        <f t="shared" si="5"/>
        <v>254.48</v>
      </c>
      <c r="X66" s="21">
        <f t="shared" si="6"/>
        <v>106</v>
      </c>
      <c r="Y66" s="3">
        <f t="shared" si="7"/>
        <v>0</v>
      </c>
      <c r="Z66" s="3">
        <v>20</v>
      </c>
      <c r="AA66" s="21">
        <f t="shared" si="8"/>
        <v>80</v>
      </c>
      <c r="AB66" s="21">
        <f t="shared" si="9"/>
        <v>40</v>
      </c>
      <c r="AC66" s="21">
        <f t="shared" si="10"/>
        <v>40</v>
      </c>
    </row>
    <row r="67" spans="1:29">
      <c r="A67" s="3">
        <v>65</v>
      </c>
      <c r="B67" s="6" t="s">
        <v>3692</v>
      </c>
      <c r="C67" s="8" t="s">
        <v>3693</v>
      </c>
      <c r="D67" s="3" t="s">
        <v>35</v>
      </c>
      <c r="E67" s="3" t="s">
        <v>37</v>
      </c>
      <c r="F67" s="3" t="s">
        <v>2651</v>
      </c>
      <c r="G67" s="3" t="s">
        <v>38</v>
      </c>
      <c r="H67" s="3" t="s">
        <v>39</v>
      </c>
      <c r="I67" s="20">
        <v>255</v>
      </c>
      <c r="L67" s="20">
        <v>100</v>
      </c>
      <c r="M67" s="20">
        <v>0</v>
      </c>
      <c r="N67" s="3"/>
      <c r="P67" s="3"/>
      <c r="R67" s="21">
        <f t="shared" ref="R67:R130" si="11">M67*1.06</f>
        <v>0</v>
      </c>
      <c r="S67" s="21">
        <f t="shared" ref="S67:S130" si="12">I67+L67+R67</f>
        <v>355</v>
      </c>
      <c r="T67" s="21">
        <f t="shared" ref="T67:T130" si="13">I67+(L67+R67)*1.06</f>
        <v>361</v>
      </c>
      <c r="U67" s="21">
        <f t="shared" ref="U67:U130" si="14">(R67+L67)*0.06</f>
        <v>6</v>
      </c>
      <c r="V67" s="21">
        <f t="shared" ref="V67:V130" si="15">T67-U67</f>
        <v>355</v>
      </c>
      <c r="W67" s="57">
        <f t="shared" ref="W67:W130" si="16">I67</f>
        <v>255</v>
      </c>
      <c r="X67" s="21">
        <f t="shared" ref="X67:X130" si="17">(R67+L67)*1.06</f>
        <v>106</v>
      </c>
      <c r="Y67" s="3">
        <f t="shared" ref="Y67:Y130" si="18">P67</f>
        <v>0</v>
      </c>
      <c r="Z67" s="3">
        <v>20</v>
      </c>
      <c r="AA67" s="21">
        <f t="shared" ref="AA67:AA130" si="19">(L67+R67)-Y67-Z67</f>
        <v>80</v>
      </c>
      <c r="AB67" s="21">
        <f t="shared" ref="AB67:AB130" si="20">AA67/2</f>
        <v>40</v>
      </c>
      <c r="AC67" s="21">
        <f t="shared" ref="AC67:AC130" si="21">AA67/2</f>
        <v>40</v>
      </c>
    </row>
    <row r="68" spans="1:29">
      <c r="A68" s="3">
        <v>66</v>
      </c>
      <c r="B68" s="6" t="s">
        <v>3694</v>
      </c>
      <c r="C68" s="8" t="s">
        <v>3695</v>
      </c>
      <c r="D68" s="3" t="s">
        <v>35</v>
      </c>
      <c r="E68" s="3" t="s">
        <v>37</v>
      </c>
      <c r="F68" s="3" t="s">
        <v>2651</v>
      </c>
      <c r="G68" s="3" t="s">
        <v>38</v>
      </c>
      <c r="H68" s="3" t="s">
        <v>39</v>
      </c>
      <c r="I68" s="20">
        <v>255</v>
      </c>
      <c r="L68" s="20">
        <v>100</v>
      </c>
      <c r="M68" s="20">
        <v>0</v>
      </c>
      <c r="N68" s="3"/>
      <c r="P68" s="3"/>
      <c r="R68" s="21">
        <f t="shared" si="11"/>
        <v>0</v>
      </c>
      <c r="S68" s="21">
        <f t="shared" si="12"/>
        <v>355</v>
      </c>
      <c r="T68" s="21">
        <f t="shared" si="13"/>
        <v>361</v>
      </c>
      <c r="U68" s="21">
        <f t="shared" si="14"/>
        <v>6</v>
      </c>
      <c r="V68" s="21">
        <f t="shared" si="15"/>
        <v>355</v>
      </c>
      <c r="W68" s="57">
        <f t="shared" si="16"/>
        <v>255</v>
      </c>
      <c r="X68" s="21">
        <f t="shared" si="17"/>
        <v>106</v>
      </c>
      <c r="Y68" s="3">
        <f t="shared" si="18"/>
        <v>0</v>
      </c>
      <c r="Z68" s="3">
        <v>20</v>
      </c>
      <c r="AA68" s="21">
        <f t="shared" si="19"/>
        <v>80</v>
      </c>
      <c r="AB68" s="21">
        <f t="shared" si="20"/>
        <v>40</v>
      </c>
      <c r="AC68" s="21">
        <f t="shared" si="21"/>
        <v>40</v>
      </c>
    </row>
    <row r="69" spans="1:29">
      <c r="A69" s="3">
        <v>67</v>
      </c>
      <c r="B69" s="8" t="s">
        <v>3696</v>
      </c>
      <c r="C69" s="8" t="s">
        <v>3697</v>
      </c>
      <c r="D69" s="3" t="s">
        <v>35</v>
      </c>
      <c r="E69" s="3" t="s">
        <v>37</v>
      </c>
      <c r="F69" s="3" t="s">
        <v>196</v>
      </c>
      <c r="G69" s="3" t="s">
        <v>38</v>
      </c>
      <c r="H69" s="3" t="s">
        <v>39</v>
      </c>
      <c r="I69" s="20">
        <v>1387.5</v>
      </c>
      <c r="L69" s="20">
        <v>300</v>
      </c>
      <c r="M69" s="20">
        <v>0</v>
      </c>
      <c r="N69" s="3"/>
      <c r="P69" s="3">
        <v>0</v>
      </c>
      <c r="R69" s="21">
        <f t="shared" si="11"/>
        <v>0</v>
      </c>
      <c r="S69" s="21">
        <f t="shared" si="12"/>
        <v>1687.5</v>
      </c>
      <c r="T69" s="21">
        <f t="shared" si="13"/>
        <v>1705.5</v>
      </c>
      <c r="U69" s="21">
        <f t="shared" si="14"/>
        <v>18</v>
      </c>
      <c r="V69" s="21">
        <f t="shared" si="15"/>
        <v>1687.5</v>
      </c>
      <c r="W69" s="57">
        <f t="shared" si="16"/>
        <v>1387.5</v>
      </c>
      <c r="X69" s="21">
        <f t="shared" si="17"/>
        <v>318</v>
      </c>
      <c r="Y69" s="21">
        <f t="shared" si="18"/>
        <v>0</v>
      </c>
      <c r="Z69" s="3">
        <v>60</v>
      </c>
      <c r="AA69" s="21">
        <f t="shared" si="19"/>
        <v>240</v>
      </c>
      <c r="AB69" s="21">
        <f t="shared" si="20"/>
        <v>120</v>
      </c>
      <c r="AC69" s="21">
        <f t="shared" si="21"/>
        <v>120</v>
      </c>
    </row>
    <row r="70" spans="1:29">
      <c r="A70" s="3">
        <v>68</v>
      </c>
      <c r="B70" s="8" t="s">
        <v>2482</v>
      </c>
      <c r="C70" s="8" t="s">
        <v>3698</v>
      </c>
      <c r="D70" s="3" t="s">
        <v>35</v>
      </c>
      <c r="E70" s="3" t="s">
        <v>37</v>
      </c>
      <c r="F70" s="3" t="s">
        <v>196</v>
      </c>
      <c r="G70" s="3" t="s">
        <v>38</v>
      </c>
      <c r="H70" s="3" t="s">
        <v>39</v>
      </c>
      <c r="I70" s="20">
        <v>1387.5</v>
      </c>
      <c r="L70" s="20">
        <v>300</v>
      </c>
      <c r="M70" s="20">
        <v>0</v>
      </c>
      <c r="N70" s="3"/>
      <c r="P70" s="3">
        <v>0</v>
      </c>
      <c r="R70" s="21">
        <f t="shared" si="11"/>
        <v>0</v>
      </c>
      <c r="S70" s="21">
        <f t="shared" si="12"/>
        <v>1687.5</v>
      </c>
      <c r="T70" s="21">
        <f t="shared" si="13"/>
        <v>1705.5</v>
      </c>
      <c r="U70" s="21">
        <f t="shared" si="14"/>
        <v>18</v>
      </c>
      <c r="V70" s="21">
        <f t="shared" si="15"/>
        <v>1687.5</v>
      </c>
      <c r="W70" s="57">
        <f t="shared" si="16"/>
        <v>1387.5</v>
      </c>
      <c r="X70" s="21">
        <f t="shared" si="17"/>
        <v>318</v>
      </c>
      <c r="Y70" s="21">
        <f t="shared" si="18"/>
        <v>0</v>
      </c>
      <c r="Z70" s="3">
        <v>60</v>
      </c>
      <c r="AA70" s="21">
        <f t="shared" si="19"/>
        <v>240</v>
      </c>
      <c r="AB70" s="21">
        <f t="shared" si="20"/>
        <v>120</v>
      </c>
      <c r="AC70" s="21">
        <f t="shared" si="21"/>
        <v>120</v>
      </c>
    </row>
    <row r="71" spans="1:29">
      <c r="A71" s="3">
        <v>69</v>
      </c>
      <c r="B71" s="6" t="s">
        <v>2098</v>
      </c>
      <c r="C71" s="8" t="s">
        <v>3699</v>
      </c>
      <c r="D71" s="3" t="s">
        <v>35</v>
      </c>
      <c r="E71" s="3" t="s">
        <v>37</v>
      </c>
      <c r="F71" s="3" t="s">
        <v>2651</v>
      </c>
      <c r="G71" s="3" t="s">
        <v>38</v>
      </c>
      <c r="H71" s="3" t="s">
        <v>39</v>
      </c>
      <c r="I71" s="20">
        <v>255</v>
      </c>
      <c r="L71" s="20">
        <v>100</v>
      </c>
      <c r="M71" s="20">
        <v>0</v>
      </c>
      <c r="N71" s="3"/>
      <c r="P71" s="3"/>
      <c r="R71" s="21">
        <f t="shared" si="11"/>
        <v>0</v>
      </c>
      <c r="S71" s="21">
        <f t="shared" si="12"/>
        <v>355</v>
      </c>
      <c r="T71" s="21">
        <f t="shared" si="13"/>
        <v>361</v>
      </c>
      <c r="U71" s="21">
        <f t="shared" si="14"/>
        <v>6</v>
      </c>
      <c r="V71" s="21">
        <f t="shared" si="15"/>
        <v>355</v>
      </c>
      <c r="W71" s="57">
        <f t="shared" si="16"/>
        <v>255</v>
      </c>
      <c r="X71" s="21">
        <f t="shared" si="17"/>
        <v>106</v>
      </c>
      <c r="Y71" s="3">
        <f t="shared" si="18"/>
        <v>0</v>
      </c>
      <c r="Z71" s="3">
        <v>20</v>
      </c>
      <c r="AA71" s="21">
        <f t="shared" si="19"/>
        <v>80</v>
      </c>
      <c r="AB71" s="21">
        <f t="shared" si="20"/>
        <v>40</v>
      </c>
      <c r="AC71" s="21">
        <f t="shared" si="21"/>
        <v>40</v>
      </c>
    </row>
    <row r="72" spans="1:29">
      <c r="A72" s="3">
        <v>70</v>
      </c>
      <c r="B72" s="8" t="s">
        <v>3700</v>
      </c>
      <c r="C72" s="8" t="s">
        <v>3701</v>
      </c>
      <c r="D72" s="3" t="s">
        <v>35</v>
      </c>
      <c r="E72" s="3" t="s">
        <v>37</v>
      </c>
      <c r="F72" s="3" t="s">
        <v>196</v>
      </c>
      <c r="G72" s="3" t="s">
        <v>38</v>
      </c>
      <c r="H72" s="3" t="s">
        <v>39</v>
      </c>
      <c r="I72" s="20">
        <v>1387.5</v>
      </c>
      <c r="L72" s="20">
        <v>300</v>
      </c>
      <c r="M72" s="20">
        <v>0</v>
      </c>
      <c r="N72" s="3"/>
      <c r="P72" s="3">
        <v>0</v>
      </c>
      <c r="R72" s="21">
        <f t="shared" si="11"/>
        <v>0</v>
      </c>
      <c r="S72" s="21">
        <f t="shared" si="12"/>
        <v>1687.5</v>
      </c>
      <c r="T72" s="21">
        <f t="shared" si="13"/>
        <v>1705.5</v>
      </c>
      <c r="U72" s="21">
        <f t="shared" si="14"/>
        <v>18</v>
      </c>
      <c r="V72" s="21">
        <f t="shared" si="15"/>
        <v>1687.5</v>
      </c>
      <c r="W72" s="57">
        <f t="shared" si="16"/>
        <v>1387.5</v>
      </c>
      <c r="X72" s="21">
        <f t="shared" si="17"/>
        <v>318</v>
      </c>
      <c r="Y72" s="21">
        <f t="shared" si="18"/>
        <v>0</v>
      </c>
      <c r="Z72" s="3">
        <v>60</v>
      </c>
      <c r="AA72" s="21">
        <f t="shared" si="19"/>
        <v>240</v>
      </c>
      <c r="AB72" s="21">
        <f t="shared" si="20"/>
        <v>120</v>
      </c>
      <c r="AC72" s="21">
        <f t="shared" si="21"/>
        <v>120</v>
      </c>
    </row>
    <row r="73" spans="1:29">
      <c r="A73" s="3">
        <v>71</v>
      </c>
      <c r="B73" s="8" t="s">
        <v>2981</v>
      </c>
      <c r="C73" s="8" t="s">
        <v>2982</v>
      </c>
      <c r="D73" s="3" t="s">
        <v>35</v>
      </c>
      <c r="E73" s="3" t="s">
        <v>37</v>
      </c>
      <c r="F73" s="3" t="s">
        <v>3702</v>
      </c>
      <c r="G73" s="3" t="s">
        <v>38</v>
      </c>
      <c r="H73" s="3" t="s">
        <v>39</v>
      </c>
      <c r="I73" s="20">
        <v>0</v>
      </c>
      <c r="L73" s="20">
        <v>100</v>
      </c>
      <c r="M73" s="20">
        <v>26</v>
      </c>
      <c r="N73" s="3" t="s">
        <v>3703</v>
      </c>
      <c r="O73" s="8"/>
      <c r="P73" s="3">
        <v>26</v>
      </c>
      <c r="R73" s="21">
        <f t="shared" si="11"/>
        <v>27.56</v>
      </c>
      <c r="S73" s="21">
        <f t="shared" si="12"/>
        <v>127.56</v>
      </c>
      <c r="T73" s="21">
        <f t="shared" si="13"/>
        <v>135.2136</v>
      </c>
      <c r="U73" s="21">
        <f t="shared" si="14"/>
        <v>7.6536</v>
      </c>
      <c r="V73" s="21">
        <f t="shared" si="15"/>
        <v>127.56</v>
      </c>
      <c r="W73" s="57">
        <f t="shared" si="16"/>
        <v>0</v>
      </c>
      <c r="X73" s="21">
        <f t="shared" si="17"/>
        <v>135.2136</v>
      </c>
      <c r="Y73" s="21">
        <f t="shared" si="18"/>
        <v>26</v>
      </c>
      <c r="Z73" s="3">
        <v>20</v>
      </c>
      <c r="AA73" s="21">
        <f t="shared" si="19"/>
        <v>81.56</v>
      </c>
      <c r="AB73" s="21">
        <f t="shared" si="20"/>
        <v>40.78</v>
      </c>
      <c r="AC73" s="21">
        <f t="shared" si="21"/>
        <v>40.78</v>
      </c>
    </row>
    <row r="74" spans="1:29">
      <c r="A74" s="3">
        <v>72</v>
      </c>
      <c r="B74" s="6" t="s">
        <v>3704</v>
      </c>
      <c r="C74" s="8" t="s">
        <v>3705</v>
      </c>
      <c r="D74" s="3" t="s">
        <v>35</v>
      </c>
      <c r="E74" s="3" t="s">
        <v>37</v>
      </c>
      <c r="F74" s="3" t="s">
        <v>2651</v>
      </c>
      <c r="G74" s="3" t="s">
        <v>38</v>
      </c>
      <c r="H74" s="3" t="s">
        <v>39</v>
      </c>
      <c r="I74" s="20">
        <v>255</v>
      </c>
      <c r="L74" s="20">
        <v>100</v>
      </c>
      <c r="M74" s="20">
        <v>0</v>
      </c>
      <c r="N74" s="3"/>
      <c r="P74" s="3"/>
      <c r="R74" s="21">
        <f t="shared" si="11"/>
        <v>0</v>
      </c>
      <c r="S74" s="21">
        <f t="shared" si="12"/>
        <v>355</v>
      </c>
      <c r="T74" s="21">
        <f t="shared" si="13"/>
        <v>361</v>
      </c>
      <c r="U74" s="21">
        <f t="shared" si="14"/>
        <v>6</v>
      </c>
      <c r="V74" s="21">
        <f t="shared" si="15"/>
        <v>355</v>
      </c>
      <c r="W74" s="57">
        <f t="shared" si="16"/>
        <v>255</v>
      </c>
      <c r="X74" s="21">
        <f t="shared" si="17"/>
        <v>106</v>
      </c>
      <c r="Y74" s="3">
        <f t="shared" si="18"/>
        <v>0</v>
      </c>
      <c r="Z74" s="3">
        <v>20</v>
      </c>
      <c r="AA74" s="21">
        <f t="shared" si="19"/>
        <v>80</v>
      </c>
      <c r="AB74" s="21">
        <f t="shared" si="20"/>
        <v>40</v>
      </c>
      <c r="AC74" s="21">
        <f t="shared" si="21"/>
        <v>40</v>
      </c>
    </row>
    <row r="75" spans="1:29">
      <c r="A75" s="3">
        <v>73</v>
      </c>
      <c r="B75" s="6" t="s">
        <v>3706</v>
      </c>
      <c r="C75" s="8" t="s">
        <v>3707</v>
      </c>
      <c r="D75" s="3" t="s">
        <v>35</v>
      </c>
      <c r="E75" s="3" t="s">
        <v>37</v>
      </c>
      <c r="F75" s="3" t="s">
        <v>2651</v>
      </c>
      <c r="G75" s="3" t="s">
        <v>38</v>
      </c>
      <c r="H75" s="3" t="s">
        <v>39</v>
      </c>
      <c r="I75" s="20">
        <v>255</v>
      </c>
      <c r="L75" s="20">
        <v>100</v>
      </c>
      <c r="M75" s="20">
        <v>0</v>
      </c>
      <c r="N75" s="3"/>
      <c r="P75" s="3"/>
      <c r="R75" s="21">
        <f t="shared" si="11"/>
        <v>0</v>
      </c>
      <c r="S75" s="21">
        <f t="shared" si="12"/>
        <v>355</v>
      </c>
      <c r="T75" s="21">
        <f t="shared" si="13"/>
        <v>361</v>
      </c>
      <c r="U75" s="21">
        <f t="shared" si="14"/>
        <v>6</v>
      </c>
      <c r="V75" s="21">
        <f t="shared" si="15"/>
        <v>355</v>
      </c>
      <c r="W75" s="57">
        <f t="shared" si="16"/>
        <v>255</v>
      </c>
      <c r="X75" s="21">
        <f t="shared" si="17"/>
        <v>106</v>
      </c>
      <c r="Y75" s="3">
        <f t="shared" si="18"/>
        <v>0</v>
      </c>
      <c r="Z75" s="3">
        <v>20</v>
      </c>
      <c r="AA75" s="21">
        <f t="shared" si="19"/>
        <v>80</v>
      </c>
      <c r="AB75" s="21">
        <f t="shared" si="20"/>
        <v>40</v>
      </c>
      <c r="AC75" s="21">
        <f t="shared" si="21"/>
        <v>40</v>
      </c>
    </row>
    <row r="76" spans="1:29">
      <c r="A76" s="3">
        <v>74</v>
      </c>
      <c r="B76" s="8" t="s">
        <v>3708</v>
      </c>
      <c r="C76" t="s">
        <v>3709</v>
      </c>
      <c r="D76" s="3" t="s">
        <v>35</v>
      </c>
      <c r="E76" s="3" t="s">
        <v>37</v>
      </c>
      <c r="F76" s="3" t="s">
        <v>196</v>
      </c>
      <c r="G76" s="3" t="s">
        <v>38</v>
      </c>
      <c r="H76" s="3" t="s">
        <v>39</v>
      </c>
      <c r="I76" s="20">
        <v>1387.5</v>
      </c>
      <c r="L76" s="20">
        <v>300</v>
      </c>
      <c r="M76" s="20">
        <v>0</v>
      </c>
      <c r="N76" s="3"/>
      <c r="O76" s="8"/>
      <c r="P76" s="3">
        <v>0</v>
      </c>
      <c r="R76" s="21">
        <f t="shared" si="11"/>
        <v>0</v>
      </c>
      <c r="S76" s="21">
        <f t="shared" si="12"/>
        <v>1687.5</v>
      </c>
      <c r="T76" s="21">
        <f t="shared" si="13"/>
        <v>1705.5</v>
      </c>
      <c r="U76" s="21">
        <f t="shared" si="14"/>
        <v>18</v>
      </c>
      <c r="V76" s="21">
        <f t="shared" si="15"/>
        <v>1687.5</v>
      </c>
      <c r="W76" s="57">
        <f t="shared" si="16"/>
        <v>1387.5</v>
      </c>
      <c r="X76" s="21">
        <f t="shared" si="17"/>
        <v>318</v>
      </c>
      <c r="Y76" s="21">
        <f t="shared" si="18"/>
        <v>0</v>
      </c>
      <c r="Z76" s="3">
        <v>60</v>
      </c>
      <c r="AA76" s="21">
        <f t="shared" si="19"/>
        <v>240</v>
      </c>
      <c r="AB76" s="21">
        <f t="shared" si="20"/>
        <v>120</v>
      </c>
      <c r="AC76" s="21">
        <f t="shared" si="21"/>
        <v>120</v>
      </c>
    </row>
    <row r="77" spans="1:29">
      <c r="A77" s="3">
        <v>75</v>
      </c>
      <c r="B77" s="8" t="s">
        <v>3710</v>
      </c>
      <c r="C77" s="8" t="s">
        <v>3711</v>
      </c>
      <c r="D77" s="3" t="s">
        <v>35</v>
      </c>
      <c r="E77" s="3" t="s">
        <v>37</v>
      </c>
      <c r="F77" s="3" t="s">
        <v>196</v>
      </c>
      <c r="G77" s="3" t="s">
        <v>38</v>
      </c>
      <c r="H77" s="3" t="s">
        <v>39</v>
      </c>
      <c r="I77" s="20">
        <v>1387.5</v>
      </c>
      <c r="L77" s="20">
        <v>300</v>
      </c>
      <c r="M77" s="20">
        <v>0</v>
      </c>
      <c r="N77" s="3"/>
      <c r="O77" s="8"/>
      <c r="P77" s="3">
        <v>0</v>
      </c>
      <c r="R77" s="21">
        <f t="shared" si="11"/>
        <v>0</v>
      </c>
      <c r="S77" s="21">
        <f t="shared" si="12"/>
        <v>1687.5</v>
      </c>
      <c r="T77" s="21">
        <f t="shared" si="13"/>
        <v>1705.5</v>
      </c>
      <c r="U77" s="21">
        <f t="shared" si="14"/>
        <v>18</v>
      </c>
      <c r="V77" s="21">
        <f t="shared" si="15"/>
        <v>1687.5</v>
      </c>
      <c r="W77" s="57">
        <f t="shared" si="16"/>
        <v>1387.5</v>
      </c>
      <c r="X77" s="21">
        <f t="shared" si="17"/>
        <v>318</v>
      </c>
      <c r="Y77" s="21">
        <f t="shared" si="18"/>
        <v>0</v>
      </c>
      <c r="Z77" s="3">
        <v>60</v>
      </c>
      <c r="AA77" s="21">
        <f t="shared" si="19"/>
        <v>240</v>
      </c>
      <c r="AB77" s="21">
        <f t="shared" si="20"/>
        <v>120</v>
      </c>
      <c r="AC77" s="21">
        <f t="shared" si="21"/>
        <v>120</v>
      </c>
    </row>
    <row r="78" spans="1:29">
      <c r="A78" s="3">
        <v>76</v>
      </c>
      <c r="B78" s="8" t="s">
        <v>3712</v>
      </c>
      <c r="C78" s="8" t="s">
        <v>3713</v>
      </c>
      <c r="D78" s="3" t="s">
        <v>35</v>
      </c>
      <c r="E78" s="3" t="s">
        <v>37</v>
      </c>
      <c r="F78" s="3" t="s">
        <v>196</v>
      </c>
      <c r="G78" s="3" t="s">
        <v>38</v>
      </c>
      <c r="H78" s="3" t="s">
        <v>39</v>
      </c>
      <c r="I78" s="20">
        <v>1387.5</v>
      </c>
      <c r="L78" s="20">
        <v>300</v>
      </c>
      <c r="M78" s="20">
        <v>0</v>
      </c>
      <c r="N78" s="3"/>
      <c r="P78" s="3">
        <v>0</v>
      </c>
      <c r="R78" s="21">
        <f t="shared" si="11"/>
        <v>0</v>
      </c>
      <c r="S78" s="21">
        <f t="shared" si="12"/>
        <v>1687.5</v>
      </c>
      <c r="T78" s="21">
        <f t="shared" si="13"/>
        <v>1705.5</v>
      </c>
      <c r="U78" s="21">
        <f t="shared" si="14"/>
        <v>18</v>
      </c>
      <c r="V78" s="21">
        <f t="shared" si="15"/>
        <v>1687.5</v>
      </c>
      <c r="W78" s="57">
        <f t="shared" si="16"/>
        <v>1387.5</v>
      </c>
      <c r="X78" s="21">
        <f t="shared" si="17"/>
        <v>318</v>
      </c>
      <c r="Y78" s="21">
        <f t="shared" si="18"/>
        <v>0</v>
      </c>
      <c r="Z78" s="3">
        <v>60</v>
      </c>
      <c r="AA78" s="21">
        <f t="shared" si="19"/>
        <v>240</v>
      </c>
      <c r="AB78" s="21">
        <f t="shared" si="20"/>
        <v>120</v>
      </c>
      <c r="AC78" s="21">
        <f t="shared" si="21"/>
        <v>120</v>
      </c>
    </row>
    <row r="79" spans="1:29">
      <c r="A79" s="3">
        <v>77</v>
      </c>
      <c r="B79" s="8" t="s">
        <v>3714</v>
      </c>
      <c r="C79" s="8" t="s">
        <v>3715</v>
      </c>
      <c r="D79" s="3" t="s">
        <v>35</v>
      </c>
      <c r="E79" s="3" t="s">
        <v>1245</v>
      </c>
      <c r="F79" s="3" t="s">
        <v>196</v>
      </c>
      <c r="G79" s="3" t="s">
        <v>38</v>
      </c>
      <c r="H79" s="3" t="s">
        <v>39</v>
      </c>
      <c r="I79" s="20">
        <v>1387.5</v>
      </c>
      <c r="L79" s="20">
        <v>300</v>
      </c>
      <c r="M79" s="20">
        <v>0</v>
      </c>
      <c r="N79" s="3"/>
      <c r="P79" s="3">
        <v>0</v>
      </c>
      <c r="R79" s="21">
        <f t="shared" si="11"/>
        <v>0</v>
      </c>
      <c r="S79" s="21">
        <f t="shared" si="12"/>
        <v>1687.5</v>
      </c>
      <c r="T79" s="21">
        <f t="shared" si="13"/>
        <v>1705.5</v>
      </c>
      <c r="U79" s="21">
        <f t="shared" si="14"/>
        <v>18</v>
      </c>
      <c r="V79" s="21">
        <f t="shared" si="15"/>
        <v>1687.5</v>
      </c>
      <c r="W79" s="57">
        <f t="shared" si="16"/>
        <v>1387.5</v>
      </c>
      <c r="X79" s="21">
        <f t="shared" si="17"/>
        <v>318</v>
      </c>
      <c r="Y79" s="21">
        <f t="shared" si="18"/>
        <v>0</v>
      </c>
      <c r="Z79" s="3">
        <v>60</v>
      </c>
      <c r="AA79" s="21">
        <f t="shared" si="19"/>
        <v>240</v>
      </c>
      <c r="AB79" s="21">
        <f t="shared" si="20"/>
        <v>120</v>
      </c>
      <c r="AC79" s="21">
        <f t="shared" si="21"/>
        <v>120</v>
      </c>
    </row>
    <row r="80" spans="1:29">
      <c r="A80" s="3">
        <v>78</v>
      </c>
      <c r="B80" s="8" t="s">
        <v>947</v>
      </c>
      <c r="C80" s="8" t="s">
        <v>3428</v>
      </c>
      <c r="D80" s="3" t="s">
        <v>35</v>
      </c>
      <c r="E80" s="3" t="s">
        <v>37</v>
      </c>
      <c r="F80" s="3" t="s">
        <v>196</v>
      </c>
      <c r="G80" s="3" t="s">
        <v>38</v>
      </c>
      <c r="H80" s="3" t="s">
        <v>39</v>
      </c>
      <c r="I80" s="20">
        <v>0</v>
      </c>
      <c r="L80" s="20">
        <v>0</v>
      </c>
      <c r="M80" s="20">
        <v>30</v>
      </c>
      <c r="N80" s="3" t="s">
        <v>3716</v>
      </c>
      <c r="P80" s="3">
        <v>30</v>
      </c>
      <c r="R80" s="21">
        <f t="shared" si="11"/>
        <v>31.8</v>
      </c>
      <c r="S80" s="21">
        <f t="shared" si="12"/>
        <v>31.8</v>
      </c>
      <c r="T80" s="21">
        <f t="shared" si="13"/>
        <v>33.708</v>
      </c>
      <c r="U80" s="21">
        <f t="shared" si="14"/>
        <v>1.908</v>
      </c>
      <c r="V80" s="21">
        <f t="shared" si="15"/>
        <v>31.8</v>
      </c>
      <c r="W80" s="57">
        <f t="shared" si="16"/>
        <v>0</v>
      </c>
      <c r="X80" s="21">
        <f t="shared" si="17"/>
        <v>33.708</v>
      </c>
      <c r="Y80" s="21">
        <f t="shared" si="18"/>
        <v>30</v>
      </c>
      <c r="Z80" s="3">
        <v>0</v>
      </c>
      <c r="AA80" s="21">
        <f t="shared" si="19"/>
        <v>1.8</v>
      </c>
      <c r="AB80" s="21">
        <f t="shared" si="20"/>
        <v>0.9</v>
      </c>
      <c r="AC80" s="21">
        <f t="shared" si="21"/>
        <v>0.9</v>
      </c>
    </row>
    <row r="81" spans="1:29">
      <c r="A81" s="3">
        <v>79</v>
      </c>
      <c r="B81" s="8" t="s">
        <v>1644</v>
      </c>
      <c r="C81" t="s">
        <v>1645</v>
      </c>
      <c r="D81" s="3" t="s">
        <v>35</v>
      </c>
      <c r="E81" s="3" t="s">
        <v>37</v>
      </c>
      <c r="F81" s="3" t="s">
        <v>196</v>
      </c>
      <c r="G81" s="3" t="s">
        <v>38</v>
      </c>
      <c r="H81" s="3" t="s">
        <v>39</v>
      </c>
      <c r="I81" s="20">
        <v>0</v>
      </c>
      <c r="L81" s="20">
        <v>0</v>
      </c>
      <c r="M81" s="20">
        <v>33</v>
      </c>
      <c r="N81" s="3" t="s">
        <v>3717</v>
      </c>
      <c r="P81" s="3">
        <v>33</v>
      </c>
      <c r="R81" s="21">
        <f t="shared" si="11"/>
        <v>34.98</v>
      </c>
      <c r="S81" s="21">
        <f t="shared" si="12"/>
        <v>34.98</v>
      </c>
      <c r="T81" s="21">
        <f t="shared" si="13"/>
        <v>37.0788</v>
      </c>
      <c r="U81" s="21">
        <f t="shared" si="14"/>
        <v>2.0988</v>
      </c>
      <c r="V81" s="21">
        <f t="shared" si="15"/>
        <v>34.98</v>
      </c>
      <c r="W81" s="57">
        <f t="shared" si="16"/>
        <v>0</v>
      </c>
      <c r="X81" s="21">
        <f t="shared" si="17"/>
        <v>37.0788</v>
      </c>
      <c r="Y81" s="21">
        <f t="shared" si="18"/>
        <v>33</v>
      </c>
      <c r="Z81" s="3">
        <v>0</v>
      </c>
      <c r="AA81" s="21">
        <f t="shared" si="19"/>
        <v>1.98</v>
      </c>
      <c r="AB81" s="21">
        <f t="shared" si="20"/>
        <v>0.990000000000002</v>
      </c>
      <c r="AC81" s="21">
        <f t="shared" si="21"/>
        <v>0.990000000000002</v>
      </c>
    </row>
    <row r="82" spans="1:29">
      <c r="A82" s="3">
        <v>80</v>
      </c>
      <c r="B82" s="8" t="s">
        <v>1809</v>
      </c>
      <c r="C82" s="8" t="s">
        <v>1810</v>
      </c>
      <c r="D82" s="3" t="s">
        <v>35</v>
      </c>
      <c r="E82" s="3" t="s">
        <v>37</v>
      </c>
      <c r="F82" s="3" t="s">
        <v>3702</v>
      </c>
      <c r="G82" s="3" t="s">
        <v>38</v>
      </c>
      <c r="H82" s="3" t="s">
        <v>39</v>
      </c>
      <c r="I82" s="20">
        <v>0</v>
      </c>
      <c r="L82" s="20">
        <v>100</v>
      </c>
      <c r="M82" s="20">
        <v>20.7</v>
      </c>
      <c r="N82" s="3" t="s">
        <v>3718</v>
      </c>
      <c r="P82" s="3">
        <v>20.7</v>
      </c>
      <c r="R82" s="21">
        <f t="shared" si="11"/>
        <v>21.942</v>
      </c>
      <c r="S82" s="21">
        <f t="shared" si="12"/>
        <v>121.942</v>
      </c>
      <c r="T82" s="21">
        <f t="shared" si="13"/>
        <v>129.25852</v>
      </c>
      <c r="U82" s="21">
        <f t="shared" si="14"/>
        <v>7.31652</v>
      </c>
      <c r="V82" s="21">
        <f t="shared" si="15"/>
        <v>121.942</v>
      </c>
      <c r="W82" s="57">
        <f t="shared" si="16"/>
        <v>0</v>
      </c>
      <c r="X82" s="21">
        <f t="shared" si="17"/>
        <v>129.25852</v>
      </c>
      <c r="Y82" s="21">
        <f t="shared" si="18"/>
        <v>20.7</v>
      </c>
      <c r="Z82" s="3">
        <v>20</v>
      </c>
      <c r="AA82" s="21">
        <f t="shared" si="19"/>
        <v>81.242</v>
      </c>
      <c r="AB82" s="21">
        <f t="shared" si="20"/>
        <v>40.621</v>
      </c>
      <c r="AC82" s="21">
        <f t="shared" si="21"/>
        <v>40.621</v>
      </c>
    </row>
    <row r="83" spans="1:29">
      <c r="A83" s="3">
        <v>81</v>
      </c>
      <c r="B83" s="8" t="s">
        <v>3197</v>
      </c>
      <c r="C83" s="8" t="s">
        <v>3198</v>
      </c>
      <c r="D83" s="3" t="s">
        <v>35</v>
      </c>
      <c r="E83" s="3" t="s">
        <v>37</v>
      </c>
      <c r="F83" s="3" t="s">
        <v>3702</v>
      </c>
      <c r="G83" s="3" t="s">
        <v>38</v>
      </c>
      <c r="H83" s="3" t="s">
        <v>39</v>
      </c>
      <c r="I83" s="20">
        <v>0</v>
      </c>
      <c r="L83" s="20">
        <v>100</v>
      </c>
      <c r="M83" s="20">
        <v>0</v>
      </c>
      <c r="N83" s="3"/>
      <c r="P83" s="3">
        <v>0</v>
      </c>
      <c r="R83" s="21">
        <f t="shared" si="11"/>
        <v>0</v>
      </c>
      <c r="S83" s="21">
        <f t="shared" si="12"/>
        <v>100</v>
      </c>
      <c r="T83" s="21">
        <f t="shared" si="13"/>
        <v>106</v>
      </c>
      <c r="U83" s="21">
        <f t="shared" si="14"/>
        <v>6</v>
      </c>
      <c r="V83" s="21">
        <f t="shared" si="15"/>
        <v>100</v>
      </c>
      <c r="W83" s="57">
        <f t="shared" si="16"/>
        <v>0</v>
      </c>
      <c r="X83" s="21">
        <f t="shared" si="17"/>
        <v>106</v>
      </c>
      <c r="Y83" s="21">
        <f t="shared" si="18"/>
        <v>0</v>
      </c>
      <c r="Z83" s="3">
        <v>20</v>
      </c>
      <c r="AA83" s="21">
        <f t="shared" si="19"/>
        <v>80</v>
      </c>
      <c r="AB83" s="21">
        <f t="shared" si="20"/>
        <v>40</v>
      </c>
      <c r="AC83" s="21">
        <f t="shared" si="21"/>
        <v>40</v>
      </c>
    </row>
    <row r="84" spans="1:29">
      <c r="A84" s="3">
        <v>82</v>
      </c>
      <c r="B84" s="6" t="s">
        <v>2094</v>
      </c>
      <c r="C84" s="8" t="s">
        <v>3719</v>
      </c>
      <c r="D84" s="3" t="s">
        <v>35</v>
      </c>
      <c r="E84" s="3" t="s">
        <v>37</v>
      </c>
      <c r="F84" s="3" t="s">
        <v>2651</v>
      </c>
      <c r="G84" s="3" t="s">
        <v>38</v>
      </c>
      <c r="H84" s="3" t="s">
        <v>39</v>
      </c>
      <c r="I84" s="3">
        <v>254.96</v>
      </c>
      <c r="L84" s="20">
        <v>100</v>
      </c>
      <c r="M84" s="20">
        <v>0</v>
      </c>
      <c r="N84" s="3"/>
      <c r="P84" s="3"/>
      <c r="R84" s="21">
        <f t="shared" si="11"/>
        <v>0</v>
      </c>
      <c r="S84" s="21">
        <f t="shared" si="12"/>
        <v>354.96</v>
      </c>
      <c r="T84" s="21">
        <f t="shared" si="13"/>
        <v>360.96</v>
      </c>
      <c r="U84" s="21">
        <f t="shared" si="14"/>
        <v>6</v>
      </c>
      <c r="V84" s="21">
        <f t="shared" si="15"/>
        <v>354.96</v>
      </c>
      <c r="W84" s="57">
        <f t="shared" si="16"/>
        <v>254.96</v>
      </c>
      <c r="X84" s="21">
        <f t="shared" si="17"/>
        <v>106</v>
      </c>
      <c r="Y84" s="3">
        <f t="shared" si="18"/>
        <v>0</v>
      </c>
      <c r="Z84" s="3">
        <v>20</v>
      </c>
      <c r="AA84" s="21">
        <f t="shared" si="19"/>
        <v>80</v>
      </c>
      <c r="AB84" s="21">
        <f t="shared" si="20"/>
        <v>40</v>
      </c>
      <c r="AC84" s="21">
        <f t="shared" si="21"/>
        <v>40</v>
      </c>
    </row>
    <row r="85" spans="1:29">
      <c r="A85" s="3">
        <v>83</v>
      </c>
      <c r="B85" s="6" t="s">
        <v>2774</v>
      </c>
      <c r="C85" s="8" t="s">
        <v>3720</v>
      </c>
      <c r="D85" s="3" t="s">
        <v>35</v>
      </c>
      <c r="E85" s="3" t="s">
        <v>37</v>
      </c>
      <c r="F85" s="3" t="s">
        <v>2651</v>
      </c>
      <c r="G85" s="3" t="s">
        <v>38</v>
      </c>
      <c r="H85" s="3" t="s">
        <v>39</v>
      </c>
      <c r="I85" s="3">
        <v>254.96</v>
      </c>
      <c r="L85" s="20">
        <v>100</v>
      </c>
      <c r="M85" s="20">
        <v>0</v>
      </c>
      <c r="N85" s="3"/>
      <c r="P85" s="3"/>
      <c r="R85" s="21">
        <f t="shared" si="11"/>
        <v>0</v>
      </c>
      <c r="S85" s="21">
        <f t="shared" si="12"/>
        <v>354.96</v>
      </c>
      <c r="T85" s="21">
        <f t="shared" si="13"/>
        <v>360.96</v>
      </c>
      <c r="U85" s="21">
        <f t="shared" si="14"/>
        <v>6</v>
      </c>
      <c r="V85" s="21">
        <f t="shared" si="15"/>
        <v>354.96</v>
      </c>
      <c r="W85" s="57">
        <f t="shared" si="16"/>
        <v>254.96</v>
      </c>
      <c r="X85" s="21">
        <f t="shared" si="17"/>
        <v>106</v>
      </c>
      <c r="Y85" s="3">
        <f t="shared" si="18"/>
        <v>0</v>
      </c>
      <c r="Z85" s="3">
        <v>20</v>
      </c>
      <c r="AA85" s="21">
        <f t="shared" si="19"/>
        <v>80</v>
      </c>
      <c r="AB85" s="21">
        <f t="shared" si="20"/>
        <v>40</v>
      </c>
      <c r="AC85" s="21">
        <f t="shared" si="21"/>
        <v>40</v>
      </c>
    </row>
    <row r="86" spans="1:29">
      <c r="A86" s="3">
        <v>84</v>
      </c>
      <c r="B86" s="6" t="s">
        <v>3721</v>
      </c>
      <c r="C86" s="8" t="s">
        <v>3722</v>
      </c>
      <c r="D86" s="3" t="s">
        <v>35</v>
      </c>
      <c r="E86" s="3" t="s">
        <v>37</v>
      </c>
      <c r="F86" s="3" t="s">
        <v>2651</v>
      </c>
      <c r="G86" s="3" t="s">
        <v>38</v>
      </c>
      <c r="H86" s="3" t="s">
        <v>39</v>
      </c>
      <c r="I86" s="3">
        <v>254.96</v>
      </c>
      <c r="L86" s="20">
        <v>100</v>
      </c>
      <c r="M86" s="20">
        <v>0</v>
      </c>
      <c r="N86" s="3"/>
      <c r="P86" s="3"/>
      <c r="R86" s="21">
        <f t="shared" si="11"/>
        <v>0</v>
      </c>
      <c r="S86" s="21">
        <f t="shared" si="12"/>
        <v>354.96</v>
      </c>
      <c r="T86" s="21">
        <f t="shared" si="13"/>
        <v>360.96</v>
      </c>
      <c r="U86" s="21">
        <f t="shared" si="14"/>
        <v>6</v>
      </c>
      <c r="V86" s="21">
        <f t="shared" si="15"/>
        <v>354.96</v>
      </c>
      <c r="W86" s="57">
        <f t="shared" si="16"/>
        <v>254.96</v>
      </c>
      <c r="X86" s="21">
        <f t="shared" si="17"/>
        <v>106</v>
      </c>
      <c r="Y86" s="3">
        <f t="shared" si="18"/>
        <v>0</v>
      </c>
      <c r="Z86" s="3">
        <v>20</v>
      </c>
      <c r="AA86" s="21">
        <f t="shared" si="19"/>
        <v>80</v>
      </c>
      <c r="AB86" s="21">
        <f t="shared" si="20"/>
        <v>40</v>
      </c>
      <c r="AC86" s="21">
        <f t="shared" si="21"/>
        <v>40</v>
      </c>
    </row>
    <row r="87" spans="1:29">
      <c r="A87" s="3">
        <v>85</v>
      </c>
      <c r="B87" s="6" t="s">
        <v>3723</v>
      </c>
      <c r="C87" s="8" t="s">
        <v>3724</v>
      </c>
      <c r="D87" s="3" t="s">
        <v>35</v>
      </c>
      <c r="E87" s="3" t="s">
        <v>37</v>
      </c>
      <c r="F87" s="3" t="s">
        <v>2651</v>
      </c>
      <c r="G87" s="3" t="s">
        <v>38</v>
      </c>
      <c r="H87" s="3" t="s">
        <v>39</v>
      </c>
      <c r="I87" s="3">
        <v>254.96</v>
      </c>
      <c r="L87" s="20">
        <v>100</v>
      </c>
      <c r="M87" s="20">
        <v>0</v>
      </c>
      <c r="N87" s="3"/>
      <c r="P87" s="3"/>
      <c r="R87" s="21">
        <f t="shared" si="11"/>
        <v>0</v>
      </c>
      <c r="S87" s="21">
        <f t="shared" si="12"/>
        <v>354.96</v>
      </c>
      <c r="T87" s="21">
        <f t="shared" si="13"/>
        <v>360.96</v>
      </c>
      <c r="U87" s="21">
        <f t="shared" si="14"/>
        <v>6</v>
      </c>
      <c r="V87" s="21">
        <f t="shared" si="15"/>
        <v>354.96</v>
      </c>
      <c r="W87" s="57">
        <f t="shared" si="16"/>
        <v>254.96</v>
      </c>
      <c r="X87" s="21">
        <f t="shared" si="17"/>
        <v>106</v>
      </c>
      <c r="Y87" s="3">
        <f t="shared" si="18"/>
        <v>0</v>
      </c>
      <c r="Z87" s="3">
        <v>20</v>
      </c>
      <c r="AA87" s="21">
        <f t="shared" si="19"/>
        <v>80</v>
      </c>
      <c r="AB87" s="21">
        <f t="shared" si="20"/>
        <v>40</v>
      </c>
      <c r="AC87" s="21">
        <f t="shared" si="21"/>
        <v>40</v>
      </c>
    </row>
    <row r="88" spans="1:29">
      <c r="A88" s="3">
        <v>86</v>
      </c>
      <c r="B88" s="6" t="s">
        <v>2332</v>
      </c>
      <c r="C88" s="8" t="s">
        <v>3725</v>
      </c>
      <c r="D88" s="3" t="s">
        <v>35</v>
      </c>
      <c r="E88" s="3" t="s">
        <v>37</v>
      </c>
      <c r="F88" s="3" t="s">
        <v>2651</v>
      </c>
      <c r="G88" s="3" t="s">
        <v>38</v>
      </c>
      <c r="H88" s="3" t="s">
        <v>39</v>
      </c>
      <c r="I88" s="3">
        <v>254.38</v>
      </c>
      <c r="L88" s="20">
        <v>100</v>
      </c>
      <c r="M88" s="20">
        <v>0</v>
      </c>
      <c r="N88" s="3"/>
      <c r="P88" s="3"/>
      <c r="R88" s="21">
        <f t="shared" si="11"/>
        <v>0</v>
      </c>
      <c r="S88" s="21">
        <f t="shared" si="12"/>
        <v>354.38</v>
      </c>
      <c r="T88" s="21">
        <f t="shared" si="13"/>
        <v>360.38</v>
      </c>
      <c r="U88" s="21">
        <f t="shared" si="14"/>
        <v>6</v>
      </c>
      <c r="V88" s="21">
        <f t="shared" si="15"/>
        <v>354.38</v>
      </c>
      <c r="W88" s="57">
        <f t="shared" si="16"/>
        <v>254.38</v>
      </c>
      <c r="X88" s="21">
        <f t="shared" si="17"/>
        <v>106</v>
      </c>
      <c r="Y88" s="3">
        <f t="shared" si="18"/>
        <v>0</v>
      </c>
      <c r="Z88" s="3">
        <v>20</v>
      </c>
      <c r="AA88" s="21">
        <f t="shared" si="19"/>
        <v>80</v>
      </c>
      <c r="AB88" s="21">
        <f t="shared" si="20"/>
        <v>40</v>
      </c>
      <c r="AC88" s="21">
        <f t="shared" si="21"/>
        <v>40</v>
      </c>
    </row>
    <row r="89" spans="1:29">
      <c r="A89" s="3">
        <v>87</v>
      </c>
      <c r="B89" s="8" t="s">
        <v>3323</v>
      </c>
      <c r="C89" s="8" t="s">
        <v>3324</v>
      </c>
      <c r="D89" s="3" t="s">
        <v>35</v>
      </c>
      <c r="E89" s="3" t="s">
        <v>37</v>
      </c>
      <c r="F89" s="3" t="s">
        <v>1534</v>
      </c>
      <c r="G89" s="3" t="s">
        <v>38</v>
      </c>
      <c r="H89" s="3" t="s">
        <v>39</v>
      </c>
      <c r="I89" s="20">
        <v>0</v>
      </c>
      <c r="L89" s="20">
        <v>0</v>
      </c>
      <c r="M89" s="20">
        <v>13</v>
      </c>
      <c r="N89" s="3" t="s">
        <v>65</v>
      </c>
      <c r="P89" s="3">
        <v>13</v>
      </c>
      <c r="R89" s="21">
        <f t="shared" si="11"/>
        <v>13.78</v>
      </c>
      <c r="S89" s="21">
        <f t="shared" si="12"/>
        <v>13.78</v>
      </c>
      <c r="T89" s="21">
        <f t="shared" si="13"/>
        <v>14.6068</v>
      </c>
      <c r="U89" s="21">
        <f t="shared" si="14"/>
        <v>0.8268</v>
      </c>
      <c r="V89" s="21">
        <f t="shared" si="15"/>
        <v>13.78</v>
      </c>
      <c r="W89" s="57">
        <f t="shared" si="16"/>
        <v>0</v>
      </c>
      <c r="X89" s="21">
        <f t="shared" si="17"/>
        <v>14.6068</v>
      </c>
      <c r="Y89" s="21">
        <f t="shared" si="18"/>
        <v>13</v>
      </c>
      <c r="Z89" s="3">
        <v>0</v>
      </c>
      <c r="AA89" s="21">
        <f t="shared" si="19"/>
        <v>0.780000000000001</v>
      </c>
      <c r="AB89" s="21">
        <f t="shared" si="20"/>
        <v>0.390000000000001</v>
      </c>
      <c r="AC89" s="21">
        <f t="shared" si="21"/>
        <v>0.390000000000001</v>
      </c>
    </row>
    <row r="90" spans="1:29">
      <c r="A90" s="3">
        <v>88</v>
      </c>
      <c r="B90" s="8" t="s">
        <v>3726</v>
      </c>
      <c r="C90" s="8" t="s">
        <v>3727</v>
      </c>
      <c r="D90" s="3" t="s">
        <v>35</v>
      </c>
      <c r="E90" s="3" t="s">
        <v>37</v>
      </c>
      <c r="F90" s="3" t="s">
        <v>2651</v>
      </c>
      <c r="G90" s="3" t="s">
        <v>38</v>
      </c>
      <c r="H90" s="3" t="s">
        <v>39</v>
      </c>
      <c r="I90" s="3">
        <v>254.76</v>
      </c>
      <c r="L90" s="20">
        <v>100</v>
      </c>
      <c r="M90" s="20">
        <v>0</v>
      </c>
      <c r="N90" s="3"/>
      <c r="P90" s="3"/>
      <c r="R90" s="21">
        <f t="shared" si="11"/>
        <v>0</v>
      </c>
      <c r="S90" s="21">
        <f t="shared" si="12"/>
        <v>354.76</v>
      </c>
      <c r="T90" s="21">
        <f t="shared" si="13"/>
        <v>360.76</v>
      </c>
      <c r="U90" s="21">
        <f t="shared" si="14"/>
        <v>6</v>
      </c>
      <c r="V90" s="21">
        <f t="shared" si="15"/>
        <v>354.76</v>
      </c>
      <c r="W90" s="57">
        <f t="shared" si="16"/>
        <v>254.76</v>
      </c>
      <c r="X90" s="21">
        <f t="shared" si="17"/>
        <v>106</v>
      </c>
      <c r="Y90" s="3">
        <f t="shared" si="18"/>
        <v>0</v>
      </c>
      <c r="Z90" s="3">
        <v>20</v>
      </c>
      <c r="AA90" s="21">
        <f t="shared" si="19"/>
        <v>80</v>
      </c>
      <c r="AB90" s="21">
        <f t="shared" si="20"/>
        <v>40</v>
      </c>
      <c r="AC90" s="21">
        <f t="shared" si="21"/>
        <v>40</v>
      </c>
    </row>
    <row r="91" spans="1:29">
      <c r="A91" s="3">
        <v>89</v>
      </c>
      <c r="B91" s="8" t="s">
        <v>1621</v>
      </c>
      <c r="C91" s="8" t="s">
        <v>1614</v>
      </c>
      <c r="D91" s="3" t="s">
        <v>35</v>
      </c>
      <c r="E91" s="3" t="s">
        <v>37</v>
      </c>
      <c r="F91" s="3" t="s">
        <v>3702</v>
      </c>
      <c r="G91" s="3" t="s">
        <v>38</v>
      </c>
      <c r="H91" s="3" t="s">
        <v>39</v>
      </c>
      <c r="I91" s="20">
        <v>0</v>
      </c>
      <c r="L91" s="20">
        <v>100</v>
      </c>
      <c r="M91" s="20">
        <v>0</v>
      </c>
      <c r="N91" s="3"/>
      <c r="P91" s="3">
        <v>0</v>
      </c>
      <c r="R91" s="21">
        <f t="shared" si="11"/>
        <v>0</v>
      </c>
      <c r="S91" s="21">
        <f t="shared" si="12"/>
        <v>100</v>
      </c>
      <c r="T91" s="21">
        <f t="shared" si="13"/>
        <v>106</v>
      </c>
      <c r="U91" s="21">
        <f t="shared" si="14"/>
        <v>6</v>
      </c>
      <c r="V91" s="21">
        <f t="shared" si="15"/>
        <v>100</v>
      </c>
      <c r="W91" s="57">
        <f t="shared" si="16"/>
        <v>0</v>
      </c>
      <c r="X91" s="21">
        <f t="shared" si="17"/>
        <v>106</v>
      </c>
      <c r="Y91" s="21">
        <f t="shared" si="18"/>
        <v>0</v>
      </c>
      <c r="Z91" s="3">
        <v>20</v>
      </c>
      <c r="AA91" s="21">
        <f t="shared" si="19"/>
        <v>80</v>
      </c>
      <c r="AB91" s="21">
        <f t="shared" si="20"/>
        <v>40</v>
      </c>
      <c r="AC91" s="21">
        <f t="shared" si="21"/>
        <v>40</v>
      </c>
    </row>
    <row r="92" spans="1:30">
      <c r="A92" s="3">
        <v>90</v>
      </c>
      <c r="B92" s="8" t="s">
        <v>3728</v>
      </c>
      <c r="C92" s="8" t="s">
        <v>3729</v>
      </c>
      <c r="D92" s="3" t="s">
        <v>35</v>
      </c>
      <c r="E92" s="3" t="s">
        <v>37</v>
      </c>
      <c r="F92" s="3" t="s">
        <v>1534</v>
      </c>
      <c r="G92" s="3" t="s">
        <v>38</v>
      </c>
      <c r="H92" s="3" t="s">
        <v>39</v>
      </c>
      <c r="I92" s="20">
        <v>0</v>
      </c>
      <c r="J92" s="8"/>
      <c r="K92" s="8"/>
      <c r="L92" s="20">
        <v>400</v>
      </c>
      <c r="M92" s="20">
        <v>2100</v>
      </c>
      <c r="N92" s="3" t="s">
        <v>3730</v>
      </c>
      <c r="O92" s="8"/>
      <c r="P92" s="3">
        <v>2100</v>
      </c>
      <c r="R92" s="21">
        <f t="shared" si="11"/>
        <v>2226</v>
      </c>
      <c r="S92" s="21">
        <f t="shared" si="12"/>
        <v>2626</v>
      </c>
      <c r="T92" s="21">
        <f t="shared" si="13"/>
        <v>2783.56</v>
      </c>
      <c r="U92" s="21">
        <f t="shared" si="14"/>
        <v>157.56</v>
      </c>
      <c r="V92" s="21">
        <f t="shared" si="15"/>
        <v>2626</v>
      </c>
      <c r="W92" s="57">
        <f t="shared" si="16"/>
        <v>0</v>
      </c>
      <c r="X92" s="21">
        <f t="shared" si="17"/>
        <v>2783.56</v>
      </c>
      <c r="Y92" s="3">
        <f t="shared" si="18"/>
        <v>2100</v>
      </c>
      <c r="Z92" s="3">
        <v>60</v>
      </c>
      <c r="AA92" s="21">
        <f t="shared" si="19"/>
        <v>466</v>
      </c>
      <c r="AB92" s="21">
        <f t="shared" si="20"/>
        <v>233</v>
      </c>
      <c r="AC92" s="21">
        <f t="shared" si="21"/>
        <v>233</v>
      </c>
      <c r="AD92" s="8"/>
    </row>
    <row r="93" spans="1:30">
      <c r="A93" s="3">
        <v>91</v>
      </c>
      <c r="B93" s="8" t="s">
        <v>3731</v>
      </c>
      <c r="C93" s="8" t="s">
        <v>3732</v>
      </c>
      <c r="D93" s="3" t="s">
        <v>35</v>
      </c>
      <c r="E93" s="3" t="s">
        <v>37</v>
      </c>
      <c r="F93" s="3" t="s">
        <v>1534</v>
      </c>
      <c r="G93" s="3" t="s">
        <v>38</v>
      </c>
      <c r="H93" s="3" t="s">
        <v>39</v>
      </c>
      <c r="I93" s="20">
        <v>0</v>
      </c>
      <c r="J93" s="8"/>
      <c r="K93" s="8"/>
      <c r="L93" s="20">
        <v>400</v>
      </c>
      <c r="M93" s="20">
        <v>2100</v>
      </c>
      <c r="N93" s="3" t="s">
        <v>3730</v>
      </c>
      <c r="O93" s="8"/>
      <c r="P93" s="3">
        <v>2100</v>
      </c>
      <c r="R93" s="21">
        <f t="shared" si="11"/>
        <v>2226</v>
      </c>
      <c r="S93" s="21">
        <f t="shared" si="12"/>
        <v>2626</v>
      </c>
      <c r="T93" s="21">
        <f t="shared" si="13"/>
        <v>2783.56</v>
      </c>
      <c r="U93" s="21">
        <f t="shared" si="14"/>
        <v>157.56</v>
      </c>
      <c r="V93" s="21">
        <f t="shared" si="15"/>
        <v>2626</v>
      </c>
      <c r="W93" s="57">
        <f t="shared" si="16"/>
        <v>0</v>
      </c>
      <c r="X93" s="21">
        <f t="shared" si="17"/>
        <v>2783.56</v>
      </c>
      <c r="Y93" s="3">
        <f t="shared" si="18"/>
        <v>2100</v>
      </c>
      <c r="Z93" s="3">
        <v>60</v>
      </c>
      <c r="AA93" s="21">
        <f t="shared" si="19"/>
        <v>466</v>
      </c>
      <c r="AB93" s="21">
        <f t="shared" si="20"/>
        <v>233</v>
      </c>
      <c r="AC93" s="21">
        <f t="shared" si="21"/>
        <v>233</v>
      </c>
      <c r="AD93" s="8"/>
    </row>
    <row r="94" spans="1:29">
      <c r="A94" s="3">
        <v>92</v>
      </c>
      <c r="B94" s="8" t="s">
        <v>299</v>
      </c>
      <c r="C94" s="8" t="s">
        <v>3733</v>
      </c>
      <c r="D94" s="3" t="s">
        <v>35</v>
      </c>
      <c r="E94" s="3" t="s">
        <v>37</v>
      </c>
      <c r="F94" s="3" t="s">
        <v>118</v>
      </c>
      <c r="G94" s="3" t="s">
        <v>38</v>
      </c>
      <c r="H94" s="3" t="s">
        <v>39</v>
      </c>
      <c r="I94" s="20">
        <v>420</v>
      </c>
      <c r="J94" s="8"/>
      <c r="L94" s="20">
        <v>200</v>
      </c>
      <c r="M94" s="20">
        <v>15</v>
      </c>
      <c r="N94" s="3" t="s">
        <v>3734</v>
      </c>
      <c r="P94" s="20">
        <v>15</v>
      </c>
      <c r="R94" s="21">
        <f t="shared" si="11"/>
        <v>15.9</v>
      </c>
      <c r="S94" s="21">
        <f t="shared" si="12"/>
        <v>635.9</v>
      </c>
      <c r="T94" s="21">
        <f t="shared" si="13"/>
        <v>648.854</v>
      </c>
      <c r="U94" s="21">
        <f t="shared" si="14"/>
        <v>12.954</v>
      </c>
      <c r="V94" s="21">
        <f t="shared" si="15"/>
        <v>635.9</v>
      </c>
      <c r="W94" s="57">
        <f t="shared" si="16"/>
        <v>420</v>
      </c>
      <c r="X94" s="21">
        <f t="shared" si="17"/>
        <v>228.854</v>
      </c>
      <c r="Y94" s="3">
        <f t="shared" si="18"/>
        <v>15</v>
      </c>
      <c r="Z94" s="3">
        <v>100</v>
      </c>
      <c r="AA94" s="21">
        <f t="shared" si="19"/>
        <v>100.9</v>
      </c>
      <c r="AB94" s="21">
        <f t="shared" si="20"/>
        <v>50.45</v>
      </c>
      <c r="AC94" s="21">
        <f t="shared" si="21"/>
        <v>50.45</v>
      </c>
    </row>
    <row r="95" spans="1:29">
      <c r="A95" s="3">
        <v>93</v>
      </c>
      <c r="B95" s="8" t="s">
        <v>2912</v>
      </c>
      <c r="C95" s="8" t="s">
        <v>2913</v>
      </c>
      <c r="D95" s="3" t="s">
        <v>35</v>
      </c>
      <c r="E95" s="3" t="s">
        <v>37</v>
      </c>
      <c r="F95" s="3" t="s">
        <v>3702</v>
      </c>
      <c r="G95" s="3" t="s">
        <v>38</v>
      </c>
      <c r="H95" s="3" t="s">
        <v>39</v>
      </c>
      <c r="I95" s="20">
        <v>0</v>
      </c>
      <c r="L95" s="20">
        <v>100</v>
      </c>
      <c r="M95" s="20">
        <v>0</v>
      </c>
      <c r="N95" s="3"/>
      <c r="P95" s="3">
        <v>0</v>
      </c>
      <c r="R95" s="21">
        <f t="shared" si="11"/>
        <v>0</v>
      </c>
      <c r="S95" s="21">
        <f t="shared" si="12"/>
        <v>100</v>
      </c>
      <c r="T95" s="21">
        <f t="shared" si="13"/>
        <v>106</v>
      </c>
      <c r="U95" s="21">
        <f t="shared" si="14"/>
        <v>6</v>
      </c>
      <c r="V95" s="21">
        <f t="shared" si="15"/>
        <v>100</v>
      </c>
      <c r="W95" s="57">
        <f t="shared" si="16"/>
        <v>0</v>
      </c>
      <c r="X95" s="21">
        <f t="shared" si="17"/>
        <v>106</v>
      </c>
      <c r="Y95" s="21">
        <f t="shared" si="18"/>
        <v>0</v>
      </c>
      <c r="Z95" s="3">
        <v>20</v>
      </c>
      <c r="AA95" s="21">
        <f t="shared" si="19"/>
        <v>80</v>
      </c>
      <c r="AB95" s="21">
        <f t="shared" si="20"/>
        <v>40</v>
      </c>
      <c r="AC95" s="21">
        <f t="shared" si="21"/>
        <v>40</v>
      </c>
    </row>
    <row r="96" spans="1:29">
      <c r="A96" s="3">
        <v>94</v>
      </c>
      <c r="B96" s="8" t="s">
        <v>3280</v>
      </c>
      <c r="C96" s="8" t="s">
        <v>3281</v>
      </c>
      <c r="D96" s="3" t="s">
        <v>35</v>
      </c>
      <c r="E96" s="3" t="s">
        <v>37</v>
      </c>
      <c r="F96" s="3" t="s">
        <v>3702</v>
      </c>
      <c r="G96" s="3" t="s">
        <v>38</v>
      </c>
      <c r="H96" s="3" t="s">
        <v>39</v>
      </c>
      <c r="I96" s="20">
        <v>0</v>
      </c>
      <c r="L96" s="20">
        <v>100</v>
      </c>
      <c r="M96" s="20">
        <v>0</v>
      </c>
      <c r="N96" s="3"/>
      <c r="P96" s="3">
        <v>0</v>
      </c>
      <c r="R96" s="21">
        <f t="shared" si="11"/>
        <v>0</v>
      </c>
      <c r="S96" s="21">
        <f t="shared" si="12"/>
        <v>100</v>
      </c>
      <c r="T96" s="21">
        <f t="shared" si="13"/>
        <v>106</v>
      </c>
      <c r="U96" s="21">
        <f t="shared" si="14"/>
        <v>6</v>
      </c>
      <c r="V96" s="21">
        <f t="shared" si="15"/>
        <v>100</v>
      </c>
      <c r="W96" s="57">
        <f t="shared" si="16"/>
        <v>0</v>
      </c>
      <c r="X96" s="21">
        <f t="shared" si="17"/>
        <v>106</v>
      </c>
      <c r="Y96" s="21">
        <f t="shared" si="18"/>
        <v>0</v>
      </c>
      <c r="Z96" s="3">
        <v>20</v>
      </c>
      <c r="AA96" s="21">
        <f t="shared" si="19"/>
        <v>80</v>
      </c>
      <c r="AB96" s="21">
        <f t="shared" si="20"/>
        <v>40</v>
      </c>
      <c r="AC96" s="21">
        <f t="shared" si="21"/>
        <v>40</v>
      </c>
    </row>
    <row r="97" spans="1:29">
      <c r="A97" s="3">
        <v>95</v>
      </c>
      <c r="B97" s="8" t="s">
        <v>3735</v>
      </c>
      <c r="C97" s="8" t="s">
        <v>3736</v>
      </c>
      <c r="D97" s="3" t="s">
        <v>35</v>
      </c>
      <c r="E97" s="3" t="s">
        <v>1245</v>
      </c>
      <c r="F97" s="3" t="s">
        <v>196</v>
      </c>
      <c r="G97" s="3" t="s">
        <v>38</v>
      </c>
      <c r="H97" s="3" t="s">
        <v>39</v>
      </c>
      <c r="I97" s="20">
        <v>1387.5</v>
      </c>
      <c r="L97" s="20">
        <v>300</v>
      </c>
      <c r="M97" s="20">
        <v>0</v>
      </c>
      <c r="N97" s="3"/>
      <c r="P97" s="3">
        <v>0</v>
      </c>
      <c r="R97" s="21">
        <f t="shared" si="11"/>
        <v>0</v>
      </c>
      <c r="S97" s="21">
        <f t="shared" si="12"/>
        <v>1687.5</v>
      </c>
      <c r="T97" s="21">
        <f t="shared" si="13"/>
        <v>1705.5</v>
      </c>
      <c r="U97" s="21">
        <f t="shared" si="14"/>
        <v>18</v>
      </c>
      <c r="V97" s="21">
        <f t="shared" si="15"/>
        <v>1687.5</v>
      </c>
      <c r="W97" s="57">
        <f t="shared" si="16"/>
        <v>1387.5</v>
      </c>
      <c r="X97" s="21">
        <f t="shared" si="17"/>
        <v>318</v>
      </c>
      <c r="Y97" s="21">
        <f t="shared" si="18"/>
        <v>0</v>
      </c>
      <c r="Z97" s="3">
        <v>60</v>
      </c>
      <c r="AA97" s="21">
        <f t="shared" si="19"/>
        <v>240</v>
      </c>
      <c r="AB97" s="21">
        <f t="shared" si="20"/>
        <v>120</v>
      </c>
      <c r="AC97" s="21">
        <f t="shared" si="21"/>
        <v>120</v>
      </c>
    </row>
    <row r="98" spans="1:29">
      <c r="A98" s="3">
        <v>96</v>
      </c>
      <c r="B98" s="8" t="s">
        <v>3737</v>
      </c>
      <c r="C98" s="8" t="s">
        <v>3738</v>
      </c>
      <c r="D98" s="3" t="s">
        <v>35</v>
      </c>
      <c r="E98" s="3" t="s">
        <v>1245</v>
      </c>
      <c r="F98" s="3" t="s">
        <v>196</v>
      </c>
      <c r="G98" s="3" t="s">
        <v>38</v>
      </c>
      <c r="H98" s="3" t="s">
        <v>39</v>
      </c>
      <c r="I98" s="20">
        <v>1387.5</v>
      </c>
      <c r="L98" s="20">
        <v>300</v>
      </c>
      <c r="M98" s="20">
        <v>0</v>
      </c>
      <c r="N98" s="3"/>
      <c r="P98" s="3">
        <v>0</v>
      </c>
      <c r="R98" s="21">
        <f t="shared" si="11"/>
        <v>0</v>
      </c>
      <c r="S98" s="21">
        <f t="shared" si="12"/>
        <v>1687.5</v>
      </c>
      <c r="T98" s="21">
        <f t="shared" si="13"/>
        <v>1705.5</v>
      </c>
      <c r="U98" s="21">
        <f t="shared" si="14"/>
        <v>18</v>
      </c>
      <c r="V98" s="21">
        <f t="shared" si="15"/>
        <v>1687.5</v>
      </c>
      <c r="W98" s="57">
        <f t="shared" si="16"/>
        <v>1387.5</v>
      </c>
      <c r="X98" s="21">
        <f t="shared" si="17"/>
        <v>318</v>
      </c>
      <c r="Y98" s="21">
        <f t="shared" si="18"/>
        <v>0</v>
      </c>
      <c r="Z98" s="3">
        <v>60</v>
      </c>
      <c r="AA98" s="21">
        <f t="shared" si="19"/>
        <v>240</v>
      </c>
      <c r="AB98" s="21">
        <f t="shared" si="20"/>
        <v>120</v>
      </c>
      <c r="AC98" s="21">
        <f t="shared" si="21"/>
        <v>120</v>
      </c>
    </row>
    <row r="99" spans="1:29">
      <c r="A99" s="3">
        <v>97</v>
      </c>
      <c r="B99" s="8" t="s">
        <v>3739</v>
      </c>
      <c r="C99" t="s">
        <v>3740</v>
      </c>
      <c r="D99" s="3" t="s">
        <v>35</v>
      </c>
      <c r="E99" s="3" t="s">
        <v>37</v>
      </c>
      <c r="F99" s="3" t="s">
        <v>196</v>
      </c>
      <c r="G99" s="3" t="s">
        <v>38</v>
      </c>
      <c r="H99" s="3" t="s">
        <v>39</v>
      </c>
      <c r="I99" s="20">
        <v>1387.5</v>
      </c>
      <c r="L99" s="20">
        <v>300</v>
      </c>
      <c r="M99" s="20">
        <v>0</v>
      </c>
      <c r="N99" s="3"/>
      <c r="P99" s="3">
        <v>0</v>
      </c>
      <c r="R99" s="21">
        <f t="shared" si="11"/>
        <v>0</v>
      </c>
      <c r="S99" s="21">
        <f t="shared" si="12"/>
        <v>1687.5</v>
      </c>
      <c r="T99" s="21">
        <f t="shared" si="13"/>
        <v>1705.5</v>
      </c>
      <c r="U99" s="21">
        <f t="shared" si="14"/>
        <v>18</v>
      </c>
      <c r="V99" s="21">
        <f t="shared" si="15"/>
        <v>1687.5</v>
      </c>
      <c r="W99" s="57">
        <f t="shared" si="16"/>
        <v>1387.5</v>
      </c>
      <c r="X99" s="21">
        <f t="shared" si="17"/>
        <v>318</v>
      </c>
      <c r="Y99" s="21">
        <f t="shared" si="18"/>
        <v>0</v>
      </c>
      <c r="Z99" s="3">
        <v>60</v>
      </c>
      <c r="AA99" s="21">
        <f t="shared" si="19"/>
        <v>240</v>
      </c>
      <c r="AB99" s="21">
        <f t="shared" si="20"/>
        <v>120</v>
      </c>
      <c r="AC99" s="21">
        <f t="shared" si="21"/>
        <v>120</v>
      </c>
    </row>
    <row r="100" spans="1:29">
      <c r="A100" s="3">
        <v>98</v>
      </c>
      <c r="B100" s="8" t="s">
        <v>3741</v>
      </c>
      <c r="C100" s="8" t="s">
        <v>3742</v>
      </c>
      <c r="D100" s="3" t="s">
        <v>35</v>
      </c>
      <c r="E100" s="3" t="s">
        <v>1245</v>
      </c>
      <c r="F100" s="3" t="s">
        <v>196</v>
      </c>
      <c r="G100" s="3" t="s">
        <v>38</v>
      </c>
      <c r="H100" s="3" t="s">
        <v>39</v>
      </c>
      <c r="I100" s="20">
        <v>1387.5</v>
      </c>
      <c r="L100" s="20">
        <v>300</v>
      </c>
      <c r="M100" s="20">
        <v>0</v>
      </c>
      <c r="N100" s="3"/>
      <c r="P100" s="3">
        <v>0</v>
      </c>
      <c r="R100" s="21">
        <f t="shared" si="11"/>
        <v>0</v>
      </c>
      <c r="S100" s="21">
        <f t="shared" si="12"/>
        <v>1687.5</v>
      </c>
      <c r="T100" s="21">
        <f t="shared" si="13"/>
        <v>1705.5</v>
      </c>
      <c r="U100" s="21">
        <f t="shared" si="14"/>
        <v>18</v>
      </c>
      <c r="V100" s="21">
        <f t="shared" si="15"/>
        <v>1687.5</v>
      </c>
      <c r="W100" s="57">
        <f t="shared" si="16"/>
        <v>1387.5</v>
      </c>
      <c r="X100" s="21">
        <f t="shared" si="17"/>
        <v>318</v>
      </c>
      <c r="Y100" s="21">
        <f t="shared" si="18"/>
        <v>0</v>
      </c>
      <c r="Z100" s="3">
        <v>60</v>
      </c>
      <c r="AA100" s="21">
        <f t="shared" si="19"/>
        <v>240</v>
      </c>
      <c r="AB100" s="21">
        <f t="shared" si="20"/>
        <v>120</v>
      </c>
      <c r="AC100" s="21">
        <f t="shared" si="21"/>
        <v>120</v>
      </c>
    </row>
    <row r="101" spans="1:29">
      <c r="A101" s="3">
        <v>99</v>
      </c>
      <c r="B101" s="8" t="s">
        <v>3743</v>
      </c>
      <c r="C101" s="8" t="s">
        <v>3744</v>
      </c>
      <c r="D101" s="3" t="s">
        <v>35</v>
      </c>
      <c r="E101" s="3" t="s">
        <v>37</v>
      </c>
      <c r="F101" s="3" t="s">
        <v>196</v>
      </c>
      <c r="G101" s="3" t="s">
        <v>38</v>
      </c>
      <c r="H101" s="3" t="s">
        <v>39</v>
      </c>
      <c r="I101" s="20">
        <v>1387.5</v>
      </c>
      <c r="L101" s="20">
        <v>300</v>
      </c>
      <c r="M101" s="20">
        <v>0</v>
      </c>
      <c r="N101" s="3"/>
      <c r="P101" s="3">
        <v>0</v>
      </c>
      <c r="R101" s="21">
        <f t="shared" si="11"/>
        <v>0</v>
      </c>
      <c r="S101" s="21">
        <f t="shared" si="12"/>
        <v>1687.5</v>
      </c>
      <c r="T101" s="21">
        <f t="shared" si="13"/>
        <v>1705.5</v>
      </c>
      <c r="U101" s="21">
        <f t="shared" si="14"/>
        <v>18</v>
      </c>
      <c r="V101" s="21">
        <f t="shared" si="15"/>
        <v>1687.5</v>
      </c>
      <c r="W101" s="57">
        <f t="shared" si="16"/>
        <v>1387.5</v>
      </c>
      <c r="X101" s="21">
        <f t="shared" si="17"/>
        <v>318</v>
      </c>
      <c r="Y101" s="21">
        <f t="shared" si="18"/>
        <v>0</v>
      </c>
      <c r="Z101" s="3">
        <v>60</v>
      </c>
      <c r="AA101" s="21">
        <f t="shared" si="19"/>
        <v>240</v>
      </c>
      <c r="AB101" s="21">
        <f t="shared" si="20"/>
        <v>120</v>
      </c>
      <c r="AC101" s="21">
        <f t="shared" si="21"/>
        <v>120</v>
      </c>
    </row>
    <row r="102" spans="1:29">
      <c r="A102" s="3">
        <v>100</v>
      </c>
      <c r="B102" s="8" t="s">
        <v>3745</v>
      </c>
      <c r="C102" s="8" t="s">
        <v>3746</v>
      </c>
      <c r="D102" s="3" t="s">
        <v>35</v>
      </c>
      <c r="E102" s="3" t="s">
        <v>1245</v>
      </c>
      <c r="F102" s="3" t="s">
        <v>196</v>
      </c>
      <c r="G102" s="3" t="s">
        <v>38</v>
      </c>
      <c r="H102" s="3" t="s">
        <v>39</v>
      </c>
      <c r="I102" s="20">
        <v>1387.5</v>
      </c>
      <c r="L102" s="20">
        <v>300</v>
      </c>
      <c r="M102" s="20">
        <v>0</v>
      </c>
      <c r="N102" s="3"/>
      <c r="P102" s="3">
        <v>0</v>
      </c>
      <c r="R102" s="21">
        <f t="shared" si="11"/>
        <v>0</v>
      </c>
      <c r="S102" s="21">
        <f t="shared" si="12"/>
        <v>1687.5</v>
      </c>
      <c r="T102" s="21">
        <f t="shared" si="13"/>
        <v>1705.5</v>
      </c>
      <c r="U102" s="21">
        <f t="shared" si="14"/>
        <v>18</v>
      </c>
      <c r="V102" s="21">
        <f t="shared" si="15"/>
        <v>1687.5</v>
      </c>
      <c r="W102" s="57">
        <f t="shared" si="16"/>
        <v>1387.5</v>
      </c>
      <c r="X102" s="21">
        <f t="shared" si="17"/>
        <v>318</v>
      </c>
      <c r="Y102" s="21">
        <f t="shared" si="18"/>
        <v>0</v>
      </c>
      <c r="Z102" s="3">
        <v>60</v>
      </c>
      <c r="AA102" s="21">
        <f t="shared" si="19"/>
        <v>240</v>
      </c>
      <c r="AB102" s="21">
        <f t="shared" si="20"/>
        <v>120</v>
      </c>
      <c r="AC102" s="21">
        <f t="shared" si="21"/>
        <v>120</v>
      </c>
    </row>
    <row r="103" spans="1:29">
      <c r="A103" s="3">
        <v>101</v>
      </c>
      <c r="B103" s="8" t="s">
        <v>3747</v>
      </c>
      <c r="C103" s="8" t="s">
        <v>3748</v>
      </c>
      <c r="D103" s="3" t="s">
        <v>35</v>
      </c>
      <c r="E103" s="3" t="s">
        <v>37</v>
      </c>
      <c r="F103" s="3" t="s">
        <v>196</v>
      </c>
      <c r="G103" s="3" t="s">
        <v>38</v>
      </c>
      <c r="H103" s="3" t="s">
        <v>39</v>
      </c>
      <c r="I103" s="20">
        <v>1387.5</v>
      </c>
      <c r="L103" s="20">
        <v>300</v>
      </c>
      <c r="M103" s="20">
        <v>0</v>
      </c>
      <c r="N103" s="3"/>
      <c r="P103" s="3">
        <v>0</v>
      </c>
      <c r="R103" s="21">
        <f t="shared" si="11"/>
        <v>0</v>
      </c>
      <c r="S103" s="21">
        <f t="shared" si="12"/>
        <v>1687.5</v>
      </c>
      <c r="T103" s="21">
        <f t="shared" si="13"/>
        <v>1705.5</v>
      </c>
      <c r="U103" s="21">
        <f t="shared" si="14"/>
        <v>18</v>
      </c>
      <c r="V103" s="21">
        <f t="shared" si="15"/>
        <v>1687.5</v>
      </c>
      <c r="W103" s="57">
        <f t="shared" si="16"/>
        <v>1387.5</v>
      </c>
      <c r="X103" s="21">
        <f t="shared" si="17"/>
        <v>318</v>
      </c>
      <c r="Y103" s="21">
        <f t="shared" si="18"/>
        <v>0</v>
      </c>
      <c r="Z103" s="3">
        <v>60</v>
      </c>
      <c r="AA103" s="21">
        <f t="shared" si="19"/>
        <v>240</v>
      </c>
      <c r="AB103" s="21">
        <f t="shared" si="20"/>
        <v>120</v>
      </c>
      <c r="AC103" s="21">
        <f t="shared" si="21"/>
        <v>120</v>
      </c>
    </row>
    <row r="104" spans="1:30">
      <c r="A104" s="3">
        <v>102</v>
      </c>
      <c r="B104" s="8" t="s">
        <v>3749</v>
      </c>
      <c r="C104" s="8" t="s">
        <v>3750</v>
      </c>
      <c r="D104" s="3" t="s">
        <v>35</v>
      </c>
      <c r="E104" s="3" t="s">
        <v>1245</v>
      </c>
      <c r="F104" s="3" t="s">
        <v>196</v>
      </c>
      <c r="G104" s="3" t="s">
        <v>38</v>
      </c>
      <c r="H104" s="3" t="s">
        <v>39</v>
      </c>
      <c r="I104" s="20">
        <v>1387.5</v>
      </c>
      <c r="J104" s="8"/>
      <c r="K104" s="8"/>
      <c r="L104" s="20">
        <v>300</v>
      </c>
      <c r="M104" s="20">
        <v>0</v>
      </c>
      <c r="N104" s="3"/>
      <c r="O104" s="8"/>
      <c r="P104" s="3">
        <v>0</v>
      </c>
      <c r="Q104" s="8"/>
      <c r="R104" s="21">
        <f t="shared" si="11"/>
        <v>0</v>
      </c>
      <c r="S104" s="21">
        <f t="shared" si="12"/>
        <v>1687.5</v>
      </c>
      <c r="T104" s="21">
        <f t="shared" si="13"/>
        <v>1705.5</v>
      </c>
      <c r="U104" s="21">
        <f t="shared" si="14"/>
        <v>18</v>
      </c>
      <c r="V104" s="21">
        <f t="shared" si="15"/>
        <v>1687.5</v>
      </c>
      <c r="W104" s="57">
        <f t="shared" si="16"/>
        <v>1387.5</v>
      </c>
      <c r="X104" s="21">
        <f t="shared" si="17"/>
        <v>318</v>
      </c>
      <c r="Y104" s="21">
        <f t="shared" si="18"/>
        <v>0</v>
      </c>
      <c r="Z104" s="3">
        <v>60</v>
      </c>
      <c r="AA104" s="21">
        <f t="shared" si="19"/>
        <v>240</v>
      </c>
      <c r="AB104" s="21">
        <f t="shared" si="20"/>
        <v>120</v>
      </c>
      <c r="AC104" s="21">
        <f t="shared" si="21"/>
        <v>120</v>
      </c>
      <c r="AD104" s="8"/>
    </row>
    <row r="105" spans="1:29">
      <c r="A105" s="3">
        <v>103</v>
      </c>
      <c r="B105" s="8" t="s">
        <v>3050</v>
      </c>
      <c r="C105" s="8" t="s">
        <v>3751</v>
      </c>
      <c r="D105" s="3" t="s">
        <v>35</v>
      </c>
      <c r="E105" s="3" t="s">
        <v>37</v>
      </c>
      <c r="F105" s="3" t="s">
        <v>3702</v>
      </c>
      <c r="G105" s="3" t="s">
        <v>38</v>
      </c>
      <c r="H105" s="3" t="s">
        <v>39</v>
      </c>
      <c r="I105" s="20">
        <v>0</v>
      </c>
      <c r="L105" s="20">
        <v>100</v>
      </c>
      <c r="M105" s="20">
        <v>0</v>
      </c>
      <c r="N105" s="3"/>
      <c r="P105" s="3">
        <v>0</v>
      </c>
      <c r="R105" s="21">
        <f t="shared" si="11"/>
        <v>0</v>
      </c>
      <c r="S105" s="21">
        <f t="shared" si="12"/>
        <v>100</v>
      </c>
      <c r="T105" s="21">
        <f t="shared" si="13"/>
        <v>106</v>
      </c>
      <c r="U105" s="21">
        <f t="shared" si="14"/>
        <v>6</v>
      </c>
      <c r="V105" s="21">
        <f t="shared" si="15"/>
        <v>100</v>
      </c>
      <c r="W105" s="57">
        <f t="shared" si="16"/>
        <v>0</v>
      </c>
      <c r="X105" s="21">
        <f t="shared" si="17"/>
        <v>106</v>
      </c>
      <c r="Y105" s="21">
        <f t="shared" si="18"/>
        <v>0</v>
      </c>
      <c r="Z105" s="3">
        <v>20</v>
      </c>
      <c r="AA105" s="21">
        <f t="shared" si="19"/>
        <v>80</v>
      </c>
      <c r="AB105" s="21">
        <f t="shared" si="20"/>
        <v>40</v>
      </c>
      <c r="AC105" s="21">
        <f t="shared" si="21"/>
        <v>40</v>
      </c>
    </row>
    <row r="106" spans="1:29">
      <c r="A106" s="3">
        <v>104</v>
      </c>
      <c r="B106" s="8" t="s">
        <v>3752</v>
      </c>
      <c r="C106" s="8" t="s">
        <v>3235</v>
      </c>
      <c r="D106" s="3" t="s">
        <v>35</v>
      </c>
      <c r="E106" s="3" t="s">
        <v>37</v>
      </c>
      <c r="F106" s="3" t="s">
        <v>3702</v>
      </c>
      <c r="G106" s="3" t="s">
        <v>38</v>
      </c>
      <c r="H106" s="3" t="s">
        <v>39</v>
      </c>
      <c r="I106" s="20">
        <v>0</v>
      </c>
      <c r="L106" s="20">
        <v>100</v>
      </c>
      <c r="M106" s="20">
        <v>0</v>
      </c>
      <c r="N106" s="3"/>
      <c r="P106" s="3">
        <v>0</v>
      </c>
      <c r="R106" s="21">
        <f t="shared" si="11"/>
        <v>0</v>
      </c>
      <c r="S106" s="21">
        <f t="shared" si="12"/>
        <v>100</v>
      </c>
      <c r="T106" s="21">
        <f t="shared" si="13"/>
        <v>106</v>
      </c>
      <c r="U106" s="21">
        <f t="shared" si="14"/>
        <v>6</v>
      </c>
      <c r="V106" s="21">
        <f t="shared" si="15"/>
        <v>100</v>
      </c>
      <c r="W106" s="57">
        <f t="shared" si="16"/>
        <v>0</v>
      </c>
      <c r="X106" s="21">
        <f t="shared" si="17"/>
        <v>106</v>
      </c>
      <c r="Y106" s="21">
        <f t="shared" si="18"/>
        <v>0</v>
      </c>
      <c r="Z106" s="3">
        <v>20</v>
      </c>
      <c r="AA106" s="21">
        <f t="shared" si="19"/>
        <v>80</v>
      </c>
      <c r="AB106" s="21">
        <f t="shared" si="20"/>
        <v>40</v>
      </c>
      <c r="AC106" s="21">
        <f t="shared" si="21"/>
        <v>40</v>
      </c>
    </row>
    <row r="107" spans="1:29">
      <c r="A107" s="3">
        <v>105</v>
      </c>
      <c r="B107" s="6" t="s">
        <v>3753</v>
      </c>
      <c r="C107" s="8" t="s">
        <v>3754</v>
      </c>
      <c r="D107" s="3" t="s">
        <v>35</v>
      </c>
      <c r="E107" s="3" t="s">
        <v>37</v>
      </c>
      <c r="F107" s="3" t="s">
        <v>2651</v>
      </c>
      <c r="G107" s="3" t="s">
        <v>38</v>
      </c>
      <c r="H107" s="3" t="s">
        <v>39</v>
      </c>
      <c r="I107" s="3">
        <v>254.76</v>
      </c>
      <c r="L107" s="20">
        <v>100</v>
      </c>
      <c r="M107" s="20">
        <v>0</v>
      </c>
      <c r="N107" s="3"/>
      <c r="P107" s="3"/>
      <c r="R107" s="21">
        <f t="shared" si="11"/>
        <v>0</v>
      </c>
      <c r="S107" s="21">
        <f t="shared" si="12"/>
        <v>354.76</v>
      </c>
      <c r="T107" s="21">
        <f t="shared" si="13"/>
        <v>360.76</v>
      </c>
      <c r="U107" s="21">
        <f t="shared" si="14"/>
        <v>6</v>
      </c>
      <c r="V107" s="21">
        <f t="shared" si="15"/>
        <v>354.76</v>
      </c>
      <c r="W107" s="57">
        <f t="shared" si="16"/>
        <v>254.76</v>
      </c>
      <c r="X107" s="21">
        <f t="shared" si="17"/>
        <v>106</v>
      </c>
      <c r="Y107" s="3">
        <f t="shared" si="18"/>
        <v>0</v>
      </c>
      <c r="Z107" s="3">
        <v>20</v>
      </c>
      <c r="AA107" s="21">
        <f t="shared" si="19"/>
        <v>80</v>
      </c>
      <c r="AB107" s="21">
        <f t="shared" si="20"/>
        <v>40</v>
      </c>
      <c r="AC107" s="21">
        <f t="shared" si="21"/>
        <v>40</v>
      </c>
    </row>
    <row r="108" spans="1:29">
      <c r="A108" s="3">
        <v>106</v>
      </c>
      <c r="B108" s="8" t="s">
        <v>3755</v>
      </c>
      <c r="C108" s="8" t="s">
        <v>3756</v>
      </c>
      <c r="D108" s="3" t="s">
        <v>35</v>
      </c>
      <c r="E108" s="3" t="s">
        <v>37</v>
      </c>
      <c r="F108" s="3" t="s">
        <v>2651</v>
      </c>
      <c r="G108" s="3" t="s">
        <v>38</v>
      </c>
      <c r="H108" s="3" t="s">
        <v>39</v>
      </c>
      <c r="I108" s="3">
        <v>254.96</v>
      </c>
      <c r="L108" s="20">
        <v>100</v>
      </c>
      <c r="M108" s="20">
        <v>0</v>
      </c>
      <c r="N108" s="3"/>
      <c r="P108" s="3"/>
      <c r="R108" s="21">
        <f t="shared" si="11"/>
        <v>0</v>
      </c>
      <c r="S108" s="21">
        <f t="shared" si="12"/>
        <v>354.96</v>
      </c>
      <c r="T108" s="21">
        <f t="shared" si="13"/>
        <v>360.96</v>
      </c>
      <c r="U108" s="21">
        <f t="shared" si="14"/>
        <v>6</v>
      </c>
      <c r="V108" s="21">
        <f t="shared" si="15"/>
        <v>354.96</v>
      </c>
      <c r="W108" s="57">
        <f t="shared" si="16"/>
        <v>254.96</v>
      </c>
      <c r="X108" s="21">
        <f t="shared" si="17"/>
        <v>106</v>
      </c>
      <c r="Y108" s="3">
        <f t="shared" si="18"/>
        <v>0</v>
      </c>
      <c r="Z108" s="3">
        <v>20</v>
      </c>
      <c r="AA108" s="21">
        <f t="shared" si="19"/>
        <v>80</v>
      </c>
      <c r="AB108" s="21">
        <f t="shared" si="20"/>
        <v>40</v>
      </c>
      <c r="AC108" s="21">
        <f t="shared" si="21"/>
        <v>40</v>
      </c>
    </row>
    <row r="109" spans="1:29">
      <c r="A109" s="3">
        <v>107</v>
      </c>
      <c r="B109" s="8" t="s">
        <v>3275</v>
      </c>
      <c r="C109" s="8" t="s">
        <v>3569</v>
      </c>
      <c r="D109" s="3" t="s">
        <v>35</v>
      </c>
      <c r="E109" s="3" t="s">
        <v>37</v>
      </c>
      <c r="F109" s="3" t="s">
        <v>3702</v>
      </c>
      <c r="G109" s="3" t="s">
        <v>38</v>
      </c>
      <c r="H109" s="3" t="s">
        <v>39</v>
      </c>
      <c r="I109" s="20">
        <v>0</v>
      </c>
      <c r="L109" s="20">
        <v>100</v>
      </c>
      <c r="M109" s="20">
        <v>0</v>
      </c>
      <c r="N109" s="3"/>
      <c r="P109" s="3">
        <v>0</v>
      </c>
      <c r="R109" s="21">
        <f t="shared" si="11"/>
        <v>0</v>
      </c>
      <c r="S109" s="21">
        <f t="shared" si="12"/>
        <v>100</v>
      </c>
      <c r="T109" s="21">
        <f t="shared" si="13"/>
        <v>106</v>
      </c>
      <c r="U109" s="21">
        <f t="shared" si="14"/>
        <v>6</v>
      </c>
      <c r="V109" s="21">
        <f t="shared" si="15"/>
        <v>100</v>
      </c>
      <c r="W109" s="57">
        <f t="shared" si="16"/>
        <v>0</v>
      </c>
      <c r="X109" s="21">
        <f t="shared" si="17"/>
        <v>106</v>
      </c>
      <c r="Y109" s="21">
        <f t="shared" si="18"/>
        <v>0</v>
      </c>
      <c r="Z109" s="3">
        <v>20</v>
      </c>
      <c r="AA109" s="21">
        <f t="shared" si="19"/>
        <v>80</v>
      </c>
      <c r="AB109" s="21">
        <f t="shared" si="20"/>
        <v>40</v>
      </c>
      <c r="AC109" s="21">
        <f t="shared" si="21"/>
        <v>40</v>
      </c>
    </row>
    <row r="110" spans="1:29">
      <c r="A110" s="3">
        <v>108</v>
      </c>
      <c r="B110" s="8" t="s">
        <v>3757</v>
      </c>
      <c r="C110" s="8" t="s">
        <v>3758</v>
      </c>
      <c r="D110" s="3" t="s">
        <v>35</v>
      </c>
      <c r="E110" s="3" t="s">
        <v>37</v>
      </c>
      <c r="F110" s="3" t="s">
        <v>2651</v>
      </c>
      <c r="G110" s="3" t="s">
        <v>38</v>
      </c>
      <c r="H110" s="3" t="s">
        <v>39</v>
      </c>
      <c r="I110" s="3">
        <v>254.38</v>
      </c>
      <c r="L110" s="20">
        <v>100</v>
      </c>
      <c r="M110" s="20">
        <v>0</v>
      </c>
      <c r="N110" s="3"/>
      <c r="P110" s="3"/>
      <c r="R110" s="21">
        <f t="shared" si="11"/>
        <v>0</v>
      </c>
      <c r="S110" s="21">
        <f t="shared" si="12"/>
        <v>354.38</v>
      </c>
      <c r="T110" s="21">
        <f t="shared" si="13"/>
        <v>360.38</v>
      </c>
      <c r="U110" s="21">
        <f t="shared" si="14"/>
        <v>6</v>
      </c>
      <c r="V110" s="21">
        <f t="shared" si="15"/>
        <v>354.38</v>
      </c>
      <c r="W110" s="57">
        <f t="shared" si="16"/>
        <v>254.38</v>
      </c>
      <c r="X110" s="21">
        <f t="shared" si="17"/>
        <v>106</v>
      </c>
      <c r="Y110" s="3">
        <f t="shared" si="18"/>
        <v>0</v>
      </c>
      <c r="Z110" s="3">
        <v>20</v>
      </c>
      <c r="AA110" s="21">
        <f t="shared" si="19"/>
        <v>80</v>
      </c>
      <c r="AB110" s="21">
        <f t="shared" si="20"/>
        <v>40</v>
      </c>
      <c r="AC110" s="21">
        <f t="shared" si="21"/>
        <v>40</v>
      </c>
    </row>
    <row r="111" spans="1:29">
      <c r="A111" s="3">
        <v>109</v>
      </c>
      <c r="B111" s="8" t="s">
        <v>2457</v>
      </c>
      <c r="C111" s="8" t="s">
        <v>3759</v>
      </c>
      <c r="D111" s="3" t="s">
        <v>35</v>
      </c>
      <c r="E111" s="3" t="s">
        <v>37</v>
      </c>
      <c r="F111" s="3" t="s">
        <v>2651</v>
      </c>
      <c r="G111" s="3" t="s">
        <v>38</v>
      </c>
      <c r="H111" s="3" t="s">
        <v>39</v>
      </c>
      <c r="I111" s="3">
        <v>254.38</v>
      </c>
      <c r="L111" s="20">
        <v>100</v>
      </c>
      <c r="M111" s="20">
        <v>0</v>
      </c>
      <c r="N111" s="3"/>
      <c r="P111" s="3"/>
      <c r="R111" s="21">
        <f t="shared" si="11"/>
        <v>0</v>
      </c>
      <c r="S111" s="21">
        <f t="shared" si="12"/>
        <v>354.38</v>
      </c>
      <c r="T111" s="21">
        <f t="shared" si="13"/>
        <v>360.38</v>
      </c>
      <c r="U111" s="21">
        <f t="shared" si="14"/>
        <v>6</v>
      </c>
      <c r="V111" s="21">
        <f t="shared" si="15"/>
        <v>354.38</v>
      </c>
      <c r="W111" s="57">
        <f t="shared" si="16"/>
        <v>254.38</v>
      </c>
      <c r="X111" s="21">
        <f t="shared" si="17"/>
        <v>106</v>
      </c>
      <c r="Y111" s="3">
        <f t="shared" si="18"/>
        <v>0</v>
      </c>
      <c r="Z111" s="3">
        <v>20</v>
      </c>
      <c r="AA111" s="21">
        <f t="shared" si="19"/>
        <v>80</v>
      </c>
      <c r="AB111" s="21">
        <f t="shared" si="20"/>
        <v>40</v>
      </c>
      <c r="AC111" s="21">
        <f t="shared" si="21"/>
        <v>40</v>
      </c>
    </row>
    <row r="112" spans="1:29">
      <c r="A112" s="3">
        <v>110</v>
      </c>
      <c r="B112" s="6" t="s">
        <v>3760</v>
      </c>
      <c r="C112" s="8" t="s">
        <v>3761</v>
      </c>
      <c r="D112" s="3" t="s">
        <v>35</v>
      </c>
      <c r="E112" s="3" t="s">
        <v>37</v>
      </c>
      <c r="F112" s="3" t="s">
        <v>2651</v>
      </c>
      <c r="G112" s="3" t="s">
        <v>38</v>
      </c>
      <c r="H112" s="3" t="s">
        <v>39</v>
      </c>
      <c r="I112" s="3">
        <v>254.96</v>
      </c>
      <c r="L112" s="20">
        <v>100</v>
      </c>
      <c r="M112" s="20">
        <v>0</v>
      </c>
      <c r="N112" s="3"/>
      <c r="P112" s="3"/>
      <c r="R112" s="21">
        <f t="shared" si="11"/>
        <v>0</v>
      </c>
      <c r="S112" s="21">
        <f t="shared" si="12"/>
        <v>354.96</v>
      </c>
      <c r="T112" s="21">
        <f t="shared" si="13"/>
        <v>360.96</v>
      </c>
      <c r="U112" s="21">
        <f t="shared" si="14"/>
        <v>6</v>
      </c>
      <c r="V112" s="21">
        <f t="shared" si="15"/>
        <v>354.96</v>
      </c>
      <c r="W112" s="57">
        <f t="shared" si="16"/>
        <v>254.96</v>
      </c>
      <c r="X112" s="21">
        <f t="shared" si="17"/>
        <v>106</v>
      </c>
      <c r="Y112" s="3">
        <f t="shared" si="18"/>
        <v>0</v>
      </c>
      <c r="Z112" s="3">
        <v>20</v>
      </c>
      <c r="AA112" s="21">
        <f t="shared" si="19"/>
        <v>80</v>
      </c>
      <c r="AB112" s="21">
        <f t="shared" si="20"/>
        <v>40</v>
      </c>
      <c r="AC112" s="21">
        <f t="shared" si="21"/>
        <v>40</v>
      </c>
    </row>
    <row r="113" spans="1:29">
      <c r="A113" s="3">
        <v>111</v>
      </c>
      <c r="B113" s="6" t="s">
        <v>3762</v>
      </c>
      <c r="C113" s="8" t="s">
        <v>3763</v>
      </c>
      <c r="D113" s="3" t="s">
        <v>35</v>
      </c>
      <c r="E113" s="3" t="s">
        <v>37</v>
      </c>
      <c r="F113" s="3" t="s">
        <v>2651</v>
      </c>
      <c r="G113" s="3" t="s">
        <v>38</v>
      </c>
      <c r="H113" s="3" t="s">
        <v>39</v>
      </c>
      <c r="I113" s="3">
        <v>254.96</v>
      </c>
      <c r="L113" s="20">
        <v>100</v>
      </c>
      <c r="M113" s="20">
        <v>0</v>
      </c>
      <c r="N113" s="3"/>
      <c r="P113" s="3"/>
      <c r="R113" s="21">
        <f t="shared" si="11"/>
        <v>0</v>
      </c>
      <c r="S113" s="21">
        <f t="shared" si="12"/>
        <v>354.96</v>
      </c>
      <c r="T113" s="21">
        <f t="shared" si="13"/>
        <v>360.96</v>
      </c>
      <c r="U113" s="21">
        <f t="shared" si="14"/>
        <v>6</v>
      </c>
      <c r="V113" s="21">
        <f t="shared" si="15"/>
        <v>354.96</v>
      </c>
      <c r="W113" s="57">
        <f t="shared" si="16"/>
        <v>254.96</v>
      </c>
      <c r="X113" s="21">
        <f t="shared" si="17"/>
        <v>106</v>
      </c>
      <c r="Y113" s="3">
        <f t="shared" si="18"/>
        <v>0</v>
      </c>
      <c r="Z113" s="3">
        <v>20</v>
      </c>
      <c r="AA113" s="21">
        <f t="shared" si="19"/>
        <v>80</v>
      </c>
      <c r="AB113" s="21">
        <f t="shared" si="20"/>
        <v>40</v>
      </c>
      <c r="AC113" s="21">
        <f t="shared" si="21"/>
        <v>40</v>
      </c>
    </row>
    <row r="114" spans="1:29">
      <c r="A114" s="3">
        <v>112</v>
      </c>
      <c r="B114" s="8" t="s">
        <v>3764</v>
      </c>
      <c r="C114" s="8" t="s">
        <v>3765</v>
      </c>
      <c r="D114" s="3" t="s">
        <v>35</v>
      </c>
      <c r="E114" s="3" t="s">
        <v>37</v>
      </c>
      <c r="F114" s="3" t="s">
        <v>2651</v>
      </c>
      <c r="G114" s="3" t="s">
        <v>38</v>
      </c>
      <c r="H114" s="3" t="s">
        <v>39</v>
      </c>
      <c r="I114" s="3">
        <v>254.96</v>
      </c>
      <c r="L114" s="20">
        <v>100</v>
      </c>
      <c r="M114" s="20">
        <v>0</v>
      </c>
      <c r="N114" s="3"/>
      <c r="P114" s="3"/>
      <c r="R114" s="21">
        <f t="shared" si="11"/>
        <v>0</v>
      </c>
      <c r="S114" s="21">
        <f t="shared" si="12"/>
        <v>354.96</v>
      </c>
      <c r="T114" s="21">
        <f t="shared" si="13"/>
        <v>360.96</v>
      </c>
      <c r="U114" s="21">
        <f t="shared" si="14"/>
        <v>6</v>
      </c>
      <c r="V114" s="21">
        <f t="shared" si="15"/>
        <v>354.96</v>
      </c>
      <c r="W114" s="57">
        <f t="shared" si="16"/>
        <v>254.96</v>
      </c>
      <c r="X114" s="21">
        <f t="shared" si="17"/>
        <v>106</v>
      </c>
      <c r="Y114" s="3">
        <f t="shared" si="18"/>
        <v>0</v>
      </c>
      <c r="Z114" s="3">
        <v>20</v>
      </c>
      <c r="AA114" s="21">
        <f t="shared" si="19"/>
        <v>80</v>
      </c>
      <c r="AB114" s="21">
        <f t="shared" si="20"/>
        <v>40</v>
      </c>
      <c r="AC114" s="21">
        <f t="shared" si="21"/>
        <v>40</v>
      </c>
    </row>
    <row r="115" spans="1:30">
      <c r="A115" s="89">
        <v>113</v>
      </c>
      <c r="B115" s="77" t="s">
        <v>3766</v>
      </c>
      <c r="C115" s="77" t="s">
        <v>3767</v>
      </c>
      <c r="D115" s="89" t="s">
        <v>35</v>
      </c>
      <c r="E115" s="89" t="s">
        <v>37</v>
      </c>
      <c r="F115" s="89" t="s">
        <v>3768</v>
      </c>
      <c r="G115" s="89" t="s">
        <v>38</v>
      </c>
      <c r="H115" s="89" t="s">
        <v>39</v>
      </c>
      <c r="I115" s="89">
        <v>1002.06</v>
      </c>
      <c r="J115" s="77"/>
      <c r="K115" s="89"/>
      <c r="L115" s="89">
        <v>400</v>
      </c>
      <c r="M115" s="90">
        <v>110.78</v>
      </c>
      <c r="N115" s="89" t="s">
        <v>3769</v>
      </c>
      <c r="O115" s="77"/>
      <c r="P115" s="90">
        <v>110.78</v>
      </c>
      <c r="Q115" s="90"/>
      <c r="R115" s="91">
        <f t="shared" si="11"/>
        <v>117.4268</v>
      </c>
      <c r="S115" s="91">
        <f t="shared" si="12"/>
        <v>1519.4868</v>
      </c>
      <c r="T115" s="91">
        <f t="shared" si="13"/>
        <v>1550.532408</v>
      </c>
      <c r="U115" s="91">
        <f t="shared" si="14"/>
        <v>31.045608</v>
      </c>
      <c r="V115" s="91">
        <f t="shared" si="15"/>
        <v>1519.4868</v>
      </c>
      <c r="W115" s="92">
        <f t="shared" si="16"/>
        <v>1002.06</v>
      </c>
      <c r="X115" s="91">
        <f t="shared" si="17"/>
        <v>548.472408</v>
      </c>
      <c r="Y115" s="89">
        <f t="shared" si="18"/>
        <v>110.78</v>
      </c>
      <c r="Z115" s="3">
        <v>20</v>
      </c>
      <c r="AA115" s="91">
        <f t="shared" si="19"/>
        <v>386.6468</v>
      </c>
      <c r="AB115" s="91">
        <f t="shared" si="20"/>
        <v>193.3234</v>
      </c>
      <c r="AC115" s="91">
        <f t="shared" si="21"/>
        <v>193.3234</v>
      </c>
      <c r="AD115" s="77"/>
    </row>
    <row r="116" spans="1:30">
      <c r="A116" s="89">
        <v>114</v>
      </c>
      <c r="B116" s="77" t="s">
        <v>3770</v>
      </c>
      <c r="C116" s="77" t="s">
        <v>3767</v>
      </c>
      <c r="D116" s="89" t="s">
        <v>35</v>
      </c>
      <c r="E116" s="89" t="s">
        <v>37</v>
      </c>
      <c r="F116" s="89" t="s">
        <v>3768</v>
      </c>
      <c r="G116" s="89" t="s">
        <v>38</v>
      </c>
      <c r="H116" s="89" t="s">
        <v>39</v>
      </c>
      <c r="I116" s="89">
        <v>1033.41</v>
      </c>
      <c r="J116" s="77"/>
      <c r="K116" s="89"/>
      <c r="L116" s="89">
        <v>400</v>
      </c>
      <c r="M116" s="90">
        <v>114.22</v>
      </c>
      <c r="N116" s="89" t="s">
        <v>3771</v>
      </c>
      <c r="O116" s="77"/>
      <c r="P116" s="90">
        <v>114.22</v>
      </c>
      <c r="Q116" s="90"/>
      <c r="R116" s="91">
        <f t="shared" si="11"/>
        <v>121.0732</v>
      </c>
      <c r="S116" s="91">
        <f t="shared" si="12"/>
        <v>1554.4832</v>
      </c>
      <c r="T116" s="91">
        <f t="shared" si="13"/>
        <v>1585.747592</v>
      </c>
      <c r="U116" s="91">
        <f t="shared" si="14"/>
        <v>31.264392</v>
      </c>
      <c r="V116" s="91">
        <f t="shared" si="15"/>
        <v>1554.4832</v>
      </c>
      <c r="W116" s="92">
        <f t="shared" si="16"/>
        <v>1033.41</v>
      </c>
      <c r="X116" s="91">
        <f t="shared" si="17"/>
        <v>552.337592</v>
      </c>
      <c r="Y116" s="89">
        <f t="shared" si="18"/>
        <v>114.22</v>
      </c>
      <c r="Z116" s="3">
        <v>20</v>
      </c>
      <c r="AA116" s="91">
        <f t="shared" si="19"/>
        <v>386.8532</v>
      </c>
      <c r="AB116" s="91">
        <f t="shared" si="20"/>
        <v>193.4266</v>
      </c>
      <c r="AC116" s="91">
        <f t="shared" si="21"/>
        <v>193.4266</v>
      </c>
      <c r="AD116" s="77"/>
    </row>
    <row r="117" spans="1:30">
      <c r="A117" s="89">
        <v>115</v>
      </c>
      <c r="B117" s="77" t="s">
        <v>3772</v>
      </c>
      <c r="C117" s="77" t="s">
        <v>3767</v>
      </c>
      <c r="D117" s="89" t="s">
        <v>35</v>
      </c>
      <c r="E117" s="89" t="s">
        <v>37</v>
      </c>
      <c r="F117" s="89" t="s">
        <v>3768</v>
      </c>
      <c r="G117" s="89" t="s">
        <v>38</v>
      </c>
      <c r="H117" s="89" t="s">
        <v>39</v>
      </c>
      <c r="I117" s="89">
        <v>1033.41</v>
      </c>
      <c r="J117" s="77"/>
      <c r="K117" s="89"/>
      <c r="L117" s="89">
        <v>400</v>
      </c>
      <c r="M117" s="90">
        <v>114.22</v>
      </c>
      <c r="N117" s="89" t="s">
        <v>3771</v>
      </c>
      <c r="O117" s="77"/>
      <c r="P117" s="90">
        <v>114.22</v>
      </c>
      <c r="Q117" s="90"/>
      <c r="R117" s="91">
        <f t="shared" si="11"/>
        <v>121.0732</v>
      </c>
      <c r="S117" s="91">
        <f t="shared" si="12"/>
        <v>1554.4832</v>
      </c>
      <c r="T117" s="91">
        <f t="shared" si="13"/>
        <v>1585.747592</v>
      </c>
      <c r="U117" s="91">
        <f t="shared" si="14"/>
        <v>31.264392</v>
      </c>
      <c r="V117" s="91">
        <f t="shared" si="15"/>
        <v>1554.4832</v>
      </c>
      <c r="W117" s="92">
        <f t="shared" si="16"/>
        <v>1033.41</v>
      </c>
      <c r="X117" s="91">
        <f t="shared" si="17"/>
        <v>552.337592</v>
      </c>
      <c r="Y117" s="89">
        <f t="shared" si="18"/>
        <v>114.22</v>
      </c>
      <c r="Z117" s="3">
        <v>20</v>
      </c>
      <c r="AA117" s="91">
        <f t="shared" si="19"/>
        <v>386.8532</v>
      </c>
      <c r="AB117" s="91">
        <f t="shared" si="20"/>
        <v>193.4266</v>
      </c>
      <c r="AC117" s="91">
        <f t="shared" si="21"/>
        <v>193.4266</v>
      </c>
      <c r="AD117" s="77"/>
    </row>
    <row r="118" spans="1:30">
      <c r="A118" s="89">
        <v>116</v>
      </c>
      <c r="B118" s="77" t="s">
        <v>3773</v>
      </c>
      <c r="C118" s="77" t="s">
        <v>3767</v>
      </c>
      <c r="D118" s="89" t="s">
        <v>35</v>
      </c>
      <c r="E118" s="89" t="s">
        <v>37</v>
      </c>
      <c r="F118" s="89" t="s">
        <v>3768</v>
      </c>
      <c r="G118" s="89" t="s">
        <v>38</v>
      </c>
      <c r="H118" s="89" t="s">
        <v>39</v>
      </c>
      <c r="I118" s="89">
        <v>1033.41</v>
      </c>
      <c r="J118" s="77"/>
      <c r="K118" s="89"/>
      <c r="L118" s="89">
        <v>400</v>
      </c>
      <c r="M118" s="90">
        <v>114.22</v>
      </c>
      <c r="N118" s="89" t="s">
        <v>3771</v>
      </c>
      <c r="O118" s="77"/>
      <c r="P118" s="90">
        <v>114.22</v>
      </c>
      <c r="Q118" s="90"/>
      <c r="R118" s="91">
        <f t="shared" si="11"/>
        <v>121.0732</v>
      </c>
      <c r="S118" s="91">
        <f t="shared" si="12"/>
        <v>1554.4832</v>
      </c>
      <c r="T118" s="91">
        <f t="shared" si="13"/>
        <v>1585.747592</v>
      </c>
      <c r="U118" s="91">
        <f t="shared" si="14"/>
        <v>31.264392</v>
      </c>
      <c r="V118" s="91">
        <f t="shared" si="15"/>
        <v>1554.4832</v>
      </c>
      <c r="W118" s="92">
        <f t="shared" si="16"/>
        <v>1033.41</v>
      </c>
      <c r="X118" s="91">
        <f t="shared" si="17"/>
        <v>552.337592</v>
      </c>
      <c r="Y118" s="89">
        <f t="shared" si="18"/>
        <v>114.22</v>
      </c>
      <c r="Z118" s="3">
        <v>20</v>
      </c>
      <c r="AA118" s="91">
        <f t="shared" si="19"/>
        <v>386.8532</v>
      </c>
      <c r="AB118" s="91">
        <f t="shared" si="20"/>
        <v>193.4266</v>
      </c>
      <c r="AC118" s="91">
        <f t="shared" si="21"/>
        <v>193.4266</v>
      </c>
      <c r="AD118" s="77"/>
    </row>
    <row r="119" spans="1:29">
      <c r="A119" s="3">
        <v>119</v>
      </c>
      <c r="B119" s="6" t="s">
        <v>3774</v>
      </c>
      <c r="C119" s="8" t="s">
        <v>3775</v>
      </c>
      <c r="D119" s="3" t="s">
        <v>35</v>
      </c>
      <c r="E119" s="3" t="s">
        <v>37</v>
      </c>
      <c r="F119" s="3" t="s">
        <v>2651</v>
      </c>
      <c r="G119" s="3" t="s">
        <v>38</v>
      </c>
      <c r="H119" s="3" t="s">
        <v>39</v>
      </c>
      <c r="I119" s="3">
        <v>254.38</v>
      </c>
      <c r="L119" s="20">
        <v>100</v>
      </c>
      <c r="M119" s="20">
        <v>0</v>
      </c>
      <c r="N119" s="3"/>
      <c r="P119" s="3"/>
      <c r="R119" s="21">
        <f t="shared" si="11"/>
        <v>0</v>
      </c>
      <c r="S119" s="21">
        <f t="shared" si="12"/>
        <v>354.38</v>
      </c>
      <c r="T119" s="21">
        <f t="shared" si="13"/>
        <v>360.38</v>
      </c>
      <c r="U119" s="21">
        <f t="shared" si="14"/>
        <v>6</v>
      </c>
      <c r="V119" s="21">
        <f t="shared" si="15"/>
        <v>354.38</v>
      </c>
      <c r="W119" s="57">
        <f t="shared" si="16"/>
        <v>254.38</v>
      </c>
      <c r="X119" s="21">
        <f t="shared" si="17"/>
        <v>106</v>
      </c>
      <c r="Y119" s="3">
        <f t="shared" si="18"/>
        <v>0</v>
      </c>
      <c r="Z119" s="3">
        <v>20</v>
      </c>
      <c r="AA119" s="21">
        <f t="shared" si="19"/>
        <v>80</v>
      </c>
      <c r="AB119" s="21">
        <f t="shared" si="20"/>
        <v>40</v>
      </c>
      <c r="AC119" s="21">
        <f t="shared" si="21"/>
        <v>40</v>
      </c>
    </row>
    <row r="120" spans="1:29">
      <c r="A120" s="3">
        <v>120</v>
      </c>
      <c r="B120" s="6" t="s">
        <v>3776</v>
      </c>
      <c r="C120" s="8" t="s">
        <v>3777</v>
      </c>
      <c r="D120" s="3" t="s">
        <v>35</v>
      </c>
      <c r="E120" s="3" t="s">
        <v>37</v>
      </c>
      <c r="F120" s="3" t="s">
        <v>2651</v>
      </c>
      <c r="G120" s="3" t="s">
        <v>38</v>
      </c>
      <c r="H120" s="3" t="s">
        <v>39</v>
      </c>
      <c r="I120" s="3">
        <v>254.96</v>
      </c>
      <c r="L120" s="20">
        <v>100</v>
      </c>
      <c r="M120" s="20">
        <v>0</v>
      </c>
      <c r="N120" s="3"/>
      <c r="P120" s="3"/>
      <c r="R120" s="21">
        <f t="shared" si="11"/>
        <v>0</v>
      </c>
      <c r="S120" s="21">
        <f t="shared" si="12"/>
        <v>354.96</v>
      </c>
      <c r="T120" s="21">
        <f t="shared" si="13"/>
        <v>360.96</v>
      </c>
      <c r="U120" s="21">
        <f t="shared" si="14"/>
        <v>6</v>
      </c>
      <c r="V120" s="21">
        <f t="shared" si="15"/>
        <v>354.96</v>
      </c>
      <c r="W120" s="57">
        <f t="shared" si="16"/>
        <v>254.96</v>
      </c>
      <c r="X120" s="21">
        <f t="shared" si="17"/>
        <v>106</v>
      </c>
      <c r="Y120" s="3">
        <f t="shared" si="18"/>
        <v>0</v>
      </c>
      <c r="Z120" s="3">
        <v>20</v>
      </c>
      <c r="AA120" s="21">
        <f t="shared" si="19"/>
        <v>80</v>
      </c>
      <c r="AB120" s="21">
        <f t="shared" si="20"/>
        <v>40</v>
      </c>
      <c r="AC120" s="21">
        <f t="shared" si="21"/>
        <v>40</v>
      </c>
    </row>
    <row r="121" spans="1:29">
      <c r="A121" s="3">
        <v>121</v>
      </c>
      <c r="B121" s="6" t="s">
        <v>3778</v>
      </c>
      <c r="C121" s="8" t="s">
        <v>3779</v>
      </c>
      <c r="D121" s="3" t="s">
        <v>35</v>
      </c>
      <c r="E121" s="3" t="s">
        <v>37</v>
      </c>
      <c r="F121" s="3" t="s">
        <v>2651</v>
      </c>
      <c r="G121" s="3" t="s">
        <v>38</v>
      </c>
      <c r="H121" s="3" t="s">
        <v>39</v>
      </c>
      <c r="I121" s="3">
        <v>254.96</v>
      </c>
      <c r="L121" s="20">
        <v>100</v>
      </c>
      <c r="M121" s="20">
        <v>0</v>
      </c>
      <c r="N121" s="3"/>
      <c r="P121" s="3"/>
      <c r="R121" s="21">
        <f t="shared" si="11"/>
        <v>0</v>
      </c>
      <c r="S121" s="21">
        <f t="shared" si="12"/>
        <v>354.96</v>
      </c>
      <c r="T121" s="21">
        <f t="shared" si="13"/>
        <v>360.96</v>
      </c>
      <c r="U121" s="21">
        <f t="shared" si="14"/>
        <v>6</v>
      </c>
      <c r="V121" s="21">
        <f t="shared" si="15"/>
        <v>354.96</v>
      </c>
      <c r="W121" s="57">
        <f t="shared" si="16"/>
        <v>254.96</v>
      </c>
      <c r="X121" s="21">
        <f t="shared" si="17"/>
        <v>106</v>
      </c>
      <c r="Y121" s="3">
        <f t="shared" si="18"/>
        <v>0</v>
      </c>
      <c r="Z121" s="3">
        <v>20</v>
      </c>
      <c r="AA121" s="21">
        <f t="shared" si="19"/>
        <v>80</v>
      </c>
      <c r="AB121" s="21">
        <f t="shared" si="20"/>
        <v>40</v>
      </c>
      <c r="AC121" s="21">
        <f t="shared" si="21"/>
        <v>40</v>
      </c>
    </row>
    <row r="122" spans="1:29">
      <c r="A122" s="3">
        <v>122</v>
      </c>
      <c r="B122" s="8" t="s">
        <v>3780</v>
      </c>
      <c r="C122" s="8" t="s">
        <v>3781</v>
      </c>
      <c r="D122" s="3" t="s">
        <v>35</v>
      </c>
      <c r="E122" s="3" t="s">
        <v>37</v>
      </c>
      <c r="F122" s="3" t="s">
        <v>2651</v>
      </c>
      <c r="G122" s="3" t="s">
        <v>38</v>
      </c>
      <c r="H122" s="3" t="s">
        <v>39</v>
      </c>
      <c r="I122" s="3">
        <v>254.38</v>
      </c>
      <c r="L122" s="20">
        <v>100</v>
      </c>
      <c r="M122" s="20">
        <v>0</v>
      </c>
      <c r="N122" s="3"/>
      <c r="P122" s="3"/>
      <c r="R122" s="21">
        <f t="shared" si="11"/>
        <v>0</v>
      </c>
      <c r="S122" s="21">
        <f t="shared" si="12"/>
        <v>354.38</v>
      </c>
      <c r="T122" s="21">
        <f t="shared" si="13"/>
        <v>360.38</v>
      </c>
      <c r="U122" s="21">
        <f t="shared" si="14"/>
        <v>6</v>
      </c>
      <c r="V122" s="21">
        <f t="shared" si="15"/>
        <v>354.38</v>
      </c>
      <c r="W122" s="57">
        <f t="shared" si="16"/>
        <v>254.38</v>
      </c>
      <c r="X122" s="21">
        <f t="shared" si="17"/>
        <v>106</v>
      </c>
      <c r="Y122" s="3">
        <f t="shared" si="18"/>
        <v>0</v>
      </c>
      <c r="Z122" s="3">
        <v>20</v>
      </c>
      <c r="AA122" s="21">
        <f t="shared" si="19"/>
        <v>80</v>
      </c>
      <c r="AB122" s="21">
        <f t="shared" si="20"/>
        <v>40</v>
      </c>
      <c r="AC122" s="21">
        <f t="shared" si="21"/>
        <v>40</v>
      </c>
    </row>
    <row r="123" spans="1:29">
      <c r="A123" s="3">
        <v>123</v>
      </c>
      <c r="B123" s="8" t="s">
        <v>2391</v>
      </c>
      <c r="C123" s="8" t="s">
        <v>3782</v>
      </c>
      <c r="D123" s="3" t="s">
        <v>35</v>
      </c>
      <c r="E123" s="3" t="s">
        <v>37</v>
      </c>
      <c r="F123" s="3" t="s">
        <v>2651</v>
      </c>
      <c r="G123" s="3" t="s">
        <v>38</v>
      </c>
      <c r="H123" s="3" t="s">
        <v>39</v>
      </c>
      <c r="I123" s="3">
        <v>254.95</v>
      </c>
      <c r="L123" s="20">
        <v>100</v>
      </c>
      <c r="M123" s="20">
        <v>0</v>
      </c>
      <c r="N123" s="3"/>
      <c r="P123" s="3"/>
      <c r="R123" s="21">
        <f t="shared" si="11"/>
        <v>0</v>
      </c>
      <c r="S123" s="21">
        <f t="shared" si="12"/>
        <v>354.95</v>
      </c>
      <c r="T123" s="21">
        <f t="shared" si="13"/>
        <v>360.95</v>
      </c>
      <c r="U123" s="21">
        <f t="shared" si="14"/>
        <v>6</v>
      </c>
      <c r="V123" s="21">
        <f t="shared" si="15"/>
        <v>354.95</v>
      </c>
      <c r="W123" s="57">
        <f t="shared" si="16"/>
        <v>254.95</v>
      </c>
      <c r="X123" s="21">
        <f t="shared" si="17"/>
        <v>106</v>
      </c>
      <c r="Y123" s="3">
        <f t="shared" si="18"/>
        <v>0</v>
      </c>
      <c r="Z123" s="3">
        <v>20</v>
      </c>
      <c r="AA123" s="21">
        <f t="shared" si="19"/>
        <v>80</v>
      </c>
      <c r="AB123" s="21">
        <f t="shared" si="20"/>
        <v>40</v>
      </c>
      <c r="AC123" s="21">
        <f t="shared" si="21"/>
        <v>40</v>
      </c>
    </row>
    <row r="124" spans="1:29">
      <c r="A124" s="3">
        <v>124</v>
      </c>
      <c r="B124" s="6" t="s">
        <v>2227</v>
      </c>
      <c r="C124" s="8" t="s">
        <v>3783</v>
      </c>
      <c r="D124" s="3" t="s">
        <v>35</v>
      </c>
      <c r="E124" s="3" t="s">
        <v>37</v>
      </c>
      <c r="F124" s="3" t="s">
        <v>2651</v>
      </c>
      <c r="G124" s="3" t="s">
        <v>38</v>
      </c>
      <c r="H124" s="3" t="s">
        <v>39</v>
      </c>
      <c r="I124" s="3">
        <v>254.95</v>
      </c>
      <c r="L124" s="20">
        <v>100</v>
      </c>
      <c r="M124" s="20">
        <v>0</v>
      </c>
      <c r="N124" s="3"/>
      <c r="P124" s="3"/>
      <c r="R124" s="21">
        <f t="shared" si="11"/>
        <v>0</v>
      </c>
      <c r="S124" s="21">
        <f t="shared" si="12"/>
        <v>354.95</v>
      </c>
      <c r="T124" s="21">
        <f t="shared" si="13"/>
        <v>360.95</v>
      </c>
      <c r="U124" s="21">
        <f t="shared" si="14"/>
        <v>6</v>
      </c>
      <c r="V124" s="21">
        <f t="shared" si="15"/>
        <v>354.95</v>
      </c>
      <c r="W124" s="57">
        <f t="shared" si="16"/>
        <v>254.95</v>
      </c>
      <c r="X124" s="21">
        <f t="shared" si="17"/>
        <v>106</v>
      </c>
      <c r="Y124" s="3">
        <f t="shared" si="18"/>
        <v>0</v>
      </c>
      <c r="Z124" s="3">
        <v>20</v>
      </c>
      <c r="AA124" s="21">
        <f t="shared" si="19"/>
        <v>80</v>
      </c>
      <c r="AB124" s="21">
        <f t="shared" si="20"/>
        <v>40</v>
      </c>
      <c r="AC124" s="21">
        <f t="shared" si="21"/>
        <v>40</v>
      </c>
    </row>
    <row r="125" spans="1:29">
      <c r="A125" s="3">
        <v>125</v>
      </c>
      <c r="B125" s="6" t="s">
        <v>3784</v>
      </c>
      <c r="C125" s="8" t="s">
        <v>3785</v>
      </c>
      <c r="D125" s="3" t="s">
        <v>35</v>
      </c>
      <c r="E125" s="3" t="s">
        <v>37</v>
      </c>
      <c r="F125" s="3" t="s">
        <v>2651</v>
      </c>
      <c r="G125" s="3" t="s">
        <v>38</v>
      </c>
      <c r="H125" s="3" t="s">
        <v>39</v>
      </c>
      <c r="I125" s="3">
        <v>254.95</v>
      </c>
      <c r="L125" s="20">
        <v>100</v>
      </c>
      <c r="M125" s="20">
        <v>0</v>
      </c>
      <c r="N125" s="3"/>
      <c r="P125" s="3"/>
      <c r="R125" s="21">
        <f t="shared" si="11"/>
        <v>0</v>
      </c>
      <c r="S125" s="21">
        <f t="shared" si="12"/>
        <v>354.95</v>
      </c>
      <c r="T125" s="21">
        <f t="shared" si="13"/>
        <v>360.95</v>
      </c>
      <c r="U125" s="21">
        <f t="shared" si="14"/>
        <v>6</v>
      </c>
      <c r="V125" s="21">
        <f t="shared" si="15"/>
        <v>354.95</v>
      </c>
      <c r="W125" s="57">
        <f t="shared" si="16"/>
        <v>254.95</v>
      </c>
      <c r="X125" s="21">
        <f t="shared" si="17"/>
        <v>106</v>
      </c>
      <c r="Y125" s="3">
        <f t="shared" si="18"/>
        <v>0</v>
      </c>
      <c r="Z125" s="3">
        <v>20</v>
      </c>
      <c r="AA125" s="21">
        <f t="shared" si="19"/>
        <v>80</v>
      </c>
      <c r="AB125" s="21">
        <f t="shared" si="20"/>
        <v>40</v>
      </c>
      <c r="AC125" s="21">
        <f t="shared" si="21"/>
        <v>40</v>
      </c>
    </row>
    <row r="126" spans="1:29">
      <c r="A126" s="3">
        <v>126</v>
      </c>
      <c r="B126" s="8" t="s">
        <v>2424</v>
      </c>
      <c r="C126" s="8" t="s">
        <v>3786</v>
      </c>
      <c r="D126" s="3" t="s">
        <v>35</v>
      </c>
      <c r="E126" s="3" t="s">
        <v>37</v>
      </c>
      <c r="F126" s="3" t="s">
        <v>2651</v>
      </c>
      <c r="G126" s="3" t="s">
        <v>38</v>
      </c>
      <c r="H126" s="3" t="s">
        <v>39</v>
      </c>
      <c r="I126" s="3">
        <v>254.95</v>
      </c>
      <c r="L126" s="20">
        <v>100</v>
      </c>
      <c r="M126" s="20">
        <v>0</v>
      </c>
      <c r="N126" s="3"/>
      <c r="P126" s="3"/>
      <c r="R126" s="21">
        <f t="shared" si="11"/>
        <v>0</v>
      </c>
      <c r="S126" s="21">
        <f t="shared" si="12"/>
        <v>354.95</v>
      </c>
      <c r="T126" s="21">
        <f t="shared" si="13"/>
        <v>360.95</v>
      </c>
      <c r="U126" s="21">
        <f t="shared" si="14"/>
        <v>6</v>
      </c>
      <c r="V126" s="21">
        <f t="shared" si="15"/>
        <v>354.95</v>
      </c>
      <c r="W126" s="57">
        <f t="shared" si="16"/>
        <v>254.95</v>
      </c>
      <c r="X126" s="21">
        <f t="shared" si="17"/>
        <v>106</v>
      </c>
      <c r="Y126" s="3">
        <f t="shared" si="18"/>
        <v>0</v>
      </c>
      <c r="Z126" s="3">
        <v>20</v>
      </c>
      <c r="AA126" s="21">
        <f t="shared" si="19"/>
        <v>80</v>
      </c>
      <c r="AB126" s="21">
        <f t="shared" si="20"/>
        <v>40</v>
      </c>
      <c r="AC126" s="21">
        <f t="shared" si="21"/>
        <v>40</v>
      </c>
    </row>
    <row r="127" spans="1:30">
      <c r="A127" s="89">
        <v>127</v>
      </c>
      <c r="B127" s="77" t="s">
        <v>3787</v>
      </c>
      <c r="C127" s="77" t="s">
        <v>3347</v>
      </c>
      <c r="D127" s="89" t="s">
        <v>35</v>
      </c>
      <c r="E127" s="89" t="s">
        <v>37</v>
      </c>
      <c r="F127" s="89" t="s">
        <v>3702</v>
      </c>
      <c r="G127" s="89" t="s">
        <v>38</v>
      </c>
      <c r="H127" s="89" t="s">
        <v>39</v>
      </c>
      <c r="I127" s="90">
        <v>0</v>
      </c>
      <c r="J127" s="77"/>
      <c r="K127" s="77"/>
      <c r="L127" s="90">
        <v>0</v>
      </c>
      <c r="M127" s="90">
        <v>0</v>
      </c>
      <c r="N127" s="89"/>
      <c r="O127" s="77"/>
      <c r="P127" s="89">
        <v>0</v>
      </c>
      <c r="Q127" s="77"/>
      <c r="R127" s="91">
        <f t="shared" si="11"/>
        <v>0</v>
      </c>
      <c r="S127" s="91">
        <f t="shared" si="12"/>
        <v>0</v>
      </c>
      <c r="T127" s="91">
        <f t="shared" si="13"/>
        <v>0</v>
      </c>
      <c r="U127" s="91">
        <f t="shared" si="14"/>
        <v>0</v>
      </c>
      <c r="V127" s="91">
        <f t="shared" si="15"/>
        <v>0</v>
      </c>
      <c r="W127" s="92">
        <f t="shared" si="16"/>
        <v>0</v>
      </c>
      <c r="X127" s="91">
        <f t="shared" si="17"/>
        <v>0</v>
      </c>
      <c r="Y127" s="91">
        <f t="shared" si="18"/>
        <v>0</v>
      </c>
      <c r="Z127" s="89">
        <v>0</v>
      </c>
      <c r="AA127" s="91">
        <f t="shared" si="19"/>
        <v>0</v>
      </c>
      <c r="AB127" s="91">
        <f t="shared" si="20"/>
        <v>0</v>
      </c>
      <c r="AC127" s="91">
        <f t="shared" si="21"/>
        <v>0</v>
      </c>
      <c r="AD127" s="77"/>
    </row>
    <row r="128" spans="1:29">
      <c r="A128" s="3">
        <v>128</v>
      </c>
      <c r="B128" s="8" t="s">
        <v>3242</v>
      </c>
      <c r="C128" s="8" t="s">
        <v>3243</v>
      </c>
      <c r="D128" s="3" t="s">
        <v>35</v>
      </c>
      <c r="E128" s="3" t="s">
        <v>37</v>
      </c>
      <c r="F128" s="3" t="s">
        <v>3702</v>
      </c>
      <c r="G128" s="3" t="s">
        <v>38</v>
      </c>
      <c r="H128" s="3" t="s">
        <v>39</v>
      </c>
      <c r="I128" s="20">
        <v>0</v>
      </c>
      <c r="L128" s="20">
        <v>100</v>
      </c>
      <c r="M128" s="20">
        <v>0</v>
      </c>
      <c r="N128" s="3"/>
      <c r="P128" s="3">
        <v>0</v>
      </c>
      <c r="R128" s="21">
        <f t="shared" si="11"/>
        <v>0</v>
      </c>
      <c r="S128" s="21">
        <f t="shared" si="12"/>
        <v>100</v>
      </c>
      <c r="T128" s="21">
        <f t="shared" si="13"/>
        <v>106</v>
      </c>
      <c r="U128" s="21">
        <f t="shared" si="14"/>
        <v>6</v>
      </c>
      <c r="V128" s="21">
        <f t="shared" si="15"/>
        <v>100</v>
      </c>
      <c r="W128" s="57">
        <f t="shared" si="16"/>
        <v>0</v>
      </c>
      <c r="X128" s="21">
        <f t="shared" si="17"/>
        <v>106</v>
      </c>
      <c r="Y128" s="21">
        <f t="shared" si="18"/>
        <v>0</v>
      </c>
      <c r="Z128" s="3">
        <v>20</v>
      </c>
      <c r="AA128" s="21">
        <f t="shared" si="19"/>
        <v>80</v>
      </c>
      <c r="AB128" s="21">
        <f t="shared" si="20"/>
        <v>40</v>
      </c>
      <c r="AC128" s="21">
        <f t="shared" si="21"/>
        <v>40</v>
      </c>
    </row>
    <row r="129" spans="1:29">
      <c r="A129" s="3">
        <v>129</v>
      </c>
      <c r="B129" s="6" t="s">
        <v>3788</v>
      </c>
      <c r="C129" s="8" t="s">
        <v>3789</v>
      </c>
      <c r="D129" s="3" t="s">
        <v>35</v>
      </c>
      <c r="E129" s="3" t="s">
        <v>37</v>
      </c>
      <c r="F129" s="3" t="s">
        <v>2651</v>
      </c>
      <c r="G129" s="3" t="s">
        <v>38</v>
      </c>
      <c r="H129" s="3" t="s">
        <v>39</v>
      </c>
      <c r="I129" s="3">
        <v>254.95</v>
      </c>
      <c r="L129" s="20">
        <v>100</v>
      </c>
      <c r="M129" s="20">
        <v>0</v>
      </c>
      <c r="N129" s="3"/>
      <c r="P129" s="3"/>
      <c r="R129" s="21">
        <f t="shared" si="11"/>
        <v>0</v>
      </c>
      <c r="S129" s="21">
        <f t="shared" si="12"/>
        <v>354.95</v>
      </c>
      <c r="T129" s="21">
        <f t="shared" si="13"/>
        <v>360.95</v>
      </c>
      <c r="U129" s="21">
        <f t="shared" si="14"/>
        <v>6</v>
      </c>
      <c r="V129" s="21">
        <f t="shared" si="15"/>
        <v>354.95</v>
      </c>
      <c r="W129" s="57">
        <f t="shared" si="16"/>
        <v>254.95</v>
      </c>
      <c r="X129" s="21">
        <f t="shared" si="17"/>
        <v>106</v>
      </c>
      <c r="Y129" s="3">
        <f t="shared" si="18"/>
        <v>0</v>
      </c>
      <c r="Z129" s="3">
        <v>20</v>
      </c>
      <c r="AA129" s="21">
        <f t="shared" si="19"/>
        <v>80</v>
      </c>
      <c r="AB129" s="21">
        <f t="shared" si="20"/>
        <v>40</v>
      </c>
      <c r="AC129" s="21">
        <f t="shared" si="21"/>
        <v>40</v>
      </c>
    </row>
    <row r="130" spans="1:29">
      <c r="A130" s="3">
        <v>130</v>
      </c>
      <c r="B130" s="6" t="s">
        <v>3790</v>
      </c>
      <c r="C130" s="8" t="s">
        <v>3791</v>
      </c>
      <c r="D130" s="3" t="s">
        <v>35</v>
      </c>
      <c r="E130" s="3" t="s">
        <v>37</v>
      </c>
      <c r="F130" s="3" t="s">
        <v>2651</v>
      </c>
      <c r="G130" s="3" t="s">
        <v>38</v>
      </c>
      <c r="H130" s="3" t="s">
        <v>39</v>
      </c>
      <c r="I130" s="3">
        <v>254.95</v>
      </c>
      <c r="L130" s="20">
        <v>100</v>
      </c>
      <c r="M130" s="20">
        <v>0</v>
      </c>
      <c r="N130" s="3"/>
      <c r="P130" s="3"/>
      <c r="R130" s="21">
        <f t="shared" si="11"/>
        <v>0</v>
      </c>
      <c r="S130" s="21">
        <f t="shared" si="12"/>
        <v>354.95</v>
      </c>
      <c r="T130" s="21">
        <f t="shared" si="13"/>
        <v>360.95</v>
      </c>
      <c r="U130" s="21">
        <f t="shared" si="14"/>
        <v>6</v>
      </c>
      <c r="V130" s="21">
        <f t="shared" si="15"/>
        <v>354.95</v>
      </c>
      <c r="W130" s="57">
        <f t="shared" si="16"/>
        <v>254.95</v>
      </c>
      <c r="X130" s="21">
        <f t="shared" si="17"/>
        <v>106</v>
      </c>
      <c r="Y130" s="3">
        <f t="shared" si="18"/>
        <v>0</v>
      </c>
      <c r="Z130" s="3">
        <v>20</v>
      </c>
      <c r="AA130" s="21">
        <f t="shared" si="19"/>
        <v>80</v>
      </c>
      <c r="AB130" s="21">
        <f t="shared" si="20"/>
        <v>40</v>
      </c>
      <c r="AC130" s="21">
        <f t="shared" si="21"/>
        <v>40</v>
      </c>
    </row>
    <row r="131" spans="1:29">
      <c r="A131" s="3">
        <v>131</v>
      </c>
      <c r="B131" s="44" t="s">
        <v>3792</v>
      </c>
      <c r="C131" s="8" t="s">
        <v>3793</v>
      </c>
      <c r="D131" s="3" t="s">
        <v>35</v>
      </c>
      <c r="E131" s="3" t="s">
        <v>37</v>
      </c>
      <c r="F131" s="3" t="s">
        <v>2651</v>
      </c>
      <c r="G131" s="3" t="s">
        <v>38</v>
      </c>
      <c r="H131" s="3" t="s">
        <v>39</v>
      </c>
      <c r="I131" s="3">
        <v>255.46</v>
      </c>
      <c r="L131" s="20">
        <v>100</v>
      </c>
      <c r="M131" s="20">
        <v>0</v>
      </c>
      <c r="N131" s="3"/>
      <c r="P131" s="3"/>
      <c r="R131" s="21">
        <f t="shared" ref="R131:R158" si="22">M131*1.06</f>
        <v>0</v>
      </c>
      <c r="S131" s="21">
        <f t="shared" ref="S131:S158" si="23">I131+L131+R131</f>
        <v>355.46</v>
      </c>
      <c r="T131" s="21">
        <f t="shared" ref="T131:T158" si="24">I131+(L131+R131)*1.06</f>
        <v>361.46</v>
      </c>
      <c r="U131" s="21">
        <f t="shared" ref="U131:U158" si="25">(R131+L131)*0.06</f>
        <v>6</v>
      </c>
      <c r="V131" s="21">
        <f t="shared" ref="V131:V158" si="26">T131-U131</f>
        <v>355.46</v>
      </c>
      <c r="W131" s="57">
        <f t="shared" ref="W131:W158" si="27">I131</f>
        <v>255.46</v>
      </c>
      <c r="X131" s="21">
        <f t="shared" ref="X131:X158" si="28">(R131+L131)*1.06</f>
        <v>106</v>
      </c>
      <c r="Y131" s="3">
        <f t="shared" ref="Y131:Y158" si="29">P131</f>
        <v>0</v>
      </c>
      <c r="Z131" s="3">
        <v>20</v>
      </c>
      <c r="AA131" s="21">
        <f t="shared" ref="AA131:AA158" si="30">(L131+R131)-Y131-Z131</f>
        <v>80</v>
      </c>
      <c r="AB131" s="21">
        <f t="shared" ref="AB131:AB158" si="31">AA131/2</f>
        <v>40</v>
      </c>
      <c r="AC131" s="21">
        <f t="shared" ref="AC131:AC158" si="32">AA131/2</f>
        <v>40</v>
      </c>
    </row>
    <row r="132" spans="1:29">
      <c r="A132" s="3">
        <v>132</v>
      </c>
      <c r="B132" s="6" t="s">
        <v>3794</v>
      </c>
      <c r="C132" s="8" t="s">
        <v>3795</v>
      </c>
      <c r="D132" s="3" t="s">
        <v>35</v>
      </c>
      <c r="E132" s="3" t="s">
        <v>37</v>
      </c>
      <c r="F132" s="3" t="s">
        <v>2651</v>
      </c>
      <c r="G132" s="3" t="s">
        <v>38</v>
      </c>
      <c r="H132" s="3" t="s">
        <v>39</v>
      </c>
      <c r="I132" s="3">
        <v>255.46</v>
      </c>
      <c r="L132" s="20">
        <v>100</v>
      </c>
      <c r="M132" s="20">
        <v>0</v>
      </c>
      <c r="N132" s="3"/>
      <c r="P132" s="3"/>
      <c r="R132" s="21">
        <f t="shared" si="22"/>
        <v>0</v>
      </c>
      <c r="S132" s="21">
        <f t="shared" si="23"/>
        <v>355.46</v>
      </c>
      <c r="T132" s="21">
        <f t="shared" si="24"/>
        <v>361.46</v>
      </c>
      <c r="U132" s="21">
        <f t="shared" si="25"/>
        <v>6</v>
      </c>
      <c r="V132" s="21">
        <f t="shared" si="26"/>
        <v>355.46</v>
      </c>
      <c r="W132" s="57">
        <f t="shared" si="27"/>
        <v>255.46</v>
      </c>
      <c r="X132" s="21">
        <f t="shared" si="28"/>
        <v>106</v>
      </c>
      <c r="Y132" s="3">
        <f t="shared" si="29"/>
        <v>0</v>
      </c>
      <c r="Z132" s="3">
        <v>20</v>
      </c>
      <c r="AA132" s="21">
        <f t="shared" si="30"/>
        <v>80</v>
      </c>
      <c r="AB132" s="21">
        <f t="shared" si="31"/>
        <v>40</v>
      </c>
      <c r="AC132" s="21">
        <f t="shared" si="32"/>
        <v>40</v>
      </c>
    </row>
    <row r="133" spans="1:29">
      <c r="A133" s="3">
        <v>133</v>
      </c>
      <c r="B133" s="8" t="s">
        <v>3528</v>
      </c>
      <c r="C133" s="8" t="s">
        <v>3796</v>
      </c>
      <c r="D133" s="3" t="s">
        <v>35</v>
      </c>
      <c r="E133" s="3" t="s">
        <v>37</v>
      </c>
      <c r="F133" s="3" t="s">
        <v>2651</v>
      </c>
      <c r="G133" s="3" t="s">
        <v>38</v>
      </c>
      <c r="H133" s="3" t="s">
        <v>39</v>
      </c>
      <c r="I133" s="3">
        <v>254.95</v>
      </c>
      <c r="L133" s="20">
        <v>100</v>
      </c>
      <c r="M133" s="20">
        <v>0</v>
      </c>
      <c r="N133" s="3"/>
      <c r="P133" s="3"/>
      <c r="R133" s="21">
        <f t="shared" si="22"/>
        <v>0</v>
      </c>
      <c r="S133" s="21">
        <f t="shared" si="23"/>
        <v>354.95</v>
      </c>
      <c r="T133" s="21">
        <f t="shared" si="24"/>
        <v>360.95</v>
      </c>
      <c r="U133" s="21">
        <f t="shared" si="25"/>
        <v>6</v>
      </c>
      <c r="V133" s="21">
        <f t="shared" si="26"/>
        <v>354.95</v>
      </c>
      <c r="W133" s="57">
        <f t="shared" si="27"/>
        <v>254.95</v>
      </c>
      <c r="X133" s="21">
        <f t="shared" si="28"/>
        <v>106</v>
      </c>
      <c r="Y133" s="3">
        <f t="shared" si="29"/>
        <v>0</v>
      </c>
      <c r="Z133" s="3">
        <v>20</v>
      </c>
      <c r="AA133" s="21">
        <f t="shared" si="30"/>
        <v>80</v>
      </c>
      <c r="AB133" s="21">
        <f t="shared" si="31"/>
        <v>40</v>
      </c>
      <c r="AC133" s="21">
        <f t="shared" si="32"/>
        <v>40</v>
      </c>
    </row>
    <row r="134" spans="1:29">
      <c r="A134" s="3">
        <v>134</v>
      </c>
      <c r="B134" s="6" t="s">
        <v>3797</v>
      </c>
      <c r="C134" s="8" t="s">
        <v>3798</v>
      </c>
      <c r="D134" s="3" t="s">
        <v>35</v>
      </c>
      <c r="E134" s="3" t="s">
        <v>37</v>
      </c>
      <c r="F134" s="3" t="s">
        <v>2651</v>
      </c>
      <c r="G134" s="3" t="s">
        <v>38</v>
      </c>
      <c r="H134" s="3" t="s">
        <v>39</v>
      </c>
      <c r="I134" s="3">
        <v>254.95</v>
      </c>
      <c r="L134" s="20">
        <v>100</v>
      </c>
      <c r="M134" s="20">
        <v>0</v>
      </c>
      <c r="N134" s="3"/>
      <c r="P134" s="3"/>
      <c r="R134" s="21">
        <f t="shared" si="22"/>
        <v>0</v>
      </c>
      <c r="S134" s="21">
        <f t="shared" si="23"/>
        <v>354.95</v>
      </c>
      <c r="T134" s="21">
        <f t="shared" si="24"/>
        <v>360.95</v>
      </c>
      <c r="U134" s="21">
        <f t="shared" si="25"/>
        <v>6</v>
      </c>
      <c r="V134" s="21">
        <f t="shared" si="26"/>
        <v>354.95</v>
      </c>
      <c r="W134" s="57">
        <f t="shared" si="27"/>
        <v>254.95</v>
      </c>
      <c r="X134" s="21">
        <f t="shared" si="28"/>
        <v>106</v>
      </c>
      <c r="Y134" s="3">
        <f t="shared" si="29"/>
        <v>0</v>
      </c>
      <c r="Z134" s="3">
        <v>20</v>
      </c>
      <c r="AA134" s="21">
        <f t="shared" si="30"/>
        <v>80</v>
      </c>
      <c r="AB134" s="21">
        <f t="shared" si="31"/>
        <v>40</v>
      </c>
      <c r="AC134" s="21">
        <f t="shared" si="32"/>
        <v>40</v>
      </c>
    </row>
    <row r="135" spans="1:29">
      <c r="A135" s="3">
        <v>135</v>
      </c>
      <c r="B135" s="6" t="s">
        <v>3799</v>
      </c>
      <c r="C135" s="8" t="s">
        <v>3800</v>
      </c>
      <c r="D135" s="3" t="s">
        <v>35</v>
      </c>
      <c r="E135" s="3" t="s">
        <v>37</v>
      </c>
      <c r="F135" s="3" t="s">
        <v>2651</v>
      </c>
      <c r="G135" s="3" t="s">
        <v>38</v>
      </c>
      <c r="H135" s="3" t="s">
        <v>39</v>
      </c>
      <c r="I135" s="3">
        <v>255.46</v>
      </c>
      <c r="L135" s="20">
        <v>100</v>
      </c>
      <c r="M135" s="20">
        <v>0</v>
      </c>
      <c r="N135" s="3"/>
      <c r="P135" s="3"/>
      <c r="R135" s="21">
        <f t="shared" si="22"/>
        <v>0</v>
      </c>
      <c r="S135" s="21">
        <f t="shared" si="23"/>
        <v>355.46</v>
      </c>
      <c r="T135" s="21">
        <f t="shared" si="24"/>
        <v>361.46</v>
      </c>
      <c r="U135" s="21">
        <f t="shared" si="25"/>
        <v>6</v>
      </c>
      <c r="V135" s="21">
        <f t="shared" si="26"/>
        <v>355.46</v>
      </c>
      <c r="W135" s="57">
        <f t="shared" si="27"/>
        <v>255.46</v>
      </c>
      <c r="X135" s="21">
        <f t="shared" si="28"/>
        <v>106</v>
      </c>
      <c r="Y135" s="3">
        <f t="shared" si="29"/>
        <v>0</v>
      </c>
      <c r="Z135" s="3">
        <v>20</v>
      </c>
      <c r="AA135" s="21">
        <f t="shared" si="30"/>
        <v>80</v>
      </c>
      <c r="AB135" s="21">
        <f t="shared" si="31"/>
        <v>40</v>
      </c>
      <c r="AC135" s="21">
        <f t="shared" si="32"/>
        <v>40</v>
      </c>
    </row>
    <row r="136" spans="1:29">
      <c r="A136" s="3">
        <v>136</v>
      </c>
      <c r="B136" s="6" t="s">
        <v>3801</v>
      </c>
      <c r="C136" s="8" t="s">
        <v>3802</v>
      </c>
      <c r="D136" s="3" t="s">
        <v>35</v>
      </c>
      <c r="E136" s="3" t="s">
        <v>37</v>
      </c>
      <c r="F136" s="3" t="s">
        <v>2651</v>
      </c>
      <c r="G136" s="3" t="s">
        <v>38</v>
      </c>
      <c r="H136" s="3" t="s">
        <v>39</v>
      </c>
      <c r="I136" s="3">
        <v>255.78</v>
      </c>
      <c r="L136" s="20">
        <v>100</v>
      </c>
      <c r="M136" s="20">
        <v>0</v>
      </c>
      <c r="N136" s="3"/>
      <c r="P136" s="3"/>
      <c r="R136" s="21">
        <f t="shared" si="22"/>
        <v>0</v>
      </c>
      <c r="S136" s="21">
        <f t="shared" si="23"/>
        <v>355.78</v>
      </c>
      <c r="T136" s="21">
        <f t="shared" si="24"/>
        <v>361.78</v>
      </c>
      <c r="U136" s="21">
        <f t="shared" si="25"/>
        <v>6</v>
      </c>
      <c r="V136" s="21">
        <f t="shared" si="26"/>
        <v>355.78</v>
      </c>
      <c r="W136" s="57">
        <f t="shared" si="27"/>
        <v>255.78</v>
      </c>
      <c r="X136" s="21">
        <f t="shared" si="28"/>
        <v>106</v>
      </c>
      <c r="Y136" s="3">
        <f t="shared" si="29"/>
        <v>0</v>
      </c>
      <c r="Z136" s="3">
        <v>20</v>
      </c>
      <c r="AA136" s="21">
        <f t="shared" si="30"/>
        <v>80</v>
      </c>
      <c r="AB136" s="21">
        <f t="shared" si="31"/>
        <v>40</v>
      </c>
      <c r="AC136" s="21">
        <f t="shared" si="32"/>
        <v>40</v>
      </c>
    </row>
    <row r="137" spans="1:29">
      <c r="A137" s="3">
        <v>137</v>
      </c>
      <c r="B137" s="6" t="s">
        <v>3803</v>
      </c>
      <c r="C137" s="8" t="s">
        <v>3804</v>
      </c>
      <c r="D137" s="3" t="s">
        <v>35</v>
      </c>
      <c r="E137" s="3" t="s">
        <v>37</v>
      </c>
      <c r="F137" s="3" t="s">
        <v>2651</v>
      </c>
      <c r="G137" s="3" t="s">
        <v>38</v>
      </c>
      <c r="H137" s="3" t="s">
        <v>39</v>
      </c>
      <c r="I137" s="3">
        <v>255.78</v>
      </c>
      <c r="L137" s="20">
        <v>100</v>
      </c>
      <c r="M137" s="20">
        <v>0</v>
      </c>
      <c r="N137" s="3"/>
      <c r="P137" s="3"/>
      <c r="R137" s="21">
        <f t="shared" si="22"/>
        <v>0</v>
      </c>
      <c r="S137" s="21">
        <f t="shared" si="23"/>
        <v>355.78</v>
      </c>
      <c r="T137" s="21">
        <f t="shared" si="24"/>
        <v>361.78</v>
      </c>
      <c r="U137" s="21">
        <f t="shared" si="25"/>
        <v>6</v>
      </c>
      <c r="V137" s="21">
        <f t="shared" si="26"/>
        <v>355.78</v>
      </c>
      <c r="W137" s="57">
        <f t="shared" si="27"/>
        <v>255.78</v>
      </c>
      <c r="X137" s="21">
        <f t="shared" si="28"/>
        <v>106</v>
      </c>
      <c r="Y137" s="3">
        <f t="shared" si="29"/>
        <v>0</v>
      </c>
      <c r="Z137" s="3">
        <v>20</v>
      </c>
      <c r="AA137" s="21">
        <f t="shared" si="30"/>
        <v>80</v>
      </c>
      <c r="AB137" s="21">
        <f t="shared" si="31"/>
        <v>40</v>
      </c>
      <c r="AC137" s="21">
        <f t="shared" si="32"/>
        <v>40</v>
      </c>
    </row>
    <row r="138" spans="1:29">
      <c r="A138" s="3">
        <v>138</v>
      </c>
      <c r="B138" s="44" t="s">
        <v>3805</v>
      </c>
      <c r="C138" s="8" t="s">
        <v>3806</v>
      </c>
      <c r="D138" s="3" t="s">
        <v>35</v>
      </c>
      <c r="E138" s="3" t="s">
        <v>37</v>
      </c>
      <c r="F138" s="3" t="s">
        <v>2651</v>
      </c>
      <c r="G138" s="3" t="s">
        <v>38</v>
      </c>
      <c r="H138" s="3" t="s">
        <v>39</v>
      </c>
      <c r="I138" s="3">
        <v>255.78</v>
      </c>
      <c r="L138" s="20">
        <v>100</v>
      </c>
      <c r="M138" s="20">
        <v>0</v>
      </c>
      <c r="N138" s="3"/>
      <c r="P138" s="3"/>
      <c r="R138" s="21">
        <f t="shared" si="22"/>
        <v>0</v>
      </c>
      <c r="S138" s="21">
        <f t="shared" si="23"/>
        <v>355.78</v>
      </c>
      <c r="T138" s="21">
        <f t="shared" si="24"/>
        <v>361.78</v>
      </c>
      <c r="U138" s="21">
        <f t="shared" si="25"/>
        <v>6</v>
      </c>
      <c r="V138" s="21">
        <f t="shared" si="26"/>
        <v>355.78</v>
      </c>
      <c r="W138" s="57">
        <f t="shared" si="27"/>
        <v>255.78</v>
      </c>
      <c r="X138" s="21">
        <f t="shared" si="28"/>
        <v>106</v>
      </c>
      <c r="Y138" s="3">
        <f t="shared" si="29"/>
        <v>0</v>
      </c>
      <c r="Z138" s="3">
        <v>20</v>
      </c>
      <c r="AA138" s="21">
        <f t="shared" si="30"/>
        <v>80</v>
      </c>
      <c r="AB138" s="21">
        <f t="shared" si="31"/>
        <v>40</v>
      </c>
      <c r="AC138" s="21">
        <f t="shared" si="32"/>
        <v>40</v>
      </c>
    </row>
    <row r="139" spans="1:29">
      <c r="A139" s="3">
        <v>139</v>
      </c>
      <c r="B139" s="6" t="s">
        <v>3807</v>
      </c>
      <c r="C139" s="8" t="s">
        <v>3808</v>
      </c>
      <c r="D139" s="3" t="s">
        <v>35</v>
      </c>
      <c r="E139" s="3" t="s">
        <v>37</v>
      </c>
      <c r="F139" s="3" t="s">
        <v>2651</v>
      </c>
      <c r="G139" s="3" t="s">
        <v>38</v>
      </c>
      <c r="H139" s="3" t="s">
        <v>39</v>
      </c>
      <c r="I139" s="3">
        <v>255.78</v>
      </c>
      <c r="L139" s="20">
        <v>100</v>
      </c>
      <c r="M139" s="20">
        <v>0</v>
      </c>
      <c r="N139" s="3"/>
      <c r="P139" s="3"/>
      <c r="R139" s="21">
        <f t="shared" si="22"/>
        <v>0</v>
      </c>
      <c r="S139" s="21">
        <f t="shared" si="23"/>
        <v>355.78</v>
      </c>
      <c r="T139" s="21">
        <f t="shared" si="24"/>
        <v>361.78</v>
      </c>
      <c r="U139" s="21">
        <f t="shared" si="25"/>
        <v>6</v>
      </c>
      <c r="V139" s="21">
        <f t="shared" si="26"/>
        <v>355.78</v>
      </c>
      <c r="W139" s="57">
        <f t="shared" si="27"/>
        <v>255.78</v>
      </c>
      <c r="X139" s="21">
        <f t="shared" si="28"/>
        <v>106</v>
      </c>
      <c r="Y139" s="3">
        <f t="shared" si="29"/>
        <v>0</v>
      </c>
      <c r="Z139" s="3">
        <v>20</v>
      </c>
      <c r="AA139" s="21">
        <f t="shared" si="30"/>
        <v>80</v>
      </c>
      <c r="AB139" s="21">
        <f t="shared" si="31"/>
        <v>40</v>
      </c>
      <c r="AC139" s="21">
        <f t="shared" si="32"/>
        <v>40</v>
      </c>
    </row>
    <row r="140" spans="1:29">
      <c r="A140" s="3">
        <v>140</v>
      </c>
      <c r="B140" s="8" t="s">
        <v>3809</v>
      </c>
      <c r="C140" s="8" t="s">
        <v>3810</v>
      </c>
      <c r="D140" s="3" t="s">
        <v>35</v>
      </c>
      <c r="E140" s="3" t="s">
        <v>37</v>
      </c>
      <c r="F140" s="3" t="s">
        <v>2651</v>
      </c>
      <c r="G140" s="3" t="s">
        <v>38</v>
      </c>
      <c r="H140" s="3" t="s">
        <v>39</v>
      </c>
      <c r="I140" s="3">
        <v>255.78</v>
      </c>
      <c r="L140" s="20">
        <v>100</v>
      </c>
      <c r="M140" s="20">
        <v>0</v>
      </c>
      <c r="N140" s="3"/>
      <c r="P140" s="3"/>
      <c r="R140" s="21">
        <f t="shared" si="22"/>
        <v>0</v>
      </c>
      <c r="S140" s="21">
        <f t="shared" si="23"/>
        <v>355.78</v>
      </c>
      <c r="T140" s="21">
        <f t="shared" si="24"/>
        <v>361.78</v>
      </c>
      <c r="U140" s="21">
        <f t="shared" si="25"/>
        <v>6</v>
      </c>
      <c r="V140" s="21">
        <f t="shared" si="26"/>
        <v>355.78</v>
      </c>
      <c r="W140" s="57">
        <f t="shared" si="27"/>
        <v>255.78</v>
      </c>
      <c r="X140" s="21">
        <f t="shared" si="28"/>
        <v>106</v>
      </c>
      <c r="Y140" s="3">
        <f t="shared" si="29"/>
        <v>0</v>
      </c>
      <c r="Z140" s="3">
        <v>20</v>
      </c>
      <c r="AA140" s="21">
        <f t="shared" si="30"/>
        <v>80</v>
      </c>
      <c r="AB140" s="21">
        <f t="shared" si="31"/>
        <v>40</v>
      </c>
      <c r="AC140" s="21">
        <f t="shared" si="32"/>
        <v>40</v>
      </c>
    </row>
    <row r="141" spans="1:29">
      <c r="A141" s="3">
        <v>141</v>
      </c>
      <c r="B141" s="8" t="s">
        <v>3811</v>
      </c>
      <c r="C141" s="8" t="s">
        <v>3812</v>
      </c>
      <c r="D141" s="3" t="s">
        <v>35</v>
      </c>
      <c r="E141" s="3" t="s">
        <v>37</v>
      </c>
      <c r="F141" s="3" t="s">
        <v>2651</v>
      </c>
      <c r="G141" s="3" t="s">
        <v>38</v>
      </c>
      <c r="H141" s="3" t="s">
        <v>39</v>
      </c>
      <c r="I141" s="3">
        <v>256.14</v>
      </c>
      <c r="L141" s="20">
        <v>100</v>
      </c>
      <c r="M141" s="20">
        <v>0</v>
      </c>
      <c r="N141" s="3"/>
      <c r="P141" s="3"/>
      <c r="R141" s="21">
        <f t="shared" si="22"/>
        <v>0</v>
      </c>
      <c r="S141" s="21">
        <f t="shared" si="23"/>
        <v>356.14</v>
      </c>
      <c r="T141" s="21">
        <f t="shared" si="24"/>
        <v>362.14</v>
      </c>
      <c r="U141" s="21">
        <f t="shared" si="25"/>
        <v>6</v>
      </c>
      <c r="V141" s="21">
        <f t="shared" si="26"/>
        <v>356.14</v>
      </c>
      <c r="W141" s="57">
        <f t="shared" si="27"/>
        <v>256.14</v>
      </c>
      <c r="X141" s="21">
        <f t="shared" si="28"/>
        <v>106</v>
      </c>
      <c r="Y141" s="3">
        <f t="shared" si="29"/>
        <v>0</v>
      </c>
      <c r="Z141" s="3">
        <v>20</v>
      </c>
      <c r="AA141" s="21">
        <f t="shared" si="30"/>
        <v>80</v>
      </c>
      <c r="AB141" s="21">
        <f t="shared" si="31"/>
        <v>40</v>
      </c>
      <c r="AC141" s="21">
        <f t="shared" si="32"/>
        <v>40</v>
      </c>
    </row>
    <row r="142" spans="1:29">
      <c r="A142" s="3">
        <v>142</v>
      </c>
      <c r="B142" s="8" t="s">
        <v>3813</v>
      </c>
      <c r="C142" s="8" t="s">
        <v>3814</v>
      </c>
      <c r="D142" s="3" t="s">
        <v>35</v>
      </c>
      <c r="E142" s="3" t="s">
        <v>37</v>
      </c>
      <c r="F142" s="3" t="s">
        <v>2651</v>
      </c>
      <c r="G142" s="3" t="s">
        <v>38</v>
      </c>
      <c r="H142" s="3" t="s">
        <v>39</v>
      </c>
      <c r="I142" s="3">
        <v>256.14</v>
      </c>
      <c r="L142" s="20">
        <v>100</v>
      </c>
      <c r="M142" s="20">
        <v>0</v>
      </c>
      <c r="N142" s="3"/>
      <c r="P142" s="3"/>
      <c r="R142" s="21">
        <f t="shared" si="22"/>
        <v>0</v>
      </c>
      <c r="S142" s="21">
        <f t="shared" si="23"/>
        <v>356.14</v>
      </c>
      <c r="T142" s="21">
        <f t="shared" si="24"/>
        <v>362.14</v>
      </c>
      <c r="U142" s="21">
        <f t="shared" si="25"/>
        <v>6</v>
      </c>
      <c r="V142" s="21">
        <f t="shared" si="26"/>
        <v>356.14</v>
      </c>
      <c r="W142" s="57">
        <f t="shared" si="27"/>
        <v>256.14</v>
      </c>
      <c r="X142" s="21">
        <f t="shared" si="28"/>
        <v>106</v>
      </c>
      <c r="Y142" s="3">
        <f t="shared" si="29"/>
        <v>0</v>
      </c>
      <c r="Z142" s="3">
        <v>20</v>
      </c>
      <c r="AA142" s="21">
        <f t="shared" si="30"/>
        <v>80</v>
      </c>
      <c r="AB142" s="21">
        <f t="shared" si="31"/>
        <v>40</v>
      </c>
      <c r="AC142" s="21">
        <f t="shared" si="32"/>
        <v>40</v>
      </c>
    </row>
    <row r="143" spans="1:29">
      <c r="A143" s="3">
        <v>143</v>
      </c>
      <c r="B143" s="8" t="s">
        <v>3815</v>
      </c>
      <c r="C143" s="8" t="s">
        <v>3816</v>
      </c>
      <c r="D143" s="3" t="s">
        <v>35</v>
      </c>
      <c r="E143" s="3" t="s">
        <v>37</v>
      </c>
      <c r="F143" s="3" t="s">
        <v>2651</v>
      </c>
      <c r="G143" s="3" t="s">
        <v>38</v>
      </c>
      <c r="H143" s="3" t="s">
        <v>39</v>
      </c>
      <c r="I143" s="3">
        <v>256.14</v>
      </c>
      <c r="L143" s="20">
        <v>100</v>
      </c>
      <c r="M143" s="20">
        <v>0</v>
      </c>
      <c r="N143" s="3"/>
      <c r="P143" s="3"/>
      <c r="R143" s="21">
        <f t="shared" si="22"/>
        <v>0</v>
      </c>
      <c r="S143" s="21">
        <f t="shared" si="23"/>
        <v>356.14</v>
      </c>
      <c r="T143" s="21">
        <f t="shared" si="24"/>
        <v>362.14</v>
      </c>
      <c r="U143" s="21">
        <f t="shared" si="25"/>
        <v>6</v>
      </c>
      <c r="V143" s="21">
        <f t="shared" si="26"/>
        <v>356.14</v>
      </c>
      <c r="W143" s="57">
        <f t="shared" si="27"/>
        <v>256.14</v>
      </c>
      <c r="X143" s="21">
        <f t="shared" si="28"/>
        <v>106</v>
      </c>
      <c r="Y143" s="3">
        <f t="shared" si="29"/>
        <v>0</v>
      </c>
      <c r="Z143" s="3">
        <v>20</v>
      </c>
      <c r="AA143" s="21">
        <f t="shared" si="30"/>
        <v>80</v>
      </c>
      <c r="AB143" s="21">
        <f t="shared" si="31"/>
        <v>40</v>
      </c>
      <c r="AC143" s="21">
        <f t="shared" si="32"/>
        <v>40</v>
      </c>
    </row>
    <row r="144" spans="1:29">
      <c r="A144" s="3">
        <v>144</v>
      </c>
      <c r="B144" s="8" t="s">
        <v>2369</v>
      </c>
      <c r="C144" s="8" t="s">
        <v>3817</v>
      </c>
      <c r="D144" s="3" t="s">
        <v>35</v>
      </c>
      <c r="E144" s="3" t="s">
        <v>37</v>
      </c>
      <c r="F144" s="3" t="s">
        <v>2651</v>
      </c>
      <c r="G144" s="3" t="s">
        <v>38</v>
      </c>
      <c r="H144" s="3" t="s">
        <v>39</v>
      </c>
      <c r="I144" s="3">
        <v>255.29</v>
      </c>
      <c r="L144" s="20">
        <v>100</v>
      </c>
      <c r="M144" s="20">
        <v>0</v>
      </c>
      <c r="N144" s="3"/>
      <c r="P144" s="3"/>
      <c r="R144" s="21">
        <f t="shared" si="22"/>
        <v>0</v>
      </c>
      <c r="S144" s="21">
        <f t="shared" si="23"/>
        <v>355.29</v>
      </c>
      <c r="T144" s="21">
        <f t="shared" si="24"/>
        <v>361.29</v>
      </c>
      <c r="U144" s="21">
        <f t="shared" si="25"/>
        <v>6</v>
      </c>
      <c r="V144" s="21">
        <f t="shared" si="26"/>
        <v>355.29</v>
      </c>
      <c r="W144" s="57">
        <f t="shared" si="27"/>
        <v>255.29</v>
      </c>
      <c r="X144" s="21">
        <f t="shared" si="28"/>
        <v>106</v>
      </c>
      <c r="Y144" s="3">
        <f t="shared" si="29"/>
        <v>0</v>
      </c>
      <c r="Z144" s="3">
        <v>20</v>
      </c>
      <c r="AA144" s="21">
        <f t="shared" si="30"/>
        <v>80</v>
      </c>
      <c r="AB144" s="21">
        <f t="shared" si="31"/>
        <v>40</v>
      </c>
      <c r="AC144" s="21">
        <f t="shared" si="32"/>
        <v>40</v>
      </c>
    </row>
    <row r="145" spans="1:29">
      <c r="A145" s="3">
        <v>145</v>
      </c>
      <c r="B145" s="44" t="s">
        <v>3818</v>
      </c>
      <c r="C145" s="8" t="s">
        <v>3819</v>
      </c>
      <c r="D145" s="3" t="s">
        <v>35</v>
      </c>
      <c r="E145" s="3" t="s">
        <v>37</v>
      </c>
      <c r="F145" s="3" t="s">
        <v>2651</v>
      </c>
      <c r="G145" s="3" t="s">
        <v>38</v>
      </c>
      <c r="H145" s="3" t="s">
        <v>39</v>
      </c>
      <c r="I145" s="3">
        <v>256.14</v>
      </c>
      <c r="L145" s="20">
        <v>100</v>
      </c>
      <c r="M145" s="20">
        <v>0</v>
      </c>
      <c r="N145" s="3"/>
      <c r="P145" s="3"/>
      <c r="R145" s="21">
        <f t="shared" si="22"/>
        <v>0</v>
      </c>
      <c r="S145" s="21">
        <f t="shared" si="23"/>
        <v>356.14</v>
      </c>
      <c r="T145" s="21">
        <f t="shared" si="24"/>
        <v>362.14</v>
      </c>
      <c r="U145" s="21">
        <f t="shared" si="25"/>
        <v>6</v>
      </c>
      <c r="V145" s="21">
        <f t="shared" si="26"/>
        <v>356.14</v>
      </c>
      <c r="W145" s="57">
        <f t="shared" si="27"/>
        <v>256.14</v>
      </c>
      <c r="X145" s="21">
        <f t="shared" si="28"/>
        <v>106</v>
      </c>
      <c r="Y145" s="3">
        <f t="shared" si="29"/>
        <v>0</v>
      </c>
      <c r="Z145" s="3">
        <v>20</v>
      </c>
      <c r="AA145" s="21">
        <f t="shared" si="30"/>
        <v>80</v>
      </c>
      <c r="AB145" s="21">
        <f t="shared" si="31"/>
        <v>40</v>
      </c>
      <c r="AC145" s="21">
        <f t="shared" si="32"/>
        <v>40</v>
      </c>
    </row>
    <row r="146" spans="1:29">
      <c r="A146" s="3">
        <v>146</v>
      </c>
      <c r="B146" s="8" t="s">
        <v>3820</v>
      </c>
      <c r="C146" s="8" t="s">
        <v>3821</v>
      </c>
      <c r="D146" s="3" t="s">
        <v>35</v>
      </c>
      <c r="E146" s="3" t="s">
        <v>37</v>
      </c>
      <c r="F146" s="3" t="s">
        <v>2651</v>
      </c>
      <c r="G146" s="3" t="s">
        <v>38</v>
      </c>
      <c r="H146" s="3" t="s">
        <v>39</v>
      </c>
      <c r="I146" s="3">
        <v>255.06</v>
      </c>
      <c r="L146" s="20">
        <v>100</v>
      </c>
      <c r="M146" s="20">
        <v>0</v>
      </c>
      <c r="N146" s="3"/>
      <c r="P146" s="3"/>
      <c r="R146" s="21">
        <f t="shared" si="22"/>
        <v>0</v>
      </c>
      <c r="S146" s="21">
        <f t="shared" si="23"/>
        <v>355.06</v>
      </c>
      <c r="T146" s="21">
        <f t="shared" si="24"/>
        <v>361.06</v>
      </c>
      <c r="U146" s="21">
        <f t="shared" si="25"/>
        <v>6</v>
      </c>
      <c r="V146" s="21">
        <f t="shared" si="26"/>
        <v>355.06</v>
      </c>
      <c r="W146" s="57">
        <f t="shared" si="27"/>
        <v>255.06</v>
      </c>
      <c r="X146" s="21">
        <f t="shared" si="28"/>
        <v>106</v>
      </c>
      <c r="Y146" s="3">
        <f t="shared" si="29"/>
        <v>0</v>
      </c>
      <c r="Z146" s="3">
        <v>20</v>
      </c>
      <c r="AA146" s="21">
        <f t="shared" si="30"/>
        <v>80</v>
      </c>
      <c r="AB146" s="21">
        <f t="shared" si="31"/>
        <v>40</v>
      </c>
      <c r="AC146" s="21">
        <f t="shared" si="32"/>
        <v>40</v>
      </c>
    </row>
    <row r="147" spans="1:29">
      <c r="A147" s="3">
        <v>147</v>
      </c>
      <c r="B147" s="8" t="s">
        <v>3822</v>
      </c>
      <c r="C147" s="8" t="s">
        <v>3823</v>
      </c>
      <c r="D147" s="3" t="s">
        <v>35</v>
      </c>
      <c r="E147" s="3" t="s">
        <v>37</v>
      </c>
      <c r="F147" s="3" t="s">
        <v>2651</v>
      </c>
      <c r="G147" s="3" t="s">
        <v>38</v>
      </c>
      <c r="H147" s="3" t="s">
        <v>39</v>
      </c>
      <c r="I147" s="3">
        <v>255.06</v>
      </c>
      <c r="L147" s="20">
        <v>100</v>
      </c>
      <c r="M147" s="20">
        <v>0</v>
      </c>
      <c r="N147" s="3"/>
      <c r="P147" s="3"/>
      <c r="R147" s="21">
        <f t="shared" si="22"/>
        <v>0</v>
      </c>
      <c r="S147" s="21">
        <f t="shared" si="23"/>
        <v>355.06</v>
      </c>
      <c r="T147" s="21">
        <f t="shared" si="24"/>
        <v>361.06</v>
      </c>
      <c r="U147" s="21">
        <f t="shared" si="25"/>
        <v>6</v>
      </c>
      <c r="V147" s="21">
        <f t="shared" si="26"/>
        <v>355.06</v>
      </c>
      <c r="W147" s="57">
        <f t="shared" si="27"/>
        <v>255.06</v>
      </c>
      <c r="X147" s="21">
        <f t="shared" si="28"/>
        <v>106</v>
      </c>
      <c r="Y147" s="3">
        <f t="shared" si="29"/>
        <v>0</v>
      </c>
      <c r="Z147" s="3">
        <v>20</v>
      </c>
      <c r="AA147" s="21">
        <f t="shared" si="30"/>
        <v>80</v>
      </c>
      <c r="AB147" s="21">
        <f t="shared" si="31"/>
        <v>40</v>
      </c>
      <c r="AC147" s="21">
        <f t="shared" si="32"/>
        <v>40</v>
      </c>
    </row>
    <row r="148" spans="1:29">
      <c r="A148" s="3">
        <v>148</v>
      </c>
      <c r="B148" s="8" t="s">
        <v>3824</v>
      </c>
      <c r="C148" s="93" t="s">
        <v>3825</v>
      </c>
      <c r="D148" s="3" t="s">
        <v>35</v>
      </c>
      <c r="E148" s="3" t="s">
        <v>37</v>
      </c>
      <c r="F148" s="3" t="s">
        <v>1534</v>
      </c>
      <c r="G148" s="3" t="s">
        <v>38</v>
      </c>
      <c r="H148" s="3" t="s">
        <v>59</v>
      </c>
      <c r="I148" s="20">
        <v>0</v>
      </c>
      <c r="L148" s="20">
        <v>400</v>
      </c>
      <c r="M148" s="20">
        <v>2513</v>
      </c>
      <c r="N148" s="3" t="s">
        <v>3826</v>
      </c>
      <c r="P148" s="3">
        <v>2513</v>
      </c>
      <c r="R148" s="21">
        <f t="shared" si="22"/>
        <v>2663.78</v>
      </c>
      <c r="S148" s="21">
        <f t="shared" si="23"/>
        <v>3063.78</v>
      </c>
      <c r="T148" s="21">
        <f t="shared" si="24"/>
        <v>3247.6068</v>
      </c>
      <c r="U148" s="21">
        <f t="shared" si="25"/>
        <v>183.8268</v>
      </c>
      <c r="V148" s="21">
        <f t="shared" si="26"/>
        <v>3063.78</v>
      </c>
      <c r="W148" s="57">
        <f t="shared" si="27"/>
        <v>0</v>
      </c>
      <c r="X148" s="21">
        <f t="shared" si="28"/>
        <v>3247.6068</v>
      </c>
      <c r="Y148" s="3">
        <f t="shared" si="29"/>
        <v>2513</v>
      </c>
      <c r="Z148" s="3">
        <v>60</v>
      </c>
      <c r="AA148" s="21">
        <f t="shared" si="30"/>
        <v>490.78</v>
      </c>
      <c r="AB148" s="21">
        <f t="shared" si="31"/>
        <v>245.39</v>
      </c>
      <c r="AC148" s="21">
        <f t="shared" si="32"/>
        <v>245.39</v>
      </c>
    </row>
    <row r="149" spans="1:29">
      <c r="A149" s="3">
        <v>149</v>
      </c>
      <c r="B149" s="8" t="s">
        <v>421</v>
      </c>
      <c r="C149" s="93" t="s">
        <v>3827</v>
      </c>
      <c r="D149" s="3" t="s">
        <v>35</v>
      </c>
      <c r="E149" s="3" t="s">
        <v>37</v>
      </c>
      <c r="F149" s="3" t="s">
        <v>1534</v>
      </c>
      <c r="G149" s="3" t="s">
        <v>38</v>
      </c>
      <c r="H149" s="3" t="s">
        <v>59</v>
      </c>
      <c r="I149" s="20">
        <v>0</v>
      </c>
      <c r="L149" s="20">
        <v>400</v>
      </c>
      <c r="M149" s="20">
        <v>2500</v>
      </c>
      <c r="N149" s="3" t="s">
        <v>3828</v>
      </c>
      <c r="P149" s="3">
        <v>2500</v>
      </c>
      <c r="R149" s="21">
        <f t="shared" si="22"/>
        <v>2650</v>
      </c>
      <c r="S149" s="21">
        <f t="shared" si="23"/>
        <v>3050</v>
      </c>
      <c r="T149" s="21">
        <f t="shared" si="24"/>
        <v>3233</v>
      </c>
      <c r="U149" s="21">
        <f t="shared" si="25"/>
        <v>183</v>
      </c>
      <c r="V149" s="21">
        <f t="shared" si="26"/>
        <v>3050</v>
      </c>
      <c r="W149" s="57">
        <f t="shared" si="27"/>
        <v>0</v>
      </c>
      <c r="X149" s="21">
        <f t="shared" si="28"/>
        <v>3233</v>
      </c>
      <c r="Y149" s="3">
        <f t="shared" si="29"/>
        <v>2500</v>
      </c>
      <c r="Z149" s="3">
        <v>60</v>
      </c>
      <c r="AA149" s="21">
        <f t="shared" si="30"/>
        <v>490</v>
      </c>
      <c r="AB149" s="21">
        <f t="shared" si="31"/>
        <v>245</v>
      </c>
      <c r="AC149" s="21">
        <f t="shared" si="32"/>
        <v>245</v>
      </c>
    </row>
    <row r="150" spans="1:29">
      <c r="A150" s="3">
        <v>150</v>
      </c>
      <c r="B150" s="8" t="s">
        <v>3829</v>
      </c>
      <c r="C150" s="8" t="s">
        <v>3830</v>
      </c>
      <c r="D150" s="3" t="s">
        <v>35</v>
      </c>
      <c r="E150" s="3" t="s">
        <v>37</v>
      </c>
      <c r="F150" s="3" t="s">
        <v>2651</v>
      </c>
      <c r="G150" s="3" t="s">
        <v>38</v>
      </c>
      <c r="H150" s="3" t="s">
        <v>39</v>
      </c>
      <c r="I150" s="3">
        <v>255.58</v>
      </c>
      <c r="J150" s="8"/>
      <c r="L150" s="20">
        <v>100</v>
      </c>
      <c r="M150" s="20">
        <v>0</v>
      </c>
      <c r="N150" s="3"/>
      <c r="P150" s="3"/>
      <c r="R150" s="21">
        <f t="shared" si="22"/>
        <v>0</v>
      </c>
      <c r="S150" s="21">
        <f t="shared" si="23"/>
        <v>355.58</v>
      </c>
      <c r="T150" s="21">
        <f t="shared" si="24"/>
        <v>361.58</v>
      </c>
      <c r="U150" s="21">
        <f t="shared" si="25"/>
        <v>6</v>
      </c>
      <c r="V150" s="21">
        <f t="shared" si="26"/>
        <v>355.58</v>
      </c>
      <c r="W150" s="57">
        <f t="shared" si="27"/>
        <v>255.58</v>
      </c>
      <c r="X150" s="21">
        <f t="shared" si="28"/>
        <v>106</v>
      </c>
      <c r="Y150" s="3">
        <f t="shared" si="29"/>
        <v>0</v>
      </c>
      <c r="Z150" s="3">
        <v>20</v>
      </c>
      <c r="AA150" s="21">
        <f t="shared" si="30"/>
        <v>80</v>
      </c>
      <c r="AB150" s="21">
        <f t="shared" si="31"/>
        <v>40</v>
      </c>
      <c r="AC150" s="21">
        <f t="shared" si="32"/>
        <v>40</v>
      </c>
    </row>
    <row r="151" spans="1:29">
      <c r="A151" s="3">
        <v>151</v>
      </c>
      <c r="B151" s="8" t="s">
        <v>3831</v>
      </c>
      <c r="C151" s="8" t="s">
        <v>3832</v>
      </c>
      <c r="D151" s="3" t="s">
        <v>35</v>
      </c>
      <c r="E151" s="3" t="s">
        <v>37</v>
      </c>
      <c r="F151" s="3" t="s">
        <v>2651</v>
      </c>
      <c r="G151" s="3" t="s">
        <v>38</v>
      </c>
      <c r="H151" s="3" t="s">
        <v>39</v>
      </c>
      <c r="I151" s="3">
        <v>255.58</v>
      </c>
      <c r="L151" s="20">
        <v>100</v>
      </c>
      <c r="M151" s="20">
        <v>0</v>
      </c>
      <c r="N151" s="3"/>
      <c r="P151" s="3"/>
      <c r="R151" s="21">
        <f t="shared" si="22"/>
        <v>0</v>
      </c>
      <c r="S151" s="21">
        <f t="shared" si="23"/>
        <v>355.58</v>
      </c>
      <c r="T151" s="21">
        <f t="shared" si="24"/>
        <v>361.58</v>
      </c>
      <c r="U151" s="21">
        <f t="shared" si="25"/>
        <v>6</v>
      </c>
      <c r="V151" s="21">
        <f t="shared" si="26"/>
        <v>355.58</v>
      </c>
      <c r="W151" s="57">
        <f t="shared" si="27"/>
        <v>255.58</v>
      </c>
      <c r="X151" s="21">
        <f t="shared" si="28"/>
        <v>106</v>
      </c>
      <c r="Y151" s="3">
        <f t="shared" si="29"/>
        <v>0</v>
      </c>
      <c r="Z151" s="3">
        <v>20</v>
      </c>
      <c r="AA151" s="21">
        <f t="shared" si="30"/>
        <v>80</v>
      </c>
      <c r="AB151" s="21">
        <f t="shared" si="31"/>
        <v>40</v>
      </c>
      <c r="AC151" s="21">
        <f t="shared" si="32"/>
        <v>40</v>
      </c>
    </row>
    <row r="152" spans="1:29">
      <c r="A152" s="3">
        <v>152</v>
      </c>
      <c r="B152" s="8" t="s">
        <v>2955</v>
      </c>
      <c r="C152" t="s">
        <v>3833</v>
      </c>
      <c r="D152" s="3" t="s">
        <v>35</v>
      </c>
      <c r="E152" s="3" t="s">
        <v>37</v>
      </c>
      <c r="F152" s="3" t="s">
        <v>1534</v>
      </c>
      <c r="G152" s="3" t="s">
        <v>38</v>
      </c>
      <c r="H152" s="3" t="s">
        <v>59</v>
      </c>
      <c r="I152" s="20">
        <v>0</v>
      </c>
      <c r="L152" s="20">
        <v>0</v>
      </c>
      <c r="M152" s="20">
        <v>13</v>
      </c>
      <c r="N152" s="3" t="s">
        <v>3834</v>
      </c>
      <c r="P152" s="3">
        <v>13</v>
      </c>
      <c r="R152" s="21">
        <f t="shared" si="22"/>
        <v>13.78</v>
      </c>
      <c r="S152" s="21">
        <f t="shared" si="23"/>
        <v>13.78</v>
      </c>
      <c r="T152" s="21">
        <f t="shared" si="24"/>
        <v>14.6068</v>
      </c>
      <c r="U152" s="21">
        <f t="shared" si="25"/>
        <v>0.8268</v>
      </c>
      <c r="V152" s="21">
        <f t="shared" si="26"/>
        <v>13.78</v>
      </c>
      <c r="W152" s="57">
        <f t="shared" si="27"/>
        <v>0</v>
      </c>
      <c r="X152" s="21">
        <f t="shared" si="28"/>
        <v>14.6068</v>
      </c>
      <c r="Y152" s="3">
        <f t="shared" si="29"/>
        <v>13</v>
      </c>
      <c r="Z152" s="3">
        <v>0</v>
      </c>
      <c r="AA152" s="21">
        <f t="shared" si="30"/>
        <v>0.780000000000001</v>
      </c>
      <c r="AB152" s="21">
        <f t="shared" si="31"/>
        <v>0.390000000000001</v>
      </c>
      <c r="AC152" s="21">
        <f t="shared" si="32"/>
        <v>0.390000000000001</v>
      </c>
    </row>
    <row r="153" spans="1:30">
      <c r="A153" s="3">
        <v>153</v>
      </c>
      <c r="B153" s="8" t="s">
        <v>3384</v>
      </c>
      <c r="C153" s="8" t="s">
        <v>3385</v>
      </c>
      <c r="D153" s="3" t="s">
        <v>35</v>
      </c>
      <c r="E153" s="3" t="s">
        <v>37</v>
      </c>
      <c r="F153" s="3" t="s">
        <v>3702</v>
      </c>
      <c r="G153" s="3" t="s">
        <v>38</v>
      </c>
      <c r="H153" s="3" t="s">
        <v>39</v>
      </c>
      <c r="I153" s="20">
        <v>0</v>
      </c>
      <c r="L153" s="20">
        <v>100</v>
      </c>
      <c r="M153" s="20">
        <v>0</v>
      </c>
      <c r="N153" s="3"/>
      <c r="P153" s="3">
        <v>0</v>
      </c>
      <c r="R153" s="21">
        <f t="shared" si="22"/>
        <v>0</v>
      </c>
      <c r="S153" s="21">
        <f t="shared" si="23"/>
        <v>100</v>
      </c>
      <c r="T153" s="21">
        <f t="shared" si="24"/>
        <v>106</v>
      </c>
      <c r="U153" s="21">
        <f t="shared" si="25"/>
        <v>6</v>
      </c>
      <c r="V153" s="21">
        <f t="shared" si="26"/>
        <v>100</v>
      </c>
      <c r="W153" s="57">
        <f t="shared" si="27"/>
        <v>0</v>
      </c>
      <c r="X153" s="21">
        <f t="shared" si="28"/>
        <v>106</v>
      </c>
      <c r="Y153" s="3">
        <f t="shared" si="29"/>
        <v>0</v>
      </c>
      <c r="Z153" s="3">
        <v>20</v>
      </c>
      <c r="AA153" s="21">
        <f t="shared" si="30"/>
        <v>80</v>
      </c>
      <c r="AB153" s="21">
        <f t="shared" si="31"/>
        <v>40</v>
      </c>
      <c r="AC153" s="21">
        <f t="shared" si="32"/>
        <v>40</v>
      </c>
      <c r="AD153" s="21"/>
    </row>
    <row r="154" spans="1:29">
      <c r="A154" s="3">
        <v>154</v>
      </c>
      <c r="B154" s="8" t="s">
        <v>3072</v>
      </c>
      <c r="C154" s="8" t="s">
        <v>3073</v>
      </c>
      <c r="D154" s="3" t="s">
        <v>35</v>
      </c>
      <c r="E154" s="3" t="s">
        <v>37</v>
      </c>
      <c r="F154" s="3" t="s">
        <v>3702</v>
      </c>
      <c r="G154" s="3" t="s">
        <v>38</v>
      </c>
      <c r="H154" s="3" t="s">
        <v>39</v>
      </c>
      <c r="I154" s="20">
        <v>0</v>
      </c>
      <c r="L154" s="20">
        <v>100</v>
      </c>
      <c r="M154" s="20">
        <v>0</v>
      </c>
      <c r="N154" s="3"/>
      <c r="P154" s="3"/>
      <c r="R154" s="21">
        <f t="shared" si="22"/>
        <v>0</v>
      </c>
      <c r="S154" s="21">
        <f t="shared" si="23"/>
        <v>100</v>
      </c>
      <c r="T154" s="21">
        <f t="shared" si="24"/>
        <v>106</v>
      </c>
      <c r="U154" s="21">
        <f t="shared" si="25"/>
        <v>6</v>
      </c>
      <c r="V154" s="21">
        <f t="shared" si="26"/>
        <v>100</v>
      </c>
      <c r="W154" s="57">
        <f t="shared" si="27"/>
        <v>0</v>
      </c>
      <c r="X154" s="21">
        <f t="shared" si="28"/>
        <v>106</v>
      </c>
      <c r="Y154" s="3">
        <f t="shared" si="29"/>
        <v>0</v>
      </c>
      <c r="Z154" s="3">
        <v>20</v>
      </c>
      <c r="AA154" s="21">
        <f t="shared" si="30"/>
        <v>80</v>
      </c>
      <c r="AB154" s="21">
        <f t="shared" si="31"/>
        <v>40</v>
      </c>
      <c r="AC154" s="21">
        <f t="shared" si="32"/>
        <v>40</v>
      </c>
    </row>
    <row r="155" spans="1:29">
      <c r="A155" s="3">
        <v>155</v>
      </c>
      <c r="B155" s="8" t="s">
        <v>3835</v>
      </c>
      <c r="C155" s="8" t="s">
        <v>3836</v>
      </c>
      <c r="D155" s="3" t="s">
        <v>35</v>
      </c>
      <c r="E155" s="3" t="s">
        <v>37</v>
      </c>
      <c r="F155" s="3" t="s">
        <v>2651</v>
      </c>
      <c r="G155" s="3" t="s">
        <v>38</v>
      </c>
      <c r="H155" s="3" t="s">
        <v>39</v>
      </c>
      <c r="I155" s="3">
        <v>255.06</v>
      </c>
      <c r="J155" s="19"/>
      <c r="L155" s="20">
        <v>100</v>
      </c>
      <c r="M155" s="20">
        <v>0</v>
      </c>
      <c r="N155" s="3"/>
      <c r="P155" s="3"/>
      <c r="R155" s="21">
        <f t="shared" si="22"/>
        <v>0</v>
      </c>
      <c r="S155" s="21">
        <f t="shared" si="23"/>
        <v>355.06</v>
      </c>
      <c r="T155" s="21">
        <f t="shared" si="24"/>
        <v>361.06</v>
      </c>
      <c r="U155" s="21">
        <f t="shared" si="25"/>
        <v>6</v>
      </c>
      <c r="V155" s="21">
        <f t="shared" si="26"/>
        <v>355.06</v>
      </c>
      <c r="W155" s="57">
        <f t="shared" si="27"/>
        <v>255.06</v>
      </c>
      <c r="X155" s="21">
        <f t="shared" si="28"/>
        <v>106</v>
      </c>
      <c r="Y155" s="3">
        <f t="shared" si="29"/>
        <v>0</v>
      </c>
      <c r="Z155" s="3">
        <v>20</v>
      </c>
      <c r="AA155" s="21">
        <f t="shared" si="30"/>
        <v>80</v>
      </c>
      <c r="AB155" s="21">
        <f t="shared" si="31"/>
        <v>40</v>
      </c>
      <c r="AC155" s="21">
        <f t="shared" si="32"/>
        <v>40</v>
      </c>
    </row>
    <row r="156" spans="1:29">
      <c r="A156" s="3">
        <v>156</v>
      </c>
      <c r="B156" s="8" t="s">
        <v>3255</v>
      </c>
      <c r="C156" s="8" t="s">
        <v>3837</v>
      </c>
      <c r="D156" s="3" t="s">
        <v>35</v>
      </c>
      <c r="E156" s="3" t="s">
        <v>37</v>
      </c>
      <c r="F156" s="3" t="s">
        <v>2651</v>
      </c>
      <c r="G156" s="3" t="s">
        <v>38</v>
      </c>
      <c r="H156" s="3" t="s">
        <v>39</v>
      </c>
      <c r="I156" s="3">
        <v>254.48</v>
      </c>
      <c r="L156" s="20">
        <v>100</v>
      </c>
      <c r="M156" s="20">
        <v>0</v>
      </c>
      <c r="N156" s="3"/>
      <c r="P156" s="3"/>
      <c r="R156" s="21">
        <f t="shared" si="22"/>
        <v>0</v>
      </c>
      <c r="S156" s="21">
        <f t="shared" si="23"/>
        <v>354.48</v>
      </c>
      <c r="T156" s="21">
        <f t="shared" si="24"/>
        <v>360.48</v>
      </c>
      <c r="U156" s="21">
        <f t="shared" si="25"/>
        <v>6</v>
      </c>
      <c r="V156" s="21">
        <f t="shared" si="26"/>
        <v>354.48</v>
      </c>
      <c r="W156" s="57">
        <f t="shared" si="27"/>
        <v>254.48</v>
      </c>
      <c r="X156" s="21">
        <f t="shared" si="28"/>
        <v>106</v>
      </c>
      <c r="Y156" s="3">
        <f t="shared" si="29"/>
        <v>0</v>
      </c>
      <c r="Z156" s="3">
        <v>20</v>
      </c>
      <c r="AA156" s="21">
        <f t="shared" si="30"/>
        <v>80</v>
      </c>
      <c r="AB156" s="21">
        <f t="shared" si="31"/>
        <v>40</v>
      </c>
      <c r="AC156" s="21">
        <f t="shared" si="32"/>
        <v>40</v>
      </c>
    </row>
    <row r="157" spans="1:29">
      <c r="A157" s="3">
        <v>157</v>
      </c>
      <c r="B157" s="8" t="s">
        <v>3248</v>
      </c>
      <c r="C157" s="8" t="s">
        <v>3838</v>
      </c>
      <c r="D157" s="3" t="s">
        <v>35</v>
      </c>
      <c r="E157" s="3" t="s">
        <v>37</v>
      </c>
      <c r="F157" s="3" t="s">
        <v>2651</v>
      </c>
      <c r="G157" s="3" t="s">
        <v>38</v>
      </c>
      <c r="H157" s="3" t="s">
        <v>39</v>
      </c>
      <c r="I157" s="20">
        <v>255</v>
      </c>
      <c r="L157" s="20">
        <v>100</v>
      </c>
      <c r="M157" s="20">
        <v>0</v>
      </c>
      <c r="N157" s="3"/>
      <c r="P157" s="3"/>
      <c r="R157" s="21">
        <f t="shared" si="22"/>
        <v>0</v>
      </c>
      <c r="S157" s="21">
        <f t="shared" si="23"/>
        <v>355</v>
      </c>
      <c r="T157" s="21">
        <f t="shared" si="24"/>
        <v>361</v>
      </c>
      <c r="U157" s="21">
        <f t="shared" si="25"/>
        <v>6</v>
      </c>
      <c r="V157" s="21">
        <f t="shared" si="26"/>
        <v>355</v>
      </c>
      <c r="W157" s="57">
        <f t="shared" si="27"/>
        <v>255</v>
      </c>
      <c r="X157" s="21">
        <f t="shared" si="28"/>
        <v>106</v>
      </c>
      <c r="Y157" s="3">
        <f t="shared" si="29"/>
        <v>0</v>
      </c>
      <c r="Z157" s="3">
        <v>20</v>
      </c>
      <c r="AA157" s="21">
        <f t="shared" si="30"/>
        <v>80</v>
      </c>
      <c r="AB157" s="21">
        <f t="shared" si="31"/>
        <v>40</v>
      </c>
      <c r="AC157" s="21">
        <f t="shared" si="32"/>
        <v>40</v>
      </c>
    </row>
    <row r="158" spans="1:29">
      <c r="A158" s="3">
        <v>158</v>
      </c>
      <c r="B158" s="8" t="s">
        <v>3839</v>
      </c>
      <c r="C158" s="8" t="s">
        <v>3840</v>
      </c>
      <c r="D158" s="3" t="s">
        <v>35</v>
      </c>
      <c r="E158" s="3" t="s">
        <v>37</v>
      </c>
      <c r="F158" s="3" t="s">
        <v>2651</v>
      </c>
      <c r="G158" s="3" t="s">
        <v>38</v>
      </c>
      <c r="H158" s="3" t="s">
        <v>39</v>
      </c>
      <c r="I158" s="20">
        <v>255</v>
      </c>
      <c r="L158" s="20">
        <v>100</v>
      </c>
      <c r="M158" s="20">
        <v>0</v>
      </c>
      <c r="N158" s="3"/>
      <c r="P158" s="3"/>
      <c r="R158" s="21">
        <f t="shared" si="22"/>
        <v>0</v>
      </c>
      <c r="S158" s="21">
        <f t="shared" si="23"/>
        <v>355</v>
      </c>
      <c r="T158" s="21">
        <f t="shared" si="24"/>
        <v>361</v>
      </c>
      <c r="U158" s="21">
        <f t="shared" si="25"/>
        <v>6</v>
      </c>
      <c r="V158" s="21">
        <f t="shared" si="26"/>
        <v>355</v>
      </c>
      <c r="W158" s="57">
        <f t="shared" si="27"/>
        <v>255</v>
      </c>
      <c r="X158" s="21">
        <f t="shared" si="28"/>
        <v>106</v>
      </c>
      <c r="Y158" s="3">
        <f t="shared" si="29"/>
        <v>0</v>
      </c>
      <c r="Z158" s="3">
        <v>20</v>
      </c>
      <c r="AA158" s="21">
        <f t="shared" si="30"/>
        <v>80</v>
      </c>
      <c r="AB158" s="21">
        <f t="shared" si="31"/>
        <v>40</v>
      </c>
      <c r="AC158" s="21">
        <f t="shared" si="32"/>
        <v>40</v>
      </c>
    </row>
    <row r="159" spans="1:29">
      <c r="A159" s="94" t="s">
        <v>145</v>
      </c>
      <c r="B159" s="94"/>
      <c r="C159" s="94"/>
      <c r="D159" s="2"/>
      <c r="E159" s="2"/>
      <c r="F159" s="2"/>
      <c r="G159" s="94"/>
      <c r="H159" s="94"/>
      <c r="I159" s="55">
        <f>SUM(I3:I158)</f>
        <v>61866.26</v>
      </c>
      <c r="J159" s="55"/>
      <c r="K159" s="55"/>
      <c r="L159" s="55">
        <f>SUM(L3:L158)</f>
        <v>22000</v>
      </c>
      <c r="M159" s="55">
        <f>SUM(M3:M158)</f>
        <v>12034.34</v>
      </c>
      <c r="N159" s="55"/>
      <c r="O159" s="55"/>
      <c r="P159" s="55">
        <f>SUM(P3:P158)</f>
        <v>12034.34</v>
      </c>
      <c r="Q159" s="55"/>
      <c r="R159" s="55">
        <f t="shared" ref="R159:AC159" si="33">SUM(R3:R158)</f>
        <v>12756.4004</v>
      </c>
      <c r="S159" s="55">
        <f t="shared" si="33"/>
        <v>96622.6604000001</v>
      </c>
      <c r="T159" s="55">
        <f t="shared" si="33"/>
        <v>98708.044424</v>
      </c>
      <c r="U159" s="55">
        <f t="shared" si="33"/>
        <v>2085.384024</v>
      </c>
      <c r="V159" s="55">
        <f t="shared" si="33"/>
        <v>96622.6604000001</v>
      </c>
      <c r="W159" s="88">
        <f t="shared" si="33"/>
        <v>61866.26</v>
      </c>
      <c r="X159" s="55">
        <f t="shared" si="33"/>
        <v>36841.784424</v>
      </c>
      <c r="Y159" s="55">
        <f t="shared" si="33"/>
        <v>12034.34</v>
      </c>
      <c r="Z159" s="88">
        <f t="shared" si="33"/>
        <v>4120</v>
      </c>
      <c r="AA159" s="86">
        <f t="shared" si="33"/>
        <v>18602.0604</v>
      </c>
      <c r="AB159" s="88">
        <f t="shared" si="33"/>
        <v>9301.0302</v>
      </c>
      <c r="AC159" s="55">
        <f t="shared" si="33"/>
        <v>9301.0302</v>
      </c>
    </row>
    <row r="160" spans="1:29">
      <c r="A160" s="3"/>
      <c r="B160" s="8"/>
      <c r="C160" s="8"/>
      <c r="D160" s="3"/>
      <c r="E160" s="3"/>
      <c r="F160" s="3"/>
      <c r="G160" s="3"/>
      <c r="H160" s="3"/>
      <c r="I160" s="3"/>
      <c r="L160" s="20"/>
      <c r="M160" s="3"/>
      <c r="N160" s="3"/>
      <c r="P160" s="3"/>
      <c r="R160" s="21"/>
      <c r="S160" s="21"/>
      <c r="T160" s="21"/>
      <c r="U160" s="21"/>
      <c r="V160" s="21"/>
      <c r="W160" s="95" t="s">
        <v>3841</v>
      </c>
      <c r="X160" s="87">
        <v>34636.29</v>
      </c>
      <c r="Y160" s="3"/>
      <c r="Z160" s="3"/>
      <c r="AA160" s="21"/>
      <c r="AB160" s="21"/>
      <c r="AC160" s="21"/>
    </row>
    <row r="161" ht="25.2" spans="1:29">
      <c r="A161" s="3"/>
      <c r="B161" s="8"/>
      <c r="C161" s="8"/>
      <c r="D161" s="3"/>
      <c r="E161" s="3"/>
      <c r="F161" s="3"/>
      <c r="G161" s="3"/>
      <c r="H161" s="3"/>
      <c r="I161" s="3"/>
      <c r="L161" s="20"/>
      <c r="M161" s="3"/>
      <c r="N161" s="3"/>
      <c r="P161" s="3"/>
      <c r="R161" s="21"/>
      <c r="S161" s="21"/>
      <c r="T161" s="21"/>
      <c r="U161" s="21"/>
      <c r="V161" s="21"/>
      <c r="W161" s="57"/>
      <c r="X161" s="87" t="s">
        <v>3842</v>
      </c>
      <c r="Y161" s="3"/>
      <c r="Z161" s="3"/>
      <c r="AA161" s="21"/>
      <c r="AB161" s="21"/>
      <c r="AC161" s="21"/>
    </row>
    <row r="162" spans="1:29">
      <c r="A162" s="3"/>
      <c r="B162" s="8"/>
      <c r="C162" s="8"/>
      <c r="D162" s="3"/>
      <c r="E162" s="3"/>
      <c r="F162" s="3"/>
      <c r="G162" s="3"/>
      <c r="H162" s="3"/>
      <c r="I162" s="3"/>
      <c r="L162" s="20"/>
      <c r="M162" s="3"/>
      <c r="N162" s="3"/>
      <c r="P162" s="3"/>
      <c r="R162" s="21"/>
      <c r="S162" s="21"/>
      <c r="T162" s="21"/>
      <c r="U162" s="21"/>
      <c r="V162" s="21"/>
      <c r="W162" s="57"/>
      <c r="X162" s="21"/>
      <c r="Y162" s="3"/>
      <c r="Z162" s="3"/>
      <c r="AA162" s="21"/>
      <c r="AB162" s="21"/>
      <c r="AC162" s="21"/>
    </row>
    <row r="163" spans="1:29">
      <c r="A163" s="3"/>
      <c r="B163" s="8"/>
      <c r="C163" s="8"/>
      <c r="D163" s="3"/>
      <c r="E163" s="3"/>
      <c r="F163" s="3"/>
      <c r="G163" s="3"/>
      <c r="H163" s="3"/>
      <c r="I163" s="3"/>
      <c r="L163" s="20"/>
      <c r="M163" s="3"/>
      <c r="N163" s="3"/>
      <c r="P163" s="3"/>
      <c r="R163" s="21"/>
      <c r="S163" s="21"/>
      <c r="T163" s="21"/>
      <c r="U163" s="21"/>
      <c r="V163" s="21"/>
      <c r="W163" s="57"/>
      <c r="X163" s="21"/>
      <c r="Y163" s="3"/>
      <c r="Z163" s="3"/>
      <c r="AA163" s="21"/>
      <c r="AB163" s="21"/>
      <c r="AC163" s="21"/>
    </row>
    <row r="164" spans="1:29">
      <c r="A164" s="3"/>
      <c r="B164" s="8"/>
      <c r="C164" s="8"/>
      <c r="D164" s="3"/>
      <c r="E164" s="3"/>
      <c r="F164" s="3"/>
      <c r="G164" s="3"/>
      <c r="H164" s="3"/>
      <c r="I164" s="3"/>
      <c r="L164" s="20"/>
      <c r="M164" s="3"/>
      <c r="N164" s="3"/>
      <c r="P164" s="3"/>
      <c r="R164" s="21"/>
      <c r="S164" s="21"/>
      <c r="T164" s="21"/>
      <c r="U164" s="21"/>
      <c r="V164" s="21"/>
      <c r="W164" s="57"/>
      <c r="X164" s="21"/>
      <c r="Y164" s="3"/>
      <c r="Z164" s="3"/>
      <c r="AA164" s="21"/>
      <c r="AB164" s="21"/>
      <c r="AC164" s="21"/>
    </row>
    <row r="165" spans="1:29">
      <c r="A165" s="3"/>
      <c r="B165" s="8"/>
      <c r="C165" s="8"/>
      <c r="D165" s="3"/>
      <c r="E165" s="3"/>
      <c r="F165" s="3"/>
      <c r="G165" s="3"/>
      <c r="H165" s="3"/>
      <c r="I165" s="3"/>
      <c r="L165" s="20"/>
      <c r="M165" s="3"/>
      <c r="N165" s="3"/>
      <c r="P165" s="3"/>
      <c r="R165" s="21"/>
      <c r="S165" s="21"/>
      <c r="T165" s="21"/>
      <c r="U165" s="21"/>
      <c r="V165" s="21"/>
      <c r="W165" s="57"/>
      <c r="X165" s="21"/>
      <c r="Y165" s="3"/>
      <c r="Z165" s="3"/>
      <c r="AA165" s="21"/>
      <c r="AB165" s="21"/>
      <c r="AC165" s="21"/>
    </row>
    <row r="166" spans="1:29">
      <c r="A166" s="3"/>
      <c r="B166" s="8"/>
      <c r="C166" s="8"/>
      <c r="D166" s="3"/>
      <c r="E166" s="3"/>
      <c r="F166" s="3"/>
      <c r="G166" s="3"/>
      <c r="H166" s="3"/>
      <c r="I166" s="3"/>
      <c r="L166" s="20"/>
      <c r="M166" s="3"/>
      <c r="N166" s="3"/>
      <c r="P166" s="3"/>
      <c r="R166" s="21"/>
      <c r="S166" s="21"/>
      <c r="T166" s="21"/>
      <c r="U166" s="21"/>
      <c r="V166" s="21"/>
      <c r="W166" s="57"/>
      <c r="X166" s="21"/>
      <c r="Y166" s="3"/>
      <c r="Z166" s="3"/>
      <c r="AA166" s="21"/>
      <c r="AB166" s="21"/>
      <c r="AC166" s="21"/>
    </row>
    <row r="167" spans="1:29">
      <c r="A167" s="3"/>
      <c r="B167" s="8"/>
      <c r="C167" s="8"/>
      <c r="D167" s="3"/>
      <c r="E167" s="3"/>
      <c r="F167" s="3"/>
      <c r="G167" s="3"/>
      <c r="H167" s="3"/>
      <c r="I167" s="3"/>
      <c r="L167" s="20"/>
      <c r="M167" s="3"/>
      <c r="N167" s="3"/>
      <c r="P167" s="3"/>
      <c r="R167" s="21"/>
      <c r="S167" s="21"/>
      <c r="T167" s="21"/>
      <c r="U167" s="21"/>
      <c r="V167" s="21"/>
      <c r="W167" s="57"/>
      <c r="X167" s="21"/>
      <c r="Y167" s="3"/>
      <c r="Z167" s="3"/>
      <c r="AA167" s="21"/>
      <c r="AB167" s="21"/>
      <c r="AC167" s="21"/>
    </row>
    <row r="168" spans="1:29">
      <c r="A168" s="3"/>
      <c r="B168" s="8"/>
      <c r="C168" s="8"/>
      <c r="D168" s="3"/>
      <c r="E168" s="3"/>
      <c r="F168" s="3"/>
      <c r="G168" s="3"/>
      <c r="H168" s="3"/>
      <c r="I168" s="3"/>
      <c r="L168" s="20"/>
      <c r="M168" s="3"/>
      <c r="N168" s="3"/>
      <c r="P168" s="3"/>
      <c r="R168" s="21"/>
      <c r="S168" s="21"/>
      <c r="T168" s="21"/>
      <c r="U168" s="21"/>
      <c r="V168" s="21"/>
      <c r="W168" s="57"/>
      <c r="X168" s="21"/>
      <c r="Y168" s="3"/>
      <c r="Z168" s="3"/>
      <c r="AA168" s="21"/>
      <c r="AB168" s="21"/>
      <c r="AC168" s="21"/>
    </row>
    <row r="169" spans="1:29">
      <c r="A169" s="3"/>
      <c r="B169" s="8"/>
      <c r="C169" s="8"/>
      <c r="D169" s="3"/>
      <c r="E169" s="3"/>
      <c r="F169" s="3"/>
      <c r="G169" s="3"/>
      <c r="H169" s="3"/>
      <c r="I169" s="3"/>
      <c r="L169" s="20"/>
      <c r="M169" s="3"/>
      <c r="N169" s="3"/>
      <c r="P169" s="3"/>
      <c r="R169" s="21"/>
      <c r="S169" s="21"/>
      <c r="T169" s="21"/>
      <c r="U169" s="21"/>
      <c r="V169" s="21"/>
      <c r="W169" s="57"/>
      <c r="X169" s="21"/>
      <c r="Y169" s="3"/>
      <c r="Z169" s="3"/>
      <c r="AA169" s="21"/>
      <c r="AB169" s="21"/>
      <c r="AC169" s="21"/>
    </row>
    <row r="170" spans="1:29">
      <c r="A170" s="3"/>
      <c r="B170" s="8"/>
      <c r="C170" s="8"/>
      <c r="D170" s="3"/>
      <c r="E170" s="3"/>
      <c r="F170" s="3"/>
      <c r="G170" s="3"/>
      <c r="H170" s="3"/>
      <c r="I170" s="3"/>
      <c r="L170" s="20"/>
      <c r="M170" s="3"/>
      <c r="N170" s="3"/>
      <c r="P170" s="3"/>
      <c r="R170" s="21"/>
      <c r="S170" s="21"/>
      <c r="T170" s="21"/>
      <c r="U170" s="21"/>
      <c r="V170" s="21"/>
      <c r="W170" s="57"/>
      <c r="X170" s="21"/>
      <c r="Y170" s="3"/>
      <c r="Z170" s="3"/>
      <c r="AA170" s="21"/>
      <c r="AB170" s="21"/>
      <c r="AC170" s="21"/>
    </row>
    <row r="171" spans="1:29">
      <c r="A171" s="3"/>
      <c r="B171" s="8"/>
      <c r="C171" s="8"/>
      <c r="D171" s="3"/>
      <c r="E171" s="3"/>
      <c r="F171" s="3"/>
      <c r="G171" s="3"/>
      <c r="H171" s="3"/>
      <c r="I171" s="3"/>
      <c r="L171" s="20"/>
      <c r="M171" s="3"/>
      <c r="N171" s="3"/>
      <c r="P171" s="3"/>
      <c r="R171" s="21"/>
      <c r="S171" s="21"/>
      <c r="T171" s="21"/>
      <c r="U171" s="21"/>
      <c r="V171" s="21"/>
      <c r="W171" s="57"/>
      <c r="X171" s="21"/>
      <c r="Y171" s="3"/>
      <c r="Z171" s="3"/>
      <c r="AA171" s="21"/>
      <c r="AB171" s="21"/>
      <c r="AC171" s="21"/>
    </row>
    <row r="172" spans="1:29">
      <c r="A172" s="3"/>
      <c r="B172" s="8"/>
      <c r="C172" s="8"/>
      <c r="D172" s="3"/>
      <c r="E172" s="3"/>
      <c r="F172" s="3"/>
      <c r="G172" s="3"/>
      <c r="H172" s="3"/>
      <c r="I172" s="3"/>
      <c r="L172" s="20"/>
      <c r="M172" s="3"/>
      <c r="N172" s="3"/>
      <c r="P172" s="3"/>
      <c r="R172" s="21"/>
      <c r="S172" s="21"/>
      <c r="T172" s="21"/>
      <c r="U172" s="21"/>
      <c r="V172" s="21"/>
      <c r="W172" s="57"/>
      <c r="X172" s="21"/>
      <c r="Y172" s="3"/>
      <c r="Z172" s="3"/>
      <c r="AA172" s="21"/>
      <c r="AB172" s="21"/>
      <c r="AC172" s="21"/>
    </row>
    <row r="173" spans="1:29">
      <c r="A173" s="3"/>
      <c r="B173" s="8"/>
      <c r="C173" s="8"/>
      <c r="D173" s="3"/>
      <c r="E173" s="3"/>
      <c r="F173" s="3"/>
      <c r="G173" s="3"/>
      <c r="H173" s="3"/>
      <c r="I173" s="3"/>
      <c r="L173" s="20"/>
      <c r="M173" s="3"/>
      <c r="N173" s="3"/>
      <c r="P173" s="3"/>
      <c r="R173" s="21"/>
      <c r="S173" s="21"/>
      <c r="T173" s="21"/>
      <c r="U173" s="21"/>
      <c r="V173" s="21"/>
      <c r="W173" s="57"/>
      <c r="X173" s="21"/>
      <c r="Y173" s="3"/>
      <c r="Z173" s="3"/>
      <c r="AA173" s="21"/>
      <c r="AB173" s="21"/>
      <c r="AC173" s="21"/>
    </row>
    <row r="174" spans="1:29">
      <c r="A174" s="3"/>
      <c r="B174" s="8"/>
      <c r="C174" s="8"/>
      <c r="D174" s="3"/>
      <c r="E174" s="3"/>
      <c r="F174" s="3"/>
      <c r="G174" s="3"/>
      <c r="H174" s="3"/>
      <c r="I174" s="3"/>
      <c r="L174" s="20"/>
      <c r="M174" s="3"/>
      <c r="N174" s="3"/>
      <c r="P174" s="3"/>
      <c r="R174" s="21"/>
      <c r="S174" s="21"/>
      <c r="T174" s="21"/>
      <c r="U174" s="21"/>
      <c r="V174" s="21"/>
      <c r="W174" s="57"/>
      <c r="X174" s="21"/>
      <c r="Y174" s="3"/>
      <c r="Z174" s="3"/>
      <c r="AA174" s="21"/>
      <c r="AB174" s="21"/>
      <c r="AC174" s="21"/>
    </row>
    <row r="175" spans="1:29">
      <c r="A175" s="3"/>
      <c r="B175" s="8"/>
      <c r="C175" s="8"/>
      <c r="D175" s="3"/>
      <c r="E175" s="3"/>
      <c r="F175" s="3"/>
      <c r="G175" s="3"/>
      <c r="H175" s="3"/>
      <c r="I175" s="3"/>
      <c r="L175" s="20"/>
      <c r="M175" s="3"/>
      <c r="N175" s="3"/>
      <c r="P175" s="3"/>
      <c r="R175" s="21"/>
      <c r="S175" s="21"/>
      <c r="T175" s="21"/>
      <c r="U175" s="21"/>
      <c r="V175" s="21"/>
      <c r="W175" s="57"/>
      <c r="X175" s="21"/>
      <c r="Y175" s="3"/>
      <c r="Z175" s="3"/>
      <c r="AA175" s="21"/>
      <c r="AB175" s="21"/>
      <c r="AC175" s="21"/>
    </row>
    <row r="176" spans="1:29">
      <c r="A176" s="3"/>
      <c r="B176" s="8"/>
      <c r="C176" s="8"/>
      <c r="D176" s="3"/>
      <c r="E176" s="3"/>
      <c r="F176" s="3"/>
      <c r="G176" s="3"/>
      <c r="H176" s="3"/>
      <c r="I176" s="3"/>
      <c r="L176" s="20"/>
      <c r="M176" s="3"/>
      <c r="N176" s="3"/>
      <c r="P176" s="3"/>
      <c r="R176" s="21"/>
      <c r="S176" s="21"/>
      <c r="T176" s="21"/>
      <c r="U176" s="21"/>
      <c r="V176" s="21"/>
      <c r="W176" s="57"/>
      <c r="X176" s="21"/>
      <c r="Y176" s="3"/>
      <c r="Z176" s="3"/>
      <c r="AA176" s="21"/>
      <c r="AB176" s="21"/>
      <c r="AC176" s="21"/>
    </row>
    <row r="177" spans="1:29">
      <c r="A177" s="3"/>
      <c r="B177" s="8"/>
      <c r="C177" s="8"/>
      <c r="D177" s="3"/>
      <c r="E177" s="3"/>
      <c r="F177" s="3"/>
      <c r="G177" s="3"/>
      <c r="H177" s="3"/>
      <c r="I177" s="3"/>
      <c r="L177" s="20"/>
      <c r="M177" s="3"/>
      <c r="N177" s="3"/>
      <c r="P177" s="3"/>
      <c r="R177" s="21"/>
      <c r="S177" s="21"/>
      <c r="T177" s="21"/>
      <c r="U177" s="21"/>
      <c r="V177" s="21"/>
      <c r="W177" s="57"/>
      <c r="X177" s="21"/>
      <c r="Y177" s="3"/>
      <c r="Z177" s="3"/>
      <c r="AA177" s="21"/>
      <c r="AB177" s="21"/>
      <c r="AC177" s="21"/>
    </row>
    <row r="178" spans="1:29">
      <c r="A178" s="3"/>
      <c r="B178" s="8"/>
      <c r="C178" s="8"/>
      <c r="D178" s="3"/>
      <c r="E178" s="3"/>
      <c r="F178" s="3"/>
      <c r="G178" s="3"/>
      <c r="H178" s="3"/>
      <c r="I178" s="3"/>
      <c r="L178" s="20"/>
      <c r="M178" s="3"/>
      <c r="N178" s="3"/>
      <c r="P178" s="3"/>
      <c r="R178" s="21"/>
      <c r="S178" s="21"/>
      <c r="T178" s="21"/>
      <c r="U178" s="21"/>
      <c r="V178" s="21"/>
      <c r="W178" s="57"/>
      <c r="X178" s="21"/>
      <c r="Y178" s="3"/>
      <c r="Z178" s="3"/>
      <c r="AA178" s="21"/>
      <c r="AB178" s="21"/>
      <c r="AC178" s="21"/>
    </row>
    <row r="179" spans="1:29">
      <c r="A179" s="3"/>
      <c r="B179" s="8"/>
      <c r="C179" s="8"/>
      <c r="D179" s="3"/>
      <c r="E179" s="3"/>
      <c r="F179" s="3"/>
      <c r="G179" s="3"/>
      <c r="H179" s="3"/>
      <c r="I179" s="3"/>
      <c r="L179" s="20"/>
      <c r="M179" s="3"/>
      <c r="N179" s="3"/>
      <c r="P179" s="3"/>
      <c r="R179" s="21"/>
      <c r="S179" s="21"/>
      <c r="T179" s="21"/>
      <c r="U179" s="21"/>
      <c r="V179" s="21"/>
      <c r="W179" s="57"/>
      <c r="X179" s="21"/>
      <c r="Y179" s="3"/>
      <c r="Z179" s="3"/>
      <c r="AA179" s="21"/>
      <c r="AB179" s="21"/>
      <c r="AC179" s="21"/>
    </row>
    <row r="180" spans="1:29">
      <c r="A180" s="3"/>
      <c r="B180" s="8"/>
      <c r="C180" s="8"/>
      <c r="D180" s="3"/>
      <c r="E180" s="3"/>
      <c r="F180" s="3"/>
      <c r="G180" s="3"/>
      <c r="H180" s="3"/>
      <c r="I180" s="3"/>
      <c r="L180" s="20"/>
      <c r="M180" s="3"/>
      <c r="N180" s="3"/>
      <c r="P180" s="3"/>
      <c r="R180" s="21"/>
      <c r="S180" s="21"/>
      <c r="T180" s="21"/>
      <c r="U180" s="21"/>
      <c r="V180" s="21"/>
      <c r="W180" s="57"/>
      <c r="X180" s="21"/>
      <c r="Y180" s="3"/>
      <c r="Z180" s="3"/>
      <c r="AA180" s="21"/>
      <c r="AB180" s="21"/>
      <c r="AC180" s="21"/>
    </row>
    <row r="181" spans="1:29">
      <c r="A181" s="3"/>
      <c r="B181" s="8"/>
      <c r="C181" s="8"/>
      <c r="D181" s="3"/>
      <c r="E181" s="3"/>
      <c r="F181" s="3"/>
      <c r="G181" s="3"/>
      <c r="H181" s="3"/>
      <c r="I181" s="3"/>
      <c r="L181" s="20"/>
      <c r="M181" s="3"/>
      <c r="N181" s="3"/>
      <c r="P181" s="3"/>
      <c r="R181" s="21"/>
      <c r="S181" s="21"/>
      <c r="T181" s="21"/>
      <c r="U181" s="21"/>
      <c r="V181" s="21"/>
      <c r="W181" s="57"/>
      <c r="X181" s="21"/>
      <c r="Y181" s="3"/>
      <c r="Z181" s="3"/>
      <c r="AA181" s="21"/>
      <c r="AB181" s="21"/>
      <c r="AC181" s="21"/>
    </row>
    <row r="182" spans="1:29">
      <c r="A182" s="3"/>
      <c r="B182" s="8"/>
      <c r="C182" s="8"/>
      <c r="D182" s="3"/>
      <c r="E182" s="3"/>
      <c r="F182" s="3"/>
      <c r="G182" s="3"/>
      <c r="H182" s="3"/>
      <c r="I182" s="3"/>
      <c r="L182" s="20"/>
      <c r="M182" s="3"/>
      <c r="N182" s="3"/>
      <c r="P182" s="3"/>
      <c r="R182" s="21"/>
      <c r="S182" s="21"/>
      <c r="T182" s="21"/>
      <c r="U182" s="21"/>
      <c r="V182" s="21"/>
      <c r="W182" s="57"/>
      <c r="X182" s="21"/>
      <c r="Y182" s="3"/>
      <c r="Z182" s="3"/>
      <c r="AA182" s="21"/>
      <c r="AB182" s="21"/>
      <c r="AC182" s="21"/>
    </row>
    <row r="183" spans="1:29">
      <c r="A183" s="3"/>
      <c r="B183" s="8"/>
      <c r="C183" s="8"/>
      <c r="D183" s="3"/>
      <c r="E183" s="3"/>
      <c r="F183" s="3"/>
      <c r="G183" s="3"/>
      <c r="H183" s="3"/>
      <c r="I183" s="3"/>
      <c r="L183" s="20"/>
      <c r="M183" s="3"/>
      <c r="N183" s="3"/>
      <c r="P183" s="3"/>
      <c r="R183" s="21"/>
      <c r="S183" s="21"/>
      <c r="T183" s="21"/>
      <c r="U183" s="21"/>
      <c r="V183" s="21"/>
      <c r="W183" s="57"/>
      <c r="X183" s="21"/>
      <c r="Y183" s="3"/>
      <c r="Z183" s="3"/>
      <c r="AA183" s="21"/>
      <c r="AB183" s="21"/>
      <c r="AC183" s="21"/>
    </row>
    <row r="184" spans="1:29">
      <c r="A184" s="3"/>
      <c r="B184" s="8"/>
      <c r="C184" s="8"/>
      <c r="D184" s="3"/>
      <c r="E184" s="3"/>
      <c r="F184" s="3"/>
      <c r="G184" s="3"/>
      <c r="H184" s="3"/>
      <c r="I184" s="3"/>
      <c r="L184" s="20"/>
      <c r="M184" s="3"/>
      <c r="N184" s="3"/>
      <c r="P184" s="3"/>
      <c r="R184" s="21"/>
      <c r="S184" s="21"/>
      <c r="T184" s="21"/>
      <c r="U184" s="21"/>
      <c r="V184" s="21"/>
      <c r="W184" s="57"/>
      <c r="X184" s="21"/>
      <c r="Y184" s="3"/>
      <c r="Z184" s="3"/>
      <c r="AA184" s="21"/>
      <c r="AB184" s="21"/>
      <c r="AC184" s="21"/>
    </row>
    <row r="185" spans="1:29">
      <c r="A185" s="3"/>
      <c r="B185" s="8"/>
      <c r="C185" s="8"/>
      <c r="D185" s="3"/>
      <c r="E185" s="3"/>
      <c r="F185" s="3"/>
      <c r="G185" s="3"/>
      <c r="H185" s="3"/>
      <c r="I185" s="3"/>
      <c r="L185" s="20"/>
      <c r="M185" s="3"/>
      <c r="N185" s="3"/>
      <c r="P185" s="3"/>
      <c r="R185" s="21"/>
      <c r="S185" s="21"/>
      <c r="T185" s="21"/>
      <c r="U185" s="21"/>
      <c r="V185" s="21"/>
      <c r="W185" s="57"/>
      <c r="X185" s="21"/>
      <c r="Y185" s="3"/>
      <c r="Z185" s="3"/>
      <c r="AA185" s="21"/>
      <c r="AB185" s="21"/>
      <c r="AC185" s="21"/>
    </row>
    <row r="186" spans="1:29">
      <c r="A186" s="3"/>
      <c r="B186" s="8"/>
      <c r="C186" s="8"/>
      <c r="D186" s="3"/>
      <c r="E186" s="3"/>
      <c r="F186" s="3"/>
      <c r="G186" s="3"/>
      <c r="H186" s="3"/>
      <c r="I186" s="3"/>
      <c r="L186" s="20"/>
      <c r="M186" s="3"/>
      <c r="N186" s="3"/>
      <c r="P186" s="3"/>
      <c r="R186" s="21"/>
      <c r="S186" s="21"/>
      <c r="T186" s="21"/>
      <c r="U186" s="21"/>
      <c r="V186" s="21"/>
      <c r="W186" s="57"/>
      <c r="X186" s="21"/>
      <c r="Y186" s="3"/>
      <c r="Z186" s="3"/>
      <c r="AA186" s="21"/>
      <c r="AB186" s="21"/>
      <c r="AC186" s="21"/>
    </row>
    <row r="187" spans="1:29">
      <c r="A187" s="3"/>
      <c r="B187" s="8"/>
      <c r="C187" s="8"/>
      <c r="D187" s="3"/>
      <c r="E187" s="3"/>
      <c r="F187" s="3"/>
      <c r="G187" s="3"/>
      <c r="H187" s="3"/>
      <c r="I187" s="3"/>
      <c r="L187" s="20"/>
      <c r="M187" s="3"/>
      <c r="N187" s="3"/>
      <c r="P187" s="3"/>
      <c r="R187" s="21"/>
      <c r="S187" s="21"/>
      <c r="T187" s="21"/>
      <c r="U187" s="21"/>
      <c r="V187" s="21"/>
      <c r="W187" s="57"/>
      <c r="X187" s="21"/>
      <c r="Y187" s="3"/>
      <c r="Z187" s="3"/>
      <c r="AA187" s="21"/>
      <c r="AB187" s="21"/>
      <c r="AC187" s="21"/>
    </row>
    <row r="188" spans="1:29">
      <c r="A188" s="3"/>
      <c r="B188" s="8"/>
      <c r="C188" s="8"/>
      <c r="D188" s="3"/>
      <c r="E188" s="3"/>
      <c r="F188" s="3"/>
      <c r="G188" s="3"/>
      <c r="H188" s="3"/>
      <c r="I188" s="3"/>
      <c r="L188" s="20"/>
      <c r="M188" s="3"/>
      <c r="N188" s="3"/>
      <c r="P188" s="3"/>
      <c r="R188" s="21"/>
      <c r="S188" s="21"/>
      <c r="T188" s="21"/>
      <c r="U188" s="21"/>
      <c r="V188" s="21"/>
      <c r="W188" s="57"/>
      <c r="X188" s="21"/>
      <c r="Y188" s="3"/>
      <c r="Z188" s="3"/>
      <c r="AA188" s="21"/>
      <c r="AB188" s="21"/>
      <c r="AC188" s="21"/>
    </row>
    <row r="189" spans="1:29">
      <c r="A189" s="3"/>
      <c r="B189" s="8"/>
      <c r="C189" s="8"/>
      <c r="D189" s="3"/>
      <c r="E189" s="3"/>
      <c r="F189" s="3"/>
      <c r="G189" s="3"/>
      <c r="H189" s="3"/>
      <c r="I189" s="3"/>
      <c r="L189" s="20"/>
      <c r="M189" s="3"/>
      <c r="N189" s="3"/>
      <c r="P189" s="3"/>
      <c r="R189" s="21"/>
      <c r="S189" s="21"/>
      <c r="T189" s="21"/>
      <c r="U189" s="21"/>
      <c r="V189" s="21"/>
      <c r="W189" s="57"/>
      <c r="X189" s="21"/>
      <c r="Y189" s="3"/>
      <c r="Z189" s="3"/>
      <c r="AA189" s="21"/>
      <c r="AB189" s="21"/>
      <c r="AC189" s="21"/>
    </row>
    <row r="190" spans="1:29">
      <c r="A190" s="3"/>
      <c r="B190" s="8"/>
      <c r="C190" s="8"/>
      <c r="D190" s="3"/>
      <c r="E190" s="3"/>
      <c r="F190" s="3"/>
      <c r="G190" s="3"/>
      <c r="H190" s="3"/>
      <c r="I190" s="3"/>
      <c r="L190" s="20"/>
      <c r="M190" s="3"/>
      <c r="N190" s="3"/>
      <c r="P190" s="3"/>
      <c r="R190" s="21"/>
      <c r="S190" s="21"/>
      <c r="T190" s="21"/>
      <c r="U190" s="21"/>
      <c r="V190" s="21"/>
      <c r="W190" s="57"/>
      <c r="X190" s="21"/>
      <c r="Y190" s="3"/>
      <c r="Z190" s="3"/>
      <c r="AA190" s="21"/>
      <c r="AB190" s="21"/>
      <c r="AC190" s="21"/>
    </row>
    <row r="191" spans="1:29">
      <c r="A191" s="3"/>
      <c r="B191" s="8"/>
      <c r="C191" s="8"/>
      <c r="D191" s="3"/>
      <c r="E191" s="3"/>
      <c r="F191" s="3"/>
      <c r="G191" s="3"/>
      <c r="H191" s="3"/>
      <c r="I191" s="3"/>
      <c r="L191" s="20"/>
      <c r="M191" s="3"/>
      <c r="N191" s="3"/>
      <c r="P191" s="3"/>
      <c r="R191" s="21"/>
      <c r="S191" s="21"/>
      <c r="T191" s="21"/>
      <c r="U191" s="21"/>
      <c r="V191" s="21"/>
      <c r="W191" s="57"/>
      <c r="X191" s="21"/>
      <c r="Y191" s="3"/>
      <c r="Z191" s="3"/>
      <c r="AA191" s="21"/>
      <c r="AB191" s="21"/>
      <c r="AC191" s="21"/>
    </row>
    <row r="192" spans="1:29">
      <c r="A192" s="3"/>
      <c r="B192" s="8"/>
      <c r="C192" s="8"/>
      <c r="D192" s="3"/>
      <c r="E192" s="3"/>
      <c r="F192" s="3"/>
      <c r="G192" s="3"/>
      <c r="H192" s="3"/>
      <c r="I192" s="3"/>
      <c r="L192" s="20"/>
      <c r="M192" s="3"/>
      <c r="N192" s="3"/>
      <c r="P192" s="3"/>
      <c r="R192" s="21"/>
      <c r="S192" s="21"/>
      <c r="T192" s="21"/>
      <c r="U192" s="21"/>
      <c r="V192" s="21"/>
      <c r="W192" s="57"/>
      <c r="X192" s="21"/>
      <c r="Y192" s="3"/>
      <c r="Z192" s="3"/>
      <c r="AA192" s="21"/>
      <c r="AB192" s="21"/>
      <c r="AC192" s="21"/>
    </row>
    <row r="193" spans="1:29">
      <c r="A193" s="3"/>
      <c r="B193" s="8"/>
      <c r="C193" s="8"/>
      <c r="D193" s="3"/>
      <c r="E193" s="3"/>
      <c r="F193" s="3"/>
      <c r="G193" s="3"/>
      <c r="H193" s="3"/>
      <c r="I193" s="3"/>
      <c r="L193" s="20"/>
      <c r="M193" s="3"/>
      <c r="N193" s="3"/>
      <c r="P193" s="3"/>
      <c r="R193" s="21"/>
      <c r="S193" s="21"/>
      <c r="T193" s="21"/>
      <c r="U193" s="21"/>
      <c r="V193" s="21"/>
      <c r="W193" s="57"/>
      <c r="X193" s="21"/>
      <c r="Y193" s="3"/>
      <c r="Z193" s="3"/>
      <c r="AA193" s="21"/>
      <c r="AB193" s="21"/>
      <c r="AC193" s="21"/>
    </row>
    <row r="194" spans="1:29">
      <c r="A194" s="3"/>
      <c r="B194" s="8"/>
      <c r="C194" s="8"/>
      <c r="D194" s="3"/>
      <c r="E194" s="3"/>
      <c r="F194" s="3"/>
      <c r="G194" s="3"/>
      <c r="H194" s="3"/>
      <c r="I194" s="3"/>
      <c r="L194" s="20"/>
      <c r="M194" s="3"/>
      <c r="N194" s="3"/>
      <c r="P194" s="3"/>
      <c r="R194" s="21"/>
      <c r="S194" s="21"/>
      <c r="T194" s="21"/>
      <c r="U194" s="21"/>
      <c r="V194" s="21"/>
      <c r="W194" s="57"/>
      <c r="X194" s="21"/>
      <c r="Y194" s="3"/>
      <c r="Z194" s="3"/>
      <c r="AA194" s="21"/>
      <c r="AB194" s="21"/>
      <c r="AC194" s="21"/>
    </row>
    <row r="195" spans="1:29">
      <c r="A195" s="3"/>
      <c r="B195" s="8"/>
      <c r="C195" s="8"/>
      <c r="D195" s="3"/>
      <c r="E195" s="3"/>
      <c r="F195" s="3"/>
      <c r="G195" s="3"/>
      <c r="H195" s="3"/>
      <c r="I195" s="3"/>
      <c r="L195" s="20"/>
      <c r="M195" s="3"/>
      <c r="N195" s="3"/>
      <c r="P195" s="3"/>
      <c r="R195" s="21"/>
      <c r="S195" s="21"/>
      <c r="T195" s="21"/>
      <c r="U195" s="21"/>
      <c r="V195" s="21"/>
      <c r="W195" s="57"/>
      <c r="X195" s="21"/>
      <c r="Y195" s="3"/>
      <c r="Z195" s="3"/>
      <c r="AA195" s="21"/>
      <c r="AB195" s="21"/>
      <c r="AC195" s="21"/>
    </row>
    <row r="196" spans="1:29">
      <c r="A196" s="3"/>
      <c r="B196" s="8"/>
      <c r="C196" s="8"/>
      <c r="D196" s="3"/>
      <c r="E196" s="3"/>
      <c r="F196" s="3"/>
      <c r="G196" s="3"/>
      <c r="H196" s="3"/>
      <c r="I196" s="3"/>
      <c r="L196" s="20"/>
      <c r="M196" s="3"/>
      <c r="N196" s="3"/>
      <c r="P196" s="3"/>
      <c r="R196" s="21"/>
      <c r="S196" s="21"/>
      <c r="T196" s="21"/>
      <c r="U196" s="21"/>
      <c r="V196" s="21"/>
      <c r="W196" s="57"/>
      <c r="X196" s="21"/>
      <c r="Y196" s="3"/>
      <c r="Z196" s="3"/>
      <c r="AA196" s="21"/>
      <c r="AB196" s="21"/>
      <c r="AC196" s="21"/>
    </row>
    <row r="197" spans="1:29">
      <c r="A197" s="3"/>
      <c r="B197" s="8"/>
      <c r="C197" s="8"/>
      <c r="D197" s="3"/>
      <c r="E197" s="3"/>
      <c r="F197" s="3"/>
      <c r="G197" s="3"/>
      <c r="H197" s="3"/>
      <c r="I197" s="3"/>
      <c r="L197" s="20"/>
      <c r="M197" s="3"/>
      <c r="N197" s="3"/>
      <c r="P197" s="3"/>
      <c r="R197" s="21"/>
      <c r="S197" s="21"/>
      <c r="T197" s="21"/>
      <c r="U197" s="21"/>
      <c r="V197" s="21"/>
      <c r="W197" s="57"/>
      <c r="X197" s="21"/>
      <c r="Y197" s="3"/>
      <c r="Z197" s="3"/>
      <c r="AA197" s="21"/>
      <c r="AB197" s="21"/>
      <c r="AC197" s="21"/>
    </row>
    <row r="198" spans="1:29">
      <c r="A198" s="3"/>
      <c r="B198" s="8"/>
      <c r="C198" s="8"/>
      <c r="D198" s="3"/>
      <c r="E198" s="3"/>
      <c r="F198" s="3"/>
      <c r="G198" s="3"/>
      <c r="H198" s="3"/>
      <c r="I198" s="3"/>
      <c r="L198" s="20"/>
      <c r="M198" s="3"/>
      <c r="N198" s="3"/>
      <c r="P198" s="3"/>
      <c r="R198" s="21"/>
      <c r="S198" s="21"/>
      <c r="T198" s="21"/>
      <c r="U198" s="21"/>
      <c r="V198" s="21"/>
      <c r="W198" s="57"/>
      <c r="X198" s="21"/>
      <c r="Y198" s="3"/>
      <c r="Z198" s="3"/>
      <c r="AA198" s="21"/>
      <c r="AB198" s="21"/>
      <c r="AC198" s="21"/>
    </row>
    <row r="199" spans="1:29">
      <c r="A199" s="3"/>
      <c r="B199" s="8"/>
      <c r="C199" s="8"/>
      <c r="D199" s="3"/>
      <c r="E199" s="3"/>
      <c r="F199" s="3"/>
      <c r="G199" s="3"/>
      <c r="H199" s="3"/>
      <c r="I199" s="3"/>
      <c r="L199" s="20"/>
      <c r="M199" s="3"/>
      <c r="N199" s="3"/>
      <c r="P199" s="3"/>
      <c r="R199" s="21"/>
      <c r="S199" s="21"/>
      <c r="T199" s="21"/>
      <c r="U199" s="21"/>
      <c r="V199" s="21"/>
      <c r="W199" s="57"/>
      <c r="X199" s="21"/>
      <c r="Y199" s="3"/>
      <c r="Z199" s="3"/>
      <c r="AA199" s="21"/>
      <c r="AB199" s="21"/>
      <c r="AC199" s="21"/>
    </row>
    <row r="200" spans="1:29">
      <c r="A200" s="3"/>
      <c r="B200" s="8"/>
      <c r="C200" s="8"/>
      <c r="D200" s="3"/>
      <c r="E200" s="3"/>
      <c r="F200" s="3"/>
      <c r="G200" s="3"/>
      <c r="H200" s="3"/>
      <c r="I200" s="3"/>
      <c r="L200" s="20"/>
      <c r="M200" s="3"/>
      <c r="N200" s="3"/>
      <c r="P200" s="3"/>
      <c r="R200" s="21"/>
      <c r="S200" s="21"/>
      <c r="T200" s="21"/>
      <c r="U200" s="21"/>
      <c r="V200" s="21"/>
      <c r="W200" s="57"/>
      <c r="X200" s="21"/>
      <c r="Y200" s="3"/>
      <c r="Z200" s="3"/>
      <c r="AA200" s="21"/>
      <c r="AB200" s="21"/>
      <c r="AC200" s="21"/>
    </row>
    <row r="201" spans="1:29">
      <c r="A201" s="3"/>
      <c r="B201" s="8"/>
      <c r="C201" s="8"/>
      <c r="D201" s="3"/>
      <c r="E201" s="3"/>
      <c r="F201" s="3"/>
      <c r="G201" s="3"/>
      <c r="H201" s="3"/>
      <c r="I201" s="3"/>
      <c r="L201" s="20"/>
      <c r="M201" s="3"/>
      <c r="N201" s="3"/>
      <c r="P201" s="3"/>
      <c r="R201" s="21"/>
      <c r="S201" s="21"/>
      <c r="T201" s="21"/>
      <c r="U201" s="21"/>
      <c r="V201" s="21"/>
      <c r="W201" s="57"/>
      <c r="X201" s="21"/>
      <c r="Y201" s="3"/>
      <c r="Z201" s="3"/>
      <c r="AA201" s="21"/>
      <c r="AB201" s="21"/>
      <c r="AC201" s="21"/>
    </row>
    <row r="202" spans="1:29">
      <c r="A202" s="3"/>
      <c r="B202" s="8"/>
      <c r="C202" s="8"/>
      <c r="D202" s="3"/>
      <c r="E202" s="3"/>
      <c r="F202" s="3"/>
      <c r="G202" s="3"/>
      <c r="H202" s="3"/>
      <c r="I202" s="3"/>
      <c r="L202" s="20"/>
      <c r="M202" s="3"/>
      <c r="N202" s="3"/>
      <c r="P202" s="3"/>
      <c r="R202" s="21"/>
      <c r="S202" s="21"/>
      <c r="T202" s="21"/>
      <c r="U202" s="21"/>
      <c r="V202" s="21"/>
      <c r="W202" s="57"/>
      <c r="X202" s="21"/>
      <c r="Y202" s="3"/>
      <c r="Z202" s="3"/>
      <c r="AA202" s="21"/>
      <c r="AB202" s="21"/>
      <c r="AC202" s="21"/>
    </row>
    <row r="203" spans="1:29">
      <c r="A203" s="3"/>
      <c r="B203" s="8"/>
      <c r="C203" s="8"/>
      <c r="D203" s="3"/>
      <c r="E203" s="3"/>
      <c r="F203" s="3"/>
      <c r="G203" s="3"/>
      <c r="H203" s="3"/>
      <c r="I203" s="3"/>
      <c r="L203" s="20"/>
      <c r="M203" s="3"/>
      <c r="N203" s="3"/>
      <c r="P203" s="3"/>
      <c r="R203" s="21"/>
      <c r="S203" s="21"/>
      <c r="T203" s="21"/>
      <c r="U203" s="21"/>
      <c r="V203" s="21"/>
      <c r="W203" s="57"/>
      <c r="X203" s="21"/>
      <c r="Y203" s="3"/>
      <c r="Z203" s="3"/>
      <c r="AA203" s="21"/>
      <c r="AB203" s="21"/>
      <c r="AC203" s="21"/>
    </row>
    <row r="204" spans="1:29">
      <c r="A204" s="3"/>
      <c r="B204" s="8"/>
      <c r="C204" s="8"/>
      <c r="D204" s="3"/>
      <c r="E204" s="3"/>
      <c r="F204" s="3"/>
      <c r="G204" s="3"/>
      <c r="H204" s="3"/>
      <c r="I204" s="3"/>
      <c r="L204" s="20"/>
      <c r="M204" s="3"/>
      <c r="N204" s="3"/>
      <c r="P204" s="3"/>
      <c r="R204" s="21"/>
      <c r="S204" s="21"/>
      <c r="T204" s="21"/>
      <c r="U204" s="21"/>
      <c r="V204" s="21"/>
      <c r="W204" s="57"/>
      <c r="X204" s="21"/>
      <c r="Y204" s="3"/>
      <c r="Z204" s="3"/>
      <c r="AA204" s="21"/>
      <c r="AB204" s="21"/>
      <c r="AC204" s="21"/>
    </row>
    <row r="205" spans="1:29">
      <c r="A205" s="3"/>
      <c r="B205" s="8"/>
      <c r="C205" s="8"/>
      <c r="D205" s="3"/>
      <c r="E205" s="3"/>
      <c r="F205" s="3"/>
      <c r="G205" s="3"/>
      <c r="H205" s="3"/>
      <c r="I205" s="3"/>
      <c r="L205" s="20"/>
      <c r="M205" s="3"/>
      <c r="N205" s="3"/>
      <c r="P205" s="3"/>
      <c r="R205" s="21"/>
      <c r="S205" s="21"/>
      <c r="T205" s="21"/>
      <c r="U205" s="21"/>
      <c r="V205" s="21"/>
      <c r="W205" s="57"/>
      <c r="X205" s="21"/>
      <c r="Y205" s="3"/>
      <c r="Z205" s="3"/>
      <c r="AA205" s="21"/>
      <c r="AB205" s="21"/>
      <c r="AC205" s="21"/>
    </row>
    <row r="206" spans="1:29">
      <c r="A206" s="3"/>
      <c r="B206" s="8"/>
      <c r="C206" s="8"/>
      <c r="D206" s="3"/>
      <c r="E206" s="3"/>
      <c r="F206" s="3"/>
      <c r="G206" s="3"/>
      <c r="H206" s="3"/>
      <c r="I206" s="3"/>
      <c r="L206" s="20"/>
      <c r="M206" s="3"/>
      <c r="N206" s="3"/>
      <c r="P206" s="3"/>
      <c r="R206" s="21"/>
      <c r="S206" s="21"/>
      <c r="T206" s="21"/>
      <c r="U206" s="21"/>
      <c r="V206" s="21"/>
      <c r="W206" s="57"/>
      <c r="X206" s="21"/>
      <c r="Y206" s="3"/>
      <c r="Z206" s="3"/>
      <c r="AA206" s="21"/>
      <c r="AB206" s="21"/>
      <c r="AC206" s="21"/>
    </row>
    <row r="207" spans="1:29">
      <c r="A207" s="3"/>
      <c r="B207" s="8"/>
      <c r="C207" s="8"/>
      <c r="D207" s="3"/>
      <c r="E207" s="3"/>
      <c r="F207" s="3"/>
      <c r="G207" s="3"/>
      <c r="H207" s="3"/>
      <c r="I207" s="3"/>
      <c r="L207" s="20"/>
      <c r="M207" s="3"/>
      <c r="N207" s="3"/>
      <c r="P207" s="3"/>
      <c r="R207" s="21"/>
      <c r="S207" s="21"/>
      <c r="T207" s="21"/>
      <c r="U207" s="21"/>
      <c r="V207" s="21"/>
      <c r="W207" s="57"/>
      <c r="X207" s="21"/>
      <c r="Y207" s="3"/>
      <c r="Z207" s="3"/>
      <c r="AA207" s="21"/>
      <c r="AB207" s="21"/>
      <c r="AC207" s="21"/>
    </row>
    <row r="208" spans="1:29">
      <c r="A208" s="3"/>
      <c r="B208" s="8"/>
      <c r="C208" s="8"/>
      <c r="D208" s="3"/>
      <c r="E208" s="3"/>
      <c r="F208" s="3"/>
      <c r="G208" s="3"/>
      <c r="H208" s="3"/>
      <c r="I208" s="3"/>
      <c r="L208" s="20"/>
      <c r="M208" s="3"/>
      <c r="N208" s="3"/>
      <c r="P208" s="3"/>
      <c r="R208" s="21"/>
      <c r="S208" s="21"/>
      <c r="T208" s="21"/>
      <c r="U208" s="21"/>
      <c r="V208" s="21"/>
      <c r="W208" s="57"/>
      <c r="X208" s="21"/>
      <c r="Y208" s="3"/>
      <c r="Z208" s="3"/>
      <c r="AA208" s="21"/>
      <c r="AB208" s="21"/>
      <c r="AC208" s="21"/>
    </row>
    <row r="209" spans="1:29">
      <c r="A209" s="3"/>
      <c r="B209" s="8"/>
      <c r="C209" s="8"/>
      <c r="D209" s="3"/>
      <c r="E209" s="3"/>
      <c r="F209" s="3"/>
      <c r="G209" s="3"/>
      <c r="H209" s="3"/>
      <c r="I209" s="3"/>
      <c r="L209" s="20"/>
      <c r="M209" s="3"/>
      <c r="N209" s="3"/>
      <c r="P209" s="3"/>
      <c r="R209" s="21"/>
      <c r="S209" s="21"/>
      <c r="T209" s="21"/>
      <c r="U209" s="21"/>
      <c r="V209" s="21"/>
      <c r="W209" s="57"/>
      <c r="X209" s="21"/>
      <c r="Y209" s="3"/>
      <c r="Z209" s="3"/>
      <c r="AA209" s="21"/>
      <c r="AB209" s="21"/>
      <c r="AC209" s="21"/>
    </row>
    <row r="210" spans="1:29">
      <c r="A210" s="3"/>
      <c r="B210" s="8"/>
      <c r="C210" s="8"/>
      <c r="D210" s="3"/>
      <c r="E210" s="3"/>
      <c r="F210" s="3"/>
      <c r="G210" s="3"/>
      <c r="H210" s="3"/>
      <c r="I210" s="3"/>
      <c r="L210" s="20"/>
      <c r="M210" s="3"/>
      <c r="N210" s="3"/>
      <c r="P210" s="3"/>
      <c r="R210" s="21"/>
      <c r="S210" s="21"/>
      <c r="T210" s="21"/>
      <c r="U210" s="21"/>
      <c r="V210" s="21"/>
      <c r="W210" s="57"/>
      <c r="X210" s="21"/>
      <c r="Y210" s="3"/>
      <c r="Z210" s="3"/>
      <c r="AA210" s="21"/>
      <c r="AB210" s="21"/>
      <c r="AC210" s="21"/>
    </row>
    <row r="211" spans="1:29">
      <c r="A211" s="3"/>
      <c r="B211" s="8"/>
      <c r="C211" s="8"/>
      <c r="D211" s="3"/>
      <c r="E211" s="3"/>
      <c r="F211" s="3"/>
      <c r="G211" s="3"/>
      <c r="H211" s="3"/>
      <c r="I211" s="3"/>
      <c r="L211" s="20"/>
      <c r="M211" s="3"/>
      <c r="N211" s="3"/>
      <c r="P211" s="3"/>
      <c r="R211" s="21"/>
      <c r="S211" s="21"/>
      <c r="T211" s="21"/>
      <c r="U211" s="21"/>
      <c r="V211" s="21"/>
      <c r="W211" s="57"/>
      <c r="X211" s="21"/>
      <c r="Y211" s="3"/>
      <c r="Z211" s="3"/>
      <c r="AA211" s="21"/>
      <c r="AB211" s="21"/>
      <c r="AC211" s="21"/>
    </row>
    <row r="212" spans="1:29">
      <c r="A212" s="3"/>
      <c r="B212" s="8"/>
      <c r="C212" s="8"/>
      <c r="D212" s="3"/>
      <c r="E212" s="3"/>
      <c r="F212" s="3"/>
      <c r="G212" s="3"/>
      <c r="H212" s="3"/>
      <c r="I212" s="3"/>
      <c r="L212" s="20"/>
      <c r="M212" s="3"/>
      <c r="N212" s="3"/>
      <c r="P212" s="3"/>
      <c r="R212" s="21"/>
      <c r="S212" s="21"/>
      <c r="T212" s="21"/>
      <c r="U212" s="21"/>
      <c r="V212" s="21"/>
      <c r="W212" s="57"/>
      <c r="X212" s="21"/>
      <c r="Y212" s="3"/>
      <c r="Z212" s="3"/>
      <c r="AA212" s="21"/>
      <c r="AB212" s="21"/>
      <c r="AC212" s="21"/>
    </row>
    <row r="213" spans="1:29">
      <c r="A213" s="3"/>
      <c r="B213" s="8"/>
      <c r="C213" s="8"/>
      <c r="D213" s="3"/>
      <c r="E213" s="3"/>
      <c r="F213" s="3"/>
      <c r="G213" s="3"/>
      <c r="H213" s="3"/>
      <c r="I213" s="3"/>
      <c r="L213" s="20"/>
      <c r="M213" s="3"/>
      <c r="N213" s="3"/>
      <c r="P213" s="3"/>
      <c r="R213" s="21"/>
      <c r="S213" s="21"/>
      <c r="T213" s="21"/>
      <c r="U213" s="21"/>
      <c r="V213" s="21"/>
      <c r="W213" s="57"/>
      <c r="X213" s="21"/>
      <c r="Y213" s="3"/>
      <c r="Z213" s="3"/>
      <c r="AA213" s="21"/>
      <c r="AB213" s="21"/>
      <c r="AC213" s="21"/>
    </row>
    <row r="214" spans="1:29">
      <c r="A214" s="3"/>
      <c r="B214" s="8"/>
      <c r="C214" s="8"/>
      <c r="D214" s="3"/>
      <c r="E214" s="3"/>
      <c r="F214" s="3"/>
      <c r="G214" s="3"/>
      <c r="H214" s="3"/>
      <c r="I214" s="3"/>
      <c r="L214" s="20"/>
      <c r="M214" s="3"/>
      <c r="N214" s="3"/>
      <c r="P214" s="3"/>
      <c r="R214" s="21"/>
      <c r="S214" s="21"/>
      <c r="T214" s="21"/>
      <c r="U214" s="21"/>
      <c r="V214" s="21"/>
      <c r="W214" s="57"/>
      <c r="X214" s="21"/>
      <c r="Y214" s="3"/>
      <c r="Z214" s="3"/>
      <c r="AA214" s="21"/>
      <c r="AB214" s="21"/>
      <c r="AC214" s="21"/>
    </row>
    <row r="215" spans="1:29">
      <c r="A215" s="3"/>
      <c r="B215" s="8"/>
      <c r="C215" s="8"/>
      <c r="D215" s="3"/>
      <c r="E215" s="3"/>
      <c r="F215" s="3"/>
      <c r="G215" s="3"/>
      <c r="H215" s="3"/>
      <c r="I215" s="3"/>
      <c r="L215" s="20"/>
      <c r="M215" s="3"/>
      <c r="N215" s="3"/>
      <c r="P215" s="3"/>
      <c r="R215" s="21"/>
      <c r="S215" s="21"/>
      <c r="T215" s="21"/>
      <c r="U215" s="21"/>
      <c r="V215" s="21"/>
      <c r="W215" s="57"/>
      <c r="X215" s="21"/>
      <c r="Y215" s="3"/>
      <c r="Z215" s="3"/>
      <c r="AA215" s="21"/>
      <c r="AB215" s="21"/>
      <c r="AC215" s="21"/>
    </row>
    <row r="216" spans="1:29">
      <c r="A216" s="3"/>
      <c r="B216" s="8"/>
      <c r="C216" s="8"/>
      <c r="D216" s="3"/>
      <c r="E216" s="3"/>
      <c r="F216" s="3"/>
      <c r="G216" s="3"/>
      <c r="H216" s="3"/>
      <c r="I216" s="3"/>
      <c r="L216" s="20"/>
      <c r="M216" s="3"/>
      <c r="N216" s="3"/>
      <c r="P216" s="3"/>
      <c r="R216" s="21"/>
      <c r="S216" s="21"/>
      <c r="T216" s="21"/>
      <c r="U216" s="21"/>
      <c r="V216" s="21"/>
      <c r="W216" s="57"/>
      <c r="X216" s="21"/>
      <c r="Y216" s="3"/>
      <c r="Z216" s="3"/>
      <c r="AA216" s="21"/>
      <c r="AB216" s="21"/>
      <c r="AC216" s="21"/>
    </row>
    <row r="217" spans="1:29">
      <c r="A217" s="3"/>
      <c r="B217" s="8"/>
      <c r="C217" s="8"/>
      <c r="D217" s="3"/>
      <c r="E217" s="3"/>
      <c r="F217" s="3"/>
      <c r="G217" s="3"/>
      <c r="H217" s="3"/>
      <c r="I217" s="3"/>
      <c r="L217" s="20"/>
      <c r="M217" s="3"/>
      <c r="N217" s="3"/>
      <c r="P217" s="3"/>
      <c r="R217" s="21"/>
      <c r="S217" s="21"/>
      <c r="T217" s="21"/>
      <c r="U217" s="21"/>
      <c r="V217" s="21"/>
      <c r="W217" s="57"/>
      <c r="X217" s="21"/>
      <c r="Y217" s="3"/>
      <c r="Z217" s="3"/>
      <c r="AA217" s="21"/>
      <c r="AB217" s="21"/>
      <c r="AC217" s="21"/>
    </row>
    <row r="218" spans="1:29">
      <c r="A218" s="3"/>
      <c r="B218" s="8"/>
      <c r="C218" s="8"/>
      <c r="D218" s="3"/>
      <c r="E218" s="3"/>
      <c r="F218" s="3"/>
      <c r="G218" s="3"/>
      <c r="H218" s="3"/>
      <c r="I218" s="3"/>
      <c r="L218" s="20"/>
      <c r="M218" s="3"/>
      <c r="N218" s="3"/>
      <c r="P218" s="3"/>
      <c r="R218" s="21"/>
      <c r="S218" s="21"/>
      <c r="T218" s="21"/>
      <c r="U218" s="21"/>
      <c r="V218" s="21"/>
      <c r="W218" s="57"/>
      <c r="X218" s="21"/>
      <c r="Y218" s="3"/>
      <c r="Z218" s="3"/>
      <c r="AA218" s="21"/>
      <c r="AB218" s="21"/>
      <c r="AC218" s="21"/>
    </row>
    <row r="219" spans="1:29">
      <c r="A219" s="3"/>
      <c r="B219" s="8"/>
      <c r="C219" s="8"/>
      <c r="D219" s="3"/>
      <c r="E219" s="3"/>
      <c r="F219" s="3"/>
      <c r="G219" s="3"/>
      <c r="H219" s="3"/>
      <c r="I219" s="3"/>
      <c r="L219" s="20"/>
      <c r="M219" s="3"/>
      <c r="N219" s="3"/>
      <c r="P219" s="3"/>
      <c r="R219" s="21"/>
      <c r="S219" s="21"/>
      <c r="T219" s="21"/>
      <c r="U219" s="21"/>
      <c r="V219" s="21"/>
      <c r="W219" s="57"/>
      <c r="X219" s="21"/>
      <c r="Y219" s="3"/>
      <c r="Z219" s="3"/>
      <c r="AA219" s="21"/>
      <c r="AB219" s="21"/>
      <c r="AC219" s="21"/>
    </row>
    <row r="220" spans="1:29">
      <c r="A220" s="3"/>
      <c r="B220" s="8"/>
      <c r="C220" s="8"/>
      <c r="D220" s="3"/>
      <c r="E220" s="3"/>
      <c r="F220" s="3"/>
      <c r="G220" s="3"/>
      <c r="H220" s="3"/>
      <c r="I220" s="3"/>
      <c r="L220" s="20"/>
      <c r="M220" s="3"/>
      <c r="N220" s="3"/>
      <c r="P220" s="3"/>
      <c r="R220" s="21"/>
      <c r="S220" s="21"/>
      <c r="T220" s="21"/>
      <c r="U220" s="21"/>
      <c r="V220" s="21"/>
      <c r="W220" s="57"/>
      <c r="X220" s="21"/>
      <c r="Y220" s="3"/>
      <c r="Z220" s="3"/>
      <c r="AA220" s="21"/>
      <c r="AB220" s="21"/>
      <c r="AC220" s="21"/>
    </row>
    <row r="221" spans="1:29">
      <c r="A221" s="3"/>
      <c r="B221" s="8"/>
      <c r="C221" s="8"/>
      <c r="D221" s="3"/>
      <c r="E221" s="3"/>
      <c r="F221" s="3"/>
      <c r="G221" s="3"/>
      <c r="H221" s="3"/>
      <c r="I221" s="3"/>
      <c r="L221" s="20"/>
      <c r="M221" s="3"/>
      <c r="N221" s="3"/>
      <c r="P221" s="3"/>
      <c r="R221" s="21"/>
      <c r="S221" s="21"/>
      <c r="T221" s="21"/>
      <c r="U221" s="21"/>
      <c r="V221" s="21"/>
      <c r="W221" s="57"/>
      <c r="X221" s="21"/>
      <c r="Y221" s="3"/>
      <c r="Z221" s="3"/>
      <c r="AA221" s="21"/>
      <c r="AB221" s="21"/>
      <c r="AC221" s="21"/>
    </row>
    <row r="222" spans="1:29">
      <c r="A222" s="3"/>
      <c r="B222" s="8"/>
      <c r="C222" s="8"/>
      <c r="D222" s="3"/>
      <c r="E222" s="3"/>
      <c r="F222" s="3"/>
      <c r="G222" s="3"/>
      <c r="H222" s="3"/>
      <c r="I222" s="3"/>
      <c r="L222" s="20"/>
      <c r="M222" s="3"/>
      <c r="N222" s="3"/>
      <c r="P222" s="3"/>
      <c r="R222" s="21"/>
      <c r="S222" s="21"/>
      <c r="T222" s="21"/>
      <c r="U222" s="21"/>
      <c r="V222" s="21"/>
      <c r="W222" s="57"/>
      <c r="X222" s="21"/>
      <c r="Y222" s="3"/>
      <c r="Z222" s="3"/>
      <c r="AA222" s="21"/>
      <c r="AB222" s="21"/>
      <c r="AC222" s="21"/>
    </row>
    <row r="223" spans="1:29">
      <c r="A223" s="3"/>
      <c r="B223" s="8"/>
      <c r="C223" s="8"/>
      <c r="D223" s="3"/>
      <c r="E223" s="3"/>
      <c r="F223" s="3"/>
      <c r="G223" s="3"/>
      <c r="H223" s="3"/>
      <c r="I223" s="3"/>
      <c r="L223" s="20"/>
      <c r="M223" s="3"/>
      <c r="N223" s="3"/>
      <c r="P223" s="3"/>
      <c r="R223" s="21"/>
      <c r="S223" s="21"/>
      <c r="T223" s="21"/>
      <c r="U223" s="21"/>
      <c r="V223" s="21"/>
      <c r="W223" s="57"/>
      <c r="X223" s="21"/>
      <c r="Y223" s="3"/>
      <c r="Z223" s="3"/>
      <c r="AA223" s="21"/>
      <c r="AB223" s="21"/>
      <c r="AC223" s="21"/>
    </row>
    <row r="224" spans="1:29">
      <c r="A224" s="3"/>
      <c r="B224" s="8"/>
      <c r="C224" s="8"/>
      <c r="D224" s="3"/>
      <c r="E224" s="3"/>
      <c r="F224" s="3"/>
      <c r="G224" s="3"/>
      <c r="H224" s="3"/>
      <c r="I224" s="3"/>
      <c r="L224" s="20"/>
      <c r="M224" s="3"/>
      <c r="N224" s="3"/>
      <c r="P224" s="3"/>
      <c r="R224" s="21"/>
      <c r="S224" s="21"/>
      <c r="T224" s="21"/>
      <c r="U224" s="21"/>
      <c r="V224" s="21"/>
      <c r="W224" s="57"/>
      <c r="X224" s="21"/>
      <c r="Y224" s="3"/>
      <c r="Z224" s="3"/>
      <c r="AA224" s="21"/>
      <c r="AB224" s="21"/>
      <c r="AC224" s="21"/>
    </row>
    <row r="225" spans="1:29">
      <c r="A225" s="3"/>
      <c r="B225" s="8"/>
      <c r="C225" s="8"/>
      <c r="D225" s="3"/>
      <c r="E225" s="3"/>
      <c r="F225" s="3"/>
      <c r="G225" s="3"/>
      <c r="H225" s="3"/>
      <c r="I225" s="3"/>
      <c r="L225" s="20"/>
      <c r="M225" s="3"/>
      <c r="N225" s="3"/>
      <c r="P225" s="3"/>
      <c r="R225" s="21"/>
      <c r="S225" s="21"/>
      <c r="T225" s="21"/>
      <c r="U225" s="21"/>
      <c r="V225" s="21"/>
      <c r="W225" s="57"/>
      <c r="X225" s="21"/>
      <c r="Y225" s="3"/>
      <c r="Z225" s="3"/>
      <c r="AA225" s="21"/>
      <c r="AB225" s="21"/>
      <c r="AC225" s="21"/>
    </row>
    <row r="226" spans="1:29">
      <c r="A226" s="3"/>
      <c r="B226" s="8"/>
      <c r="C226" s="8"/>
      <c r="D226" s="3"/>
      <c r="E226" s="3"/>
      <c r="F226" s="3"/>
      <c r="G226" s="3"/>
      <c r="H226" s="3"/>
      <c r="I226" s="3"/>
      <c r="L226" s="20"/>
      <c r="M226" s="3"/>
      <c r="N226" s="3"/>
      <c r="P226" s="3"/>
      <c r="R226" s="21"/>
      <c r="S226" s="21"/>
      <c r="T226" s="21"/>
      <c r="U226" s="21"/>
      <c r="V226" s="21"/>
      <c r="W226" s="57"/>
      <c r="X226" s="21"/>
      <c r="Y226" s="3"/>
      <c r="Z226" s="3"/>
      <c r="AA226" s="21"/>
      <c r="AB226" s="21"/>
      <c r="AC226" s="21"/>
    </row>
    <row r="227" spans="1:29">
      <c r="A227" s="3"/>
      <c r="B227" s="8"/>
      <c r="C227" s="8"/>
      <c r="D227" s="3"/>
      <c r="E227" s="3"/>
      <c r="F227" s="3"/>
      <c r="G227" s="3"/>
      <c r="H227" s="3"/>
      <c r="I227" s="3"/>
      <c r="L227" s="20"/>
      <c r="M227" s="3"/>
      <c r="N227" s="3"/>
      <c r="P227" s="3"/>
      <c r="R227" s="21"/>
      <c r="S227" s="21"/>
      <c r="T227" s="21"/>
      <c r="U227" s="21"/>
      <c r="V227" s="21"/>
      <c r="W227" s="57"/>
      <c r="X227" s="21"/>
      <c r="Y227" s="3"/>
      <c r="Z227" s="3"/>
      <c r="AA227" s="21"/>
      <c r="AB227" s="21"/>
      <c r="AC227" s="21"/>
    </row>
    <row r="228" spans="1:29">
      <c r="A228" s="3"/>
      <c r="B228" s="8"/>
      <c r="C228" s="8"/>
      <c r="D228" s="3"/>
      <c r="E228" s="3"/>
      <c r="F228" s="3"/>
      <c r="G228" s="3"/>
      <c r="H228" s="3"/>
      <c r="I228" s="3"/>
      <c r="L228" s="20"/>
      <c r="M228" s="3"/>
      <c r="N228" s="3"/>
      <c r="P228" s="3"/>
      <c r="R228" s="21"/>
      <c r="S228" s="21"/>
      <c r="T228" s="21"/>
      <c r="U228" s="21"/>
      <c r="V228" s="21"/>
      <c r="W228" s="57"/>
      <c r="X228" s="21"/>
      <c r="Y228" s="3"/>
      <c r="Z228" s="3"/>
      <c r="AA228" s="21"/>
      <c r="AB228" s="21"/>
      <c r="AC228" s="21"/>
    </row>
    <row r="229" spans="1:29">
      <c r="A229" s="3"/>
      <c r="B229" s="8"/>
      <c r="C229" s="8"/>
      <c r="D229" s="3"/>
      <c r="E229" s="3"/>
      <c r="F229" s="3"/>
      <c r="G229" s="3"/>
      <c r="H229" s="3"/>
      <c r="I229" s="3"/>
      <c r="L229" s="20"/>
      <c r="M229" s="3"/>
      <c r="N229" s="3"/>
      <c r="P229" s="3"/>
      <c r="R229" s="21"/>
      <c r="S229" s="21"/>
      <c r="T229" s="21"/>
      <c r="U229" s="21"/>
      <c r="V229" s="21"/>
      <c r="W229" s="57"/>
      <c r="X229" s="21"/>
      <c r="Y229" s="3"/>
      <c r="Z229" s="3"/>
      <c r="AA229" s="21"/>
      <c r="AB229" s="21"/>
      <c r="AC229" s="21"/>
    </row>
    <row r="230" spans="1:29">
      <c r="A230" s="3"/>
      <c r="B230" s="8"/>
      <c r="C230" s="8"/>
      <c r="D230" s="3"/>
      <c r="E230" s="3"/>
      <c r="F230" s="3"/>
      <c r="G230" s="3"/>
      <c r="H230" s="3"/>
      <c r="I230" s="3"/>
      <c r="L230" s="20"/>
      <c r="M230" s="3"/>
      <c r="N230" s="3"/>
      <c r="P230" s="3"/>
      <c r="R230" s="21"/>
      <c r="S230" s="21"/>
      <c r="T230" s="21"/>
      <c r="U230" s="21"/>
      <c r="V230" s="21"/>
      <c r="W230" s="57"/>
      <c r="X230" s="21"/>
      <c r="Y230" s="3"/>
      <c r="Z230" s="3"/>
      <c r="AA230" s="21"/>
      <c r="AB230" s="21"/>
      <c r="AC230" s="21"/>
    </row>
    <row r="231" spans="1:29">
      <c r="A231" s="3"/>
      <c r="B231" s="8"/>
      <c r="C231" s="8"/>
      <c r="D231" s="3"/>
      <c r="E231" s="3"/>
      <c r="F231" s="3"/>
      <c r="G231" s="3"/>
      <c r="H231" s="3"/>
      <c r="I231" s="3"/>
      <c r="L231" s="20"/>
      <c r="M231" s="3"/>
      <c r="N231" s="3"/>
      <c r="P231" s="3"/>
      <c r="R231" s="21"/>
      <c r="S231" s="21"/>
      <c r="T231" s="21"/>
      <c r="U231" s="21"/>
      <c r="V231" s="21"/>
      <c r="W231" s="57"/>
      <c r="X231" s="21"/>
      <c r="Y231" s="3"/>
      <c r="Z231" s="3"/>
      <c r="AA231" s="21"/>
      <c r="AB231" s="21"/>
      <c r="AC231" s="21"/>
    </row>
    <row r="232" spans="1:29">
      <c r="A232" s="3"/>
      <c r="B232" s="8"/>
      <c r="C232" s="8"/>
      <c r="D232" s="3"/>
      <c r="E232" s="3"/>
      <c r="F232" s="3"/>
      <c r="G232" s="3"/>
      <c r="H232" s="3"/>
      <c r="I232" s="3"/>
      <c r="L232" s="20"/>
      <c r="M232" s="3"/>
      <c r="N232" s="3"/>
      <c r="P232" s="3"/>
      <c r="R232" s="21"/>
      <c r="S232" s="21"/>
      <c r="T232" s="21"/>
      <c r="U232" s="21"/>
      <c r="V232" s="21"/>
      <c r="W232" s="57"/>
      <c r="X232" s="21"/>
      <c r="Y232" s="3"/>
      <c r="Z232" s="3"/>
      <c r="AA232" s="21"/>
      <c r="AB232" s="21"/>
      <c r="AC232" s="21"/>
    </row>
    <row r="233" spans="1:29">
      <c r="A233" s="3"/>
      <c r="B233" s="8"/>
      <c r="C233" s="8"/>
      <c r="D233" s="3"/>
      <c r="E233" s="3"/>
      <c r="F233" s="3"/>
      <c r="G233" s="3"/>
      <c r="H233" s="3"/>
      <c r="I233" s="3"/>
      <c r="L233" s="20"/>
      <c r="M233" s="3"/>
      <c r="N233" s="3"/>
      <c r="P233" s="3"/>
      <c r="R233" s="21"/>
      <c r="S233" s="21"/>
      <c r="T233" s="21"/>
      <c r="U233" s="21"/>
      <c r="V233" s="21"/>
      <c r="W233" s="57"/>
      <c r="X233" s="21"/>
      <c r="Y233" s="3"/>
      <c r="Z233" s="3"/>
      <c r="AA233" s="21"/>
      <c r="AB233" s="21"/>
      <c r="AC233" s="21"/>
    </row>
    <row r="234" spans="1:29">
      <c r="A234" s="3"/>
      <c r="B234" s="8"/>
      <c r="C234" s="8"/>
      <c r="D234" s="3"/>
      <c r="E234" s="3"/>
      <c r="F234" s="3"/>
      <c r="G234" s="3"/>
      <c r="H234" s="3"/>
      <c r="I234" s="3"/>
      <c r="L234" s="20"/>
      <c r="M234" s="3"/>
      <c r="N234" s="3"/>
      <c r="P234" s="3"/>
      <c r="R234" s="21"/>
      <c r="S234" s="21"/>
      <c r="T234" s="21"/>
      <c r="U234" s="21"/>
      <c r="V234" s="21"/>
      <c r="W234" s="57"/>
      <c r="X234" s="21"/>
      <c r="Y234" s="3"/>
      <c r="Z234" s="3"/>
      <c r="AA234" s="21"/>
      <c r="AB234" s="21"/>
      <c r="AC234" s="21"/>
    </row>
    <row r="235" spans="1:29">
      <c r="A235" s="3"/>
      <c r="B235" s="8"/>
      <c r="C235" s="8"/>
      <c r="D235" s="3"/>
      <c r="E235" s="3"/>
      <c r="F235" s="3"/>
      <c r="G235" s="3"/>
      <c r="H235" s="3"/>
      <c r="I235" s="3"/>
      <c r="L235" s="20"/>
      <c r="M235" s="3"/>
      <c r="N235" s="3"/>
      <c r="P235" s="3"/>
      <c r="R235" s="21"/>
      <c r="S235" s="21"/>
      <c r="T235" s="21"/>
      <c r="U235" s="21"/>
      <c r="V235" s="21"/>
      <c r="W235" s="57"/>
      <c r="X235" s="21"/>
      <c r="Y235" s="3"/>
      <c r="Z235" s="3"/>
      <c r="AA235" s="21"/>
      <c r="AB235" s="21"/>
      <c r="AC235" s="21"/>
    </row>
    <row r="236" spans="1:29">
      <c r="A236" s="3"/>
      <c r="B236" s="8"/>
      <c r="C236" s="8"/>
      <c r="D236" s="3"/>
      <c r="E236" s="3"/>
      <c r="F236" s="3"/>
      <c r="G236" s="3"/>
      <c r="H236" s="3"/>
      <c r="I236" s="3"/>
      <c r="L236" s="20"/>
      <c r="M236" s="3"/>
      <c r="N236" s="3"/>
      <c r="P236" s="3"/>
      <c r="R236" s="21"/>
      <c r="S236" s="21"/>
      <c r="T236" s="21"/>
      <c r="U236" s="21"/>
      <c r="V236" s="21"/>
      <c r="W236" s="57"/>
      <c r="X236" s="21"/>
      <c r="Y236" s="3"/>
      <c r="Z236" s="3"/>
      <c r="AA236" s="21"/>
      <c r="AB236" s="21"/>
      <c r="AC236" s="21"/>
    </row>
    <row r="237" spans="1:29">
      <c r="A237" s="3"/>
      <c r="B237" s="8"/>
      <c r="C237" s="8"/>
      <c r="D237" s="3"/>
      <c r="E237" s="3"/>
      <c r="F237" s="3"/>
      <c r="G237" s="3"/>
      <c r="H237" s="3"/>
      <c r="I237" s="3"/>
      <c r="L237" s="20"/>
      <c r="M237" s="3"/>
      <c r="N237" s="3"/>
      <c r="P237" s="3"/>
      <c r="R237" s="21"/>
      <c r="S237" s="21"/>
      <c r="T237" s="21"/>
      <c r="U237" s="21"/>
      <c r="V237" s="21"/>
      <c r="W237" s="57"/>
      <c r="X237" s="21"/>
      <c r="Y237" s="3"/>
      <c r="Z237" s="3"/>
      <c r="AA237" s="21"/>
      <c r="AB237" s="21"/>
      <c r="AC237" s="21"/>
    </row>
    <row r="238" spans="1:29">
      <c r="A238" s="3"/>
      <c r="B238" s="8"/>
      <c r="C238" s="8"/>
      <c r="D238" s="3"/>
      <c r="E238" s="3"/>
      <c r="F238" s="3"/>
      <c r="G238" s="3"/>
      <c r="H238" s="3"/>
      <c r="I238" s="3"/>
      <c r="L238" s="20"/>
      <c r="M238" s="3"/>
      <c r="N238" s="3"/>
      <c r="P238" s="3"/>
      <c r="R238" s="21"/>
      <c r="S238" s="21"/>
      <c r="T238" s="21"/>
      <c r="U238" s="21"/>
      <c r="V238" s="21"/>
      <c r="W238" s="57"/>
      <c r="X238" s="21"/>
      <c r="Y238" s="3"/>
      <c r="Z238" s="3"/>
      <c r="AA238" s="21"/>
      <c r="AB238" s="21"/>
      <c r="AC238" s="21"/>
    </row>
    <row r="239" spans="1:29">
      <c r="A239" s="3"/>
      <c r="B239" s="8"/>
      <c r="C239" s="8"/>
      <c r="D239" s="3"/>
      <c r="E239" s="3"/>
      <c r="F239" s="3"/>
      <c r="G239" s="3"/>
      <c r="H239" s="3"/>
      <c r="I239" s="3"/>
      <c r="L239" s="20"/>
      <c r="M239" s="3"/>
      <c r="N239" s="3"/>
      <c r="P239" s="3"/>
      <c r="R239" s="21"/>
      <c r="S239" s="21"/>
      <c r="T239" s="21"/>
      <c r="U239" s="21"/>
      <c r="V239" s="21"/>
      <c r="W239" s="57"/>
      <c r="X239" s="21"/>
      <c r="Y239" s="3"/>
      <c r="Z239" s="3"/>
      <c r="AA239" s="21"/>
      <c r="AB239" s="21"/>
      <c r="AC239" s="21"/>
    </row>
    <row r="240" spans="1:29">
      <c r="A240" s="3"/>
      <c r="B240" s="8"/>
      <c r="C240" s="8"/>
      <c r="D240" s="3"/>
      <c r="E240" s="3"/>
      <c r="F240" s="3"/>
      <c r="G240" s="3"/>
      <c r="H240" s="3"/>
      <c r="I240" s="3"/>
      <c r="L240" s="20"/>
      <c r="M240" s="3"/>
      <c r="N240" s="3"/>
      <c r="P240" s="3"/>
      <c r="R240" s="21"/>
      <c r="S240" s="21"/>
      <c r="T240" s="21"/>
      <c r="U240" s="21"/>
      <c r="V240" s="21"/>
      <c r="W240" s="57"/>
      <c r="X240" s="21"/>
      <c r="Y240" s="3"/>
      <c r="Z240" s="3"/>
      <c r="AA240" s="21"/>
      <c r="AB240" s="21"/>
      <c r="AC240" s="21"/>
    </row>
    <row r="241" spans="1:29">
      <c r="A241" s="3"/>
      <c r="B241" s="8"/>
      <c r="C241" s="8"/>
      <c r="D241" s="3"/>
      <c r="E241" s="3"/>
      <c r="F241" s="3"/>
      <c r="G241" s="3"/>
      <c r="H241" s="3"/>
      <c r="I241" s="3"/>
      <c r="L241" s="20"/>
      <c r="M241" s="3"/>
      <c r="N241" s="3"/>
      <c r="P241" s="3"/>
      <c r="R241" s="21"/>
      <c r="S241" s="21"/>
      <c r="T241" s="21"/>
      <c r="U241" s="21"/>
      <c r="V241" s="21"/>
      <c r="W241" s="57"/>
      <c r="X241" s="21"/>
      <c r="Y241" s="3"/>
      <c r="Z241" s="3"/>
      <c r="AA241" s="21"/>
      <c r="AB241" s="21"/>
      <c r="AC241" s="21"/>
    </row>
    <row r="242" spans="1:29">
      <c r="A242" s="3"/>
      <c r="B242" s="8"/>
      <c r="C242" s="8"/>
      <c r="D242" s="3"/>
      <c r="E242" s="3"/>
      <c r="F242" s="3"/>
      <c r="G242" s="3"/>
      <c r="H242" s="3"/>
      <c r="I242" s="3"/>
      <c r="L242" s="20"/>
      <c r="M242" s="3"/>
      <c r="N242" s="3"/>
      <c r="P242" s="3"/>
      <c r="R242" s="21"/>
      <c r="S242" s="21"/>
      <c r="T242" s="21"/>
      <c r="U242" s="21"/>
      <c r="V242" s="21"/>
      <c r="W242" s="57"/>
      <c r="X242" s="21"/>
      <c r="Y242" s="3"/>
      <c r="Z242" s="3"/>
      <c r="AA242" s="21"/>
      <c r="AB242" s="21"/>
      <c r="AC242" s="21"/>
    </row>
    <row r="243" spans="1:29">
      <c r="A243" s="3"/>
      <c r="B243" s="8"/>
      <c r="C243" s="8"/>
      <c r="D243" s="3"/>
      <c r="E243" s="3"/>
      <c r="F243" s="3"/>
      <c r="G243" s="3"/>
      <c r="H243" s="3"/>
      <c r="I243" s="3"/>
      <c r="L243" s="20"/>
      <c r="M243" s="3"/>
      <c r="N243" s="3"/>
      <c r="P243" s="3"/>
      <c r="R243" s="21"/>
      <c r="S243" s="21"/>
      <c r="T243" s="21"/>
      <c r="U243" s="21"/>
      <c r="V243" s="21"/>
      <c r="W243" s="57"/>
      <c r="X243" s="21"/>
      <c r="Y243" s="3"/>
      <c r="Z243" s="3"/>
      <c r="AA243" s="21"/>
      <c r="AB243" s="21"/>
      <c r="AC243" s="21"/>
    </row>
    <row r="244" spans="1:29">
      <c r="A244" s="3"/>
      <c r="B244" s="8"/>
      <c r="C244" s="8"/>
      <c r="D244" s="3"/>
      <c r="E244" s="3"/>
      <c r="F244" s="3"/>
      <c r="G244" s="3"/>
      <c r="H244" s="3"/>
      <c r="I244" s="3"/>
      <c r="L244" s="20"/>
      <c r="M244" s="3"/>
      <c r="N244" s="3"/>
      <c r="P244" s="3"/>
      <c r="R244" s="21"/>
      <c r="S244" s="21"/>
      <c r="T244" s="21"/>
      <c r="U244" s="21"/>
      <c r="V244" s="21"/>
      <c r="W244" s="57"/>
      <c r="X244" s="21"/>
      <c r="Y244" s="3"/>
      <c r="Z244" s="3"/>
      <c r="AA244" s="21"/>
      <c r="AB244" s="21"/>
      <c r="AC244" s="21"/>
    </row>
    <row r="245" spans="1:29">
      <c r="A245" s="3"/>
      <c r="B245" s="8"/>
      <c r="C245" s="8"/>
      <c r="D245" s="3"/>
      <c r="E245" s="3"/>
      <c r="F245" s="3"/>
      <c r="G245" s="3"/>
      <c r="H245" s="3"/>
      <c r="I245" s="3"/>
      <c r="L245" s="20"/>
      <c r="M245" s="3"/>
      <c r="N245" s="3"/>
      <c r="P245" s="3"/>
      <c r="R245" s="21"/>
      <c r="S245" s="21"/>
      <c r="T245" s="21"/>
      <c r="U245" s="21"/>
      <c r="V245" s="21"/>
      <c r="W245" s="57"/>
      <c r="X245" s="21"/>
      <c r="Y245" s="3"/>
      <c r="Z245" s="3"/>
      <c r="AA245" s="21"/>
      <c r="AB245" s="21"/>
      <c r="AC245" s="21"/>
    </row>
    <row r="246" spans="1:29">
      <c r="A246" s="3"/>
      <c r="B246" s="8"/>
      <c r="C246" s="8"/>
      <c r="D246" s="3"/>
      <c r="E246" s="3"/>
      <c r="F246" s="3"/>
      <c r="G246" s="3"/>
      <c r="H246" s="3"/>
      <c r="I246" s="3"/>
      <c r="L246" s="20"/>
      <c r="M246" s="3"/>
      <c r="N246" s="3"/>
      <c r="P246" s="3"/>
      <c r="R246" s="21"/>
      <c r="S246" s="21"/>
      <c r="T246" s="21"/>
      <c r="U246" s="21"/>
      <c r="V246" s="21"/>
      <c r="W246" s="57"/>
      <c r="X246" s="21"/>
      <c r="Y246" s="3"/>
      <c r="Z246" s="3"/>
      <c r="AA246" s="21"/>
      <c r="AB246" s="21"/>
      <c r="AC246" s="21"/>
    </row>
    <row r="247" spans="1:29">
      <c r="A247" s="3"/>
      <c r="B247" s="8"/>
      <c r="C247" s="8"/>
      <c r="D247" s="3"/>
      <c r="E247" s="3"/>
      <c r="F247" s="3"/>
      <c r="G247" s="3"/>
      <c r="H247" s="3"/>
      <c r="I247" s="3"/>
      <c r="L247" s="20"/>
      <c r="M247" s="3"/>
      <c r="N247" s="3"/>
      <c r="P247" s="3"/>
      <c r="R247" s="21"/>
      <c r="S247" s="21"/>
      <c r="T247" s="21"/>
      <c r="U247" s="21"/>
      <c r="V247" s="21"/>
      <c r="W247" s="57"/>
      <c r="X247" s="21"/>
      <c r="Y247" s="3"/>
      <c r="Z247" s="3"/>
      <c r="AA247" s="21"/>
      <c r="AB247" s="21"/>
      <c r="AC247" s="21"/>
    </row>
    <row r="248" spans="1:29">
      <c r="A248" s="3"/>
      <c r="B248" s="8"/>
      <c r="C248" s="8"/>
      <c r="D248" s="3"/>
      <c r="E248" s="3"/>
      <c r="F248" s="3"/>
      <c r="G248" s="3"/>
      <c r="H248" s="3"/>
      <c r="I248" s="3"/>
      <c r="L248" s="20"/>
      <c r="M248" s="3"/>
      <c r="N248" s="3"/>
      <c r="P248" s="3"/>
      <c r="R248" s="21"/>
      <c r="S248" s="21"/>
      <c r="T248" s="21"/>
      <c r="U248" s="21"/>
      <c r="V248" s="21"/>
      <c r="W248" s="57"/>
      <c r="X248" s="21"/>
      <c r="Y248" s="3"/>
      <c r="Z248" s="3"/>
      <c r="AA248" s="21"/>
      <c r="AB248" s="21"/>
      <c r="AC248" s="21"/>
    </row>
    <row r="249" spans="1:29">
      <c r="A249" s="3"/>
      <c r="B249" s="8"/>
      <c r="C249" s="8"/>
      <c r="D249" s="3"/>
      <c r="E249" s="3"/>
      <c r="F249" s="3"/>
      <c r="G249" s="3"/>
      <c r="H249" s="3"/>
      <c r="I249" s="3"/>
      <c r="L249" s="20"/>
      <c r="M249" s="3"/>
      <c r="N249" s="3"/>
      <c r="P249" s="3"/>
      <c r="R249" s="21"/>
      <c r="S249" s="21"/>
      <c r="T249" s="21"/>
      <c r="U249" s="21"/>
      <c r="V249" s="21"/>
      <c r="W249" s="57"/>
      <c r="X249" s="21"/>
      <c r="Y249" s="3"/>
      <c r="Z249" s="3"/>
      <c r="AA249" s="21"/>
      <c r="AB249" s="21"/>
      <c r="AC249" s="21"/>
    </row>
    <row r="250" spans="1:29">
      <c r="A250" s="3"/>
      <c r="B250" s="8"/>
      <c r="C250" s="8"/>
      <c r="D250" s="3"/>
      <c r="E250" s="3"/>
      <c r="F250" s="3"/>
      <c r="G250" s="3"/>
      <c r="H250" s="3"/>
      <c r="I250" s="3"/>
      <c r="L250" s="20"/>
      <c r="M250" s="3"/>
      <c r="N250" s="3"/>
      <c r="P250" s="3"/>
      <c r="R250" s="21"/>
      <c r="S250" s="21"/>
      <c r="T250" s="21"/>
      <c r="U250" s="21"/>
      <c r="V250" s="21"/>
      <c r="W250" s="57"/>
      <c r="X250" s="21"/>
      <c r="Y250" s="3"/>
      <c r="Z250" s="3"/>
      <c r="AA250" s="21"/>
      <c r="AB250" s="21"/>
      <c r="AC250" s="21"/>
    </row>
    <row r="251" spans="1:29">
      <c r="A251" s="3"/>
      <c r="B251" s="8"/>
      <c r="C251" s="8"/>
      <c r="D251" s="3"/>
      <c r="E251" s="3"/>
      <c r="F251" s="3"/>
      <c r="G251" s="3"/>
      <c r="H251" s="3"/>
      <c r="I251" s="3"/>
      <c r="L251" s="20"/>
      <c r="M251" s="3"/>
      <c r="N251" s="3"/>
      <c r="P251" s="3"/>
      <c r="R251" s="21"/>
      <c r="S251" s="21"/>
      <c r="T251" s="21"/>
      <c r="U251" s="21"/>
      <c r="V251" s="21"/>
      <c r="W251" s="57"/>
      <c r="X251" s="21"/>
      <c r="Y251" s="3"/>
      <c r="Z251" s="3"/>
      <c r="AA251" s="21"/>
      <c r="AB251" s="21"/>
      <c r="AC251" s="21"/>
    </row>
    <row r="252" spans="1:29">
      <c r="A252" s="3"/>
      <c r="B252" s="8"/>
      <c r="C252" s="8"/>
      <c r="D252" s="3"/>
      <c r="E252" s="3"/>
      <c r="F252" s="3"/>
      <c r="G252" s="3"/>
      <c r="H252" s="3"/>
      <c r="I252" s="3"/>
      <c r="L252" s="20"/>
      <c r="M252" s="3"/>
      <c r="N252" s="3"/>
      <c r="P252" s="3"/>
      <c r="R252" s="21"/>
      <c r="S252" s="21"/>
      <c r="T252" s="21"/>
      <c r="U252" s="21"/>
      <c r="V252" s="21"/>
      <c r="W252" s="57"/>
      <c r="X252" s="21"/>
      <c r="Y252" s="3"/>
      <c r="Z252" s="3"/>
      <c r="AA252" s="21"/>
      <c r="AB252" s="21"/>
      <c r="AC252" s="21"/>
    </row>
    <row r="253" spans="1:29">
      <c r="A253" s="3"/>
      <c r="B253" s="8"/>
      <c r="C253" s="8"/>
      <c r="D253" s="3"/>
      <c r="E253" s="3"/>
      <c r="F253" s="3"/>
      <c r="G253" s="3"/>
      <c r="H253" s="3"/>
      <c r="I253" s="3"/>
      <c r="L253" s="20"/>
      <c r="M253" s="3"/>
      <c r="N253" s="3"/>
      <c r="P253" s="3"/>
      <c r="R253" s="21"/>
      <c r="S253" s="21"/>
      <c r="T253" s="21"/>
      <c r="U253" s="21"/>
      <c r="V253" s="21"/>
      <c r="W253" s="57"/>
      <c r="X253" s="21"/>
      <c r="Y253" s="3"/>
      <c r="Z253" s="3"/>
      <c r="AA253" s="21"/>
      <c r="AB253" s="21"/>
      <c r="AC253" s="21"/>
    </row>
    <row r="254" spans="1:29">
      <c r="A254" s="3"/>
      <c r="B254" s="8"/>
      <c r="C254" s="8"/>
      <c r="D254" s="3"/>
      <c r="E254" s="3"/>
      <c r="F254" s="3"/>
      <c r="G254" s="3"/>
      <c r="H254" s="3"/>
      <c r="I254" s="3"/>
      <c r="L254" s="20"/>
      <c r="M254" s="3"/>
      <c r="N254" s="3"/>
      <c r="P254" s="3"/>
      <c r="R254" s="21"/>
      <c r="S254" s="21"/>
      <c r="T254" s="21"/>
      <c r="U254" s="21"/>
      <c r="V254" s="21"/>
      <c r="W254" s="57"/>
      <c r="X254" s="21"/>
      <c r="Y254" s="3"/>
      <c r="Z254" s="3"/>
      <c r="AA254" s="21"/>
      <c r="AB254" s="21"/>
      <c r="AC254" s="21"/>
    </row>
    <row r="255" spans="1:29">
      <c r="A255" s="3"/>
      <c r="B255" s="8"/>
      <c r="C255" s="8"/>
      <c r="D255" s="3"/>
      <c r="E255" s="3"/>
      <c r="F255" s="3"/>
      <c r="G255" s="3"/>
      <c r="H255" s="3"/>
      <c r="I255" s="3"/>
      <c r="L255" s="20"/>
      <c r="M255" s="3"/>
      <c r="N255" s="3"/>
      <c r="P255" s="3"/>
      <c r="R255" s="21"/>
      <c r="S255" s="21"/>
      <c r="T255" s="21"/>
      <c r="U255" s="21"/>
      <c r="V255" s="21"/>
      <c r="W255" s="57"/>
      <c r="X255" s="21"/>
      <c r="Y255" s="3"/>
      <c r="Z255" s="3"/>
      <c r="AA255" s="21"/>
      <c r="AB255" s="21"/>
      <c r="AC255" s="21"/>
    </row>
    <row r="256" spans="1:29">
      <c r="A256" s="3"/>
      <c r="B256" s="8"/>
      <c r="C256" s="8"/>
      <c r="D256" s="3"/>
      <c r="E256" s="3"/>
      <c r="F256" s="3"/>
      <c r="G256" s="3"/>
      <c r="H256" s="3"/>
      <c r="I256" s="3"/>
      <c r="L256" s="20"/>
      <c r="M256" s="3"/>
      <c r="N256" s="3"/>
      <c r="P256" s="3"/>
      <c r="R256" s="21"/>
      <c r="S256" s="21"/>
      <c r="T256" s="21"/>
      <c r="U256" s="21"/>
      <c r="V256" s="21"/>
      <c r="W256" s="57"/>
      <c r="X256" s="21"/>
      <c r="Y256" s="3"/>
      <c r="Z256" s="3"/>
      <c r="AA256" s="21"/>
      <c r="AB256" s="21"/>
      <c r="AC256" s="21"/>
    </row>
    <row r="257" spans="1:29">
      <c r="A257" s="3"/>
      <c r="B257" s="8"/>
      <c r="C257" s="8"/>
      <c r="D257" s="3"/>
      <c r="E257" s="3"/>
      <c r="F257" s="3"/>
      <c r="G257" s="3"/>
      <c r="H257" s="3"/>
      <c r="I257" s="3"/>
      <c r="L257" s="20"/>
      <c r="M257" s="3"/>
      <c r="N257" s="3"/>
      <c r="P257" s="3"/>
      <c r="R257" s="21"/>
      <c r="S257" s="21"/>
      <c r="T257" s="21"/>
      <c r="U257" s="21"/>
      <c r="V257" s="21"/>
      <c r="W257" s="57"/>
      <c r="X257" s="21"/>
      <c r="Y257" s="3"/>
      <c r="Z257" s="3"/>
      <c r="AA257" s="21"/>
      <c r="AB257" s="21"/>
      <c r="AC257" s="21"/>
    </row>
    <row r="258" spans="1:29">
      <c r="A258" s="3"/>
      <c r="B258" s="8"/>
      <c r="C258" s="8"/>
      <c r="D258" s="3"/>
      <c r="E258" s="3"/>
      <c r="F258" s="3"/>
      <c r="G258" s="3"/>
      <c r="H258" s="3"/>
      <c r="I258" s="3"/>
      <c r="L258" s="20"/>
      <c r="M258" s="3"/>
      <c r="N258" s="3"/>
      <c r="P258" s="3"/>
      <c r="R258" s="21"/>
      <c r="S258" s="21"/>
      <c r="T258" s="21"/>
      <c r="U258" s="21"/>
      <c r="V258" s="21"/>
      <c r="W258" s="57"/>
      <c r="X258" s="21"/>
      <c r="Y258" s="3"/>
      <c r="Z258" s="3"/>
      <c r="AA258" s="21"/>
      <c r="AB258" s="21"/>
      <c r="AC258" s="21"/>
    </row>
    <row r="259" spans="1:29">
      <c r="A259" s="3"/>
      <c r="B259" s="8"/>
      <c r="C259" s="8"/>
      <c r="D259" s="3"/>
      <c r="E259" s="3"/>
      <c r="F259" s="3"/>
      <c r="G259" s="3"/>
      <c r="H259" s="3"/>
      <c r="I259" s="3"/>
      <c r="L259" s="20"/>
      <c r="M259" s="3"/>
      <c r="N259" s="3"/>
      <c r="P259" s="3"/>
      <c r="R259" s="21"/>
      <c r="S259" s="21"/>
      <c r="T259" s="21"/>
      <c r="U259" s="21"/>
      <c r="V259" s="21"/>
      <c r="W259" s="57"/>
      <c r="X259" s="21"/>
      <c r="Y259" s="3"/>
      <c r="Z259" s="3"/>
      <c r="AA259" s="21"/>
      <c r="AB259" s="21"/>
      <c r="AC259" s="21"/>
    </row>
    <row r="260" spans="1:29">
      <c r="A260" s="3"/>
      <c r="B260" s="8"/>
      <c r="C260" s="8"/>
      <c r="D260" s="3"/>
      <c r="E260" s="3"/>
      <c r="F260" s="3"/>
      <c r="G260" s="3"/>
      <c r="H260" s="3"/>
      <c r="I260" s="3"/>
      <c r="L260" s="20"/>
      <c r="M260" s="3"/>
      <c r="N260" s="3"/>
      <c r="P260" s="3"/>
      <c r="R260" s="21"/>
      <c r="S260" s="21"/>
      <c r="T260" s="21"/>
      <c r="U260" s="21"/>
      <c r="V260" s="21"/>
      <c r="W260" s="57"/>
      <c r="X260" s="21"/>
      <c r="Y260" s="3"/>
      <c r="Z260" s="3"/>
      <c r="AA260" s="21"/>
      <c r="AB260" s="21"/>
      <c r="AC260" s="21"/>
    </row>
    <row r="261" spans="1:29">
      <c r="A261" s="3"/>
      <c r="B261" s="8"/>
      <c r="C261" s="8"/>
      <c r="D261" s="3"/>
      <c r="E261" s="3"/>
      <c r="F261" s="3"/>
      <c r="G261" s="3"/>
      <c r="H261" s="3"/>
      <c r="I261" s="3"/>
      <c r="L261" s="20"/>
      <c r="M261" s="3"/>
      <c r="N261" s="3"/>
      <c r="P261" s="3"/>
      <c r="R261" s="21"/>
      <c r="S261" s="21"/>
      <c r="T261" s="21"/>
      <c r="U261" s="21"/>
      <c r="V261" s="21"/>
      <c r="W261" s="57"/>
      <c r="X261" s="21"/>
      <c r="Y261" s="3"/>
      <c r="Z261" s="3"/>
      <c r="AA261" s="21"/>
      <c r="AB261" s="21"/>
      <c r="AC261" s="21"/>
    </row>
    <row r="262" spans="1:29">
      <c r="A262" s="3"/>
      <c r="B262" s="8"/>
      <c r="C262" s="8"/>
      <c r="D262" s="3"/>
      <c r="E262" s="3"/>
      <c r="F262" s="3"/>
      <c r="G262" s="3"/>
      <c r="H262" s="3"/>
      <c r="I262" s="3"/>
      <c r="L262" s="20"/>
      <c r="M262" s="3"/>
      <c r="N262" s="3"/>
      <c r="P262" s="3"/>
      <c r="R262" s="21"/>
      <c r="S262" s="21"/>
      <c r="T262" s="21"/>
      <c r="U262" s="21"/>
      <c r="V262" s="21"/>
      <c r="W262" s="57"/>
      <c r="X262" s="21"/>
      <c r="Y262" s="3"/>
      <c r="Z262" s="3"/>
      <c r="AA262" s="21"/>
      <c r="AB262" s="21"/>
      <c r="AC262" s="21"/>
    </row>
    <row r="263" spans="1:29">
      <c r="A263" s="3"/>
      <c r="B263" s="8"/>
      <c r="C263" s="8"/>
      <c r="D263" s="3"/>
      <c r="E263" s="3"/>
      <c r="F263" s="3"/>
      <c r="G263" s="3"/>
      <c r="H263" s="3"/>
      <c r="I263" s="3"/>
      <c r="L263" s="20"/>
      <c r="M263" s="3"/>
      <c r="N263" s="3"/>
      <c r="P263" s="3"/>
      <c r="R263" s="21"/>
      <c r="S263" s="21"/>
      <c r="T263" s="21"/>
      <c r="U263" s="21"/>
      <c r="V263" s="21"/>
      <c r="W263" s="57"/>
      <c r="X263" s="21"/>
      <c r="Y263" s="3"/>
      <c r="Z263" s="3"/>
      <c r="AA263" s="21"/>
      <c r="AB263" s="21"/>
      <c r="AC263" s="21"/>
    </row>
    <row r="264" spans="1:29">
      <c r="A264" s="3"/>
      <c r="B264" s="8"/>
      <c r="C264" s="8"/>
      <c r="D264" s="3"/>
      <c r="E264" s="3"/>
      <c r="F264" s="3"/>
      <c r="G264" s="3"/>
      <c r="H264" s="3"/>
      <c r="I264" s="3"/>
      <c r="L264" s="20"/>
      <c r="M264" s="3"/>
      <c r="N264" s="3"/>
      <c r="P264" s="3"/>
      <c r="R264" s="21"/>
      <c r="S264" s="21"/>
      <c r="T264" s="21"/>
      <c r="U264" s="21"/>
      <c r="V264" s="21"/>
      <c r="W264" s="57"/>
      <c r="X264" s="21"/>
      <c r="Y264" s="3"/>
      <c r="Z264" s="3"/>
      <c r="AA264" s="21"/>
      <c r="AB264" s="21"/>
      <c r="AC264" s="21"/>
    </row>
    <row r="265" spans="1:29">
      <c r="A265" s="3"/>
      <c r="B265" s="8"/>
      <c r="C265" s="8"/>
      <c r="D265" s="3"/>
      <c r="E265" s="3"/>
      <c r="F265" s="3"/>
      <c r="G265" s="3"/>
      <c r="H265" s="3"/>
      <c r="I265" s="3"/>
      <c r="L265" s="20"/>
      <c r="M265" s="3"/>
      <c r="N265" s="3"/>
      <c r="P265" s="3"/>
      <c r="R265" s="21"/>
      <c r="S265" s="21"/>
      <c r="T265" s="21"/>
      <c r="U265" s="21"/>
      <c r="V265" s="21"/>
      <c r="W265" s="57"/>
      <c r="X265" s="21"/>
      <c r="Y265" s="3"/>
      <c r="Z265" s="3"/>
      <c r="AA265" s="21"/>
      <c r="AB265" s="21"/>
      <c r="AC265" s="21"/>
    </row>
    <row r="266" spans="1:29">
      <c r="A266" s="3"/>
      <c r="B266" s="8"/>
      <c r="C266" s="8"/>
      <c r="D266" s="3"/>
      <c r="E266" s="3"/>
      <c r="F266" s="3"/>
      <c r="G266" s="3"/>
      <c r="H266" s="3"/>
      <c r="I266" s="3"/>
      <c r="L266" s="20"/>
      <c r="M266" s="3"/>
      <c r="N266" s="3"/>
      <c r="P266" s="3"/>
      <c r="R266" s="21"/>
      <c r="S266" s="21"/>
      <c r="T266" s="21"/>
      <c r="U266" s="21"/>
      <c r="V266" s="21"/>
      <c r="W266" s="57"/>
      <c r="X266" s="21"/>
      <c r="Y266" s="3"/>
      <c r="Z266" s="3"/>
      <c r="AA266" s="21"/>
      <c r="AB266" s="21"/>
      <c r="AC266" s="21"/>
    </row>
    <row r="267" spans="1:29">
      <c r="A267" s="3"/>
      <c r="B267" s="8"/>
      <c r="C267" s="8"/>
      <c r="D267" s="3"/>
      <c r="E267" s="3"/>
      <c r="F267" s="3"/>
      <c r="G267" s="3"/>
      <c r="H267" s="3"/>
      <c r="I267" s="3"/>
      <c r="L267" s="20"/>
      <c r="M267" s="3"/>
      <c r="N267" s="3"/>
      <c r="P267" s="3"/>
      <c r="R267" s="21"/>
      <c r="S267" s="21"/>
      <c r="T267" s="21"/>
      <c r="U267" s="21"/>
      <c r="V267" s="21"/>
      <c r="W267" s="57"/>
      <c r="X267" s="21"/>
      <c r="Y267" s="3"/>
      <c r="Z267" s="3"/>
      <c r="AA267" s="21"/>
      <c r="AB267" s="21"/>
      <c r="AC267" s="21"/>
    </row>
    <row r="268" spans="1:29">
      <c r="A268" s="3"/>
      <c r="B268" s="8"/>
      <c r="C268" s="8"/>
      <c r="D268" s="3"/>
      <c r="E268" s="3"/>
      <c r="F268" s="3"/>
      <c r="G268" s="3"/>
      <c r="H268" s="3"/>
      <c r="I268" s="3"/>
      <c r="L268" s="20"/>
      <c r="M268" s="3"/>
      <c r="N268" s="3"/>
      <c r="P268" s="3"/>
      <c r="R268" s="21"/>
      <c r="S268" s="21"/>
      <c r="T268" s="21"/>
      <c r="U268" s="21"/>
      <c r="V268" s="21"/>
      <c r="W268" s="57"/>
      <c r="X268" s="21"/>
      <c r="Y268" s="3"/>
      <c r="Z268" s="3"/>
      <c r="AA268" s="21"/>
      <c r="AB268" s="21"/>
      <c r="AC268" s="21"/>
    </row>
    <row r="269" spans="1:29">
      <c r="A269" s="3"/>
      <c r="B269" s="8"/>
      <c r="C269" s="8"/>
      <c r="D269" s="3"/>
      <c r="E269" s="3"/>
      <c r="F269" s="3"/>
      <c r="G269" s="3"/>
      <c r="H269" s="3"/>
      <c r="I269" s="3"/>
      <c r="L269" s="20"/>
      <c r="M269" s="3"/>
      <c r="N269" s="3"/>
      <c r="P269" s="3"/>
      <c r="R269" s="21"/>
      <c r="S269" s="21"/>
      <c r="T269" s="21"/>
      <c r="U269" s="21"/>
      <c r="V269" s="21"/>
      <c r="W269" s="57"/>
      <c r="X269" s="21"/>
      <c r="Y269" s="3"/>
      <c r="Z269" s="3"/>
      <c r="AA269" s="21"/>
      <c r="AB269" s="21"/>
      <c r="AC269" s="21"/>
    </row>
    <row r="270" spans="1:29">
      <c r="A270" s="3"/>
      <c r="B270" s="8"/>
      <c r="C270" s="8"/>
      <c r="D270" s="3"/>
      <c r="E270" s="3"/>
      <c r="F270" s="3"/>
      <c r="G270" s="3"/>
      <c r="H270" s="3"/>
      <c r="I270" s="3"/>
      <c r="L270" s="20"/>
      <c r="M270" s="3"/>
      <c r="N270" s="3"/>
      <c r="P270" s="3"/>
      <c r="R270" s="21"/>
      <c r="S270" s="21"/>
      <c r="T270" s="21"/>
      <c r="U270" s="21"/>
      <c r="V270" s="21"/>
      <c r="W270" s="57"/>
      <c r="X270" s="21"/>
      <c r="Y270" s="3"/>
      <c r="Z270" s="3"/>
      <c r="AA270" s="21"/>
      <c r="AB270" s="21"/>
      <c r="AC270" s="21"/>
    </row>
    <row r="271" spans="1:29">
      <c r="A271" s="3"/>
      <c r="B271" s="8"/>
      <c r="C271" s="8"/>
      <c r="D271" s="3"/>
      <c r="E271" s="3"/>
      <c r="F271" s="3"/>
      <c r="G271" s="3"/>
      <c r="H271" s="3"/>
      <c r="I271" s="3"/>
      <c r="L271" s="20"/>
      <c r="M271" s="3"/>
      <c r="N271" s="3"/>
      <c r="P271" s="3"/>
      <c r="R271" s="21"/>
      <c r="S271" s="21"/>
      <c r="T271" s="21"/>
      <c r="U271" s="21"/>
      <c r="V271" s="21"/>
      <c r="W271" s="57"/>
      <c r="X271" s="21"/>
      <c r="Y271" s="3"/>
      <c r="Z271" s="3"/>
      <c r="AA271" s="21"/>
      <c r="AB271" s="21"/>
      <c r="AC271" s="21"/>
    </row>
    <row r="272" spans="1:29">
      <c r="A272" s="3"/>
      <c r="B272" s="8"/>
      <c r="C272" s="8"/>
      <c r="D272" s="3"/>
      <c r="E272" s="3"/>
      <c r="F272" s="3"/>
      <c r="G272" s="3"/>
      <c r="H272" s="3"/>
      <c r="I272" s="3"/>
      <c r="L272" s="20"/>
      <c r="M272" s="3"/>
      <c r="N272" s="3"/>
      <c r="P272" s="3"/>
      <c r="R272" s="21"/>
      <c r="S272" s="21"/>
      <c r="T272" s="21"/>
      <c r="U272" s="21"/>
      <c r="V272" s="21"/>
      <c r="W272" s="57"/>
      <c r="X272" s="21"/>
      <c r="Y272" s="3"/>
      <c r="Z272" s="3"/>
      <c r="AA272" s="21"/>
      <c r="AB272" s="21"/>
      <c r="AC272" s="21"/>
    </row>
    <row r="273" spans="1:29">
      <c r="A273" s="3"/>
      <c r="B273" s="8"/>
      <c r="C273" s="8"/>
      <c r="D273" s="3"/>
      <c r="E273" s="3"/>
      <c r="F273" s="3"/>
      <c r="G273" s="3"/>
      <c r="H273" s="3"/>
      <c r="I273" s="3"/>
      <c r="L273" s="20"/>
      <c r="M273" s="3"/>
      <c r="N273" s="3"/>
      <c r="P273" s="3"/>
      <c r="R273" s="21"/>
      <c r="S273" s="21"/>
      <c r="T273" s="21"/>
      <c r="U273" s="21"/>
      <c r="V273" s="21"/>
      <c r="W273" s="57"/>
      <c r="X273" s="21"/>
      <c r="Y273" s="3"/>
      <c r="Z273" s="3"/>
      <c r="AA273" s="21"/>
      <c r="AB273" s="21"/>
      <c r="AC273" s="21"/>
    </row>
    <row r="274" spans="1:29">
      <c r="A274" s="3"/>
      <c r="B274" s="8"/>
      <c r="C274" s="8"/>
      <c r="D274" s="3"/>
      <c r="E274" s="3"/>
      <c r="F274" s="3"/>
      <c r="G274" s="3"/>
      <c r="H274" s="3"/>
      <c r="I274" s="3"/>
      <c r="L274" s="20"/>
      <c r="M274" s="3"/>
      <c r="N274" s="3"/>
      <c r="P274" s="3"/>
      <c r="R274" s="21"/>
      <c r="S274" s="21"/>
      <c r="T274" s="21"/>
      <c r="U274" s="21"/>
      <c r="V274" s="21"/>
      <c r="W274" s="57"/>
      <c r="X274" s="21"/>
      <c r="Y274" s="3"/>
      <c r="Z274" s="3"/>
      <c r="AA274" s="21"/>
      <c r="AB274" s="21"/>
      <c r="AC274" s="21"/>
    </row>
    <row r="275" spans="1:29">
      <c r="A275" s="3"/>
      <c r="B275" s="8"/>
      <c r="C275" s="8"/>
      <c r="D275" s="3"/>
      <c r="E275" s="3"/>
      <c r="F275" s="3"/>
      <c r="G275" s="3"/>
      <c r="H275" s="3"/>
      <c r="I275" s="3"/>
      <c r="L275" s="20"/>
      <c r="M275" s="3"/>
      <c r="N275" s="3"/>
      <c r="P275" s="3"/>
      <c r="R275" s="21"/>
      <c r="S275" s="21"/>
      <c r="T275" s="21"/>
      <c r="U275" s="21"/>
      <c r="V275" s="21"/>
      <c r="W275" s="57"/>
      <c r="X275" s="21"/>
      <c r="Y275" s="3"/>
      <c r="Z275" s="3"/>
      <c r="AA275" s="21"/>
      <c r="AB275" s="21"/>
      <c r="AC275" s="21"/>
    </row>
    <row r="276" spans="1:29">
      <c r="A276" s="3"/>
      <c r="B276" s="8"/>
      <c r="C276" s="8"/>
      <c r="D276" s="3"/>
      <c r="E276" s="3"/>
      <c r="F276" s="3"/>
      <c r="G276" s="3"/>
      <c r="H276" s="3"/>
      <c r="I276" s="3"/>
      <c r="L276" s="20"/>
      <c r="M276" s="3"/>
      <c r="N276" s="3"/>
      <c r="P276" s="3"/>
      <c r="R276" s="21"/>
      <c r="S276" s="21"/>
      <c r="T276" s="21"/>
      <c r="U276" s="21"/>
      <c r="V276" s="21"/>
      <c r="W276" s="57"/>
      <c r="X276" s="21"/>
      <c r="Y276" s="3"/>
      <c r="Z276" s="3"/>
      <c r="AA276" s="21"/>
      <c r="AB276" s="21"/>
      <c r="AC276" s="21"/>
    </row>
    <row r="277" spans="1:29">
      <c r="A277" s="3"/>
      <c r="B277" s="8"/>
      <c r="C277" s="8"/>
      <c r="D277" s="3"/>
      <c r="E277" s="3"/>
      <c r="F277" s="3"/>
      <c r="G277" s="3"/>
      <c r="H277" s="3"/>
      <c r="I277" s="3"/>
      <c r="L277" s="20"/>
      <c r="M277" s="3"/>
      <c r="N277" s="3"/>
      <c r="P277" s="3"/>
      <c r="R277" s="21"/>
      <c r="S277" s="21"/>
      <c r="T277" s="21"/>
      <c r="U277" s="21"/>
      <c r="V277" s="21"/>
      <c r="W277" s="57"/>
      <c r="X277" s="21"/>
      <c r="Y277" s="3"/>
      <c r="Z277" s="3"/>
      <c r="AA277" s="21"/>
      <c r="AB277" s="21"/>
      <c r="AC277" s="21"/>
    </row>
    <row r="278" spans="1:29">
      <c r="A278" s="3"/>
      <c r="B278" s="8"/>
      <c r="C278" s="8"/>
      <c r="D278" s="3"/>
      <c r="E278" s="3"/>
      <c r="F278" s="3"/>
      <c r="G278" s="3"/>
      <c r="H278" s="3"/>
      <c r="I278" s="3"/>
      <c r="L278" s="20"/>
      <c r="M278" s="3"/>
      <c r="N278" s="3"/>
      <c r="P278" s="3"/>
      <c r="R278" s="21"/>
      <c r="S278" s="21"/>
      <c r="T278" s="21"/>
      <c r="U278" s="21"/>
      <c r="V278" s="21"/>
      <c r="W278" s="57"/>
      <c r="X278" s="21"/>
      <c r="Y278" s="3"/>
      <c r="Z278" s="3"/>
      <c r="AA278" s="21"/>
      <c r="AB278" s="21"/>
      <c r="AC278" s="21"/>
    </row>
    <row r="279" spans="1:29">
      <c r="A279" s="3"/>
      <c r="B279" s="8"/>
      <c r="C279" s="8"/>
      <c r="D279" s="3"/>
      <c r="E279" s="3"/>
      <c r="F279" s="3"/>
      <c r="G279" s="3"/>
      <c r="H279" s="3"/>
      <c r="I279" s="3"/>
      <c r="L279" s="20"/>
      <c r="M279" s="3"/>
      <c r="N279" s="3"/>
      <c r="P279" s="3"/>
      <c r="R279" s="21"/>
      <c r="S279" s="21"/>
      <c r="T279" s="21"/>
      <c r="U279" s="21"/>
      <c r="V279" s="21"/>
      <c r="W279" s="57"/>
      <c r="X279" s="21"/>
      <c r="Y279" s="3"/>
      <c r="Z279" s="3"/>
      <c r="AA279" s="21"/>
      <c r="AB279" s="21"/>
      <c r="AC279" s="21"/>
    </row>
    <row r="280" spans="1:29">
      <c r="A280" s="3"/>
      <c r="B280" s="8"/>
      <c r="C280" s="8"/>
      <c r="D280" s="3"/>
      <c r="E280" s="3"/>
      <c r="F280" s="3"/>
      <c r="G280" s="3"/>
      <c r="H280" s="3"/>
      <c r="I280" s="3"/>
      <c r="L280" s="20"/>
      <c r="M280" s="3"/>
      <c r="N280" s="3"/>
      <c r="P280" s="3"/>
      <c r="R280" s="21"/>
      <c r="S280" s="21"/>
      <c r="T280" s="21"/>
      <c r="U280" s="21"/>
      <c r="V280" s="21"/>
      <c r="W280" s="57"/>
      <c r="X280" s="21"/>
      <c r="Y280" s="3"/>
      <c r="Z280" s="3"/>
      <c r="AA280" s="21"/>
      <c r="AB280" s="21"/>
      <c r="AC280" s="21"/>
    </row>
    <row r="281" spans="1:29">
      <c r="A281" s="3"/>
      <c r="B281" s="8"/>
      <c r="C281" s="8"/>
      <c r="D281" s="3"/>
      <c r="E281" s="3"/>
      <c r="F281" s="3"/>
      <c r="G281" s="3"/>
      <c r="H281" s="3"/>
      <c r="I281" s="3"/>
      <c r="L281" s="20"/>
      <c r="M281" s="3"/>
      <c r="N281" s="3"/>
      <c r="P281" s="3"/>
      <c r="R281" s="21"/>
      <c r="S281" s="21"/>
      <c r="T281" s="21"/>
      <c r="U281" s="21"/>
      <c r="V281" s="21"/>
      <c r="W281" s="57"/>
      <c r="X281" s="21"/>
      <c r="Y281" s="3"/>
      <c r="Z281" s="3"/>
      <c r="AA281" s="21"/>
      <c r="AB281" s="21"/>
      <c r="AC281" s="21"/>
    </row>
    <row r="282" spans="1:29">
      <c r="A282" s="3"/>
      <c r="B282" s="8"/>
      <c r="C282" s="8"/>
      <c r="D282" s="3"/>
      <c r="E282" s="3"/>
      <c r="F282" s="3"/>
      <c r="G282" s="3"/>
      <c r="H282" s="3"/>
      <c r="I282" s="3"/>
      <c r="L282" s="20"/>
      <c r="M282" s="3"/>
      <c r="N282" s="3"/>
      <c r="P282" s="3"/>
      <c r="R282" s="21"/>
      <c r="S282" s="21"/>
      <c r="T282" s="21"/>
      <c r="U282" s="21"/>
      <c r="V282" s="21"/>
      <c r="W282" s="57"/>
      <c r="X282" s="21"/>
      <c r="Y282" s="3"/>
      <c r="Z282" s="3"/>
      <c r="AA282" s="21"/>
      <c r="AB282" s="21"/>
      <c r="AC282" s="21"/>
    </row>
    <row r="283" spans="1:29">
      <c r="A283" s="3"/>
      <c r="B283" s="8"/>
      <c r="C283" s="8"/>
      <c r="D283" s="3"/>
      <c r="E283" s="3"/>
      <c r="F283" s="3"/>
      <c r="G283" s="3"/>
      <c r="H283" s="3"/>
      <c r="I283" s="3"/>
      <c r="L283" s="20"/>
      <c r="M283" s="3"/>
      <c r="N283" s="3"/>
      <c r="P283" s="3"/>
      <c r="R283" s="21"/>
      <c r="S283" s="21"/>
      <c r="T283" s="21"/>
      <c r="U283" s="21"/>
      <c r="V283" s="21"/>
      <c r="W283" s="57"/>
      <c r="X283" s="21"/>
      <c r="Y283" s="3"/>
      <c r="Z283" s="3"/>
      <c r="AA283" s="21"/>
      <c r="AB283" s="21"/>
      <c r="AC283" s="21"/>
    </row>
    <row r="284" spans="1:29">
      <c r="A284" s="3"/>
      <c r="B284" s="8"/>
      <c r="C284" s="8"/>
      <c r="D284" s="3"/>
      <c r="E284" s="3"/>
      <c r="F284" s="3"/>
      <c r="G284" s="3"/>
      <c r="H284" s="3"/>
      <c r="I284" s="3"/>
      <c r="L284" s="20"/>
      <c r="M284" s="3"/>
      <c r="N284" s="3"/>
      <c r="P284" s="3"/>
      <c r="R284" s="21"/>
      <c r="S284" s="21"/>
      <c r="T284" s="21"/>
      <c r="U284" s="21"/>
      <c r="V284" s="21"/>
      <c r="W284" s="57"/>
      <c r="X284" s="21"/>
      <c r="Y284" s="3"/>
      <c r="Z284" s="3"/>
      <c r="AA284" s="21"/>
      <c r="AB284" s="21"/>
      <c r="AC284" s="21"/>
    </row>
    <row r="285" spans="1:29">
      <c r="A285" s="3"/>
      <c r="B285" s="8"/>
      <c r="C285" s="8"/>
      <c r="D285" s="3"/>
      <c r="E285" s="3"/>
      <c r="F285" s="3"/>
      <c r="G285" s="3"/>
      <c r="H285" s="3"/>
      <c r="I285" s="3"/>
      <c r="L285" s="20"/>
      <c r="M285" s="3"/>
      <c r="N285" s="3"/>
      <c r="P285" s="3"/>
      <c r="R285" s="21"/>
      <c r="S285" s="21"/>
      <c r="T285" s="21"/>
      <c r="U285" s="21"/>
      <c r="V285" s="21"/>
      <c r="W285" s="57"/>
      <c r="X285" s="21"/>
      <c r="Y285" s="3"/>
      <c r="Z285" s="3"/>
      <c r="AA285" s="21"/>
      <c r="AB285" s="21"/>
      <c r="AC285" s="21"/>
    </row>
    <row r="286" spans="1:29">
      <c r="A286" s="3"/>
      <c r="B286" s="8"/>
      <c r="C286" s="8"/>
      <c r="D286" s="3"/>
      <c r="E286" s="3"/>
      <c r="F286" s="3"/>
      <c r="G286" s="3"/>
      <c r="H286" s="3"/>
      <c r="I286" s="3"/>
      <c r="L286" s="20"/>
      <c r="M286" s="3"/>
      <c r="N286" s="3"/>
      <c r="P286" s="3"/>
      <c r="R286" s="21"/>
      <c r="S286" s="21"/>
      <c r="T286" s="21"/>
      <c r="U286" s="21"/>
      <c r="V286" s="21"/>
      <c r="W286" s="57"/>
      <c r="X286" s="21"/>
      <c r="Y286" s="3"/>
      <c r="Z286" s="3"/>
      <c r="AA286" s="21"/>
      <c r="AB286" s="21"/>
      <c r="AC286" s="21"/>
    </row>
    <row r="287" spans="1:29">
      <c r="A287" s="3"/>
      <c r="B287" s="8"/>
      <c r="C287" s="8"/>
      <c r="D287" s="3"/>
      <c r="E287" s="3"/>
      <c r="F287" s="3"/>
      <c r="G287" s="3"/>
      <c r="H287" s="3"/>
      <c r="I287" s="3"/>
      <c r="L287" s="20"/>
      <c r="M287" s="3"/>
      <c r="N287" s="3"/>
      <c r="P287" s="3"/>
      <c r="R287" s="21"/>
      <c r="S287" s="21"/>
      <c r="T287" s="21"/>
      <c r="U287" s="21"/>
      <c r="V287" s="21"/>
      <c r="W287" s="57"/>
      <c r="X287" s="21"/>
      <c r="Y287" s="3"/>
      <c r="Z287" s="3"/>
      <c r="AA287" s="21"/>
      <c r="AB287" s="21"/>
      <c r="AC287" s="21"/>
    </row>
    <row r="288" spans="1:29">
      <c r="A288" s="3"/>
      <c r="B288" s="8"/>
      <c r="C288" s="8"/>
      <c r="D288" s="3"/>
      <c r="E288" s="3"/>
      <c r="F288" s="3"/>
      <c r="G288" s="3"/>
      <c r="H288" s="3"/>
      <c r="I288" s="3"/>
      <c r="L288" s="20"/>
      <c r="M288" s="3"/>
      <c r="N288" s="3"/>
      <c r="P288" s="3"/>
      <c r="R288" s="21"/>
      <c r="S288" s="21"/>
      <c r="T288" s="21"/>
      <c r="U288" s="21"/>
      <c r="V288" s="21"/>
      <c r="W288" s="57"/>
      <c r="X288" s="21"/>
      <c r="Y288" s="3"/>
      <c r="Z288" s="3"/>
      <c r="AA288" s="21"/>
      <c r="AB288" s="21"/>
      <c r="AC288" s="21"/>
    </row>
    <row r="289" spans="1:29">
      <c r="A289" s="3"/>
      <c r="B289" s="8"/>
      <c r="C289" s="8"/>
      <c r="D289" s="3"/>
      <c r="E289" s="3"/>
      <c r="F289" s="3"/>
      <c r="G289" s="3"/>
      <c r="H289" s="3"/>
      <c r="I289" s="3"/>
      <c r="L289" s="20"/>
      <c r="M289" s="3"/>
      <c r="N289" s="3"/>
      <c r="P289" s="3"/>
      <c r="R289" s="21"/>
      <c r="S289" s="21"/>
      <c r="T289" s="21"/>
      <c r="U289" s="21"/>
      <c r="V289" s="21"/>
      <c r="W289" s="57"/>
      <c r="X289" s="21"/>
      <c r="Y289" s="3"/>
      <c r="Z289" s="3"/>
      <c r="AA289" s="21"/>
      <c r="AB289" s="21"/>
      <c r="AC289" s="21"/>
    </row>
    <row r="290" spans="1:29">
      <c r="A290" s="3"/>
      <c r="B290" s="8"/>
      <c r="C290" s="8"/>
      <c r="D290" s="3"/>
      <c r="E290" s="3"/>
      <c r="F290" s="3"/>
      <c r="G290" s="3"/>
      <c r="H290" s="3"/>
      <c r="I290" s="3"/>
      <c r="L290" s="20"/>
      <c r="M290" s="3"/>
      <c r="N290" s="3"/>
      <c r="P290" s="3"/>
      <c r="R290" s="21"/>
      <c r="S290" s="21"/>
      <c r="T290" s="21"/>
      <c r="U290" s="21"/>
      <c r="V290" s="21"/>
      <c r="W290" s="57"/>
      <c r="X290" s="21"/>
      <c r="Y290" s="3"/>
      <c r="Z290" s="3"/>
      <c r="AA290" s="21"/>
      <c r="AB290" s="21"/>
      <c r="AC290" s="21"/>
    </row>
    <row r="291" spans="1:29">
      <c r="A291" s="3"/>
      <c r="B291" s="8"/>
      <c r="C291" s="8"/>
      <c r="D291" s="3"/>
      <c r="E291" s="3"/>
      <c r="F291" s="3"/>
      <c r="G291" s="3"/>
      <c r="H291" s="3"/>
      <c r="I291" s="3"/>
      <c r="L291" s="20"/>
      <c r="M291" s="3"/>
      <c r="N291" s="3"/>
      <c r="P291" s="3"/>
      <c r="R291" s="21"/>
      <c r="S291" s="21"/>
      <c r="T291" s="21"/>
      <c r="U291" s="21"/>
      <c r="V291" s="21"/>
      <c r="W291" s="57"/>
      <c r="X291" s="21"/>
      <c r="Y291" s="3"/>
      <c r="Z291" s="3"/>
      <c r="AA291" s="21"/>
      <c r="AB291" s="21"/>
      <c r="AC291" s="21"/>
    </row>
    <row r="292" spans="1:29">
      <c r="A292" s="3"/>
      <c r="B292" s="8"/>
      <c r="C292" s="8"/>
      <c r="D292" s="3"/>
      <c r="E292" s="3"/>
      <c r="F292" s="3"/>
      <c r="G292" s="3"/>
      <c r="H292" s="3"/>
      <c r="I292" s="3"/>
      <c r="L292" s="20"/>
      <c r="M292" s="3"/>
      <c r="N292" s="3"/>
      <c r="P292" s="3"/>
      <c r="R292" s="21"/>
      <c r="S292" s="21"/>
      <c r="T292" s="21"/>
      <c r="U292" s="21"/>
      <c r="V292" s="21"/>
      <c r="W292" s="57"/>
      <c r="X292" s="21"/>
      <c r="Y292" s="3"/>
      <c r="Z292" s="3"/>
      <c r="AA292" s="21"/>
      <c r="AB292" s="21"/>
      <c r="AC292" s="21"/>
    </row>
    <row r="293" spans="1:29">
      <c r="A293" s="3"/>
      <c r="B293" s="8"/>
      <c r="C293" s="8"/>
      <c r="D293" s="3"/>
      <c r="E293" s="3"/>
      <c r="F293" s="3"/>
      <c r="G293" s="3"/>
      <c r="H293" s="3"/>
      <c r="I293" s="3"/>
      <c r="L293" s="20"/>
      <c r="M293" s="3"/>
      <c r="N293" s="3"/>
      <c r="P293" s="3"/>
      <c r="R293" s="21"/>
      <c r="S293" s="21"/>
      <c r="T293" s="21"/>
      <c r="U293" s="21"/>
      <c r="V293" s="21"/>
      <c r="W293" s="57"/>
      <c r="X293" s="21"/>
      <c r="Y293" s="3"/>
      <c r="Z293" s="3"/>
      <c r="AA293" s="21"/>
      <c r="AB293" s="21"/>
      <c r="AC293" s="21"/>
    </row>
    <row r="294" spans="1:29">
      <c r="A294" s="3"/>
      <c r="B294" s="8"/>
      <c r="C294" s="8"/>
      <c r="D294" s="3"/>
      <c r="E294" s="3"/>
      <c r="F294" s="3"/>
      <c r="G294" s="3"/>
      <c r="H294" s="3"/>
      <c r="I294" s="3"/>
      <c r="L294" s="20"/>
      <c r="M294" s="3"/>
      <c r="N294" s="3"/>
      <c r="P294" s="3"/>
      <c r="R294" s="21"/>
      <c r="S294" s="21"/>
      <c r="T294" s="21"/>
      <c r="U294" s="21"/>
      <c r="V294" s="21"/>
      <c r="W294" s="57"/>
      <c r="X294" s="21"/>
      <c r="Y294" s="3"/>
      <c r="Z294" s="3"/>
      <c r="AA294" s="21"/>
      <c r="AB294" s="21"/>
      <c r="AC294" s="21"/>
    </row>
    <row r="295" spans="1:29">
      <c r="A295" s="3"/>
      <c r="B295" s="8"/>
      <c r="C295" s="8"/>
      <c r="D295" s="3"/>
      <c r="E295" s="3"/>
      <c r="F295" s="3"/>
      <c r="G295" s="3"/>
      <c r="H295" s="3"/>
      <c r="I295" s="3"/>
      <c r="L295" s="20"/>
      <c r="M295" s="3"/>
      <c r="N295" s="3"/>
      <c r="P295" s="3"/>
      <c r="R295" s="21"/>
      <c r="S295" s="21"/>
      <c r="T295" s="21"/>
      <c r="U295" s="21"/>
      <c r="V295" s="21"/>
      <c r="W295" s="57"/>
      <c r="X295" s="21"/>
      <c r="Y295" s="3"/>
      <c r="Z295" s="3"/>
      <c r="AA295" s="21"/>
      <c r="AB295" s="21"/>
      <c r="AC295" s="21"/>
    </row>
    <row r="296" spans="1:29">
      <c r="A296" s="3"/>
      <c r="B296" s="8"/>
      <c r="C296" s="8"/>
      <c r="D296" s="3"/>
      <c r="E296" s="3"/>
      <c r="F296" s="3"/>
      <c r="G296" s="3"/>
      <c r="H296" s="3"/>
      <c r="I296" s="3"/>
      <c r="L296" s="20"/>
      <c r="M296" s="3"/>
      <c r="N296" s="3"/>
      <c r="P296" s="3"/>
      <c r="R296" s="21"/>
      <c r="S296" s="21"/>
      <c r="T296" s="21"/>
      <c r="U296" s="21"/>
      <c r="V296" s="21"/>
      <c r="W296" s="57"/>
      <c r="X296" s="21"/>
      <c r="Y296" s="3"/>
      <c r="Z296" s="3"/>
      <c r="AA296" s="21"/>
      <c r="AB296" s="21"/>
      <c r="AC296" s="21"/>
    </row>
    <row r="297" spans="1:29">
      <c r="A297" s="3"/>
      <c r="B297" s="8"/>
      <c r="C297" s="8"/>
      <c r="D297" s="3"/>
      <c r="E297" s="3"/>
      <c r="F297" s="3"/>
      <c r="G297" s="3"/>
      <c r="H297" s="3"/>
      <c r="I297" s="3"/>
      <c r="L297" s="20"/>
      <c r="M297" s="3"/>
      <c r="N297" s="3"/>
      <c r="P297" s="3"/>
      <c r="R297" s="21"/>
      <c r="S297" s="21"/>
      <c r="T297" s="21"/>
      <c r="U297" s="21"/>
      <c r="V297" s="21"/>
      <c r="W297" s="57"/>
      <c r="X297" s="21"/>
      <c r="Y297" s="3"/>
      <c r="Z297" s="3"/>
      <c r="AA297" s="21"/>
      <c r="AB297" s="21"/>
      <c r="AC297" s="21"/>
    </row>
    <row r="298" spans="1:29">
      <c r="A298" s="3"/>
      <c r="B298" s="8"/>
      <c r="C298" s="8"/>
      <c r="D298" s="3"/>
      <c r="E298" s="3"/>
      <c r="F298" s="3"/>
      <c r="G298" s="3"/>
      <c r="H298" s="3"/>
      <c r="I298" s="3"/>
      <c r="L298" s="20"/>
      <c r="M298" s="3"/>
      <c r="N298" s="3"/>
      <c r="P298" s="3"/>
      <c r="R298" s="21"/>
      <c r="S298" s="21"/>
      <c r="T298" s="21"/>
      <c r="U298" s="21"/>
      <c r="V298" s="21"/>
      <c r="W298" s="57"/>
      <c r="X298" s="21"/>
      <c r="Y298" s="3"/>
      <c r="Z298" s="3"/>
      <c r="AA298" s="21"/>
      <c r="AB298" s="21"/>
      <c r="AC298" s="21"/>
    </row>
    <row r="299" spans="1:29">
      <c r="A299" s="3"/>
      <c r="B299" s="8"/>
      <c r="C299" s="8"/>
      <c r="D299" s="3"/>
      <c r="E299" s="3"/>
      <c r="F299" s="3"/>
      <c r="G299" s="3"/>
      <c r="H299" s="3"/>
      <c r="I299" s="3"/>
      <c r="L299" s="20"/>
      <c r="M299" s="3"/>
      <c r="N299" s="3"/>
      <c r="P299" s="3"/>
      <c r="R299" s="21"/>
      <c r="S299" s="21"/>
      <c r="T299" s="21"/>
      <c r="U299" s="21"/>
      <c r="V299" s="21"/>
      <c r="W299" s="57"/>
      <c r="X299" s="21"/>
      <c r="Y299" s="3"/>
      <c r="Z299" s="3"/>
      <c r="AA299" s="21"/>
      <c r="AB299" s="21"/>
      <c r="AC299" s="21"/>
    </row>
    <row r="300" spans="1:29">
      <c r="A300" s="3"/>
      <c r="B300" s="8"/>
      <c r="C300" s="8"/>
      <c r="D300" s="3"/>
      <c r="E300" s="3"/>
      <c r="F300" s="3"/>
      <c r="G300" s="3"/>
      <c r="H300" s="3"/>
      <c r="I300" s="3"/>
      <c r="L300" s="20"/>
      <c r="M300" s="3"/>
      <c r="N300" s="3"/>
      <c r="P300" s="3"/>
      <c r="R300" s="21"/>
      <c r="S300" s="21"/>
      <c r="T300" s="21"/>
      <c r="U300" s="21"/>
      <c r="V300" s="21"/>
      <c r="W300" s="57"/>
      <c r="X300" s="21"/>
      <c r="Y300" s="3"/>
      <c r="Z300" s="3"/>
      <c r="AA300" s="21"/>
      <c r="AB300" s="21"/>
      <c r="AC300" s="21"/>
    </row>
    <row r="301" spans="1:29">
      <c r="A301" s="3"/>
      <c r="B301" s="8"/>
      <c r="C301" s="8"/>
      <c r="D301" s="3"/>
      <c r="E301" s="3"/>
      <c r="F301" s="3"/>
      <c r="G301" s="3"/>
      <c r="H301" s="3"/>
      <c r="I301" s="3"/>
      <c r="L301" s="20"/>
      <c r="M301" s="3"/>
      <c r="N301" s="3"/>
      <c r="P301" s="3"/>
      <c r="R301" s="21"/>
      <c r="S301" s="21"/>
      <c r="T301" s="21"/>
      <c r="U301" s="21"/>
      <c r="V301" s="21"/>
      <c r="W301" s="57"/>
      <c r="X301" s="21"/>
      <c r="Y301" s="3"/>
      <c r="Z301" s="3"/>
      <c r="AA301" s="21"/>
      <c r="AB301" s="21"/>
      <c r="AC301" s="21"/>
    </row>
    <row r="302" spans="1:29">
      <c r="A302" s="3"/>
      <c r="B302" s="8"/>
      <c r="C302" s="8"/>
      <c r="D302" s="3"/>
      <c r="E302" s="3"/>
      <c r="F302" s="3"/>
      <c r="G302" s="3"/>
      <c r="H302" s="3"/>
      <c r="I302" s="3"/>
      <c r="L302" s="20"/>
      <c r="M302" s="3"/>
      <c r="N302" s="3"/>
      <c r="P302" s="3"/>
      <c r="R302" s="21"/>
      <c r="S302" s="21"/>
      <c r="T302" s="21"/>
      <c r="U302" s="21"/>
      <c r="V302" s="21"/>
      <c r="W302" s="57"/>
      <c r="X302" s="21"/>
      <c r="Y302" s="3"/>
      <c r="Z302" s="3"/>
      <c r="AA302" s="21"/>
      <c r="AB302" s="21"/>
      <c r="AC302" s="21"/>
    </row>
    <row r="303" spans="1:29">
      <c r="A303" s="3"/>
      <c r="B303" s="8"/>
      <c r="C303" s="8"/>
      <c r="D303" s="3"/>
      <c r="E303" s="3"/>
      <c r="F303" s="3"/>
      <c r="G303" s="3"/>
      <c r="H303" s="3"/>
      <c r="I303" s="3"/>
      <c r="L303" s="20"/>
      <c r="M303" s="3"/>
      <c r="N303" s="3"/>
      <c r="P303" s="3"/>
      <c r="R303" s="21"/>
      <c r="S303" s="21"/>
      <c r="T303" s="21"/>
      <c r="U303" s="21"/>
      <c r="V303" s="21"/>
      <c r="W303" s="57"/>
      <c r="X303" s="21"/>
      <c r="Y303" s="3"/>
      <c r="Z303" s="3"/>
      <c r="AA303" s="21"/>
      <c r="AB303" s="21"/>
      <c r="AC303" s="21"/>
    </row>
    <row r="304" spans="1:29">
      <c r="A304" s="3"/>
      <c r="B304" s="8"/>
      <c r="C304" s="8"/>
      <c r="D304" s="3"/>
      <c r="E304" s="3"/>
      <c r="F304" s="3"/>
      <c r="G304" s="3"/>
      <c r="H304" s="3"/>
      <c r="I304" s="3"/>
      <c r="L304" s="20"/>
      <c r="M304" s="3"/>
      <c r="N304" s="3"/>
      <c r="P304" s="3"/>
      <c r="R304" s="21"/>
      <c r="S304" s="21"/>
      <c r="T304" s="21"/>
      <c r="U304" s="21"/>
      <c r="V304" s="21"/>
      <c r="W304" s="57"/>
      <c r="X304" s="21"/>
      <c r="Y304" s="3"/>
      <c r="Z304" s="3"/>
      <c r="AA304" s="21"/>
      <c r="AB304" s="21"/>
      <c r="AC304" s="21"/>
    </row>
    <row r="305" spans="1:29">
      <c r="A305" s="3"/>
      <c r="B305" s="8"/>
      <c r="C305" s="8"/>
      <c r="D305" s="3"/>
      <c r="E305" s="3"/>
      <c r="F305" s="3"/>
      <c r="G305" s="3"/>
      <c r="H305" s="3"/>
      <c r="I305" s="3"/>
      <c r="L305" s="20"/>
      <c r="M305" s="3"/>
      <c r="N305" s="3"/>
      <c r="P305" s="3"/>
      <c r="R305" s="21"/>
      <c r="S305" s="21"/>
      <c r="T305" s="21"/>
      <c r="U305" s="21"/>
      <c r="V305" s="21"/>
      <c r="W305" s="57"/>
      <c r="X305" s="21"/>
      <c r="Y305" s="3"/>
      <c r="Z305" s="3"/>
      <c r="AA305" s="21"/>
      <c r="AB305" s="21"/>
      <c r="AC305" s="21"/>
    </row>
    <row r="306" spans="1:29">
      <c r="A306" s="3"/>
      <c r="B306" s="8"/>
      <c r="C306" s="8"/>
      <c r="D306" s="3"/>
      <c r="E306" s="3"/>
      <c r="F306" s="3"/>
      <c r="G306" s="3"/>
      <c r="H306" s="3"/>
      <c r="I306" s="3"/>
      <c r="L306" s="20"/>
      <c r="M306" s="3"/>
      <c r="N306" s="3"/>
      <c r="P306" s="3"/>
      <c r="R306" s="21"/>
      <c r="S306" s="21"/>
      <c r="T306" s="21"/>
      <c r="U306" s="21"/>
      <c r="V306" s="21"/>
      <c r="W306" s="57"/>
      <c r="X306" s="21"/>
      <c r="Y306" s="3"/>
      <c r="Z306" s="3"/>
      <c r="AA306" s="21"/>
      <c r="AB306" s="21"/>
      <c r="AC306" s="21"/>
    </row>
    <row r="307" spans="1:29">
      <c r="A307" s="3"/>
      <c r="B307" s="8"/>
      <c r="C307" s="8"/>
      <c r="D307" s="3"/>
      <c r="E307" s="3"/>
      <c r="F307" s="3"/>
      <c r="G307" s="3"/>
      <c r="H307" s="3"/>
      <c r="I307" s="3"/>
      <c r="L307" s="20"/>
      <c r="M307" s="3"/>
      <c r="N307" s="3"/>
      <c r="P307" s="3"/>
      <c r="R307" s="21"/>
      <c r="S307" s="21"/>
      <c r="T307" s="21"/>
      <c r="U307" s="21"/>
      <c r="V307" s="21"/>
      <c r="W307" s="57"/>
      <c r="X307" s="21"/>
      <c r="Y307" s="3"/>
      <c r="Z307" s="3"/>
      <c r="AA307" s="21"/>
      <c r="AB307" s="21"/>
      <c r="AC307" s="21"/>
    </row>
    <row r="308" spans="1:29">
      <c r="A308" s="3"/>
      <c r="B308" s="8"/>
      <c r="C308" s="8"/>
      <c r="D308" s="3"/>
      <c r="E308" s="3"/>
      <c r="F308" s="3"/>
      <c r="G308" s="3"/>
      <c r="H308" s="3"/>
      <c r="I308" s="3"/>
      <c r="L308" s="20"/>
      <c r="M308" s="3"/>
      <c r="N308" s="3"/>
      <c r="P308" s="3"/>
      <c r="R308" s="21"/>
      <c r="S308" s="21"/>
      <c r="T308" s="21"/>
      <c r="U308" s="21"/>
      <c r="V308" s="21"/>
      <c r="W308" s="57"/>
      <c r="X308" s="21"/>
      <c r="Y308" s="3"/>
      <c r="Z308" s="3"/>
      <c r="AA308" s="21"/>
      <c r="AB308" s="21"/>
      <c r="AC308" s="21"/>
    </row>
    <row r="309" spans="1:29">
      <c r="A309" s="3"/>
      <c r="B309" s="8"/>
      <c r="C309" s="8"/>
      <c r="D309" s="3"/>
      <c r="E309" s="3"/>
      <c r="F309" s="3"/>
      <c r="G309" s="3"/>
      <c r="H309" s="3"/>
      <c r="I309" s="3"/>
      <c r="L309" s="20"/>
      <c r="M309" s="3"/>
      <c r="N309" s="3"/>
      <c r="P309" s="3"/>
      <c r="R309" s="21"/>
      <c r="S309" s="21"/>
      <c r="T309" s="21"/>
      <c r="U309" s="21"/>
      <c r="V309" s="21"/>
      <c r="W309" s="57"/>
      <c r="X309" s="21"/>
      <c r="Y309" s="3"/>
      <c r="Z309" s="3"/>
      <c r="AA309" s="21"/>
      <c r="AB309" s="21"/>
      <c r="AC309" s="21"/>
    </row>
    <row r="310" spans="1:29">
      <c r="A310" s="3"/>
      <c r="B310" s="8"/>
      <c r="C310" s="8"/>
      <c r="D310" s="3"/>
      <c r="E310" s="3"/>
      <c r="F310" s="3"/>
      <c r="G310" s="3"/>
      <c r="H310" s="3"/>
      <c r="I310" s="3"/>
      <c r="L310" s="20"/>
      <c r="M310" s="3"/>
      <c r="N310" s="3"/>
      <c r="P310" s="3"/>
      <c r="R310" s="21"/>
      <c r="S310" s="21"/>
      <c r="T310" s="21"/>
      <c r="U310" s="21"/>
      <c r="V310" s="21"/>
      <c r="W310" s="57"/>
      <c r="X310" s="21"/>
      <c r="Y310" s="3"/>
      <c r="Z310" s="3"/>
      <c r="AA310" s="21"/>
      <c r="AB310" s="21"/>
      <c r="AC310" s="21"/>
    </row>
    <row r="311" spans="1:29">
      <c r="A311" s="3"/>
      <c r="B311" s="8"/>
      <c r="C311" s="8"/>
      <c r="D311" s="3"/>
      <c r="E311" s="3"/>
      <c r="F311" s="3"/>
      <c r="G311" s="3"/>
      <c r="H311" s="3"/>
      <c r="I311" s="3"/>
      <c r="L311" s="20"/>
      <c r="M311" s="3"/>
      <c r="N311" s="3"/>
      <c r="P311" s="3"/>
      <c r="R311" s="21"/>
      <c r="S311" s="21"/>
      <c r="T311" s="21"/>
      <c r="U311" s="21"/>
      <c r="V311" s="21"/>
      <c r="W311" s="57"/>
      <c r="X311" s="21"/>
      <c r="Y311" s="3"/>
      <c r="Z311" s="3"/>
      <c r="AA311" s="21"/>
      <c r="AB311" s="21"/>
      <c r="AC311" s="21"/>
    </row>
    <row r="312" spans="1:29">
      <c r="A312" s="3"/>
      <c r="B312" s="8"/>
      <c r="C312" s="8"/>
      <c r="D312" s="3"/>
      <c r="E312" s="3"/>
      <c r="F312" s="3"/>
      <c r="G312" s="3"/>
      <c r="H312" s="3"/>
      <c r="I312" s="3"/>
      <c r="L312" s="20"/>
      <c r="M312" s="3"/>
      <c r="N312" s="3"/>
      <c r="P312" s="3"/>
      <c r="R312" s="21"/>
      <c r="S312" s="21"/>
      <c r="T312" s="21"/>
      <c r="U312" s="21"/>
      <c r="V312" s="21"/>
      <c r="W312" s="57"/>
      <c r="X312" s="21"/>
      <c r="Y312" s="3"/>
      <c r="Z312" s="3"/>
      <c r="AA312" s="21"/>
      <c r="AB312" s="21"/>
      <c r="AC312" s="21"/>
    </row>
    <row r="313" spans="1:29">
      <c r="A313" s="3"/>
      <c r="B313" s="8"/>
      <c r="C313" s="8"/>
      <c r="D313" s="3"/>
      <c r="E313" s="3"/>
      <c r="F313" s="3"/>
      <c r="G313" s="3"/>
      <c r="H313" s="3"/>
      <c r="I313" s="3"/>
      <c r="L313" s="20"/>
      <c r="M313" s="3"/>
      <c r="N313" s="3"/>
      <c r="P313" s="3"/>
      <c r="R313" s="21"/>
      <c r="S313" s="21"/>
      <c r="T313" s="21"/>
      <c r="U313" s="21"/>
      <c r="V313" s="21"/>
      <c r="W313" s="57"/>
      <c r="X313" s="21"/>
      <c r="Y313" s="3"/>
      <c r="Z313" s="3"/>
      <c r="AA313" s="21"/>
      <c r="AB313" s="21"/>
      <c r="AC313" s="21"/>
    </row>
    <row r="314" spans="1:29">
      <c r="A314" s="3"/>
      <c r="B314" s="8"/>
      <c r="C314" s="8"/>
      <c r="D314" s="3"/>
      <c r="E314" s="3"/>
      <c r="F314" s="3"/>
      <c r="G314" s="3"/>
      <c r="H314" s="3"/>
      <c r="I314" s="3"/>
      <c r="L314" s="20"/>
      <c r="M314" s="3"/>
      <c r="N314" s="3"/>
      <c r="P314" s="3"/>
      <c r="R314" s="21"/>
      <c r="S314" s="21"/>
      <c r="T314" s="21"/>
      <c r="U314" s="21"/>
      <c r="V314" s="21"/>
      <c r="W314" s="57"/>
      <c r="X314" s="21"/>
      <c r="Y314" s="3"/>
      <c r="Z314" s="3"/>
      <c r="AA314" s="21"/>
      <c r="AB314" s="21"/>
      <c r="AC314" s="21"/>
    </row>
    <row r="315" spans="1:29">
      <c r="A315" s="3"/>
      <c r="B315" s="8"/>
      <c r="C315" s="8"/>
      <c r="D315" s="3"/>
      <c r="E315" s="3"/>
      <c r="F315" s="3"/>
      <c r="G315" s="3"/>
      <c r="H315" s="3"/>
      <c r="I315" s="3"/>
      <c r="L315" s="20"/>
      <c r="M315" s="3"/>
      <c r="N315" s="3"/>
      <c r="P315" s="3"/>
      <c r="R315" s="21"/>
      <c r="S315" s="21"/>
      <c r="T315" s="21"/>
      <c r="U315" s="21"/>
      <c r="V315" s="21"/>
      <c r="W315" s="57"/>
      <c r="X315" s="21"/>
      <c r="Y315" s="3"/>
      <c r="Z315" s="3"/>
      <c r="AA315" s="21"/>
      <c r="AB315" s="21"/>
      <c r="AC315" s="21"/>
    </row>
    <row r="316" spans="1:29">
      <c r="A316" s="3"/>
      <c r="B316" s="8"/>
      <c r="C316" s="8"/>
      <c r="D316" s="3"/>
      <c r="E316" s="3"/>
      <c r="F316" s="3"/>
      <c r="G316" s="3"/>
      <c r="H316" s="3"/>
      <c r="I316" s="3"/>
      <c r="L316" s="20"/>
      <c r="M316" s="3"/>
      <c r="N316" s="3"/>
      <c r="P316" s="3"/>
      <c r="R316" s="21"/>
      <c r="S316" s="21"/>
      <c r="T316" s="21"/>
      <c r="U316" s="21"/>
      <c r="V316" s="21"/>
      <c r="W316" s="57"/>
      <c r="X316" s="21"/>
      <c r="Y316" s="3"/>
      <c r="Z316" s="3"/>
      <c r="AA316" s="21"/>
      <c r="AB316" s="21"/>
      <c r="AC316" s="21"/>
    </row>
    <row r="317" spans="1:29">
      <c r="A317" s="3"/>
      <c r="B317" s="8"/>
      <c r="C317" s="8"/>
      <c r="D317" s="3"/>
      <c r="E317" s="3"/>
      <c r="F317" s="3"/>
      <c r="G317" s="3"/>
      <c r="H317" s="3"/>
      <c r="I317" s="3"/>
      <c r="L317" s="20"/>
      <c r="M317" s="3"/>
      <c r="N317" s="3"/>
      <c r="P317" s="3"/>
      <c r="R317" s="21"/>
      <c r="S317" s="21"/>
      <c r="T317" s="21"/>
      <c r="U317" s="21"/>
      <c r="V317" s="21"/>
      <c r="W317" s="57"/>
      <c r="X317" s="21"/>
      <c r="Y317" s="3"/>
      <c r="Z317" s="3"/>
      <c r="AA317" s="21"/>
      <c r="AB317" s="21"/>
      <c r="AC317" s="21"/>
    </row>
    <row r="318" spans="1:29">
      <c r="A318" s="3"/>
      <c r="B318" s="8"/>
      <c r="C318" s="8"/>
      <c r="D318" s="3"/>
      <c r="E318" s="3"/>
      <c r="F318" s="3"/>
      <c r="G318" s="3"/>
      <c r="H318" s="3"/>
      <c r="I318" s="3"/>
      <c r="L318" s="20"/>
      <c r="M318" s="3"/>
      <c r="N318" s="3"/>
      <c r="P318" s="3"/>
      <c r="R318" s="21"/>
      <c r="S318" s="21"/>
      <c r="T318" s="21"/>
      <c r="U318" s="21"/>
      <c r="V318" s="21"/>
      <c r="W318" s="57"/>
      <c r="X318" s="21"/>
      <c r="Y318" s="3"/>
      <c r="Z318" s="3"/>
      <c r="AA318" s="21"/>
      <c r="AB318" s="21"/>
      <c r="AC318" s="21"/>
    </row>
    <row r="319" spans="1:29">
      <c r="A319" s="3"/>
      <c r="B319" s="8"/>
      <c r="C319" s="8"/>
      <c r="D319" s="3"/>
      <c r="E319" s="3"/>
      <c r="F319" s="3"/>
      <c r="G319" s="3"/>
      <c r="H319" s="3"/>
      <c r="I319" s="3"/>
      <c r="L319" s="20"/>
      <c r="M319" s="3"/>
      <c r="N319" s="3"/>
      <c r="P319" s="3"/>
      <c r="R319" s="21"/>
      <c r="S319" s="21"/>
      <c r="T319" s="21"/>
      <c r="U319" s="21"/>
      <c r="V319" s="21"/>
      <c r="W319" s="57"/>
      <c r="X319" s="21"/>
      <c r="Y319" s="3"/>
      <c r="Z319" s="3"/>
      <c r="AA319" s="21"/>
      <c r="AB319" s="21"/>
      <c r="AC319" s="21"/>
    </row>
    <row r="320" spans="1:29">
      <c r="A320" s="3"/>
      <c r="B320" s="8"/>
      <c r="C320" s="8"/>
      <c r="D320" s="3"/>
      <c r="E320" s="3"/>
      <c r="F320" s="3"/>
      <c r="G320" s="3"/>
      <c r="H320" s="3"/>
      <c r="I320" s="3"/>
      <c r="L320" s="20"/>
      <c r="M320" s="3"/>
      <c r="N320" s="3"/>
      <c r="P320" s="3"/>
      <c r="R320" s="21"/>
      <c r="S320" s="21"/>
      <c r="T320" s="21"/>
      <c r="U320" s="21"/>
      <c r="V320" s="21"/>
      <c r="W320" s="57"/>
      <c r="X320" s="21"/>
      <c r="Y320" s="3"/>
      <c r="Z320" s="3"/>
      <c r="AA320" s="21"/>
      <c r="AB320" s="21"/>
      <c r="AC320" s="21"/>
    </row>
    <row r="321" spans="1:29">
      <c r="A321" s="3"/>
      <c r="B321" s="8"/>
      <c r="C321" s="8"/>
      <c r="D321" s="3"/>
      <c r="E321" s="3"/>
      <c r="F321" s="3"/>
      <c r="G321" s="3"/>
      <c r="H321" s="3"/>
      <c r="I321" s="3"/>
      <c r="L321" s="20"/>
      <c r="M321" s="3"/>
      <c r="N321" s="3"/>
      <c r="P321" s="3"/>
      <c r="R321" s="21"/>
      <c r="S321" s="21"/>
      <c r="T321" s="21"/>
      <c r="U321" s="21"/>
      <c r="V321" s="21"/>
      <c r="W321" s="57"/>
      <c r="X321" s="21"/>
      <c r="Y321" s="3"/>
      <c r="Z321" s="3"/>
      <c r="AA321" s="21"/>
      <c r="AB321" s="21"/>
      <c r="AC321" s="21"/>
    </row>
    <row r="322" spans="1:29">
      <c r="A322" s="3"/>
      <c r="B322" s="8"/>
      <c r="C322" s="8"/>
      <c r="D322" s="3"/>
      <c r="E322" s="3"/>
      <c r="F322" s="3"/>
      <c r="G322" s="3"/>
      <c r="H322" s="3"/>
      <c r="I322" s="3"/>
      <c r="L322" s="20"/>
      <c r="M322" s="3"/>
      <c r="N322" s="3"/>
      <c r="P322" s="3"/>
      <c r="R322" s="21"/>
      <c r="S322" s="21"/>
      <c r="T322" s="21"/>
      <c r="U322" s="21"/>
      <c r="V322" s="21"/>
      <c r="W322" s="57"/>
      <c r="X322" s="21"/>
      <c r="Y322" s="3"/>
      <c r="Z322" s="3"/>
      <c r="AA322" s="21"/>
      <c r="AB322" s="21"/>
      <c r="AC322" s="21"/>
    </row>
    <row r="323" spans="1:29">
      <c r="A323" s="3"/>
      <c r="B323" s="8"/>
      <c r="C323" s="8"/>
      <c r="D323" s="3"/>
      <c r="E323" s="3"/>
      <c r="F323" s="3"/>
      <c r="G323" s="3"/>
      <c r="H323" s="3"/>
      <c r="I323" s="3"/>
      <c r="L323" s="20"/>
      <c r="M323" s="3"/>
      <c r="N323" s="3"/>
      <c r="P323" s="3"/>
      <c r="R323" s="21"/>
      <c r="S323" s="21"/>
      <c r="T323" s="21"/>
      <c r="U323" s="21"/>
      <c r="V323" s="21"/>
      <c r="W323" s="57"/>
      <c r="X323" s="21"/>
      <c r="Y323" s="3"/>
      <c r="Z323" s="3"/>
      <c r="AA323" s="21"/>
      <c r="AB323" s="21"/>
      <c r="AC323" s="21"/>
    </row>
    <row r="324" spans="1:29">
      <c r="A324" s="3"/>
      <c r="B324" s="8"/>
      <c r="C324" s="8"/>
      <c r="D324" s="3"/>
      <c r="E324" s="3"/>
      <c r="F324" s="3"/>
      <c r="G324" s="3"/>
      <c r="H324" s="3"/>
      <c r="I324" s="3"/>
      <c r="L324" s="20"/>
      <c r="M324" s="3"/>
      <c r="N324" s="3"/>
      <c r="P324" s="3"/>
      <c r="R324" s="21"/>
      <c r="S324" s="21"/>
      <c r="T324" s="21"/>
      <c r="U324" s="21"/>
      <c r="V324" s="21"/>
      <c r="W324" s="57"/>
      <c r="X324" s="21"/>
      <c r="Y324" s="3"/>
      <c r="Z324" s="3"/>
      <c r="AA324" s="21"/>
      <c r="AB324" s="21"/>
      <c r="AC324" s="21"/>
    </row>
    <row r="325" spans="1:29">
      <c r="A325" s="3"/>
      <c r="B325" s="8"/>
      <c r="C325" s="8"/>
      <c r="D325" s="3"/>
      <c r="E325" s="3"/>
      <c r="F325" s="3"/>
      <c r="G325" s="3"/>
      <c r="H325" s="3"/>
      <c r="I325" s="3"/>
      <c r="L325" s="20"/>
      <c r="M325" s="3"/>
      <c r="N325" s="3"/>
      <c r="P325" s="3"/>
      <c r="R325" s="21"/>
      <c r="S325" s="21"/>
      <c r="T325" s="21"/>
      <c r="U325" s="21"/>
      <c r="V325" s="21"/>
      <c r="W325" s="57"/>
      <c r="X325" s="21"/>
      <c r="Y325" s="3"/>
      <c r="Z325" s="3"/>
      <c r="AA325" s="21"/>
      <c r="AB325" s="21"/>
      <c r="AC325" s="21"/>
    </row>
    <row r="326" spans="1:29">
      <c r="A326" s="3"/>
      <c r="B326" s="8"/>
      <c r="C326" s="8"/>
      <c r="D326" s="3"/>
      <c r="E326" s="3"/>
      <c r="F326" s="3"/>
      <c r="G326" s="3"/>
      <c r="H326" s="3"/>
      <c r="I326" s="3"/>
      <c r="L326" s="20"/>
      <c r="M326" s="3"/>
      <c r="N326" s="3"/>
      <c r="P326" s="3"/>
      <c r="R326" s="21"/>
      <c r="S326" s="21"/>
      <c r="T326" s="21"/>
      <c r="U326" s="21"/>
      <c r="V326" s="21"/>
      <c r="W326" s="57"/>
      <c r="X326" s="21"/>
      <c r="Y326" s="3"/>
      <c r="Z326" s="3"/>
      <c r="AA326" s="21"/>
      <c r="AB326" s="21"/>
      <c r="AC326" s="21"/>
    </row>
    <row r="327" spans="1:29">
      <c r="A327" s="3"/>
      <c r="B327" s="8"/>
      <c r="C327" s="8"/>
      <c r="D327" s="3"/>
      <c r="E327" s="3"/>
      <c r="F327" s="3"/>
      <c r="G327" s="3"/>
      <c r="H327" s="3"/>
      <c r="I327" s="3"/>
      <c r="L327" s="20"/>
      <c r="M327" s="3"/>
      <c r="N327" s="3"/>
      <c r="P327" s="3"/>
      <c r="R327" s="21"/>
      <c r="S327" s="21"/>
      <c r="T327" s="21"/>
      <c r="U327" s="21"/>
      <c r="V327" s="21"/>
      <c r="W327" s="57"/>
      <c r="X327" s="21"/>
      <c r="Y327" s="3"/>
      <c r="Z327" s="3"/>
      <c r="AA327" s="21"/>
      <c r="AB327" s="21"/>
      <c r="AC327" s="21"/>
    </row>
    <row r="328" spans="1:29">
      <c r="A328" s="3"/>
      <c r="B328" s="8"/>
      <c r="C328" s="8"/>
      <c r="D328" s="3"/>
      <c r="E328" s="3"/>
      <c r="F328" s="3"/>
      <c r="G328" s="3"/>
      <c r="H328" s="3"/>
      <c r="I328" s="3"/>
      <c r="L328" s="20"/>
      <c r="M328" s="3"/>
      <c r="N328" s="3"/>
      <c r="P328" s="3"/>
      <c r="R328" s="21"/>
      <c r="S328" s="21"/>
      <c r="T328" s="21"/>
      <c r="U328" s="21"/>
      <c r="V328" s="21"/>
      <c r="W328" s="57"/>
      <c r="X328" s="21"/>
      <c r="Y328" s="3"/>
      <c r="Z328" s="3"/>
      <c r="AA328" s="21"/>
      <c r="AB328" s="21"/>
      <c r="AC328" s="21"/>
    </row>
    <row r="329" spans="1:29">
      <c r="A329" s="3"/>
      <c r="B329" s="8"/>
      <c r="C329" s="8"/>
      <c r="D329" s="3"/>
      <c r="E329" s="3"/>
      <c r="F329" s="3"/>
      <c r="G329" s="3"/>
      <c r="H329" s="3"/>
      <c r="I329" s="3"/>
      <c r="L329" s="20"/>
      <c r="M329" s="3"/>
      <c r="N329" s="3"/>
      <c r="P329" s="3"/>
      <c r="R329" s="21"/>
      <c r="S329" s="21"/>
      <c r="T329" s="21"/>
      <c r="U329" s="21"/>
      <c r="V329" s="21"/>
      <c r="W329" s="57"/>
      <c r="X329" s="21"/>
      <c r="Y329" s="3"/>
      <c r="Z329" s="3"/>
      <c r="AA329" s="21"/>
      <c r="AB329" s="21"/>
      <c r="AC329" s="21"/>
    </row>
    <row r="330" spans="1:29">
      <c r="A330" s="3"/>
      <c r="B330" s="8"/>
      <c r="C330" s="8"/>
      <c r="D330" s="3"/>
      <c r="E330" s="3"/>
      <c r="F330" s="3"/>
      <c r="G330" s="3"/>
      <c r="H330" s="3"/>
      <c r="I330" s="3"/>
      <c r="L330" s="20"/>
      <c r="M330" s="3"/>
      <c r="N330" s="3"/>
      <c r="P330" s="3"/>
      <c r="R330" s="21"/>
      <c r="S330" s="21"/>
      <c r="T330" s="21"/>
      <c r="U330" s="21"/>
      <c r="V330" s="21"/>
      <c r="W330" s="57"/>
      <c r="X330" s="21"/>
      <c r="Y330" s="3"/>
      <c r="Z330" s="3"/>
      <c r="AA330" s="21"/>
      <c r="AB330" s="21"/>
      <c r="AC330" s="21"/>
    </row>
    <row r="331" spans="1:29">
      <c r="A331" s="3"/>
      <c r="B331" s="8"/>
      <c r="C331" s="8"/>
      <c r="D331" s="3"/>
      <c r="E331" s="3"/>
      <c r="F331" s="3"/>
      <c r="G331" s="3"/>
      <c r="H331" s="3"/>
      <c r="I331" s="3"/>
      <c r="L331" s="20"/>
      <c r="M331" s="3"/>
      <c r="N331" s="3"/>
      <c r="P331" s="3"/>
      <c r="R331" s="21"/>
      <c r="S331" s="21"/>
      <c r="T331" s="21"/>
      <c r="U331" s="21"/>
      <c r="V331" s="21"/>
      <c r="W331" s="57"/>
      <c r="X331" s="21"/>
      <c r="Y331" s="3"/>
      <c r="Z331" s="3"/>
      <c r="AA331" s="21"/>
      <c r="AB331" s="21"/>
      <c r="AC331" s="21"/>
    </row>
    <row r="332" spans="1:29">
      <c r="A332" s="3"/>
      <c r="B332" s="8"/>
      <c r="C332" s="8"/>
      <c r="D332" s="3"/>
      <c r="E332" s="3"/>
      <c r="F332" s="3"/>
      <c r="G332" s="3"/>
      <c r="H332" s="3"/>
      <c r="I332" s="3"/>
      <c r="L332" s="20"/>
      <c r="M332" s="3"/>
      <c r="N332" s="3"/>
      <c r="P332" s="3"/>
      <c r="R332" s="21"/>
      <c r="S332" s="21"/>
      <c r="T332" s="21"/>
      <c r="U332" s="21"/>
      <c r="V332" s="21"/>
      <c r="W332" s="57"/>
      <c r="X332" s="21"/>
      <c r="Y332" s="3"/>
      <c r="Z332" s="3"/>
      <c r="AA332" s="21"/>
      <c r="AB332" s="21"/>
      <c r="AC332" s="21"/>
    </row>
    <row r="333" spans="1:29">
      <c r="A333" s="3"/>
      <c r="B333" s="8"/>
      <c r="C333" s="8"/>
      <c r="D333" s="3"/>
      <c r="E333" s="3"/>
      <c r="F333" s="3"/>
      <c r="G333" s="3"/>
      <c r="H333" s="3"/>
      <c r="I333" s="3"/>
      <c r="L333" s="20"/>
      <c r="M333" s="3"/>
      <c r="N333" s="3"/>
      <c r="P333" s="3"/>
      <c r="R333" s="21"/>
      <c r="S333" s="21"/>
      <c r="T333" s="21"/>
      <c r="U333" s="21"/>
      <c r="V333" s="21"/>
      <c r="W333" s="57"/>
      <c r="X333" s="21"/>
      <c r="Y333" s="3"/>
      <c r="Z333" s="3"/>
      <c r="AA333" s="21"/>
      <c r="AB333" s="21"/>
      <c r="AC333" s="21"/>
    </row>
    <row r="334" spans="1:29">
      <c r="A334" s="3"/>
      <c r="B334" s="8"/>
      <c r="C334" s="8"/>
      <c r="D334" s="3"/>
      <c r="E334" s="3"/>
      <c r="F334" s="3"/>
      <c r="G334" s="3"/>
      <c r="H334" s="3"/>
      <c r="I334" s="3"/>
      <c r="L334" s="20"/>
      <c r="M334" s="3"/>
      <c r="N334" s="3"/>
      <c r="P334" s="3"/>
      <c r="R334" s="21"/>
      <c r="S334" s="21"/>
      <c r="T334" s="21"/>
      <c r="U334" s="21"/>
      <c r="V334" s="21"/>
      <c r="W334" s="57"/>
      <c r="X334" s="21"/>
      <c r="Y334" s="3"/>
      <c r="Z334" s="3"/>
      <c r="AA334" s="21"/>
      <c r="AB334" s="21"/>
      <c r="AC334" s="21"/>
    </row>
    <row r="335" spans="1:29">
      <c r="A335" s="3"/>
      <c r="B335" s="8"/>
      <c r="C335" s="8"/>
      <c r="D335" s="3"/>
      <c r="E335" s="3"/>
      <c r="F335" s="3"/>
      <c r="G335" s="3"/>
      <c r="H335" s="3"/>
      <c r="I335" s="3"/>
      <c r="L335" s="20"/>
      <c r="M335" s="3"/>
      <c r="N335" s="3"/>
      <c r="P335" s="3"/>
      <c r="R335" s="21"/>
      <c r="S335" s="21"/>
      <c r="T335" s="21"/>
      <c r="U335" s="21"/>
      <c r="V335" s="21"/>
      <c r="W335" s="57"/>
      <c r="X335" s="21"/>
      <c r="Y335" s="3"/>
      <c r="Z335" s="3"/>
      <c r="AA335" s="21"/>
      <c r="AB335" s="21"/>
      <c r="AC335" s="21"/>
    </row>
    <row r="336" spans="1:29">
      <c r="A336" s="3"/>
      <c r="B336" s="8"/>
      <c r="C336" s="8"/>
      <c r="D336" s="3"/>
      <c r="E336" s="3"/>
      <c r="F336" s="3"/>
      <c r="G336" s="3"/>
      <c r="H336" s="3"/>
      <c r="I336" s="3"/>
      <c r="L336" s="20"/>
      <c r="M336" s="3"/>
      <c r="N336" s="3"/>
      <c r="P336" s="3"/>
      <c r="R336" s="21"/>
      <c r="S336" s="21"/>
      <c r="T336" s="21"/>
      <c r="U336" s="21"/>
      <c r="V336" s="21"/>
      <c r="W336" s="57"/>
      <c r="X336" s="21"/>
      <c r="Y336" s="3"/>
      <c r="Z336" s="3"/>
      <c r="AA336" s="21"/>
      <c r="AB336" s="21"/>
      <c r="AC336" s="21"/>
    </row>
    <row r="337" spans="1:29">
      <c r="A337" s="3"/>
      <c r="B337" s="8"/>
      <c r="C337" s="8"/>
      <c r="D337" s="3"/>
      <c r="E337" s="3"/>
      <c r="F337" s="3"/>
      <c r="G337" s="3"/>
      <c r="H337" s="3"/>
      <c r="I337" s="3"/>
      <c r="L337" s="20"/>
      <c r="M337" s="3"/>
      <c r="N337" s="3"/>
      <c r="P337" s="3"/>
      <c r="R337" s="21"/>
      <c r="S337" s="21"/>
      <c r="T337" s="21"/>
      <c r="U337" s="21"/>
      <c r="V337" s="21"/>
      <c r="W337" s="57"/>
      <c r="X337" s="21"/>
      <c r="Y337" s="3"/>
      <c r="Z337" s="3"/>
      <c r="AA337" s="21"/>
      <c r="AB337" s="21"/>
      <c r="AC337" s="21"/>
    </row>
    <row r="338" spans="1:29">
      <c r="A338" s="3"/>
      <c r="B338" s="8"/>
      <c r="C338" s="8"/>
      <c r="D338" s="3"/>
      <c r="E338" s="3"/>
      <c r="F338" s="3"/>
      <c r="G338" s="3"/>
      <c r="H338" s="3"/>
      <c r="I338" s="3"/>
      <c r="L338" s="20"/>
      <c r="M338" s="3"/>
      <c r="N338" s="3"/>
      <c r="P338" s="3"/>
      <c r="R338" s="21"/>
      <c r="S338" s="21"/>
      <c r="T338" s="21"/>
      <c r="U338" s="21"/>
      <c r="V338" s="21"/>
      <c r="W338" s="57"/>
      <c r="X338" s="21"/>
      <c r="Y338" s="3"/>
      <c r="Z338" s="3"/>
      <c r="AA338" s="21"/>
      <c r="AB338" s="21"/>
      <c r="AC338" s="21"/>
    </row>
    <row r="339" spans="1:29">
      <c r="A339" s="3"/>
      <c r="B339" s="8"/>
      <c r="C339" s="8"/>
      <c r="D339" s="3"/>
      <c r="E339" s="3"/>
      <c r="F339" s="3"/>
      <c r="G339" s="3"/>
      <c r="H339" s="3"/>
      <c r="I339" s="3"/>
      <c r="L339" s="20"/>
      <c r="M339" s="3"/>
      <c r="N339" s="3"/>
      <c r="P339" s="3"/>
      <c r="R339" s="21"/>
      <c r="S339" s="21"/>
      <c r="T339" s="21"/>
      <c r="U339" s="21"/>
      <c r="V339" s="21"/>
      <c r="W339" s="57"/>
      <c r="X339" s="21"/>
      <c r="Y339" s="3"/>
      <c r="Z339" s="3"/>
      <c r="AA339" s="21"/>
      <c r="AB339" s="21"/>
      <c r="AC339" s="21"/>
    </row>
    <row r="340" spans="1:29">
      <c r="A340" s="3"/>
      <c r="B340" s="8"/>
      <c r="C340" s="8"/>
      <c r="D340" s="3"/>
      <c r="E340" s="3"/>
      <c r="F340" s="3"/>
      <c r="G340" s="3"/>
      <c r="H340" s="3"/>
      <c r="I340" s="3"/>
      <c r="L340" s="20"/>
      <c r="M340" s="3"/>
      <c r="N340" s="3"/>
      <c r="P340" s="3"/>
      <c r="R340" s="21"/>
      <c r="S340" s="21"/>
      <c r="T340" s="21"/>
      <c r="U340" s="21"/>
      <c r="V340" s="21"/>
      <c r="W340" s="57"/>
      <c r="X340" s="21"/>
      <c r="Y340" s="3"/>
      <c r="Z340" s="3"/>
      <c r="AA340" s="21"/>
      <c r="AB340" s="21"/>
      <c r="AC340" s="21"/>
    </row>
    <row r="341" spans="1:29">
      <c r="A341" s="3"/>
      <c r="B341" s="8"/>
      <c r="C341" s="8"/>
      <c r="D341" s="3"/>
      <c r="E341" s="3"/>
      <c r="F341" s="3"/>
      <c r="G341" s="3"/>
      <c r="H341" s="3"/>
      <c r="I341" s="3"/>
      <c r="L341" s="20"/>
      <c r="M341" s="3"/>
      <c r="N341" s="3"/>
      <c r="P341" s="3"/>
      <c r="R341" s="21"/>
      <c r="S341" s="21"/>
      <c r="T341" s="21"/>
      <c r="U341" s="21"/>
      <c r="V341" s="21"/>
      <c r="W341" s="57"/>
      <c r="X341" s="21"/>
      <c r="Y341" s="3"/>
      <c r="Z341" s="3"/>
      <c r="AA341" s="21"/>
      <c r="AB341" s="21"/>
      <c r="AC341" s="21"/>
    </row>
    <row r="342" spans="1:29">
      <c r="A342" s="3"/>
      <c r="B342" s="8"/>
      <c r="C342" s="8"/>
      <c r="D342" s="3"/>
      <c r="E342" s="3"/>
      <c r="F342" s="3"/>
      <c r="G342" s="3"/>
      <c r="H342" s="3"/>
      <c r="I342" s="3"/>
      <c r="L342" s="20"/>
      <c r="M342" s="3"/>
      <c r="N342" s="3"/>
      <c r="P342" s="3"/>
      <c r="R342" s="21"/>
      <c r="S342" s="21"/>
      <c r="T342" s="21"/>
      <c r="U342" s="21"/>
      <c r="V342" s="21"/>
      <c r="W342" s="57"/>
      <c r="X342" s="21"/>
      <c r="Y342" s="3"/>
      <c r="Z342" s="3"/>
      <c r="AA342" s="21"/>
      <c r="AB342" s="21"/>
      <c r="AC342" s="21"/>
    </row>
    <row r="343" spans="1:29">
      <c r="A343" s="3"/>
      <c r="B343" s="8"/>
      <c r="C343" s="8"/>
      <c r="D343" s="3"/>
      <c r="E343" s="3"/>
      <c r="F343" s="3"/>
      <c r="G343" s="3"/>
      <c r="H343" s="3"/>
      <c r="I343" s="3"/>
      <c r="L343" s="20"/>
      <c r="M343" s="3"/>
      <c r="N343" s="3"/>
      <c r="P343" s="3"/>
      <c r="R343" s="21"/>
      <c r="S343" s="21"/>
      <c r="T343" s="21"/>
      <c r="U343" s="21"/>
      <c r="V343" s="21"/>
      <c r="W343" s="57"/>
      <c r="X343" s="21"/>
      <c r="Y343" s="3"/>
      <c r="Z343" s="3"/>
      <c r="AA343" s="21"/>
      <c r="AB343" s="21"/>
      <c r="AC343" s="21"/>
    </row>
    <row r="344" spans="1:29">
      <c r="A344" s="3"/>
      <c r="B344" s="8"/>
      <c r="C344" s="8"/>
      <c r="D344" s="3"/>
      <c r="E344" s="3"/>
      <c r="F344" s="3"/>
      <c r="G344" s="3"/>
      <c r="H344" s="3"/>
      <c r="I344" s="3"/>
      <c r="L344" s="20"/>
      <c r="M344" s="3"/>
      <c r="N344" s="3"/>
      <c r="P344" s="3"/>
      <c r="R344" s="21"/>
      <c r="S344" s="21"/>
      <c r="T344" s="21"/>
      <c r="U344" s="21"/>
      <c r="V344" s="21"/>
      <c r="W344" s="57"/>
      <c r="X344" s="21"/>
      <c r="Y344" s="3"/>
      <c r="Z344" s="3"/>
      <c r="AA344" s="21"/>
      <c r="AB344" s="21"/>
      <c r="AC344" s="21"/>
    </row>
    <row r="345" spans="1:29">
      <c r="A345" s="3"/>
      <c r="B345" s="8"/>
      <c r="C345" s="8"/>
      <c r="D345" s="3"/>
      <c r="E345" s="3"/>
      <c r="F345" s="3"/>
      <c r="G345" s="3"/>
      <c r="H345" s="3"/>
      <c r="I345" s="3"/>
      <c r="L345" s="20"/>
      <c r="M345" s="3"/>
      <c r="N345" s="3"/>
      <c r="P345" s="3"/>
      <c r="R345" s="21"/>
      <c r="S345" s="21"/>
      <c r="T345" s="21"/>
      <c r="U345" s="21"/>
      <c r="V345" s="21"/>
      <c r="W345" s="57"/>
      <c r="X345" s="21"/>
      <c r="Y345" s="3"/>
      <c r="Z345" s="3"/>
      <c r="AA345" s="21"/>
      <c r="AB345" s="21"/>
      <c r="AC345" s="21"/>
    </row>
    <row r="346" spans="1:29">
      <c r="A346" s="3"/>
      <c r="B346" s="8"/>
      <c r="C346" s="8"/>
      <c r="D346" s="3"/>
      <c r="E346" s="3"/>
      <c r="F346" s="3"/>
      <c r="G346" s="3"/>
      <c r="H346" s="3"/>
      <c r="I346" s="3"/>
      <c r="L346" s="20"/>
      <c r="M346" s="3"/>
      <c r="N346" s="3"/>
      <c r="P346" s="3"/>
      <c r="R346" s="21"/>
      <c r="S346" s="21"/>
      <c r="T346" s="21"/>
      <c r="U346" s="21"/>
      <c r="V346" s="21"/>
      <c r="W346" s="57"/>
      <c r="X346" s="21"/>
      <c r="Y346" s="3"/>
      <c r="Z346" s="3"/>
      <c r="AA346" s="21"/>
      <c r="AB346" s="21"/>
      <c r="AC346" s="21"/>
    </row>
    <row r="347" spans="1:29">
      <c r="A347" s="3"/>
      <c r="B347" s="8"/>
      <c r="C347" s="8"/>
      <c r="D347" s="3"/>
      <c r="E347" s="3"/>
      <c r="F347" s="3"/>
      <c r="G347" s="3"/>
      <c r="H347" s="3"/>
      <c r="I347" s="3"/>
      <c r="L347" s="20"/>
      <c r="M347" s="3"/>
      <c r="N347" s="3"/>
      <c r="P347" s="3"/>
      <c r="R347" s="21"/>
      <c r="S347" s="21"/>
      <c r="T347" s="21"/>
      <c r="U347" s="21"/>
      <c r="V347" s="21"/>
      <c r="W347" s="57"/>
      <c r="X347" s="21"/>
      <c r="Y347" s="3"/>
      <c r="Z347" s="3"/>
      <c r="AA347" s="21"/>
      <c r="AB347" s="21"/>
      <c r="AC347" s="21"/>
    </row>
    <row r="348" spans="1:29">
      <c r="A348" s="3"/>
      <c r="B348" s="8"/>
      <c r="C348" s="8"/>
      <c r="D348" s="3"/>
      <c r="E348" s="3"/>
      <c r="F348" s="3"/>
      <c r="G348" s="3"/>
      <c r="H348" s="3"/>
      <c r="I348" s="3"/>
      <c r="L348" s="20"/>
      <c r="M348" s="3"/>
      <c r="N348" s="3"/>
      <c r="P348" s="3"/>
      <c r="R348" s="21"/>
      <c r="S348" s="21"/>
      <c r="T348" s="21"/>
      <c r="U348" s="21"/>
      <c r="V348" s="21"/>
      <c r="W348" s="57"/>
      <c r="X348" s="21"/>
      <c r="Y348" s="3"/>
      <c r="Z348" s="3"/>
      <c r="AA348" s="21"/>
      <c r="AB348" s="21"/>
      <c r="AC348" s="21"/>
    </row>
    <row r="349" spans="1:29">
      <c r="A349" s="3"/>
      <c r="B349" s="8"/>
      <c r="C349" s="8"/>
      <c r="D349" s="3"/>
      <c r="E349" s="3"/>
      <c r="F349" s="3"/>
      <c r="G349" s="3"/>
      <c r="H349" s="3"/>
      <c r="I349" s="3"/>
      <c r="L349" s="20"/>
      <c r="M349" s="3"/>
      <c r="N349" s="3"/>
      <c r="P349" s="3"/>
      <c r="R349" s="21"/>
      <c r="S349" s="21"/>
      <c r="T349" s="21"/>
      <c r="U349" s="21"/>
      <c r="V349" s="21"/>
      <c r="W349" s="57"/>
      <c r="X349" s="21"/>
      <c r="Y349" s="3"/>
      <c r="Z349" s="3"/>
      <c r="AA349" s="21"/>
      <c r="AB349" s="21"/>
      <c r="AC349" s="21"/>
    </row>
    <row r="350" spans="1:29">
      <c r="A350" s="3"/>
      <c r="B350" s="8"/>
      <c r="C350" s="8"/>
      <c r="D350" s="3"/>
      <c r="E350" s="3"/>
      <c r="F350" s="3"/>
      <c r="G350" s="3"/>
      <c r="H350" s="3"/>
      <c r="I350" s="3"/>
      <c r="L350" s="20"/>
      <c r="M350" s="3"/>
      <c r="N350" s="3"/>
      <c r="P350" s="3"/>
      <c r="R350" s="21"/>
      <c r="S350" s="21"/>
      <c r="T350" s="21"/>
      <c r="U350" s="21"/>
      <c r="V350" s="21"/>
      <c r="W350" s="57"/>
      <c r="X350" s="21"/>
      <c r="Y350" s="3"/>
      <c r="Z350" s="3"/>
      <c r="AA350" s="21"/>
      <c r="AB350" s="21"/>
      <c r="AC350" s="21"/>
    </row>
    <row r="351" spans="1:29">
      <c r="A351" s="3"/>
      <c r="B351" s="8"/>
      <c r="C351" s="8"/>
      <c r="D351" s="3"/>
      <c r="E351" s="3"/>
      <c r="F351" s="3"/>
      <c r="G351" s="3"/>
      <c r="H351" s="3"/>
      <c r="I351" s="3"/>
      <c r="L351" s="20"/>
      <c r="M351" s="3"/>
      <c r="N351" s="3"/>
      <c r="P351" s="3"/>
      <c r="R351" s="21"/>
      <c r="S351" s="21"/>
      <c r="T351" s="21"/>
      <c r="U351" s="21"/>
      <c r="V351" s="21"/>
      <c r="W351" s="57"/>
      <c r="X351" s="21"/>
      <c r="Y351" s="3"/>
      <c r="Z351" s="3"/>
      <c r="AA351" s="21"/>
      <c r="AB351" s="21"/>
      <c r="AC351" s="21"/>
    </row>
    <row r="352" spans="1:29">
      <c r="A352" s="3"/>
      <c r="B352" s="8"/>
      <c r="C352" s="8"/>
      <c r="D352" s="3"/>
      <c r="E352" s="3"/>
      <c r="F352" s="3"/>
      <c r="G352" s="3"/>
      <c r="H352" s="3"/>
      <c r="I352" s="3"/>
      <c r="L352" s="20"/>
      <c r="M352" s="3"/>
      <c r="N352" s="3"/>
      <c r="P352" s="3"/>
      <c r="R352" s="21"/>
      <c r="S352" s="21"/>
      <c r="T352" s="21"/>
      <c r="U352" s="21"/>
      <c r="V352" s="21"/>
      <c r="W352" s="57"/>
      <c r="X352" s="21"/>
      <c r="Y352" s="3"/>
      <c r="Z352" s="3"/>
      <c r="AA352" s="21"/>
      <c r="AB352" s="21"/>
      <c r="AC352" s="21"/>
    </row>
    <row r="353" spans="1:29">
      <c r="A353" s="3"/>
      <c r="B353" s="8"/>
      <c r="C353" s="8"/>
      <c r="D353" s="3"/>
      <c r="E353" s="3"/>
      <c r="F353" s="3"/>
      <c r="G353" s="3"/>
      <c r="H353" s="3"/>
      <c r="I353" s="3"/>
      <c r="L353" s="20"/>
      <c r="M353" s="3"/>
      <c r="N353" s="3"/>
      <c r="P353" s="3"/>
      <c r="R353" s="21"/>
      <c r="S353" s="21"/>
      <c r="T353" s="21"/>
      <c r="U353" s="21"/>
      <c r="V353" s="21"/>
      <c r="W353" s="57"/>
      <c r="X353" s="21"/>
      <c r="Y353" s="3"/>
      <c r="Z353" s="3"/>
      <c r="AA353" s="21"/>
      <c r="AB353" s="21"/>
      <c r="AC353" s="21"/>
    </row>
    <row r="354" spans="1:29">
      <c r="A354" s="3"/>
      <c r="B354" s="8"/>
      <c r="C354" s="8"/>
      <c r="D354" s="3"/>
      <c r="E354" s="3"/>
      <c r="F354" s="3"/>
      <c r="G354" s="3"/>
      <c r="H354" s="3"/>
      <c r="I354" s="3"/>
      <c r="L354" s="20"/>
      <c r="M354" s="3"/>
      <c r="N354" s="3"/>
      <c r="P354" s="3"/>
      <c r="R354" s="21"/>
      <c r="S354" s="21"/>
      <c r="T354" s="21"/>
      <c r="U354" s="21"/>
      <c r="V354" s="21"/>
      <c r="W354" s="57"/>
      <c r="X354" s="21"/>
      <c r="Y354" s="3"/>
      <c r="Z354" s="3"/>
      <c r="AA354" s="21"/>
      <c r="AB354" s="21"/>
      <c r="AC354" s="21"/>
    </row>
    <row r="355" spans="1:29">
      <c r="A355" s="3"/>
      <c r="B355" s="8"/>
      <c r="C355" s="8"/>
      <c r="D355" s="3"/>
      <c r="E355" s="3"/>
      <c r="F355" s="3"/>
      <c r="G355" s="3"/>
      <c r="H355" s="3"/>
      <c r="I355" s="3"/>
      <c r="L355" s="20"/>
      <c r="M355" s="3"/>
      <c r="N355" s="3"/>
      <c r="P355" s="3"/>
      <c r="R355" s="21"/>
      <c r="S355" s="21"/>
      <c r="T355" s="21"/>
      <c r="U355" s="21"/>
      <c r="V355" s="21"/>
      <c r="W355" s="57"/>
      <c r="X355" s="21"/>
      <c r="Y355" s="3"/>
      <c r="Z355" s="3"/>
      <c r="AA355" s="21"/>
      <c r="AB355" s="21"/>
      <c r="AC355" s="21"/>
    </row>
    <row r="356" spans="1:29">
      <c r="A356" s="3"/>
      <c r="B356" s="8"/>
      <c r="C356" s="8"/>
      <c r="D356" s="3"/>
      <c r="E356" s="3"/>
      <c r="F356" s="3"/>
      <c r="G356" s="3"/>
      <c r="H356" s="3"/>
      <c r="I356" s="3"/>
      <c r="L356" s="20"/>
      <c r="M356" s="3"/>
      <c r="N356" s="3"/>
      <c r="P356" s="3"/>
      <c r="R356" s="21"/>
      <c r="S356" s="21"/>
      <c r="T356" s="21"/>
      <c r="U356" s="21"/>
      <c r="V356" s="21"/>
      <c r="W356" s="57"/>
      <c r="X356" s="21"/>
      <c r="Y356" s="3"/>
      <c r="Z356" s="3"/>
      <c r="AA356" s="21"/>
      <c r="AB356" s="21"/>
      <c r="AC356" s="21"/>
    </row>
    <row r="357" spans="1:29">
      <c r="A357" s="3"/>
      <c r="B357" s="8"/>
      <c r="C357" s="8"/>
      <c r="D357" s="3"/>
      <c r="E357" s="3"/>
      <c r="F357" s="3"/>
      <c r="G357" s="3"/>
      <c r="H357" s="3"/>
      <c r="I357" s="3"/>
      <c r="L357" s="20"/>
      <c r="M357" s="3"/>
      <c r="N357" s="3"/>
      <c r="P357" s="3"/>
      <c r="R357" s="21"/>
      <c r="S357" s="21"/>
      <c r="T357" s="21"/>
      <c r="U357" s="21"/>
      <c r="V357" s="21"/>
      <c r="W357" s="57"/>
      <c r="X357" s="21"/>
      <c r="Y357" s="3"/>
      <c r="Z357" s="3"/>
      <c r="AA357" s="21"/>
      <c r="AB357" s="21"/>
      <c r="AC357" s="21"/>
    </row>
    <row r="358" spans="1:29">
      <c r="A358" s="3"/>
      <c r="B358" s="8"/>
      <c r="C358" s="8"/>
      <c r="D358" s="3"/>
      <c r="E358" s="3"/>
      <c r="F358" s="3"/>
      <c r="G358" s="3"/>
      <c r="H358" s="3"/>
      <c r="I358" s="3"/>
      <c r="L358" s="20"/>
      <c r="M358" s="3"/>
      <c r="N358" s="3"/>
      <c r="P358" s="3"/>
      <c r="R358" s="21"/>
      <c r="S358" s="21"/>
      <c r="T358" s="21"/>
      <c r="U358" s="21"/>
      <c r="V358" s="21"/>
      <c r="W358" s="57"/>
      <c r="X358" s="21"/>
      <c r="Y358" s="3"/>
      <c r="Z358" s="3"/>
      <c r="AA358" s="21"/>
      <c r="AB358" s="21"/>
      <c r="AC358" s="21"/>
    </row>
  </sheetData>
  <mergeCells count="2">
    <mergeCell ref="Y1:Z1"/>
    <mergeCell ref="A159:H159"/>
  </mergeCells>
  <dataValidations count="2">
    <dataValidation type="list" allowBlank="1" showErrorMessage="1" sqref="G3:G158 G160:G358">
      <formula1>"商务,旅游,包签,转移签,翻译,照片,落地签"</formula1>
    </dataValidation>
    <dataValidation type="list" allowBlank="1" showErrorMessage="1" sqref="H3:H158 H160:H358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D153"/>
  <sheetViews>
    <sheetView workbookViewId="0">
      <pane ySplit="3" topLeftCell="A4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29" customWidth="1"/>
    <col min="3" max="3" width="26" customWidth="1"/>
    <col min="4" max="4" width="11" customWidth="1"/>
    <col min="5" max="5" width="10" customWidth="1"/>
    <col min="6" max="6" width="14" customWidth="1"/>
    <col min="7" max="7" width="12" customWidth="1"/>
    <col min="8" max="8" width="13" customWidth="1"/>
    <col min="9" max="9" width="19" customWidth="1"/>
    <col min="10" max="10" width="31" customWidth="1"/>
    <col min="11" max="12" width="14" customWidth="1"/>
    <col min="13" max="13" width="27" customWidth="1"/>
    <col min="14" max="14" width="34" customWidth="1"/>
    <col min="15" max="15" width="27" customWidth="1"/>
    <col min="16" max="16" width="39" customWidth="1"/>
    <col min="17" max="17" width="27" customWidth="1"/>
    <col min="18" max="18" width="17" customWidth="1"/>
    <col min="19" max="19" width="25" customWidth="1"/>
    <col min="20" max="20" width="33" customWidth="1"/>
    <col min="21" max="29" width="30" customWidth="1"/>
    <col min="30" max="30" width="24" customWidth="1"/>
  </cols>
  <sheetData>
    <row r="1" ht="27" customHeight="1" spans="1:29">
      <c r="A1" s="2"/>
      <c r="B1" s="2"/>
      <c r="C1" s="2"/>
      <c r="D1" s="2"/>
      <c r="E1" s="2"/>
      <c r="F1" s="2"/>
      <c r="G1" s="2"/>
      <c r="H1" s="2"/>
      <c r="I1" s="56"/>
      <c r="J1" s="13"/>
      <c r="K1" s="56"/>
      <c r="L1" s="14"/>
      <c r="M1" s="15"/>
      <c r="N1" s="15"/>
      <c r="O1" s="15"/>
      <c r="P1" s="2"/>
      <c r="Q1" s="15"/>
      <c r="R1" s="17"/>
      <c r="S1" s="18"/>
      <c r="T1" s="22"/>
      <c r="U1" s="23"/>
      <c r="V1" s="24"/>
      <c r="W1" s="2"/>
      <c r="X1" s="76"/>
      <c r="Y1" s="76" t="s">
        <v>0</v>
      </c>
      <c r="Z1" s="76"/>
      <c r="AA1" s="76" t="s">
        <v>1</v>
      </c>
      <c r="AB1" s="76" t="s">
        <v>2</v>
      </c>
      <c r="AC1" s="76" t="s">
        <v>3</v>
      </c>
    </row>
    <row r="2" ht="50.4" spans="1:29">
      <c r="A2" s="2" t="s">
        <v>4</v>
      </c>
      <c r="B2" s="2" t="s">
        <v>5</v>
      </c>
      <c r="C2" s="2" t="s">
        <v>6</v>
      </c>
      <c r="D2" s="2" t="s">
        <v>7</v>
      </c>
      <c r="E2" s="2" t="s">
        <v>9</v>
      </c>
      <c r="F2" s="2" t="s">
        <v>2188</v>
      </c>
      <c r="G2" s="2" t="s">
        <v>11</v>
      </c>
      <c r="H2" s="2" t="s">
        <v>12</v>
      </c>
      <c r="I2" s="12" t="s">
        <v>13</v>
      </c>
      <c r="J2" s="13" t="s">
        <v>13</v>
      </c>
      <c r="K2" s="56" t="s">
        <v>15</v>
      </c>
      <c r="L2" s="14" t="s">
        <v>16</v>
      </c>
      <c r="M2" s="15" t="s">
        <v>17</v>
      </c>
      <c r="N2" s="15" t="s">
        <v>18</v>
      </c>
      <c r="O2" s="15" t="s">
        <v>19</v>
      </c>
      <c r="P2" s="2" t="s">
        <v>20</v>
      </c>
      <c r="Q2" s="15" t="s">
        <v>21</v>
      </c>
      <c r="R2" s="17" t="s">
        <v>22</v>
      </c>
      <c r="S2" s="18" t="s">
        <v>23</v>
      </c>
      <c r="T2" s="22" t="s">
        <v>24</v>
      </c>
      <c r="U2" s="23" t="s">
        <v>25</v>
      </c>
      <c r="V2" s="24" t="s">
        <v>26</v>
      </c>
      <c r="W2" s="2" t="s">
        <v>27</v>
      </c>
      <c r="X2" s="2" t="s">
        <v>28</v>
      </c>
      <c r="Y2" s="2" t="s">
        <v>29</v>
      </c>
      <c r="Z2" s="2" t="s">
        <v>30</v>
      </c>
      <c r="AA2" s="58" t="s">
        <v>31</v>
      </c>
      <c r="AB2" s="2" t="s">
        <v>32</v>
      </c>
      <c r="AC2" s="2" t="s">
        <v>32</v>
      </c>
    </row>
    <row r="3" spans="1:29">
      <c r="A3" s="3">
        <v>1</v>
      </c>
      <c r="B3" s="9" t="s">
        <v>3843</v>
      </c>
      <c r="C3" s="8" t="s">
        <v>3844</v>
      </c>
      <c r="D3" s="3" t="s">
        <v>35</v>
      </c>
      <c r="E3" s="3" t="s">
        <v>37</v>
      </c>
      <c r="F3" s="3" t="s">
        <v>2651</v>
      </c>
      <c r="G3" s="3" t="s">
        <v>38</v>
      </c>
      <c r="H3" s="3" t="s">
        <v>39</v>
      </c>
      <c r="I3" s="82">
        <v>263.08</v>
      </c>
      <c r="J3" s="19"/>
      <c r="L3" s="20">
        <v>100</v>
      </c>
      <c r="M3" s="20">
        <v>0</v>
      </c>
      <c r="N3" s="3"/>
      <c r="P3" s="3"/>
      <c r="R3" s="21">
        <f t="shared" ref="R3:R66" si="0">M3*1.06</f>
        <v>0</v>
      </c>
      <c r="S3" s="21">
        <f t="shared" ref="S3:S66" si="1">I3+L3+R3</f>
        <v>363.08</v>
      </c>
      <c r="T3" s="21">
        <f t="shared" ref="T3:T66" si="2">I3+(L3+R3)*1.06</f>
        <v>369.08</v>
      </c>
      <c r="U3" s="21">
        <f t="shared" ref="U3:U66" si="3">(R3+L3)*0.06</f>
        <v>6</v>
      </c>
      <c r="V3" s="21">
        <f t="shared" ref="V3:V66" si="4">T3-U3</f>
        <v>363.08</v>
      </c>
      <c r="W3" s="57">
        <f t="shared" ref="W3:W66" si="5">I3</f>
        <v>263.08</v>
      </c>
      <c r="X3" s="21">
        <f t="shared" ref="X3:X66" si="6">(R3+L3)*1.06</f>
        <v>106</v>
      </c>
      <c r="Y3" s="21">
        <f t="shared" ref="Y3:Y66" si="7">P3</f>
        <v>0</v>
      </c>
      <c r="Z3" s="3">
        <v>20</v>
      </c>
      <c r="AA3" s="21">
        <f>(L3+R3)-Y3-Z3</f>
        <v>80</v>
      </c>
      <c r="AB3" s="21">
        <f t="shared" ref="AB3:AB66" si="8">AA3/2</f>
        <v>40</v>
      </c>
      <c r="AC3" s="21">
        <f t="shared" ref="AC3:AC66" si="9">AA3/2</f>
        <v>40</v>
      </c>
    </row>
    <row r="4" spans="1:29">
      <c r="A4" s="3">
        <v>2</v>
      </c>
      <c r="B4" s="9" t="s">
        <v>3845</v>
      </c>
      <c r="C4" s="8" t="s">
        <v>3846</v>
      </c>
      <c r="D4" s="3" t="s">
        <v>35</v>
      </c>
      <c r="E4" s="3" t="s">
        <v>37</v>
      </c>
      <c r="F4" s="3" t="s">
        <v>2651</v>
      </c>
      <c r="G4" s="3" t="s">
        <v>38</v>
      </c>
      <c r="H4" s="3" t="s">
        <v>39</v>
      </c>
      <c r="I4" s="82">
        <v>263.08</v>
      </c>
      <c r="J4" s="19"/>
      <c r="L4" s="20">
        <v>100</v>
      </c>
      <c r="M4" s="20">
        <v>0</v>
      </c>
      <c r="N4" s="3"/>
      <c r="P4" s="8"/>
      <c r="R4" s="21">
        <f t="shared" si="0"/>
        <v>0</v>
      </c>
      <c r="S4" s="21">
        <f t="shared" si="1"/>
        <v>363.08</v>
      </c>
      <c r="T4" s="21">
        <f t="shared" si="2"/>
        <v>369.08</v>
      </c>
      <c r="U4" s="21">
        <f t="shared" si="3"/>
        <v>6</v>
      </c>
      <c r="V4" s="21">
        <f t="shared" si="4"/>
        <v>363.08</v>
      </c>
      <c r="W4" s="57">
        <f t="shared" si="5"/>
        <v>263.08</v>
      </c>
      <c r="X4" s="21">
        <f t="shared" si="6"/>
        <v>106</v>
      </c>
      <c r="Y4" s="21">
        <f t="shared" si="7"/>
        <v>0</v>
      </c>
      <c r="Z4" s="3">
        <v>20</v>
      </c>
      <c r="AA4" s="21">
        <v>80</v>
      </c>
      <c r="AB4" s="21">
        <f t="shared" si="8"/>
        <v>40</v>
      </c>
      <c r="AC4" s="21">
        <f t="shared" si="9"/>
        <v>40</v>
      </c>
    </row>
    <row r="5" spans="1:29">
      <c r="A5" s="3">
        <v>3</v>
      </c>
      <c r="B5" s="9" t="s">
        <v>3847</v>
      </c>
      <c r="C5" s="8" t="s">
        <v>3848</v>
      </c>
      <c r="D5" s="3" t="s">
        <v>35</v>
      </c>
      <c r="E5" s="3" t="s">
        <v>37</v>
      </c>
      <c r="F5" s="3" t="s">
        <v>2651</v>
      </c>
      <c r="G5" s="3" t="s">
        <v>38</v>
      </c>
      <c r="H5" s="3" t="s">
        <v>39</v>
      </c>
      <c r="I5" s="82">
        <v>263.16</v>
      </c>
      <c r="J5" s="19"/>
      <c r="L5" s="20">
        <v>100</v>
      </c>
      <c r="M5" s="20">
        <v>0</v>
      </c>
      <c r="N5" s="3"/>
      <c r="R5" s="21">
        <f t="shared" si="0"/>
        <v>0</v>
      </c>
      <c r="S5" s="21">
        <f t="shared" si="1"/>
        <v>363.16</v>
      </c>
      <c r="T5" s="21">
        <f t="shared" si="2"/>
        <v>369.16</v>
      </c>
      <c r="U5" s="21">
        <f t="shared" si="3"/>
        <v>6</v>
      </c>
      <c r="V5" s="21">
        <f t="shared" si="4"/>
        <v>363.16</v>
      </c>
      <c r="W5" s="57">
        <f t="shared" si="5"/>
        <v>263.16</v>
      </c>
      <c r="X5" s="21">
        <f t="shared" si="6"/>
        <v>106</v>
      </c>
      <c r="Y5" s="21">
        <f t="shared" si="7"/>
        <v>0</v>
      </c>
      <c r="Z5" s="3">
        <v>20</v>
      </c>
      <c r="AA5" s="21">
        <f>(L5+R5)-Y5-Z5</f>
        <v>80</v>
      </c>
      <c r="AB5" s="21">
        <f t="shared" si="8"/>
        <v>40</v>
      </c>
      <c r="AC5" s="21">
        <f t="shared" si="9"/>
        <v>40</v>
      </c>
    </row>
    <row r="6" spans="1:29">
      <c r="A6" s="3">
        <v>4</v>
      </c>
      <c r="B6" s="9" t="s">
        <v>912</v>
      </c>
      <c r="C6" t="s">
        <v>3849</v>
      </c>
      <c r="D6" s="3" t="s">
        <v>35</v>
      </c>
      <c r="E6" s="3" t="s">
        <v>37</v>
      </c>
      <c r="F6" s="3" t="s">
        <v>2651</v>
      </c>
      <c r="G6" s="3" t="s">
        <v>38</v>
      </c>
      <c r="H6" s="3" t="s">
        <v>39</v>
      </c>
      <c r="I6" s="82">
        <v>263.08</v>
      </c>
      <c r="J6" s="19"/>
      <c r="L6" s="20">
        <v>100</v>
      </c>
      <c r="M6" s="20">
        <v>0</v>
      </c>
      <c r="N6" s="3"/>
      <c r="R6" s="21">
        <f t="shared" si="0"/>
        <v>0</v>
      </c>
      <c r="S6" s="21">
        <f t="shared" si="1"/>
        <v>363.08</v>
      </c>
      <c r="T6" s="21">
        <f t="shared" si="2"/>
        <v>369.08</v>
      </c>
      <c r="U6" s="21">
        <f t="shared" si="3"/>
        <v>6</v>
      </c>
      <c r="V6" s="21">
        <f t="shared" si="4"/>
        <v>363.08</v>
      </c>
      <c r="W6" s="57">
        <f t="shared" si="5"/>
        <v>263.08</v>
      </c>
      <c r="X6" s="21">
        <f t="shared" si="6"/>
        <v>106</v>
      </c>
      <c r="Y6" s="21">
        <f t="shared" si="7"/>
        <v>0</v>
      </c>
      <c r="Z6" s="3">
        <v>20</v>
      </c>
      <c r="AA6" s="21">
        <v>80</v>
      </c>
      <c r="AB6" s="21">
        <f t="shared" si="8"/>
        <v>40</v>
      </c>
      <c r="AC6" s="21">
        <f t="shared" si="9"/>
        <v>40</v>
      </c>
    </row>
    <row r="7" spans="1:29">
      <c r="A7" s="3">
        <v>5</v>
      </c>
      <c r="B7" s="9" t="s">
        <v>415</v>
      </c>
      <c r="C7" t="s">
        <v>3850</v>
      </c>
      <c r="D7" s="3" t="s">
        <v>35</v>
      </c>
      <c r="E7" s="3" t="s">
        <v>37</v>
      </c>
      <c r="F7" s="3" t="s">
        <v>2651</v>
      </c>
      <c r="G7" s="3" t="s">
        <v>38</v>
      </c>
      <c r="H7" s="3" t="s">
        <v>39</v>
      </c>
      <c r="I7" s="82">
        <v>263.08</v>
      </c>
      <c r="J7" s="19"/>
      <c r="L7" s="20">
        <v>100</v>
      </c>
      <c r="M7" s="20">
        <v>0</v>
      </c>
      <c r="N7" s="3"/>
      <c r="R7" s="21">
        <f t="shared" si="0"/>
        <v>0</v>
      </c>
      <c r="S7" s="21">
        <f t="shared" si="1"/>
        <v>363.08</v>
      </c>
      <c r="T7" s="21">
        <f t="shared" si="2"/>
        <v>369.08</v>
      </c>
      <c r="U7" s="21">
        <f t="shared" si="3"/>
        <v>6</v>
      </c>
      <c r="V7" s="21">
        <f t="shared" si="4"/>
        <v>363.08</v>
      </c>
      <c r="W7" s="57">
        <f t="shared" si="5"/>
        <v>263.08</v>
      </c>
      <c r="X7" s="21">
        <f t="shared" si="6"/>
        <v>106</v>
      </c>
      <c r="Y7" s="21">
        <f t="shared" si="7"/>
        <v>0</v>
      </c>
      <c r="Z7" s="3">
        <v>20</v>
      </c>
      <c r="AA7" s="21">
        <f>(L7+R7)-Y7-Z7</f>
        <v>80</v>
      </c>
      <c r="AB7" s="21">
        <f t="shared" si="8"/>
        <v>40</v>
      </c>
      <c r="AC7" s="21">
        <f t="shared" si="9"/>
        <v>40</v>
      </c>
    </row>
    <row r="8" spans="1:29">
      <c r="A8" s="3">
        <v>6</v>
      </c>
      <c r="B8" s="9" t="s">
        <v>3851</v>
      </c>
      <c r="C8" t="s">
        <v>3852</v>
      </c>
      <c r="D8" s="3" t="s">
        <v>35</v>
      </c>
      <c r="E8" s="3" t="s">
        <v>37</v>
      </c>
      <c r="F8" s="3" t="s">
        <v>2651</v>
      </c>
      <c r="G8" s="3" t="s">
        <v>38</v>
      </c>
      <c r="H8" s="3" t="s">
        <v>39</v>
      </c>
      <c r="I8" s="82">
        <v>263.89</v>
      </c>
      <c r="J8" s="19"/>
      <c r="L8" s="20">
        <v>100</v>
      </c>
      <c r="M8" s="20">
        <v>0</v>
      </c>
      <c r="N8" s="3"/>
      <c r="R8" s="21">
        <f t="shared" si="0"/>
        <v>0</v>
      </c>
      <c r="S8" s="21">
        <f t="shared" si="1"/>
        <v>363.89</v>
      </c>
      <c r="T8" s="21">
        <f t="shared" si="2"/>
        <v>369.89</v>
      </c>
      <c r="U8" s="21">
        <f t="shared" si="3"/>
        <v>6</v>
      </c>
      <c r="V8" s="21">
        <f t="shared" si="4"/>
        <v>363.89</v>
      </c>
      <c r="W8" s="57">
        <f t="shared" si="5"/>
        <v>263.89</v>
      </c>
      <c r="X8" s="21">
        <f t="shared" si="6"/>
        <v>106</v>
      </c>
      <c r="Y8" s="21">
        <f t="shared" si="7"/>
        <v>0</v>
      </c>
      <c r="Z8" s="3">
        <v>20</v>
      </c>
      <c r="AA8" s="21">
        <v>80</v>
      </c>
      <c r="AB8" s="21">
        <f t="shared" si="8"/>
        <v>40</v>
      </c>
      <c r="AC8" s="21">
        <f t="shared" si="9"/>
        <v>40</v>
      </c>
    </row>
    <row r="9" spans="1:29">
      <c r="A9" s="3">
        <v>7</v>
      </c>
      <c r="B9" s="9" t="s">
        <v>2965</v>
      </c>
      <c r="C9" s="8" t="s">
        <v>3853</v>
      </c>
      <c r="D9" s="3" t="s">
        <v>35</v>
      </c>
      <c r="E9" s="3" t="s">
        <v>37</v>
      </c>
      <c r="F9" s="3" t="s">
        <v>2651</v>
      </c>
      <c r="G9" s="3" t="s">
        <v>38</v>
      </c>
      <c r="H9" s="3" t="s">
        <v>39</v>
      </c>
      <c r="I9" s="82">
        <v>263.89</v>
      </c>
      <c r="J9" s="19"/>
      <c r="L9" s="20">
        <v>100</v>
      </c>
      <c r="M9" s="20">
        <v>0</v>
      </c>
      <c r="N9" s="3"/>
      <c r="R9" s="21">
        <f t="shared" si="0"/>
        <v>0</v>
      </c>
      <c r="S9" s="21">
        <f t="shared" si="1"/>
        <v>363.89</v>
      </c>
      <c r="T9" s="21">
        <f t="shared" si="2"/>
        <v>369.89</v>
      </c>
      <c r="U9" s="21">
        <f t="shared" si="3"/>
        <v>6</v>
      </c>
      <c r="V9" s="21">
        <f t="shared" si="4"/>
        <v>363.89</v>
      </c>
      <c r="W9" s="57">
        <f t="shared" si="5"/>
        <v>263.89</v>
      </c>
      <c r="X9" s="21">
        <f t="shared" si="6"/>
        <v>106</v>
      </c>
      <c r="Y9" s="21">
        <f t="shared" si="7"/>
        <v>0</v>
      </c>
      <c r="Z9" s="3">
        <v>20</v>
      </c>
      <c r="AA9" s="21">
        <f>(L9+R9)-Y9-Z9</f>
        <v>80</v>
      </c>
      <c r="AB9" s="21">
        <f t="shared" si="8"/>
        <v>40</v>
      </c>
      <c r="AC9" s="21">
        <f t="shared" si="9"/>
        <v>40</v>
      </c>
    </row>
    <row r="10" spans="1:29">
      <c r="A10" s="3">
        <v>8</v>
      </c>
      <c r="B10" s="9" t="s">
        <v>3854</v>
      </c>
      <c r="C10" t="s">
        <v>3855</v>
      </c>
      <c r="D10" s="3" t="s">
        <v>35</v>
      </c>
      <c r="E10" s="3" t="s">
        <v>37</v>
      </c>
      <c r="F10" s="3" t="s">
        <v>2651</v>
      </c>
      <c r="G10" s="3" t="s">
        <v>38</v>
      </c>
      <c r="H10" s="3" t="s">
        <v>39</v>
      </c>
      <c r="I10" s="82">
        <v>263.89</v>
      </c>
      <c r="J10" s="19"/>
      <c r="L10" s="20">
        <v>100</v>
      </c>
      <c r="M10" s="20">
        <v>0</v>
      </c>
      <c r="N10" s="3"/>
      <c r="R10" s="21">
        <f t="shared" si="0"/>
        <v>0</v>
      </c>
      <c r="S10" s="21">
        <f t="shared" si="1"/>
        <v>363.89</v>
      </c>
      <c r="T10" s="21">
        <f t="shared" si="2"/>
        <v>369.89</v>
      </c>
      <c r="U10" s="21">
        <f t="shared" si="3"/>
        <v>6</v>
      </c>
      <c r="V10" s="21">
        <f t="shared" si="4"/>
        <v>363.89</v>
      </c>
      <c r="W10" s="57">
        <f t="shared" si="5"/>
        <v>263.89</v>
      </c>
      <c r="X10" s="21">
        <f t="shared" si="6"/>
        <v>106</v>
      </c>
      <c r="Y10" s="21">
        <f t="shared" si="7"/>
        <v>0</v>
      </c>
      <c r="Z10" s="3">
        <v>20</v>
      </c>
      <c r="AA10" s="21">
        <v>80</v>
      </c>
      <c r="AB10" s="21">
        <f t="shared" si="8"/>
        <v>40</v>
      </c>
      <c r="AC10" s="21">
        <f t="shared" si="9"/>
        <v>40</v>
      </c>
    </row>
    <row r="11" spans="1:29">
      <c r="A11" s="3">
        <v>9</v>
      </c>
      <c r="B11" s="74" t="s">
        <v>3856</v>
      </c>
      <c r="C11" t="s">
        <v>3857</v>
      </c>
      <c r="D11" s="3" t="s">
        <v>35</v>
      </c>
      <c r="E11" s="3" t="s">
        <v>37</v>
      </c>
      <c r="F11" s="3" t="s">
        <v>2651</v>
      </c>
      <c r="G11" s="3" t="s">
        <v>38</v>
      </c>
      <c r="H11" s="3" t="s">
        <v>39</v>
      </c>
      <c r="I11" s="82">
        <v>263.89</v>
      </c>
      <c r="J11" s="19"/>
      <c r="L11" s="20">
        <v>100</v>
      </c>
      <c r="M11" s="20">
        <v>0</v>
      </c>
      <c r="N11" s="3"/>
      <c r="R11" s="21">
        <f t="shared" si="0"/>
        <v>0</v>
      </c>
      <c r="S11" s="21">
        <f t="shared" si="1"/>
        <v>363.89</v>
      </c>
      <c r="T11" s="21">
        <f t="shared" si="2"/>
        <v>369.89</v>
      </c>
      <c r="U11" s="21">
        <f t="shared" si="3"/>
        <v>6</v>
      </c>
      <c r="V11" s="21">
        <f t="shared" si="4"/>
        <v>363.89</v>
      </c>
      <c r="W11" s="57">
        <f t="shared" si="5"/>
        <v>263.89</v>
      </c>
      <c r="X11" s="21">
        <f t="shared" si="6"/>
        <v>106</v>
      </c>
      <c r="Y11" s="21">
        <f t="shared" si="7"/>
        <v>0</v>
      </c>
      <c r="Z11" s="3">
        <v>20</v>
      </c>
      <c r="AA11" s="21">
        <f>(L11+R11)-Y11-Z11</f>
        <v>80</v>
      </c>
      <c r="AB11" s="21">
        <f t="shared" si="8"/>
        <v>40</v>
      </c>
      <c r="AC11" s="21">
        <f t="shared" si="9"/>
        <v>40</v>
      </c>
    </row>
    <row r="12" spans="1:29">
      <c r="A12" s="3">
        <v>10</v>
      </c>
      <c r="B12" s="9" t="s">
        <v>2754</v>
      </c>
      <c r="C12" t="s">
        <v>3858</v>
      </c>
      <c r="D12" s="3" t="s">
        <v>35</v>
      </c>
      <c r="E12" s="3" t="s">
        <v>37</v>
      </c>
      <c r="F12" s="3" t="s">
        <v>2651</v>
      </c>
      <c r="G12" s="3" t="s">
        <v>38</v>
      </c>
      <c r="H12" s="3" t="s">
        <v>39</v>
      </c>
      <c r="I12" s="82">
        <v>263.89</v>
      </c>
      <c r="J12" s="19"/>
      <c r="L12" s="20">
        <v>100</v>
      </c>
      <c r="M12" s="20">
        <v>0</v>
      </c>
      <c r="N12" s="3"/>
      <c r="R12" s="21">
        <f t="shared" si="0"/>
        <v>0</v>
      </c>
      <c r="S12" s="21">
        <f t="shared" si="1"/>
        <v>363.89</v>
      </c>
      <c r="T12" s="21">
        <f t="shared" si="2"/>
        <v>369.89</v>
      </c>
      <c r="U12" s="21">
        <f t="shared" si="3"/>
        <v>6</v>
      </c>
      <c r="V12" s="21">
        <f t="shared" si="4"/>
        <v>363.89</v>
      </c>
      <c r="W12" s="57">
        <f t="shared" si="5"/>
        <v>263.89</v>
      </c>
      <c r="X12" s="21">
        <f t="shared" si="6"/>
        <v>106</v>
      </c>
      <c r="Y12" s="21">
        <f t="shared" si="7"/>
        <v>0</v>
      </c>
      <c r="Z12" s="3">
        <v>20</v>
      </c>
      <c r="AA12" s="21">
        <v>80</v>
      </c>
      <c r="AB12" s="21">
        <f t="shared" si="8"/>
        <v>40</v>
      </c>
      <c r="AC12" s="21">
        <f t="shared" si="9"/>
        <v>40</v>
      </c>
    </row>
    <row r="13" spans="1:29">
      <c r="A13" s="3">
        <v>11</v>
      </c>
      <c r="B13" s="9" t="s">
        <v>3859</v>
      </c>
      <c r="C13" t="s">
        <v>3860</v>
      </c>
      <c r="D13" s="3" t="s">
        <v>35</v>
      </c>
      <c r="E13" s="3" t="s">
        <v>37</v>
      </c>
      <c r="F13" s="3" t="s">
        <v>2651</v>
      </c>
      <c r="G13" s="3" t="s">
        <v>38</v>
      </c>
      <c r="H13" s="3" t="s">
        <v>39</v>
      </c>
      <c r="I13" s="82">
        <v>252.57</v>
      </c>
      <c r="J13" s="19"/>
      <c r="L13" s="20">
        <v>100</v>
      </c>
      <c r="M13" s="20">
        <v>0</v>
      </c>
      <c r="N13" s="3"/>
      <c r="R13" s="21">
        <f t="shared" si="0"/>
        <v>0</v>
      </c>
      <c r="S13" s="21">
        <f t="shared" si="1"/>
        <v>352.57</v>
      </c>
      <c r="T13" s="21">
        <f t="shared" si="2"/>
        <v>358.57</v>
      </c>
      <c r="U13" s="21">
        <f t="shared" si="3"/>
        <v>6</v>
      </c>
      <c r="V13" s="21">
        <f t="shared" si="4"/>
        <v>352.57</v>
      </c>
      <c r="W13" s="57">
        <f t="shared" si="5"/>
        <v>252.57</v>
      </c>
      <c r="X13" s="21">
        <f t="shared" si="6"/>
        <v>106</v>
      </c>
      <c r="Y13" s="21">
        <f t="shared" si="7"/>
        <v>0</v>
      </c>
      <c r="Z13" s="3">
        <v>20</v>
      </c>
      <c r="AA13" s="21">
        <f>(L13+R13)-Y13-Z13</f>
        <v>80</v>
      </c>
      <c r="AB13" s="21">
        <f t="shared" si="8"/>
        <v>40</v>
      </c>
      <c r="AC13" s="21">
        <f t="shared" si="9"/>
        <v>40</v>
      </c>
    </row>
    <row r="14" spans="1:29">
      <c r="A14" s="3">
        <v>12</v>
      </c>
      <c r="B14" s="74" t="s">
        <v>3861</v>
      </c>
      <c r="C14" t="s">
        <v>3862</v>
      </c>
      <c r="D14" s="3" t="s">
        <v>35</v>
      </c>
      <c r="E14" s="3" t="s">
        <v>37</v>
      </c>
      <c r="F14" s="3" t="s">
        <v>2651</v>
      </c>
      <c r="G14" s="3" t="s">
        <v>38</v>
      </c>
      <c r="H14" s="3" t="s">
        <v>39</v>
      </c>
      <c r="I14" s="82">
        <v>252.57</v>
      </c>
      <c r="J14" s="19"/>
      <c r="L14" s="20">
        <v>100</v>
      </c>
      <c r="M14" s="20">
        <v>0</v>
      </c>
      <c r="N14" s="3"/>
      <c r="R14" s="21">
        <f t="shared" si="0"/>
        <v>0</v>
      </c>
      <c r="S14" s="21">
        <f t="shared" si="1"/>
        <v>352.57</v>
      </c>
      <c r="T14" s="21">
        <f t="shared" si="2"/>
        <v>358.57</v>
      </c>
      <c r="U14" s="21">
        <f t="shared" si="3"/>
        <v>6</v>
      </c>
      <c r="V14" s="21">
        <f t="shared" si="4"/>
        <v>352.57</v>
      </c>
      <c r="W14" s="57">
        <f t="shared" si="5"/>
        <v>252.57</v>
      </c>
      <c r="X14" s="21">
        <f t="shared" si="6"/>
        <v>106</v>
      </c>
      <c r="Y14" s="21">
        <f t="shared" si="7"/>
        <v>0</v>
      </c>
      <c r="Z14" s="3">
        <v>20</v>
      </c>
      <c r="AA14" s="21">
        <v>80</v>
      </c>
      <c r="AB14" s="21">
        <f t="shared" si="8"/>
        <v>40</v>
      </c>
      <c r="AC14" s="21">
        <f t="shared" si="9"/>
        <v>40</v>
      </c>
    </row>
    <row r="15" spans="1:29">
      <c r="A15" s="3">
        <v>13</v>
      </c>
      <c r="B15" s="9" t="s">
        <v>3863</v>
      </c>
      <c r="C15" s="8" t="s">
        <v>3864</v>
      </c>
      <c r="D15" s="3" t="s">
        <v>35</v>
      </c>
      <c r="E15" s="3" t="s">
        <v>37</v>
      </c>
      <c r="F15" s="3" t="s">
        <v>2651</v>
      </c>
      <c r="G15" s="3" t="s">
        <v>38</v>
      </c>
      <c r="H15" s="3" t="s">
        <v>39</v>
      </c>
      <c r="I15" s="82">
        <v>252.57</v>
      </c>
      <c r="J15" s="19"/>
      <c r="L15" s="20">
        <v>100</v>
      </c>
      <c r="M15" s="20">
        <v>0</v>
      </c>
      <c r="N15" s="3"/>
      <c r="R15" s="21">
        <f t="shared" si="0"/>
        <v>0</v>
      </c>
      <c r="S15" s="21">
        <f t="shared" si="1"/>
        <v>352.57</v>
      </c>
      <c r="T15" s="21">
        <f t="shared" si="2"/>
        <v>358.57</v>
      </c>
      <c r="U15" s="21">
        <f t="shared" si="3"/>
        <v>6</v>
      </c>
      <c r="V15" s="21">
        <f t="shared" si="4"/>
        <v>352.57</v>
      </c>
      <c r="W15" s="57">
        <f t="shared" si="5"/>
        <v>252.57</v>
      </c>
      <c r="X15" s="21">
        <f t="shared" si="6"/>
        <v>106</v>
      </c>
      <c r="Y15" s="21">
        <f t="shared" si="7"/>
        <v>0</v>
      </c>
      <c r="Z15" s="3">
        <v>20</v>
      </c>
      <c r="AA15" s="21">
        <f>(L15+R15)-Y15-Z15</f>
        <v>80</v>
      </c>
      <c r="AB15" s="21">
        <f t="shared" si="8"/>
        <v>40</v>
      </c>
      <c r="AC15" s="21">
        <f t="shared" si="9"/>
        <v>40</v>
      </c>
    </row>
    <row r="16" spans="1:29">
      <c r="A16" s="3">
        <v>14</v>
      </c>
      <c r="B16" s="9" t="s">
        <v>3865</v>
      </c>
      <c r="C16" t="s">
        <v>3866</v>
      </c>
      <c r="D16" s="3" t="s">
        <v>35</v>
      </c>
      <c r="E16" s="3" t="s">
        <v>37</v>
      </c>
      <c r="F16" s="3" t="s">
        <v>2651</v>
      </c>
      <c r="G16" s="3" t="s">
        <v>38</v>
      </c>
      <c r="H16" s="3" t="s">
        <v>39</v>
      </c>
      <c r="I16" s="82">
        <v>252.57</v>
      </c>
      <c r="J16" s="19"/>
      <c r="L16" s="20">
        <v>100</v>
      </c>
      <c r="M16" s="20">
        <v>0</v>
      </c>
      <c r="N16" s="3"/>
      <c r="R16" s="21">
        <f t="shared" si="0"/>
        <v>0</v>
      </c>
      <c r="S16" s="21">
        <f t="shared" si="1"/>
        <v>352.57</v>
      </c>
      <c r="T16" s="21">
        <f t="shared" si="2"/>
        <v>358.57</v>
      </c>
      <c r="U16" s="21">
        <f t="shared" si="3"/>
        <v>6</v>
      </c>
      <c r="V16" s="21">
        <f t="shared" si="4"/>
        <v>352.57</v>
      </c>
      <c r="W16" s="57">
        <f t="shared" si="5"/>
        <v>252.57</v>
      </c>
      <c r="X16" s="21">
        <f t="shared" si="6"/>
        <v>106</v>
      </c>
      <c r="Y16" s="21">
        <f t="shared" si="7"/>
        <v>0</v>
      </c>
      <c r="Z16" s="3">
        <v>20</v>
      </c>
      <c r="AA16" s="21">
        <f>(L16+R16)-Y16-Z16</f>
        <v>80</v>
      </c>
      <c r="AB16" s="21">
        <f t="shared" si="8"/>
        <v>40</v>
      </c>
      <c r="AC16" s="21">
        <f t="shared" si="9"/>
        <v>40</v>
      </c>
    </row>
    <row r="17" spans="1:29">
      <c r="A17" s="3">
        <v>15</v>
      </c>
      <c r="B17" s="9" t="s">
        <v>3867</v>
      </c>
      <c r="C17" t="s">
        <v>3868</v>
      </c>
      <c r="D17" s="3" t="s">
        <v>35</v>
      </c>
      <c r="E17" s="3" t="s">
        <v>37</v>
      </c>
      <c r="F17" s="3" t="s">
        <v>2651</v>
      </c>
      <c r="G17" s="3" t="s">
        <v>38</v>
      </c>
      <c r="H17" s="3" t="s">
        <v>39</v>
      </c>
      <c r="I17" s="82">
        <v>252.57</v>
      </c>
      <c r="J17" s="19"/>
      <c r="L17" s="20">
        <v>100</v>
      </c>
      <c r="M17" s="20">
        <v>0</v>
      </c>
      <c r="N17" s="3"/>
      <c r="R17" s="21">
        <f t="shared" si="0"/>
        <v>0</v>
      </c>
      <c r="S17" s="21">
        <f t="shared" si="1"/>
        <v>352.57</v>
      </c>
      <c r="T17" s="21">
        <f t="shared" si="2"/>
        <v>358.57</v>
      </c>
      <c r="U17" s="21">
        <f t="shared" si="3"/>
        <v>6</v>
      </c>
      <c r="V17" s="21">
        <f t="shared" si="4"/>
        <v>352.57</v>
      </c>
      <c r="W17" s="57">
        <f t="shared" si="5"/>
        <v>252.57</v>
      </c>
      <c r="X17" s="21">
        <f t="shared" si="6"/>
        <v>106</v>
      </c>
      <c r="Y17" s="21">
        <f t="shared" si="7"/>
        <v>0</v>
      </c>
      <c r="Z17" s="3">
        <v>20</v>
      </c>
      <c r="AA17" s="21">
        <v>80</v>
      </c>
      <c r="AB17" s="21">
        <f t="shared" si="8"/>
        <v>40</v>
      </c>
      <c r="AC17" s="21">
        <f t="shared" si="9"/>
        <v>40</v>
      </c>
    </row>
    <row r="18" spans="1:29">
      <c r="A18" s="3">
        <v>16</v>
      </c>
      <c r="B18" s="9" t="s">
        <v>3869</v>
      </c>
      <c r="C18" t="s">
        <v>3870</v>
      </c>
      <c r="D18" s="3" t="s">
        <v>35</v>
      </c>
      <c r="E18" s="3" t="s">
        <v>37</v>
      </c>
      <c r="F18" s="3" t="s">
        <v>2651</v>
      </c>
      <c r="G18" s="3" t="s">
        <v>38</v>
      </c>
      <c r="H18" s="3" t="s">
        <v>39</v>
      </c>
      <c r="I18" s="82">
        <v>252.57</v>
      </c>
      <c r="J18" s="19"/>
      <c r="L18" s="20">
        <v>100</v>
      </c>
      <c r="M18" s="20">
        <v>0</v>
      </c>
      <c r="N18" s="3"/>
      <c r="R18" s="21">
        <f t="shared" si="0"/>
        <v>0</v>
      </c>
      <c r="S18" s="21">
        <f t="shared" si="1"/>
        <v>352.57</v>
      </c>
      <c r="T18" s="21">
        <f t="shared" si="2"/>
        <v>358.57</v>
      </c>
      <c r="U18" s="21">
        <f t="shared" si="3"/>
        <v>6</v>
      </c>
      <c r="V18" s="21">
        <f t="shared" si="4"/>
        <v>352.57</v>
      </c>
      <c r="W18" s="57">
        <f t="shared" si="5"/>
        <v>252.57</v>
      </c>
      <c r="X18" s="21">
        <f t="shared" si="6"/>
        <v>106</v>
      </c>
      <c r="Y18" s="21">
        <f t="shared" si="7"/>
        <v>0</v>
      </c>
      <c r="Z18" s="3">
        <v>20</v>
      </c>
      <c r="AA18" s="21">
        <f>(L18+R18)-Y18-Z18</f>
        <v>80</v>
      </c>
      <c r="AB18" s="21">
        <f t="shared" si="8"/>
        <v>40</v>
      </c>
      <c r="AC18" s="21">
        <f t="shared" si="9"/>
        <v>40</v>
      </c>
    </row>
    <row r="19" spans="1:29">
      <c r="A19" s="3">
        <v>17</v>
      </c>
      <c r="B19" s="78" t="s">
        <v>2200</v>
      </c>
      <c r="C19" s="8" t="s">
        <v>3871</v>
      </c>
      <c r="D19" s="3" t="s">
        <v>35</v>
      </c>
      <c r="E19" s="3" t="s">
        <v>37</v>
      </c>
      <c r="F19" s="3" t="s">
        <v>2651</v>
      </c>
      <c r="G19" s="3" t="s">
        <v>38</v>
      </c>
      <c r="H19" s="3" t="s">
        <v>39</v>
      </c>
      <c r="I19" s="82">
        <v>252.57</v>
      </c>
      <c r="J19" s="19"/>
      <c r="L19" s="20">
        <v>100</v>
      </c>
      <c r="M19" s="20">
        <v>0</v>
      </c>
      <c r="N19" s="3"/>
      <c r="R19" s="21">
        <f t="shared" si="0"/>
        <v>0</v>
      </c>
      <c r="S19" s="21">
        <f t="shared" si="1"/>
        <v>352.57</v>
      </c>
      <c r="T19" s="21">
        <f t="shared" si="2"/>
        <v>358.57</v>
      </c>
      <c r="U19" s="21">
        <f t="shared" si="3"/>
        <v>6</v>
      </c>
      <c r="V19" s="21">
        <f t="shared" si="4"/>
        <v>352.57</v>
      </c>
      <c r="W19" s="57">
        <f t="shared" si="5"/>
        <v>252.57</v>
      </c>
      <c r="X19" s="21">
        <f t="shared" si="6"/>
        <v>106</v>
      </c>
      <c r="Y19" s="21">
        <f t="shared" si="7"/>
        <v>0</v>
      </c>
      <c r="Z19" s="3">
        <v>20</v>
      </c>
      <c r="AA19" s="21">
        <v>80</v>
      </c>
      <c r="AB19" s="21">
        <f t="shared" si="8"/>
        <v>40</v>
      </c>
      <c r="AC19" s="21">
        <f t="shared" si="9"/>
        <v>40</v>
      </c>
    </row>
    <row r="20" spans="1:29">
      <c r="A20" s="3">
        <v>18</v>
      </c>
      <c r="B20" s="78" t="s">
        <v>3872</v>
      </c>
      <c r="C20" s="8" t="s">
        <v>3873</v>
      </c>
      <c r="D20" s="3" t="s">
        <v>35</v>
      </c>
      <c r="E20" s="3" t="s">
        <v>37</v>
      </c>
      <c r="F20" s="3" t="s">
        <v>2651</v>
      </c>
      <c r="G20" s="3" t="s">
        <v>38</v>
      </c>
      <c r="H20" s="3" t="s">
        <v>39</v>
      </c>
      <c r="I20" s="82">
        <v>252.57</v>
      </c>
      <c r="J20" s="19"/>
      <c r="L20" s="20">
        <v>100</v>
      </c>
      <c r="M20" s="20">
        <v>0</v>
      </c>
      <c r="N20" s="3"/>
      <c r="R20" s="21">
        <f t="shared" si="0"/>
        <v>0</v>
      </c>
      <c r="S20" s="21">
        <f t="shared" si="1"/>
        <v>352.57</v>
      </c>
      <c r="T20" s="21">
        <f t="shared" si="2"/>
        <v>358.57</v>
      </c>
      <c r="U20" s="21">
        <f t="shared" si="3"/>
        <v>6</v>
      </c>
      <c r="V20" s="21">
        <f t="shared" si="4"/>
        <v>352.57</v>
      </c>
      <c r="W20" s="57">
        <f t="shared" si="5"/>
        <v>252.57</v>
      </c>
      <c r="X20" s="21">
        <f t="shared" si="6"/>
        <v>106</v>
      </c>
      <c r="Y20" s="21">
        <f t="shared" si="7"/>
        <v>0</v>
      </c>
      <c r="Z20" s="3">
        <v>20</v>
      </c>
      <c r="AA20" s="21">
        <f>(L20+R20)-Y20-Z20</f>
        <v>80</v>
      </c>
      <c r="AB20" s="21">
        <f t="shared" si="8"/>
        <v>40</v>
      </c>
      <c r="AC20" s="21">
        <f t="shared" si="9"/>
        <v>40</v>
      </c>
    </row>
    <row r="21" spans="1:29">
      <c r="A21" s="3">
        <v>19</v>
      </c>
      <c r="B21" s="78" t="s">
        <v>3478</v>
      </c>
      <c r="C21" s="8" t="s">
        <v>3874</v>
      </c>
      <c r="D21" s="3" t="s">
        <v>35</v>
      </c>
      <c r="E21" s="3" t="s">
        <v>37</v>
      </c>
      <c r="F21" s="3" t="s">
        <v>2651</v>
      </c>
      <c r="G21" s="3" t="s">
        <v>38</v>
      </c>
      <c r="H21" s="3" t="s">
        <v>39</v>
      </c>
      <c r="I21" s="82">
        <v>252.57</v>
      </c>
      <c r="J21" s="19"/>
      <c r="L21" s="20">
        <v>100</v>
      </c>
      <c r="M21" s="20">
        <v>0</v>
      </c>
      <c r="N21" s="3"/>
      <c r="R21" s="21">
        <f t="shared" si="0"/>
        <v>0</v>
      </c>
      <c r="S21" s="21">
        <f t="shared" si="1"/>
        <v>352.57</v>
      </c>
      <c r="T21" s="21">
        <f t="shared" si="2"/>
        <v>358.57</v>
      </c>
      <c r="U21" s="21">
        <f t="shared" si="3"/>
        <v>6</v>
      </c>
      <c r="V21" s="21">
        <f t="shared" si="4"/>
        <v>352.57</v>
      </c>
      <c r="W21" s="57">
        <f t="shared" si="5"/>
        <v>252.57</v>
      </c>
      <c r="X21" s="21">
        <f t="shared" si="6"/>
        <v>106</v>
      </c>
      <c r="Y21" s="21">
        <f t="shared" si="7"/>
        <v>0</v>
      </c>
      <c r="Z21" s="3">
        <v>20</v>
      </c>
      <c r="AA21" s="21">
        <v>80</v>
      </c>
      <c r="AB21" s="21">
        <f t="shared" si="8"/>
        <v>40</v>
      </c>
      <c r="AC21" s="21">
        <f t="shared" si="9"/>
        <v>40</v>
      </c>
    </row>
    <row r="22" spans="1:29">
      <c r="A22" s="3">
        <v>20</v>
      </c>
      <c r="B22" s="78" t="s">
        <v>3591</v>
      </c>
      <c r="C22" s="8" t="s">
        <v>3875</v>
      </c>
      <c r="D22" s="3" t="s">
        <v>35</v>
      </c>
      <c r="E22" s="3" t="s">
        <v>37</v>
      </c>
      <c r="F22" s="3" t="s">
        <v>2651</v>
      </c>
      <c r="G22" s="3" t="s">
        <v>38</v>
      </c>
      <c r="H22" s="3" t="s">
        <v>39</v>
      </c>
      <c r="I22" s="82">
        <v>251.91</v>
      </c>
      <c r="J22" s="19"/>
      <c r="L22" s="20">
        <v>100</v>
      </c>
      <c r="M22" s="20">
        <v>0</v>
      </c>
      <c r="N22" s="3"/>
      <c r="R22" s="21">
        <f t="shared" si="0"/>
        <v>0</v>
      </c>
      <c r="S22" s="21">
        <f t="shared" si="1"/>
        <v>351.91</v>
      </c>
      <c r="T22" s="21">
        <f t="shared" si="2"/>
        <v>357.91</v>
      </c>
      <c r="U22" s="21">
        <f t="shared" si="3"/>
        <v>6</v>
      </c>
      <c r="V22" s="21">
        <f t="shared" si="4"/>
        <v>351.91</v>
      </c>
      <c r="W22" s="57">
        <f t="shared" si="5"/>
        <v>251.91</v>
      </c>
      <c r="X22" s="21">
        <f t="shared" si="6"/>
        <v>106</v>
      </c>
      <c r="Y22" s="21">
        <f t="shared" si="7"/>
        <v>0</v>
      </c>
      <c r="Z22" s="3">
        <v>20</v>
      </c>
      <c r="AA22" s="21">
        <f>(L22+R22)-Y22-Z22</f>
        <v>80</v>
      </c>
      <c r="AB22" s="21">
        <f t="shared" si="8"/>
        <v>40</v>
      </c>
      <c r="AC22" s="21">
        <f t="shared" si="9"/>
        <v>40</v>
      </c>
    </row>
    <row r="23" spans="1:29">
      <c r="A23" s="3">
        <v>21</v>
      </c>
      <c r="B23" s="78" t="s">
        <v>3876</v>
      </c>
      <c r="C23" s="8" t="s">
        <v>3877</v>
      </c>
      <c r="D23" s="3" t="s">
        <v>35</v>
      </c>
      <c r="E23" s="3" t="s">
        <v>37</v>
      </c>
      <c r="F23" s="3" t="s">
        <v>2651</v>
      </c>
      <c r="G23" s="3" t="s">
        <v>38</v>
      </c>
      <c r="H23" s="3" t="s">
        <v>39</v>
      </c>
      <c r="I23" s="82">
        <v>251.91</v>
      </c>
      <c r="J23" s="19"/>
      <c r="L23" s="20">
        <v>100</v>
      </c>
      <c r="M23" s="20">
        <v>0</v>
      </c>
      <c r="N23" s="3"/>
      <c r="R23" s="21">
        <f t="shared" si="0"/>
        <v>0</v>
      </c>
      <c r="S23" s="21">
        <f t="shared" si="1"/>
        <v>351.91</v>
      </c>
      <c r="T23" s="21">
        <f t="shared" si="2"/>
        <v>357.91</v>
      </c>
      <c r="U23" s="21">
        <f t="shared" si="3"/>
        <v>6</v>
      </c>
      <c r="V23" s="21">
        <f t="shared" si="4"/>
        <v>351.91</v>
      </c>
      <c r="W23" s="57">
        <f t="shared" si="5"/>
        <v>251.91</v>
      </c>
      <c r="X23" s="21">
        <f t="shared" si="6"/>
        <v>106</v>
      </c>
      <c r="Y23" s="21">
        <f t="shared" si="7"/>
        <v>0</v>
      </c>
      <c r="Z23" s="3">
        <v>20</v>
      </c>
      <c r="AA23" s="21">
        <f>(L23+R23)-Y23-Z23</f>
        <v>80</v>
      </c>
      <c r="AB23" s="21">
        <f t="shared" si="8"/>
        <v>40</v>
      </c>
      <c r="AC23" s="21">
        <f t="shared" si="9"/>
        <v>40</v>
      </c>
    </row>
    <row r="24" spans="1:29">
      <c r="A24" s="3">
        <v>22</v>
      </c>
      <c r="B24" s="78" t="s">
        <v>3878</v>
      </c>
      <c r="C24" s="8" t="s">
        <v>3879</v>
      </c>
      <c r="D24" s="3" t="s">
        <v>35</v>
      </c>
      <c r="E24" s="3" t="s">
        <v>37</v>
      </c>
      <c r="F24" s="3" t="s">
        <v>2651</v>
      </c>
      <c r="G24" s="3" t="s">
        <v>38</v>
      </c>
      <c r="H24" s="3" t="s">
        <v>39</v>
      </c>
      <c r="I24" s="82">
        <v>251.91</v>
      </c>
      <c r="J24" s="19"/>
      <c r="L24" s="20">
        <v>100</v>
      </c>
      <c r="M24" s="20">
        <v>0</v>
      </c>
      <c r="N24" s="3"/>
      <c r="R24" s="21">
        <f t="shared" si="0"/>
        <v>0</v>
      </c>
      <c r="S24" s="21">
        <f t="shared" si="1"/>
        <v>351.91</v>
      </c>
      <c r="T24" s="21">
        <f t="shared" si="2"/>
        <v>357.91</v>
      </c>
      <c r="U24" s="21">
        <f t="shared" si="3"/>
        <v>6</v>
      </c>
      <c r="V24" s="21">
        <f t="shared" si="4"/>
        <v>351.91</v>
      </c>
      <c r="W24" s="57">
        <f t="shared" si="5"/>
        <v>251.91</v>
      </c>
      <c r="X24" s="21">
        <f t="shared" si="6"/>
        <v>106</v>
      </c>
      <c r="Y24" s="21">
        <f t="shared" si="7"/>
        <v>0</v>
      </c>
      <c r="Z24" s="3">
        <v>20</v>
      </c>
      <c r="AA24" s="21">
        <v>80</v>
      </c>
      <c r="AB24" s="21">
        <f t="shared" si="8"/>
        <v>40</v>
      </c>
      <c r="AC24" s="21">
        <f t="shared" si="9"/>
        <v>40</v>
      </c>
    </row>
    <row r="25" spans="1:29">
      <c r="A25" s="3">
        <v>23</v>
      </c>
      <c r="B25" s="78" t="s">
        <v>3154</v>
      </c>
      <c r="C25" s="8" t="s">
        <v>3880</v>
      </c>
      <c r="D25" s="3" t="s">
        <v>35</v>
      </c>
      <c r="E25" s="3" t="s">
        <v>37</v>
      </c>
      <c r="F25" s="3" t="s">
        <v>2651</v>
      </c>
      <c r="G25" s="3" t="s">
        <v>38</v>
      </c>
      <c r="H25" s="3" t="s">
        <v>39</v>
      </c>
      <c r="I25" s="82">
        <v>251.91</v>
      </c>
      <c r="J25" s="19"/>
      <c r="L25" s="20">
        <v>100</v>
      </c>
      <c r="M25" s="20">
        <v>0</v>
      </c>
      <c r="N25" s="3"/>
      <c r="R25" s="21">
        <f t="shared" si="0"/>
        <v>0</v>
      </c>
      <c r="S25" s="21">
        <f t="shared" si="1"/>
        <v>351.91</v>
      </c>
      <c r="T25" s="21">
        <f t="shared" si="2"/>
        <v>357.91</v>
      </c>
      <c r="U25" s="21">
        <f t="shared" si="3"/>
        <v>6</v>
      </c>
      <c r="V25" s="21">
        <f t="shared" si="4"/>
        <v>351.91</v>
      </c>
      <c r="W25" s="57">
        <f t="shared" si="5"/>
        <v>251.91</v>
      </c>
      <c r="X25" s="21">
        <f t="shared" si="6"/>
        <v>106</v>
      </c>
      <c r="Y25" s="21">
        <f t="shared" si="7"/>
        <v>0</v>
      </c>
      <c r="Z25" s="3">
        <v>20</v>
      </c>
      <c r="AA25" s="21">
        <f>(L25+R25)-Y25-Z25</f>
        <v>80</v>
      </c>
      <c r="AB25" s="21">
        <f t="shared" si="8"/>
        <v>40</v>
      </c>
      <c r="AC25" s="21">
        <f t="shared" si="9"/>
        <v>40</v>
      </c>
    </row>
    <row r="26" spans="1:29">
      <c r="A26" s="3">
        <v>24</v>
      </c>
      <c r="B26" s="78" t="s">
        <v>3881</v>
      </c>
      <c r="C26" s="8" t="s">
        <v>3882</v>
      </c>
      <c r="D26" s="3" t="s">
        <v>35</v>
      </c>
      <c r="E26" s="3" t="s">
        <v>37</v>
      </c>
      <c r="F26" s="3" t="s">
        <v>2651</v>
      </c>
      <c r="G26" s="3" t="s">
        <v>38</v>
      </c>
      <c r="H26" s="3" t="s">
        <v>39</v>
      </c>
      <c r="I26" s="82">
        <v>251.91</v>
      </c>
      <c r="J26" s="19"/>
      <c r="L26" s="20">
        <v>100</v>
      </c>
      <c r="M26" s="20">
        <v>0</v>
      </c>
      <c r="N26" s="3"/>
      <c r="R26" s="21">
        <f t="shared" si="0"/>
        <v>0</v>
      </c>
      <c r="S26" s="21">
        <f t="shared" si="1"/>
        <v>351.91</v>
      </c>
      <c r="T26" s="21">
        <f t="shared" si="2"/>
        <v>357.91</v>
      </c>
      <c r="U26" s="21">
        <f t="shared" si="3"/>
        <v>6</v>
      </c>
      <c r="V26" s="21">
        <f t="shared" si="4"/>
        <v>351.91</v>
      </c>
      <c r="W26" s="57">
        <f t="shared" si="5"/>
        <v>251.91</v>
      </c>
      <c r="X26" s="21">
        <f t="shared" si="6"/>
        <v>106</v>
      </c>
      <c r="Y26" s="21">
        <f t="shared" si="7"/>
        <v>0</v>
      </c>
      <c r="Z26" s="3">
        <v>20</v>
      </c>
      <c r="AA26" s="21">
        <v>80</v>
      </c>
      <c r="AB26" s="21">
        <f t="shared" si="8"/>
        <v>40</v>
      </c>
      <c r="AC26" s="21">
        <f t="shared" si="9"/>
        <v>40</v>
      </c>
    </row>
    <row r="27" spans="1:29">
      <c r="A27" s="3">
        <v>25</v>
      </c>
      <c r="B27" s="9" t="s">
        <v>3883</v>
      </c>
      <c r="C27" s="8" t="s">
        <v>3884</v>
      </c>
      <c r="D27" s="3" t="s">
        <v>35</v>
      </c>
      <c r="E27" s="3" t="s">
        <v>37</v>
      </c>
      <c r="F27" s="3" t="s">
        <v>2651</v>
      </c>
      <c r="G27" s="3" t="s">
        <v>38</v>
      </c>
      <c r="H27" s="3" t="s">
        <v>39</v>
      </c>
      <c r="I27" s="82">
        <v>251.91</v>
      </c>
      <c r="J27" s="19"/>
      <c r="L27" s="20">
        <v>100</v>
      </c>
      <c r="M27" s="20">
        <v>0</v>
      </c>
      <c r="N27" s="3"/>
      <c r="R27" s="21">
        <f t="shared" si="0"/>
        <v>0</v>
      </c>
      <c r="S27" s="21">
        <f t="shared" si="1"/>
        <v>351.91</v>
      </c>
      <c r="T27" s="21">
        <f t="shared" si="2"/>
        <v>357.91</v>
      </c>
      <c r="U27" s="21">
        <f t="shared" si="3"/>
        <v>6</v>
      </c>
      <c r="V27" s="21">
        <f t="shared" si="4"/>
        <v>351.91</v>
      </c>
      <c r="W27" s="57">
        <f t="shared" si="5"/>
        <v>251.91</v>
      </c>
      <c r="X27" s="21">
        <f t="shared" si="6"/>
        <v>106</v>
      </c>
      <c r="Y27" s="21">
        <f t="shared" si="7"/>
        <v>0</v>
      </c>
      <c r="Z27" s="3">
        <v>20</v>
      </c>
      <c r="AA27" s="21">
        <f t="shared" ref="AA27:AA90" si="10">(L27+R27)-Y27-Z27</f>
        <v>80</v>
      </c>
      <c r="AB27" s="21">
        <f t="shared" si="8"/>
        <v>40</v>
      </c>
      <c r="AC27" s="21">
        <f t="shared" si="9"/>
        <v>40</v>
      </c>
    </row>
    <row r="28" spans="1:29">
      <c r="A28" s="3">
        <v>26</v>
      </c>
      <c r="B28" s="9" t="s">
        <v>3885</v>
      </c>
      <c r="C28" s="8" t="s">
        <v>3886</v>
      </c>
      <c r="D28" s="3" t="s">
        <v>35</v>
      </c>
      <c r="E28" s="3" t="s">
        <v>37</v>
      </c>
      <c r="F28" s="3" t="s">
        <v>2651</v>
      </c>
      <c r="G28" s="3" t="s">
        <v>38</v>
      </c>
      <c r="H28" s="3" t="s">
        <v>39</v>
      </c>
      <c r="I28" s="82">
        <v>251.91</v>
      </c>
      <c r="J28" s="19"/>
      <c r="L28" s="20">
        <v>100</v>
      </c>
      <c r="M28" s="20">
        <v>0</v>
      </c>
      <c r="N28" s="3"/>
      <c r="R28" s="21">
        <f t="shared" si="0"/>
        <v>0</v>
      </c>
      <c r="S28" s="21">
        <f t="shared" si="1"/>
        <v>351.91</v>
      </c>
      <c r="T28" s="21">
        <f t="shared" si="2"/>
        <v>357.91</v>
      </c>
      <c r="U28" s="21">
        <f t="shared" si="3"/>
        <v>6</v>
      </c>
      <c r="V28" s="21">
        <f t="shared" si="4"/>
        <v>351.91</v>
      </c>
      <c r="W28" s="57">
        <f t="shared" si="5"/>
        <v>251.91</v>
      </c>
      <c r="X28" s="21">
        <f t="shared" si="6"/>
        <v>106</v>
      </c>
      <c r="Y28" s="21">
        <f t="shared" si="7"/>
        <v>0</v>
      </c>
      <c r="Z28" s="3">
        <v>20</v>
      </c>
      <c r="AA28" s="21">
        <f t="shared" si="10"/>
        <v>80</v>
      </c>
      <c r="AB28" s="21">
        <f t="shared" si="8"/>
        <v>40</v>
      </c>
      <c r="AC28" s="21">
        <f t="shared" si="9"/>
        <v>40</v>
      </c>
    </row>
    <row r="29" spans="1:29">
      <c r="A29" s="3">
        <v>27</v>
      </c>
      <c r="B29" s="19" t="s">
        <v>3887</v>
      </c>
      <c r="C29" t="s">
        <v>3888</v>
      </c>
      <c r="D29" s="3" t="s">
        <v>35</v>
      </c>
      <c r="E29" s="3" t="s">
        <v>37</v>
      </c>
      <c r="F29" s="3" t="s">
        <v>1534</v>
      </c>
      <c r="G29" s="3" t="s">
        <v>38</v>
      </c>
      <c r="H29" s="3" t="s">
        <v>98</v>
      </c>
      <c r="I29" s="20">
        <v>0</v>
      </c>
      <c r="L29" s="20">
        <v>400</v>
      </c>
      <c r="M29" s="20">
        <v>2513</v>
      </c>
      <c r="N29" s="3" t="s">
        <v>3889</v>
      </c>
      <c r="P29" s="3">
        <v>2513</v>
      </c>
      <c r="R29" s="21">
        <f t="shared" si="0"/>
        <v>2663.78</v>
      </c>
      <c r="S29" s="21">
        <f t="shared" si="1"/>
        <v>3063.78</v>
      </c>
      <c r="T29" s="21">
        <f t="shared" si="2"/>
        <v>3247.6068</v>
      </c>
      <c r="U29" s="21">
        <f t="shared" si="3"/>
        <v>183.8268</v>
      </c>
      <c r="V29" s="21">
        <f t="shared" si="4"/>
        <v>3063.78</v>
      </c>
      <c r="W29" s="57">
        <f t="shared" si="5"/>
        <v>0</v>
      </c>
      <c r="X29" s="21">
        <f t="shared" si="6"/>
        <v>3247.6068</v>
      </c>
      <c r="Y29" s="21">
        <f t="shared" si="7"/>
        <v>2513</v>
      </c>
      <c r="Z29" s="3">
        <v>60</v>
      </c>
      <c r="AA29" s="21">
        <f t="shared" si="10"/>
        <v>490.78</v>
      </c>
      <c r="AB29" s="21">
        <f t="shared" si="8"/>
        <v>245.39</v>
      </c>
      <c r="AC29" s="21">
        <f t="shared" si="9"/>
        <v>245.39</v>
      </c>
    </row>
    <row r="30" spans="1:29">
      <c r="A30" s="3">
        <v>28</v>
      </c>
      <c r="B30" s="79" t="s">
        <v>3890</v>
      </c>
      <c r="C30" t="s">
        <v>3891</v>
      </c>
      <c r="D30" s="3" t="s">
        <v>35</v>
      </c>
      <c r="E30" s="3" t="s">
        <v>37</v>
      </c>
      <c r="F30" s="3" t="s">
        <v>1534</v>
      </c>
      <c r="G30" s="3" t="s">
        <v>38</v>
      </c>
      <c r="H30" s="3" t="s">
        <v>98</v>
      </c>
      <c r="I30" s="20">
        <v>0</v>
      </c>
      <c r="L30" s="20">
        <v>400</v>
      </c>
      <c r="M30" s="20">
        <v>2500</v>
      </c>
      <c r="N30" s="3" t="s">
        <v>3892</v>
      </c>
      <c r="P30" s="3">
        <v>2500</v>
      </c>
      <c r="R30" s="21">
        <f t="shared" si="0"/>
        <v>2650</v>
      </c>
      <c r="S30" s="21">
        <f t="shared" si="1"/>
        <v>3050</v>
      </c>
      <c r="T30" s="21">
        <f t="shared" si="2"/>
        <v>3233</v>
      </c>
      <c r="U30" s="21">
        <f t="shared" si="3"/>
        <v>183</v>
      </c>
      <c r="V30" s="21">
        <f t="shared" si="4"/>
        <v>3050</v>
      </c>
      <c r="W30" s="57">
        <f t="shared" si="5"/>
        <v>0</v>
      </c>
      <c r="X30" s="21">
        <f t="shared" si="6"/>
        <v>3233</v>
      </c>
      <c r="Y30" s="21">
        <f t="shared" si="7"/>
        <v>2500</v>
      </c>
      <c r="Z30" s="3">
        <v>60</v>
      </c>
      <c r="AA30" s="21">
        <f t="shared" si="10"/>
        <v>490</v>
      </c>
      <c r="AB30" s="21">
        <f t="shared" si="8"/>
        <v>245</v>
      </c>
      <c r="AC30" s="21">
        <f t="shared" si="9"/>
        <v>245</v>
      </c>
    </row>
    <row r="31" spans="1:29">
      <c r="A31" s="3">
        <v>29</v>
      </c>
      <c r="B31" s="19" t="s">
        <v>3893</v>
      </c>
      <c r="C31" t="s">
        <v>3894</v>
      </c>
      <c r="D31" s="3" t="s">
        <v>35</v>
      </c>
      <c r="E31" s="3" t="s">
        <v>37</v>
      </c>
      <c r="F31" s="3" t="s">
        <v>1534</v>
      </c>
      <c r="G31" s="3" t="s">
        <v>38</v>
      </c>
      <c r="H31" s="3" t="s">
        <v>98</v>
      </c>
      <c r="I31" s="20">
        <v>0</v>
      </c>
      <c r="L31" s="20">
        <v>400</v>
      </c>
      <c r="M31" s="20">
        <v>2500</v>
      </c>
      <c r="N31" s="3" t="s">
        <v>3892</v>
      </c>
      <c r="P31" s="3">
        <v>2500</v>
      </c>
      <c r="R31" s="21">
        <f t="shared" si="0"/>
        <v>2650</v>
      </c>
      <c r="S31" s="21">
        <f t="shared" si="1"/>
        <v>3050</v>
      </c>
      <c r="T31" s="21">
        <f t="shared" si="2"/>
        <v>3233</v>
      </c>
      <c r="U31" s="21">
        <f t="shared" si="3"/>
        <v>183</v>
      </c>
      <c r="V31" s="21">
        <f t="shared" si="4"/>
        <v>3050</v>
      </c>
      <c r="W31" s="57">
        <f t="shared" si="5"/>
        <v>0</v>
      </c>
      <c r="X31" s="21">
        <f t="shared" si="6"/>
        <v>3233</v>
      </c>
      <c r="Y31" s="21">
        <f t="shared" si="7"/>
        <v>2500</v>
      </c>
      <c r="Z31" s="3">
        <v>60</v>
      </c>
      <c r="AA31" s="21">
        <f t="shared" si="10"/>
        <v>490</v>
      </c>
      <c r="AB31" s="21">
        <f t="shared" si="8"/>
        <v>245</v>
      </c>
      <c r="AC31" s="21">
        <f t="shared" si="9"/>
        <v>245</v>
      </c>
    </row>
    <row r="32" spans="1:29">
      <c r="A32" s="3">
        <v>30</v>
      </c>
      <c r="B32" s="19" t="s">
        <v>3895</v>
      </c>
      <c r="C32" t="s">
        <v>3896</v>
      </c>
      <c r="D32" s="3" t="s">
        <v>35</v>
      </c>
      <c r="E32" s="3" t="s">
        <v>37</v>
      </c>
      <c r="F32" s="3" t="s">
        <v>1534</v>
      </c>
      <c r="G32" s="3" t="s">
        <v>38</v>
      </c>
      <c r="H32" s="3" t="s">
        <v>98</v>
      </c>
      <c r="I32" s="20">
        <v>0</v>
      </c>
      <c r="L32" s="20">
        <v>400</v>
      </c>
      <c r="M32" s="20">
        <v>2500</v>
      </c>
      <c r="N32" s="3" t="s">
        <v>3892</v>
      </c>
      <c r="P32" s="3">
        <v>2500</v>
      </c>
      <c r="R32" s="21">
        <f t="shared" si="0"/>
        <v>2650</v>
      </c>
      <c r="S32" s="21">
        <f t="shared" si="1"/>
        <v>3050</v>
      </c>
      <c r="T32" s="21">
        <f t="shared" si="2"/>
        <v>3233</v>
      </c>
      <c r="U32" s="21">
        <f t="shared" si="3"/>
        <v>183</v>
      </c>
      <c r="V32" s="21">
        <f t="shared" si="4"/>
        <v>3050</v>
      </c>
      <c r="W32" s="57">
        <f t="shared" si="5"/>
        <v>0</v>
      </c>
      <c r="X32" s="21">
        <f t="shared" si="6"/>
        <v>3233</v>
      </c>
      <c r="Y32" s="21">
        <f t="shared" si="7"/>
        <v>2500</v>
      </c>
      <c r="Z32" s="3">
        <v>60</v>
      </c>
      <c r="AA32" s="21">
        <f t="shared" si="10"/>
        <v>490</v>
      </c>
      <c r="AB32" s="21">
        <f t="shared" si="8"/>
        <v>245</v>
      </c>
      <c r="AC32" s="21">
        <f t="shared" si="9"/>
        <v>245</v>
      </c>
    </row>
    <row r="33" spans="1:29">
      <c r="A33" s="3">
        <v>31</v>
      </c>
      <c r="B33" s="9" t="s">
        <v>3897</v>
      </c>
      <c r="C33" s="8" t="s">
        <v>3898</v>
      </c>
      <c r="D33" s="3" t="s">
        <v>35</v>
      </c>
      <c r="E33" s="3" t="s">
        <v>37</v>
      </c>
      <c r="F33" s="3" t="s">
        <v>2651</v>
      </c>
      <c r="G33" s="3" t="s">
        <v>38</v>
      </c>
      <c r="H33" s="3" t="s">
        <v>39</v>
      </c>
      <c r="I33" s="82">
        <v>251.91</v>
      </c>
      <c r="J33" s="19"/>
      <c r="L33" s="20">
        <v>100</v>
      </c>
      <c r="M33" s="20">
        <v>0</v>
      </c>
      <c r="N33" s="3"/>
      <c r="R33" s="21">
        <f t="shared" si="0"/>
        <v>0</v>
      </c>
      <c r="S33" s="21">
        <f t="shared" si="1"/>
        <v>351.91</v>
      </c>
      <c r="T33" s="21">
        <f t="shared" si="2"/>
        <v>357.91</v>
      </c>
      <c r="U33" s="21">
        <f t="shared" si="3"/>
        <v>6</v>
      </c>
      <c r="V33" s="21">
        <f t="shared" si="4"/>
        <v>351.91</v>
      </c>
      <c r="W33" s="57">
        <f t="shared" si="5"/>
        <v>251.91</v>
      </c>
      <c r="X33" s="21">
        <f t="shared" si="6"/>
        <v>106</v>
      </c>
      <c r="Y33" s="21">
        <f t="shared" si="7"/>
        <v>0</v>
      </c>
      <c r="Z33" s="3">
        <v>20</v>
      </c>
      <c r="AA33" s="21">
        <f t="shared" si="10"/>
        <v>80</v>
      </c>
      <c r="AB33" s="21">
        <f t="shared" si="8"/>
        <v>40</v>
      </c>
      <c r="AC33" s="21">
        <f t="shared" si="9"/>
        <v>40</v>
      </c>
    </row>
    <row r="34" spans="1:29">
      <c r="A34" s="3">
        <v>32</v>
      </c>
      <c r="B34" s="9" t="s">
        <v>3899</v>
      </c>
      <c r="C34" s="8" t="s">
        <v>3900</v>
      </c>
      <c r="D34" s="3" t="s">
        <v>35</v>
      </c>
      <c r="E34" s="3" t="s">
        <v>37</v>
      </c>
      <c r="F34" s="3" t="s">
        <v>2651</v>
      </c>
      <c r="G34" s="3" t="s">
        <v>38</v>
      </c>
      <c r="H34" s="3" t="s">
        <v>39</v>
      </c>
      <c r="I34" s="82">
        <v>252.43</v>
      </c>
      <c r="J34" s="19"/>
      <c r="L34" s="20">
        <v>100</v>
      </c>
      <c r="M34" s="20">
        <v>0</v>
      </c>
      <c r="N34" s="3"/>
      <c r="R34" s="21">
        <f t="shared" si="0"/>
        <v>0</v>
      </c>
      <c r="S34" s="21">
        <f t="shared" si="1"/>
        <v>352.43</v>
      </c>
      <c r="T34" s="21">
        <f t="shared" si="2"/>
        <v>358.43</v>
      </c>
      <c r="U34" s="21">
        <f t="shared" si="3"/>
        <v>6</v>
      </c>
      <c r="V34" s="21">
        <f t="shared" si="4"/>
        <v>352.43</v>
      </c>
      <c r="W34" s="57">
        <f t="shared" si="5"/>
        <v>252.43</v>
      </c>
      <c r="X34" s="21">
        <f t="shared" si="6"/>
        <v>106</v>
      </c>
      <c r="Y34" s="21">
        <f t="shared" si="7"/>
        <v>0</v>
      </c>
      <c r="Z34" s="3">
        <v>20</v>
      </c>
      <c r="AA34" s="21">
        <f t="shared" si="10"/>
        <v>80</v>
      </c>
      <c r="AB34" s="21">
        <f t="shared" si="8"/>
        <v>40</v>
      </c>
      <c r="AC34" s="21">
        <f t="shared" si="9"/>
        <v>40</v>
      </c>
    </row>
    <row r="35" spans="1:29">
      <c r="A35" s="3">
        <v>33</v>
      </c>
      <c r="B35" s="78" t="s">
        <v>3901</v>
      </c>
      <c r="C35" s="8" t="s">
        <v>3902</v>
      </c>
      <c r="D35" s="3" t="s">
        <v>35</v>
      </c>
      <c r="E35" s="3" t="s">
        <v>37</v>
      </c>
      <c r="F35" s="3" t="s">
        <v>2651</v>
      </c>
      <c r="G35" s="3" t="s">
        <v>38</v>
      </c>
      <c r="H35" s="3" t="s">
        <v>39</v>
      </c>
      <c r="I35" s="82">
        <v>252.43</v>
      </c>
      <c r="J35" s="19"/>
      <c r="L35" s="20">
        <v>100</v>
      </c>
      <c r="M35" s="20">
        <v>0</v>
      </c>
      <c r="N35" s="3"/>
      <c r="R35" s="21">
        <f t="shared" si="0"/>
        <v>0</v>
      </c>
      <c r="S35" s="21">
        <f t="shared" si="1"/>
        <v>352.43</v>
      </c>
      <c r="T35" s="21">
        <f t="shared" si="2"/>
        <v>358.43</v>
      </c>
      <c r="U35" s="21">
        <f t="shared" si="3"/>
        <v>6</v>
      </c>
      <c r="V35" s="21">
        <f t="shared" si="4"/>
        <v>352.43</v>
      </c>
      <c r="W35" s="57">
        <f t="shared" si="5"/>
        <v>252.43</v>
      </c>
      <c r="X35" s="21">
        <f t="shared" si="6"/>
        <v>106</v>
      </c>
      <c r="Y35" s="21">
        <f t="shared" si="7"/>
        <v>0</v>
      </c>
      <c r="Z35" s="3">
        <v>20</v>
      </c>
      <c r="AA35" s="21">
        <f t="shared" si="10"/>
        <v>80</v>
      </c>
      <c r="AB35" s="21">
        <f t="shared" si="8"/>
        <v>40</v>
      </c>
      <c r="AC35" s="21">
        <f t="shared" si="9"/>
        <v>40</v>
      </c>
    </row>
    <row r="36" spans="1:29">
      <c r="A36" s="3">
        <v>34</v>
      </c>
      <c r="B36" s="8" t="s">
        <v>1994</v>
      </c>
      <c r="C36" s="44" t="s">
        <v>1995</v>
      </c>
      <c r="D36" s="3" t="s">
        <v>35</v>
      </c>
      <c r="E36" s="3" t="s">
        <v>37</v>
      </c>
      <c r="F36" s="3" t="s">
        <v>196</v>
      </c>
      <c r="G36" s="3" t="s">
        <v>38</v>
      </c>
      <c r="H36" s="3" t="s">
        <v>84</v>
      </c>
      <c r="I36" s="20">
        <v>0</v>
      </c>
      <c r="L36" s="20">
        <v>0</v>
      </c>
      <c r="M36" s="20">
        <v>13</v>
      </c>
      <c r="N36" s="3" t="s">
        <v>65</v>
      </c>
      <c r="P36" s="3">
        <v>13</v>
      </c>
      <c r="R36" s="21">
        <f t="shared" si="0"/>
        <v>13.78</v>
      </c>
      <c r="S36" s="21">
        <f t="shared" si="1"/>
        <v>13.78</v>
      </c>
      <c r="T36" s="21">
        <f t="shared" si="2"/>
        <v>14.6068</v>
      </c>
      <c r="U36" s="21">
        <f t="shared" si="3"/>
        <v>0.8268</v>
      </c>
      <c r="V36" s="21">
        <f t="shared" si="4"/>
        <v>13.78</v>
      </c>
      <c r="W36" s="57">
        <f t="shared" si="5"/>
        <v>0</v>
      </c>
      <c r="X36" s="21">
        <f t="shared" si="6"/>
        <v>14.6068</v>
      </c>
      <c r="Y36" s="21">
        <f t="shared" si="7"/>
        <v>13</v>
      </c>
      <c r="Z36" s="3">
        <v>0</v>
      </c>
      <c r="AA36" s="21">
        <f t="shared" si="10"/>
        <v>0.780000000000001</v>
      </c>
      <c r="AB36" s="21">
        <f t="shared" si="8"/>
        <v>0.390000000000001</v>
      </c>
      <c r="AC36" s="21">
        <f t="shared" si="9"/>
        <v>0.390000000000001</v>
      </c>
    </row>
    <row r="37" spans="1:29">
      <c r="A37" s="3">
        <v>35</v>
      </c>
      <c r="B37" s="8" t="s">
        <v>1423</v>
      </c>
      <c r="C37" s="8" t="s">
        <v>1424</v>
      </c>
      <c r="D37" s="3" t="s">
        <v>35</v>
      </c>
      <c r="E37" s="3" t="s">
        <v>37</v>
      </c>
      <c r="F37" s="3" t="s">
        <v>196</v>
      </c>
      <c r="G37" s="3" t="s">
        <v>38</v>
      </c>
      <c r="H37" s="3" t="s">
        <v>84</v>
      </c>
      <c r="I37" s="20">
        <v>0</v>
      </c>
      <c r="L37" s="20">
        <v>0</v>
      </c>
      <c r="M37" s="20">
        <v>13</v>
      </c>
      <c r="N37" s="3" t="s">
        <v>65</v>
      </c>
      <c r="P37" s="3">
        <v>13</v>
      </c>
      <c r="R37" s="21">
        <f t="shared" si="0"/>
        <v>13.78</v>
      </c>
      <c r="S37" s="21">
        <f t="shared" si="1"/>
        <v>13.78</v>
      </c>
      <c r="T37" s="21">
        <f t="shared" si="2"/>
        <v>14.6068</v>
      </c>
      <c r="U37" s="21">
        <f t="shared" si="3"/>
        <v>0.8268</v>
      </c>
      <c r="V37" s="21">
        <f t="shared" si="4"/>
        <v>13.78</v>
      </c>
      <c r="W37" s="57">
        <f t="shared" si="5"/>
        <v>0</v>
      </c>
      <c r="X37" s="21">
        <f t="shared" si="6"/>
        <v>14.6068</v>
      </c>
      <c r="Y37" s="21">
        <f t="shared" si="7"/>
        <v>13</v>
      </c>
      <c r="Z37" s="3">
        <v>0</v>
      </c>
      <c r="AA37" s="21">
        <f t="shared" si="10"/>
        <v>0.780000000000001</v>
      </c>
      <c r="AB37" s="21">
        <f t="shared" si="8"/>
        <v>0.390000000000001</v>
      </c>
      <c r="AC37" s="21">
        <f t="shared" si="9"/>
        <v>0.390000000000001</v>
      </c>
    </row>
    <row r="38" spans="1:29">
      <c r="A38" s="3">
        <v>36</v>
      </c>
      <c r="B38" s="8" t="s">
        <v>343</v>
      </c>
      <c r="C38" s="8" t="s">
        <v>1496</v>
      </c>
      <c r="D38" s="3" t="s">
        <v>35</v>
      </c>
      <c r="E38" s="3" t="s">
        <v>37</v>
      </c>
      <c r="F38" s="3" t="s">
        <v>196</v>
      </c>
      <c r="G38" s="3" t="s">
        <v>38</v>
      </c>
      <c r="H38" s="3" t="s">
        <v>84</v>
      </c>
      <c r="I38" s="20">
        <v>0</v>
      </c>
      <c r="L38" s="20">
        <v>0</v>
      </c>
      <c r="M38" s="20">
        <v>13</v>
      </c>
      <c r="N38" s="3" t="s">
        <v>65</v>
      </c>
      <c r="P38" s="3">
        <v>13</v>
      </c>
      <c r="R38" s="21">
        <f t="shared" si="0"/>
        <v>13.78</v>
      </c>
      <c r="S38" s="21">
        <f t="shared" si="1"/>
        <v>13.78</v>
      </c>
      <c r="T38" s="21">
        <f t="shared" si="2"/>
        <v>14.6068</v>
      </c>
      <c r="U38" s="21">
        <f t="shared" si="3"/>
        <v>0.8268</v>
      </c>
      <c r="V38" s="21">
        <f t="shared" si="4"/>
        <v>13.78</v>
      </c>
      <c r="W38" s="57">
        <f t="shared" si="5"/>
        <v>0</v>
      </c>
      <c r="X38" s="21">
        <f t="shared" si="6"/>
        <v>14.6068</v>
      </c>
      <c r="Y38" s="21">
        <f t="shared" si="7"/>
        <v>13</v>
      </c>
      <c r="Z38" s="3">
        <v>0</v>
      </c>
      <c r="AA38" s="21">
        <f t="shared" si="10"/>
        <v>0.780000000000001</v>
      </c>
      <c r="AB38" s="21">
        <f t="shared" si="8"/>
        <v>0.390000000000001</v>
      </c>
      <c r="AC38" s="21">
        <f t="shared" si="9"/>
        <v>0.390000000000001</v>
      </c>
    </row>
    <row r="39" spans="1:29">
      <c r="A39" s="3">
        <v>37</v>
      </c>
      <c r="B39" s="8" t="s">
        <v>3203</v>
      </c>
      <c r="C39" s="8" t="s">
        <v>3204</v>
      </c>
      <c r="D39" s="3" t="s">
        <v>35</v>
      </c>
      <c r="E39" s="3" t="s">
        <v>37</v>
      </c>
      <c r="F39" s="3" t="s">
        <v>3702</v>
      </c>
      <c r="G39" s="3" t="s">
        <v>38</v>
      </c>
      <c r="H39" s="3" t="s">
        <v>84</v>
      </c>
      <c r="I39" s="20">
        <v>0</v>
      </c>
      <c r="L39" s="20">
        <v>100</v>
      </c>
      <c r="M39" s="20">
        <v>0</v>
      </c>
      <c r="N39" s="3"/>
      <c r="P39" s="3">
        <v>0</v>
      </c>
      <c r="R39" s="21">
        <f t="shared" si="0"/>
        <v>0</v>
      </c>
      <c r="S39" s="21">
        <f t="shared" si="1"/>
        <v>100</v>
      </c>
      <c r="T39" s="21">
        <f t="shared" si="2"/>
        <v>106</v>
      </c>
      <c r="U39" s="21">
        <f t="shared" si="3"/>
        <v>6</v>
      </c>
      <c r="V39" s="21">
        <f t="shared" si="4"/>
        <v>100</v>
      </c>
      <c r="W39" s="57">
        <f t="shared" si="5"/>
        <v>0</v>
      </c>
      <c r="X39" s="21">
        <f t="shared" si="6"/>
        <v>106</v>
      </c>
      <c r="Y39" s="21">
        <f t="shared" si="7"/>
        <v>0</v>
      </c>
      <c r="Z39" s="3">
        <v>20</v>
      </c>
      <c r="AA39" s="21">
        <f t="shared" si="10"/>
        <v>80</v>
      </c>
      <c r="AB39" s="21">
        <f t="shared" si="8"/>
        <v>40</v>
      </c>
      <c r="AC39" s="21">
        <f t="shared" si="9"/>
        <v>40</v>
      </c>
    </row>
    <row r="40" spans="1:29">
      <c r="A40" s="3">
        <v>38</v>
      </c>
      <c r="B40" s="8" t="s">
        <v>3401</v>
      </c>
      <c r="C40" s="8" t="s">
        <v>3402</v>
      </c>
      <c r="D40" s="3" t="s">
        <v>35</v>
      </c>
      <c r="E40" s="3" t="s">
        <v>37</v>
      </c>
      <c r="F40" s="3" t="s">
        <v>3702</v>
      </c>
      <c r="G40" s="3" t="s">
        <v>38</v>
      </c>
      <c r="H40" s="3" t="s">
        <v>84</v>
      </c>
      <c r="I40" s="20">
        <v>0</v>
      </c>
      <c r="L40" s="20">
        <v>100</v>
      </c>
      <c r="M40" s="20">
        <v>0</v>
      </c>
      <c r="N40" s="3"/>
      <c r="P40" s="3">
        <v>0</v>
      </c>
      <c r="R40" s="21">
        <f t="shared" si="0"/>
        <v>0</v>
      </c>
      <c r="S40" s="21">
        <f t="shared" si="1"/>
        <v>100</v>
      </c>
      <c r="T40" s="21">
        <f t="shared" si="2"/>
        <v>106</v>
      </c>
      <c r="U40" s="21">
        <f t="shared" si="3"/>
        <v>6</v>
      </c>
      <c r="V40" s="21">
        <f t="shared" si="4"/>
        <v>100</v>
      </c>
      <c r="W40" s="57">
        <f t="shared" si="5"/>
        <v>0</v>
      </c>
      <c r="X40" s="21">
        <f t="shared" si="6"/>
        <v>106</v>
      </c>
      <c r="Y40" s="21">
        <f t="shared" si="7"/>
        <v>0</v>
      </c>
      <c r="Z40" s="3">
        <v>20</v>
      </c>
      <c r="AA40" s="21">
        <f t="shared" si="10"/>
        <v>80</v>
      </c>
      <c r="AB40" s="21">
        <f t="shared" si="8"/>
        <v>40</v>
      </c>
      <c r="AC40" s="21">
        <f t="shared" si="9"/>
        <v>40</v>
      </c>
    </row>
    <row r="41" spans="1:29">
      <c r="A41" s="3">
        <v>39</v>
      </c>
      <c r="B41" s="8" t="s">
        <v>3188</v>
      </c>
      <c r="C41" s="8" t="s">
        <v>3189</v>
      </c>
      <c r="D41" s="3" t="s">
        <v>35</v>
      </c>
      <c r="E41" s="3" t="s">
        <v>37</v>
      </c>
      <c r="F41" s="3" t="s">
        <v>3702</v>
      </c>
      <c r="G41" s="3" t="s">
        <v>38</v>
      </c>
      <c r="H41" s="3" t="s">
        <v>84</v>
      </c>
      <c r="I41" s="20">
        <v>0</v>
      </c>
      <c r="L41" s="20">
        <v>100</v>
      </c>
      <c r="M41" s="20">
        <v>0</v>
      </c>
      <c r="N41" s="3"/>
      <c r="P41" s="3">
        <v>0</v>
      </c>
      <c r="R41" s="21">
        <f t="shared" si="0"/>
        <v>0</v>
      </c>
      <c r="S41" s="21">
        <f t="shared" si="1"/>
        <v>100</v>
      </c>
      <c r="T41" s="21">
        <f t="shared" si="2"/>
        <v>106</v>
      </c>
      <c r="U41" s="21">
        <f t="shared" si="3"/>
        <v>6</v>
      </c>
      <c r="V41" s="21">
        <f t="shared" si="4"/>
        <v>100</v>
      </c>
      <c r="W41" s="57">
        <f t="shared" si="5"/>
        <v>0</v>
      </c>
      <c r="X41" s="21">
        <f t="shared" si="6"/>
        <v>106</v>
      </c>
      <c r="Y41" s="21">
        <f t="shared" si="7"/>
        <v>0</v>
      </c>
      <c r="Z41" s="3">
        <v>20</v>
      </c>
      <c r="AA41" s="21">
        <f t="shared" si="10"/>
        <v>80</v>
      </c>
      <c r="AB41" s="21">
        <f t="shared" si="8"/>
        <v>40</v>
      </c>
      <c r="AC41" s="21">
        <f t="shared" si="9"/>
        <v>40</v>
      </c>
    </row>
    <row r="42" spans="1:29">
      <c r="A42" s="3">
        <v>40</v>
      </c>
      <c r="B42" s="9" t="s">
        <v>3528</v>
      </c>
      <c r="C42" s="8" t="s">
        <v>3903</v>
      </c>
      <c r="D42" s="3" t="s">
        <v>35</v>
      </c>
      <c r="E42" s="3" t="s">
        <v>37</v>
      </c>
      <c r="F42" s="3" t="s">
        <v>2651</v>
      </c>
      <c r="G42" s="3" t="s">
        <v>38</v>
      </c>
      <c r="H42" s="3" t="s">
        <v>39</v>
      </c>
      <c r="I42" s="82">
        <v>252.43</v>
      </c>
      <c r="J42" s="19"/>
      <c r="L42" s="20">
        <v>100</v>
      </c>
      <c r="M42" s="20">
        <v>0</v>
      </c>
      <c r="N42" s="3"/>
      <c r="R42" s="21">
        <f t="shared" si="0"/>
        <v>0</v>
      </c>
      <c r="S42" s="21">
        <f t="shared" si="1"/>
        <v>352.43</v>
      </c>
      <c r="T42" s="21">
        <f t="shared" si="2"/>
        <v>358.43</v>
      </c>
      <c r="U42" s="21">
        <f t="shared" si="3"/>
        <v>6</v>
      </c>
      <c r="V42" s="21">
        <f t="shared" si="4"/>
        <v>352.43</v>
      </c>
      <c r="W42" s="57">
        <f t="shared" si="5"/>
        <v>252.43</v>
      </c>
      <c r="X42" s="21">
        <f t="shared" si="6"/>
        <v>106</v>
      </c>
      <c r="Y42" s="21">
        <f t="shared" si="7"/>
        <v>0</v>
      </c>
      <c r="Z42" s="3">
        <v>20</v>
      </c>
      <c r="AA42" s="21">
        <f t="shared" si="10"/>
        <v>80</v>
      </c>
      <c r="AB42" s="21">
        <f t="shared" si="8"/>
        <v>40</v>
      </c>
      <c r="AC42" s="21">
        <f t="shared" si="9"/>
        <v>40</v>
      </c>
    </row>
    <row r="43" spans="1:29">
      <c r="A43" s="3">
        <v>41</v>
      </c>
      <c r="B43" s="74" t="s">
        <v>3904</v>
      </c>
      <c r="C43" s="19" t="s">
        <v>3905</v>
      </c>
      <c r="D43" s="3" t="s">
        <v>35</v>
      </c>
      <c r="E43" s="3" t="s">
        <v>37</v>
      </c>
      <c r="F43" s="3" t="s">
        <v>2651</v>
      </c>
      <c r="G43" s="3" t="s">
        <v>38</v>
      </c>
      <c r="H43" s="3" t="s">
        <v>39</v>
      </c>
      <c r="I43" s="82">
        <v>252.43</v>
      </c>
      <c r="J43" s="19"/>
      <c r="L43" s="20">
        <v>100</v>
      </c>
      <c r="M43" s="20">
        <v>0</v>
      </c>
      <c r="N43" s="3"/>
      <c r="R43" s="21">
        <f t="shared" si="0"/>
        <v>0</v>
      </c>
      <c r="S43" s="21">
        <f t="shared" si="1"/>
        <v>352.43</v>
      </c>
      <c r="T43" s="21">
        <f t="shared" si="2"/>
        <v>358.43</v>
      </c>
      <c r="U43" s="21">
        <f t="shared" si="3"/>
        <v>6</v>
      </c>
      <c r="V43" s="21">
        <f t="shared" si="4"/>
        <v>352.43</v>
      </c>
      <c r="W43" s="57">
        <f t="shared" si="5"/>
        <v>252.43</v>
      </c>
      <c r="X43" s="21">
        <f t="shared" si="6"/>
        <v>106</v>
      </c>
      <c r="Y43" s="21">
        <f t="shared" si="7"/>
        <v>0</v>
      </c>
      <c r="Z43" s="3">
        <v>20</v>
      </c>
      <c r="AA43" s="21">
        <f t="shared" si="10"/>
        <v>80</v>
      </c>
      <c r="AB43" s="21">
        <f t="shared" si="8"/>
        <v>40</v>
      </c>
      <c r="AC43" s="21">
        <f t="shared" si="9"/>
        <v>40</v>
      </c>
    </row>
    <row r="44" spans="1:29">
      <c r="A44" s="3">
        <v>42</v>
      </c>
      <c r="B44" s="9" t="s">
        <v>3906</v>
      </c>
      <c r="C44" s="8" t="s">
        <v>3907</v>
      </c>
      <c r="D44" s="3" t="s">
        <v>35</v>
      </c>
      <c r="E44" s="3" t="s">
        <v>37</v>
      </c>
      <c r="F44" s="3" t="s">
        <v>2651</v>
      </c>
      <c r="G44" s="3" t="s">
        <v>38</v>
      </c>
      <c r="H44" s="3" t="s">
        <v>39</v>
      </c>
      <c r="I44" s="82">
        <v>252.43</v>
      </c>
      <c r="J44" s="19"/>
      <c r="L44" s="20">
        <v>100</v>
      </c>
      <c r="M44" s="20">
        <v>0</v>
      </c>
      <c r="N44" s="3"/>
      <c r="R44" s="21">
        <f t="shared" si="0"/>
        <v>0</v>
      </c>
      <c r="S44" s="21">
        <f t="shared" si="1"/>
        <v>352.43</v>
      </c>
      <c r="T44" s="21">
        <f t="shared" si="2"/>
        <v>358.43</v>
      </c>
      <c r="U44" s="21">
        <f t="shared" si="3"/>
        <v>6</v>
      </c>
      <c r="V44" s="21">
        <f t="shared" si="4"/>
        <v>352.43</v>
      </c>
      <c r="W44" s="57">
        <f t="shared" si="5"/>
        <v>252.43</v>
      </c>
      <c r="X44" s="21">
        <f t="shared" si="6"/>
        <v>106</v>
      </c>
      <c r="Y44" s="21">
        <f t="shared" si="7"/>
        <v>0</v>
      </c>
      <c r="Z44" s="3">
        <v>20</v>
      </c>
      <c r="AA44" s="21">
        <f t="shared" si="10"/>
        <v>80</v>
      </c>
      <c r="AB44" s="21">
        <f t="shared" si="8"/>
        <v>40</v>
      </c>
      <c r="AC44" s="21">
        <f t="shared" si="9"/>
        <v>40</v>
      </c>
    </row>
    <row r="45" spans="1:29">
      <c r="A45" s="3">
        <v>43</v>
      </c>
      <c r="B45" s="9" t="s">
        <v>3481</v>
      </c>
      <c r="C45" s="8" t="s">
        <v>3908</v>
      </c>
      <c r="D45" s="3" t="s">
        <v>35</v>
      </c>
      <c r="E45" s="3" t="s">
        <v>37</v>
      </c>
      <c r="F45" s="3" t="s">
        <v>2651</v>
      </c>
      <c r="G45" s="3" t="s">
        <v>38</v>
      </c>
      <c r="H45" s="3" t="s">
        <v>39</v>
      </c>
      <c r="I45" s="82">
        <v>252.43</v>
      </c>
      <c r="J45" s="19"/>
      <c r="L45" s="20">
        <v>100</v>
      </c>
      <c r="M45" s="20">
        <v>0</v>
      </c>
      <c r="N45" s="3"/>
      <c r="R45" s="21">
        <f t="shared" si="0"/>
        <v>0</v>
      </c>
      <c r="S45" s="21">
        <f t="shared" si="1"/>
        <v>352.43</v>
      </c>
      <c r="T45" s="21">
        <f t="shared" si="2"/>
        <v>358.43</v>
      </c>
      <c r="U45" s="21">
        <f t="shared" si="3"/>
        <v>6</v>
      </c>
      <c r="V45" s="21">
        <f t="shared" si="4"/>
        <v>352.43</v>
      </c>
      <c r="W45" s="57">
        <f t="shared" si="5"/>
        <v>252.43</v>
      </c>
      <c r="X45" s="21">
        <f t="shared" si="6"/>
        <v>106</v>
      </c>
      <c r="Y45" s="21">
        <f t="shared" si="7"/>
        <v>0</v>
      </c>
      <c r="Z45" s="3">
        <v>20</v>
      </c>
      <c r="AA45" s="21">
        <f t="shared" si="10"/>
        <v>80</v>
      </c>
      <c r="AB45" s="21">
        <f t="shared" si="8"/>
        <v>40</v>
      </c>
      <c r="AC45" s="21">
        <f t="shared" si="9"/>
        <v>40</v>
      </c>
    </row>
    <row r="46" spans="1:29">
      <c r="A46" s="3">
        <v>44</v>
      </c>
      <c r="B46" s="9" t="s">
        <v>3604</v>
      </c>
      <c r="C46" t="s">
        <v>3909</v>
      </c>
      <c r="D46" s="3" t="s">
        <v>35</v>
      </c>
      <c r="E46" s="3" t="s">
        <v>37</v>
      </c>
      <c r="F46" s="3" t="s">
        <v>2651</v>
      </c>
      <c r="G46" s="3" t="s">
        <v>38</v>
      </c>
      <c r="H46" s="3" t="s">
        <v>98</v>
      </c>
      <c r="I46" s="82">
        <v>252.43</v>
      </c>
      <c r="J46" s="19"/>
      <c r="L46" s="20">
        <v>100</v>
      </c>
      <c r="M46" s="20">
        <v>0</v>
      </c>
      <c r="N46" s="3"/>
      <c r="R46" s="21">
        <f t="shared" si="0"/>
        <v>0</v>
      </c>
      <c r="S46" s="21">
        <f t="shared" si="1"/>
        <v>352.43</v>
      </c>
      <c r="T46" s="21">
        <f t="shared" si="2"/>
        <v>358.43</v>
      </c>
      <c r="U46" s="21">
        <f t="shared" si="3"/>
        <v>6</v>
      </c>
      <c r="V46" s="21">
        <f t="shared" si="4"/>
        <v>352.43</v>
      </c>
      <c r="W46" s="57">
        <f t="shared" si="5"/>
        <v>252.43</v>
      </c>
      <c r="X46" s="21">
        <f t="shared" si="6"/>
        <v>106</v>
      </c>
      <c r="Y46" s="21">
        <f t="shared" si="7"/>
        <v>0</v>
      </c>
      <c r="Z46" s="3">
        <v>20</v>
      </c>
      <c r="AA46" s="21">
        <f t="shared" si="10"/>
        <v>80</v>
      </c>
      <c r="AB46" s="21">
        <f t="shared" si="8"/>
        <v>40</v>
      </c>
      <c r="AC46" s="21">
        <f t="shared" si="9"/>
        <v>40</v>
      </c>
    </row>
    <row r="47" spans="1:29">
      <c r="A47" s="3">
        <v>45</v>
      </c>
      <c r="B47" s="80" t="s">
        <v>3910</v>
      </c>
      <c r="C47" t="s">
        <v>3911</v>
      </c>
      <c r="D47" s="3" t="s">
        <v>35</v>
      </c>
      <c r="E47" s="3" t="s">
        <v>37</v>
      </c>
      <c r="F47" s="3" t="s">
        <v>2651</v>
      </c>
      <c r="G47" s="3" t="s">
        <v>38</v>
      </c>
      <c r="H47" s="3" t="s">
        <v>98</v>
      </c>
      <c r="I47" s="3">
        <v>252.63</v>
      </c>
      <c r="J47" s="19"/>
      <c r="L47" s="20">
        <v>100</v>
      </c>
      <c r="M47" s="20">
        <v>0</v>
      </c>
      <c r="N47" s="3"/>
      <c r="R47" s="21">
        <f t="shared" si="0"/>
        <v>0</v>
      </c>
      <c r="S47" s="21">
        <f t="shared" si="1"/>
        <v>352.63</v>
      </c>
      <c r="T47" s="21">
        <f t="shared" si="2"/>
        <v>358.63</v>
      </c>
      <c r="U47" s="21">
        <f t="shared" si="3"/>
        <v>6</v>
      </c>
      <c r="V47" s="21">
        <f t="shared" si="4"/>
        <v>352.63</v>
      </c>
      <c r="W47" s="57">
        <f t="shared" si="5"/>
        <v>252.63</v>
      </c>
      <c r="X47" s="21">
        <f t="shared" si="6"/>
        <v>106</v>
      </c>
      <c r="Y47" s="21">
        <f t="shared" si="7"/>
        <v>0</v>
      </c>
      <c r="Z47" s="3">
        <v>20</v>
      </c>
      <c r="AA47" s="21">
        <f t="shared" si="10"/>
        <v>80</v>
      </c>
      <c r="AB47" s="21">
        <f t="shared" si="8"/>
        <v>40</v>
      </c>
      <c r="AC47" s="21">
        <f t="shared" si="9"/>
        <v>40</v>
      </c>
    </row>
    <row r="48" spans="1:29">
      <c r="A48" s="3">
        <v>46</v>
      </c>
      <c r="B48" s="81" t="s">
        <v>3912</v>
      </c>
      <c r="C48" s="19" t="s">
        <v>3913</v>
      </c>
      <c r="D48" s="3" t="s">
        <v>35</v>
      </c>
      <c r="E48" s="3" t="s">
        <v>37</v>
      </c>
      <c r="F48" s="3" t="s">
        <v>2651</v>
      </c>
      <c r="G48" s="3" t="s">
        <v>38</v>
      </c>
      <c r="H48" s="3" t="s">
        <v>39</v>
      </c>
      <c r="I48" s="3">
        <v>252.63</v>
      </c>
      <c r="J48" s="19"/>
      <c r="L48" s="20">
        <v>100</v>
      </c>
      <c r="M48" s="20">
        <v>0</v>
      </c>
      <c r="N48" s="3"/>
      <c r="R48" s="21">
        <f t="shared" si="0"/>
        <v>0</v>
      </c>
      <c r="S48" s="21">
        <f t="shared" si="1"/>
        <v>352.63</v>
      </c>
      <c r="T48" s="21">
        <f t="shared" si="2"/>
        <v>358.63</v>
      </c>
      <c r="U48" s="21">
        <f t="shared" si="3"/>
        <v>6</v>
      </c>
      <c r="V48" s="21">
        <f t="shared" si="4"/>
        <v>352.63</v>
      </c>
      <c r="W48" s="57">
        <f t="shared" si="5"/>
        <v>252.63</v>
      </c>
      <c r="X48" s="21">
        <f t="shared" si="6"/>
        <v>106</v>
      </c>
      <c r="Y48" s="21">
        <f t="shared" si="7"/>
        <v>0</v>
      </c>
      <c r="Z48" s="3">
        <v>20</v>
      </c>
      <c r="AA48" s="21">
        <f t="shared" si="10"/>
        <v>80</v>
      </c>
      <c r="AB48" s="21">
        <f t="shared" si="8"/>
        <v>40</v>
      </c>
      <c r="AC48" s="21">
        <f t="shared" si="9"/>
        <v>40</v>
      </c>
    </row>
    <row r="49" spans="1:29">
      <c r="A49" s="3">
        <v>47</v>
      </c>
      <c r="B49" s="78" t="s">
        <v>3914</v>
      </c>
      <c r="C49" s="19" t="s">
        <v>3915</v>
      </c>
      <c r="D49" s="3" t="s">
        <v>35</v>
      </c>
      <c r="E49" s="3" t="s">
        <v>37</v>
      </c>
      <c r="F49" s="3" t="s">
        <v>2651</v>
      </c>
      <c r="G49" s="3" t="s">
        <v>38</v>
      </c>
      <c r="H49" s="3" t="s">
        <v>39</v>
      </c>
      <c r="I49" s="3">
        <v>252.63</v>
      </c>
      <c r="J49" s="19"/>
      <c r="L49" s="20">
        <v>100</v>
      </c>
      <c r="M49" s="20">
        <v>0</v>
      </c>
      <c r="N49" s="3"/>
      <c r="R49" s="21">
        <f t="shared" si="0"/>
        <v>0</v>
      </c>
      <c r="S49" s="21">
        <f t="shared" si="1"/>
        <v>352.63</v>
      </c>
      <c r="T49" s="21">
        <f t="shared" si="2"/>
        <v>358.63</v>
      </c>
      <c r="U49" s="21">
        <f t="shared" si="3"/>
        <v>6</v>
      </c>
      <c r="V49" s="21">
        <f t="shared" si="4"/>
        <v>352.63</v>
      </c>
      <c r="W49" s="57">
        <f t="shared" si="5"/>
        <v>252.63</v>
      </c>
      <c r="X49" s="21">
        <f t="shared" si="6"/>
        <v>106</v>
      </c>
      <c r="Y49" s="21">
        <f t="shared" si="7"/>
        <v>0</v>
      </c>
      <c r="Z49" s="3">
        <v>20</v>
      </c>
      <c r="AA49" s="21">
        <f t="shared" si="10"/>
        <v>80</v>
      </c>
      <c r="AB49" s="21">
        <f t="shared" si="8"/>
        <v>40</v>
      </c>
      <c r="AC49" s="21">
        <f t="shared" si="9"/>
        <v>40</v>
      </c>
    </row>
    <row r="50" spans="1:29">
      <c r="A50" s="3">
        <v>48</v>
      </c>
      <c r="B50" s="78" t="s">
        <v>3916</v>
      </c>
      <c r="C50" s="19" t="s">
        <v>3917</v>
      </c>
      <c r="D50" s="3" t="s">
        <v>35</v>
      </c>
      <c r="E50" s="3" t="s">
        <v>37</v>
      </c>
      <c r="F50" s="3" t="s">
        <v>2651</v>
      </c>
      <c r="G50" s="3" t="s">
        <v>38</v>
      </c>
      <c r="H50" s="3" t="s">
        <v>39</v>
      </c>
      <c r="I50" s="3">
        <v>252.63</v>
      </c>
      <c r="J50" s="19"/>
      <c r="L50" s="20">
        <v>100</v>
      </c>
      <c r="M50" s="20">
        <v>0</v>
      </c>
      <c r="N50" s="3"/>
      <c r="R50" s="21">
        <f t="shared" si="0"/>
        <v>0</v>
      </c>
      <c r="S50" s="21">
        <f t="shared" si="1"/>
        <v>352.63</v>
      </c>
      <c r="T50" s="21">
        <f t="shared" si="2"/>
        <v>358.63</v>
      </c>
      <c r="U50" s="21">
        <f t="shared" si="3"/>
        <v>6</v>
      </c>
      <c r="V50" s="21">
        <f t="shared" si="4"/>
        <v>352.63</v>
      </c>
      <c r="W50" s="57">
        <f t="shared" si="5"/>
        <v>252.63</v>
      </c>
      <c r="X50" s="21">
        <f t="shared" si="6"/>
        <v>106</v>
      </c>
      <c r="Y50" s="21">
        <f t="shared" si="7"/>
        <v>0</v>
      </c>
      <c r="Z50" s="3">
        <v>20</v>
      </c>
      <c r="AA50" s="21">
        <f t="shared" si="10"/>
        <v>80</v>
      </c>
      <c r="AB50" s="21">
        <f t="shared" si="8"/>
        <v>40</v>
      </c>
      <c r="AC50" s="21">
        <f t="shared" si="9"/>
        <v>40</v>
      </c>
    </row>
    <row r="51" spans="1:29">
      <c r="A51" s="3">
        <v>49</v>
      </c>
      <c r="B51" s="78" t="s">
        <v>2444</v>
      </c>
      <c r="C51" s="19" t="s">
        <v>3918</v>
      </c>
      <c r="D51" s="3" t="s">
        <v>35</v>
      </c>
      <c r="E51" s="3" t="s">
        <v>37</v>
      </c>
      <c r="F51" s="3" t="s">
        <v>2651</v>
      </c>
      <c r="G51" s="3" t="s">
        <v>38</v>
      </c>
      <c r="H51" s="3" t="s">
        <v>39</v>
      </c>
      <c r="I51" s="3">
        <v>252.63</v>
      </c>
      <c r="J51" s="19"/>
      <c r="L51" s="20">
        <v>100</v>
      </c>
      <c r="M51" s="20">
        <v>0</v>
      </c>
      <c r="N51" s="3"/>
      <c r="R51" s="21">
        <f t="shared" si="0"/>
        <v>0</v>
      </c>
      <c r="S51" s="21">
        <f t="shared" si="1"/>
        <v>352.63</v>
      </c>
      <c r="T51" s="21">
        <f t="shared" si="2"/>
        <v>358.63</v>
      </c>
      <c r="U51" s="21">
        <f t="shared" si="3"/>
        <v>6</v>
      </c>
      <c r="V51" s="21">
        <f t="shared" si="4"/>
        <v>352.63</v>
      </c>
      <c r="W51" s="57">
        <f t="shared" si="5"/>
        <v>252.63</v>
      </c>
      <c r="X51" s="21">
        <f t="shared" si="6"/>
        <v>106</v>
      </c>
      <c r="Y51" s="21">
        <f t="shared" si="7"/>
        <v>0</v>
      </c>
      <c r="Z51" s="3">
        <v>20</v>
      </c>
      <c r="AA51" s="21">
        <f t="shared" si="10"/>
        <v>80</v>
      </c>
      <c r="AB51" s="21">
        <f t="shared" si="8"/>
        <v>40</v>
      </c>
      <c r="AC51" s="21">
        <f t="shared" si="9"/>
        <v>40</v>
      </c>
    </row>
    <row r="52" spans="1:29">
      <c r="A52" s="3">
        <v>50</v>
      </c>
      <c r="B52" s="9" t="s">
        <v>3919</v>
      </c>
      <c r="C52" s="8" t="s">
        <v>3920</v>
      </c>
      <c r="D52" s="3" t="s">
        <v>35</v>
      </c>
      <c r="E52" s="3" t="s">
        <v>37</v>
      </c>
      <c r="F52" s="3" t="s">
        <v>2651</v>
      </c>
      <c r="G52" s="3" t="s">
        <v>38</v>
      </c>
      <c r="H52" s="3" t="s">
        <v>39</v>
      </c>
      <c r="I52" s="3">
        <v>252.63</v>
      </c>
      <c r="J52" s="19"/>
      <c r="L52" s="20">
        <v>100</v>
      </c>
      <c r="M52" s="20">
        <v>0</v>
      </c>
      <c r="N52" s="3"/>
      <c r="R52" s="21">
        <f t="shared" si="0"/>
        <v>0</v>
      </c>
      <c r="S52" s="21">
        <f t="shared" si="1"/>
        <v>352.63</v>
      </c>
      <c r="T52" s="21">
        <f t="shared" si="2"/>
        <v>358.63</v>
      </c>
      <c r="U52" s="21">
        <f t="shared" si="3"/>
        <v>6</v>
      </c>
      <c r="V52" s="21">
        <f t="shared" si="4"/>
        <v>352.63</v>
      </c>
      <c r="W52" s="57">
        <f t="shared" si="5"/>
        <v>252.63</v>
      </c>
      <c r="X52" s="21">
        <f t="shared" si="6"/>
        <v>106</v>
      </c>
      <c r="Y52" s="21">
        <f t="shared" si="7"/>
        <v>0</v>
      </c>
      <c r="Z52" s="3">
        <v>20</v>
      </c>
      <c r="AA52" s="21">
        <f t="shared" si="10"/>
        <v>80</v>
      </c>
      <c r="AB52" s="21">
        <f t="shared" si="8"/>
        <v>40</v>
      </c>
      <c r="AC52" s="21">
        <f t="shared" si="9"/>
        <v>40</v>
      </c>
    </row>
    <row r="53" spans="1:29">
      <c r="A53" s="3">
        <v>51</v>
      </c>
      <c r="B53" s="78" t="s">
        <v>3921</v>
      </c>
      <c r="C53" t="s">
        <v>3922</v>
      </c>
      <c r="D53" s="3" t="s">
        <v>35</v>
      </c>
      <c r="E53" s="3" t="s">
        <v>37</v>
      </c>
      <c r="F53" s="3" t="s">
        <v>2651</v>
      </c>
      <c r="G53" s="3" t="s">
        <v>38</v>
      </c>
      <c r="H53" s="3" t="s">
        <v>39</v>
      </c>
      <c r="I53" s="3">
        <v>252.63</v>
      </c>
      <c r="J53" s="19"/>
      <c r="L53" s="20">
        <v>100</v>
      </c>
      <c r="M53" s="20">
        <v>0</v>
      </c>
      <c r="N53" s="3"/>
      <c r="R53" s="21">
        <f t="shared" si="0"/>
        <v>0</v>
      </c>
      <c r="S53" s="21">
        <f t="shared" si="1"/>
        <v>352.63</v>
      </c>
      <c r="T53" s="21">
        <f t="shared" si="2"/>
        <v>358.63</v>
      </c>
      <c r="U53" s="21">
        <f t="shared" si="3"/>
        <v>6</v>
      </c>
      <c r="V53" s="21">
        <f t="shared" si="4"/>
        <v>352.63</v>
      </c>
      <c r="W53" s="57">
        <f t="shared" si="5"/>
        <v>252.63</v>
      </c>
      <c r="X53" s="21">
        <f t="shared" si="6"/>
        <v>106</v>
      </c>
      <c r="Y53" s="21">
        <f t="shared" si="7"/>
        <v>0</v>
      </c>
      <c r="Z53" s="3">
        <v>20</v>
      </c>
      <c r="AA53" s="21">
        <f t="shared" si="10"/>
        <v>80</v>
      </c>
      <c r="AB53" s="21">
        <f t="shared" si="8"/>
        <v>40</v>
      </c>
      <c r="AC53" s="21">
        <f t="shared" si="9"/>
        <v>40</v>
      </c>
    </row>
    <row r="54" spans="1:29">
      <c r="A54" s="3">
        <v>52</v>
      </c>
      <c r="B54" s="9" t="s">
        <v>3923</v>
      </c>
      <c r="C54" t="s">
        <v>3924</v>
      </c>
      <c r="D54" s="3" t="s">
        <v>35</v>
      </c>
      <c r="E54" s="3" t="s">
        <v>37</v>
      </c>
      <c r="F54" s="3" t="s">
        <v>2651</v>
      </c>
      <c r="G54" s="3" t="s">
        <v>38</v>
      </c>
      <c r="H54" s="3" t="s">
        <v>39</v>
      </c>
      <c r="I54" s="3">
        <v>252.63</v>
      </c>
      <c r="J54" s="19"/>
      <c r="L54" s="20">
        <v>100</v>
      </c>
      <c r="M54" s="20">
        <v>0</v>
      </c>
      <c r="N54" s="3"/>
      <c r="R54" s="21">
        <f t="shared" si="0"/>
        <v>0</v>
      </c>
      <c r="S54" s="21">
        <f t="shared" si="1"/>
        <v>352.63</v>
      </c>
      <c r="T54" s="21">
        <f t="shared" si="2"/>
        <v>358.63</v>
      </c>
      <c r="U54" s="21">
        <f t="shared" si="3"/>
        <v>6</v>
      </c>
      <c r="V54" s="21">
        <f t="shared" si="4"/>
        <v>352.63</v>
      </c>
      <c r="W54" s="57">
        <f t="shared" si="5"/>
        <v>252.63</v>
      </c>
      <c r="X54" s="21">
        <f t="shared" si="6"/>
        <v>106</v>
      </c>
      <c r="Y54" s="21">
        <f t="shared" si="7"/>
        <v>0</v>
      </c>
      <c r="Z54" s="3">
        <v>20</v>
      </c>
      <c r="AA54" s="21">
        <f t="shared" si="10"/>
        <v>80</v>
      </c>
      <c r="AB54" s="21">
        <f t="shared" si="8"/>
        <v>40</v>
      </c>
      <c r="AC54" s="21">
        <f t="shared" si="9"/>
        <v>40</v>
      </c>
    </row>
    <row r="55" spans="1:29">
      <c r="A55" s="3">
        <v>53</v>
      </c>
      <c r="B55" s="78" t="s">
        <v>3925</v>
      </c>
      <c r="C55" s="19" t="s">
        <v>3926</v>
      </c>
      <c r="D55" s="3" t="s">
        <v>35</v>
      </c>
      <c r="E55" s="3" t="s">
        <v>37</v>
      </c>
      <c r="F55" s="3" t="s">
        <v>2651</v>
      </c>
      <c r="G55" s="3" t="s">
        <v>38</v>
      </c>
      <c r="H55" s="3" t="s">
        <v>39</v>
      </c>
      <c r="I55" s="3">
        <v>252.63</v>
      </c>
      <c r="J55" s="19"/>
      <c r="L55" s="20">
        <v>100</v>
      </c>
      <c r="M55" s="20">
        <v>0</v>
      </c>
      <c r="N55" s="3"/>
      <c r="R55" s="21">
        <f t="shared" si="0"/>
        <v>0</v>
      </c>
      <c r="S55" s="21">
        <f t="shared" si="1"/>
        <v>352.63</v>
      </c>
      <c r="T55" s="21">
        <f t="shared" si="2"/>
        <v>358.63</v>
      </c>
      <c r="U55" s="21">
        <f t="shared" si="3"/>
        <v>6</v>
      </c>
      <c r="V55" s="21">
        <f t="shared" si="4"/>
        <v>352.63</v>
      </c>
      <c r="W55" s="57">
        <f t="shared" si="5"/>
        <v>252.63</v>
      </c>
      <c r="X55" s="21">
        <f t="shared" si="6"/>
        <v>106</v>
      </c>
      <c r="Y55" s="21">
        <f t="shared" si="7"/>
        <v>0</v>
      </c>
      <c r="Z55" s="3">
        <v>20</v>
      </c>
      <c r="AA55" s="21">
        <f t="shared" si="10"/>
        <v>80</v>
      </c>
      <c r="AB55" s="21">
        <f t="shared" si="8"/>
        <v>40</v>
      </c>
      <c r="AC55" s="21">
        <f t="shared" si="9"/>
        <v>40</v>
      </c>
    </row>
    <row r="56" spans="1:29">
      <c r="A56" s="3">
        <v>54</v>
      </c>
      <c r="B56" s="80" t="s">
        <v>3927</v>
      </c>
      <c r="C56" t="s">
        <v>3928</v>
      </c>
      <c r="D56" s="3" t="s">
        <v>35</v>
      </c>
      <c r="E56" s="3" t="s">
        <v>37</v>
      </c>
      <c r="F56" s="3" t="s">
        <v>2651</v>
      </c>
      <c r="G56" s="3" t="s">
        <v>38</v>
      </c>
      <c r="H56" s="3" t="s">
        <v>98</v>
      </c>
      <c r="I56" s="3">
        <v>252.63</v>
      </c>
      <c r="J56" s="19"/>
      <c r="L56" s="20">
        <v>100</v>
      </c>
      <c r="M56" s="20">
        <v>0</v>
      </c>
      <c r="N56" s="3"/>
      <c r="R56" s="21">
        <f t="shared" si="0"/>
        <v>0</v>
      </c>
      <c r="S56" s="21">
        <f t="shared" si="1"/>
        <v>352.63</v>
      </c>
      <c r="T56" s="21">
        <f t="shared" si="2"/>
        <v>358.63</v>
      </c>
      <c r="U56" s="21">
        <f t="shared" si="3"/>
        <v>6</v>
      </c>
      <c r="V56" s="21">
        <f t="shared" si="4"/>
        <v>352.63</v>
      </c>
      <c r="W56" s="57">
        <f t="shared" si="5"/>
        <v>252.63</v>
      </c>
      <c r="X56" s="21">
        <f t="shared" si="6"/>
        <v>106</v>
      </c>
      <c r="Y56" s="21">
        <f t="shared" si="7"/>
        <v>0</v>
      </c>
      <c r="Z56" s="3">
        <v>20</v>
      </c>
      <c r="AA56" s="21">
        <f t="shared" si="10"/>
        <v>80</v>
      </c>
      <c r="AB56" s="21">
        <f t="shared" si="8"/>
        <v>40</v>
      </c>
      <c r="AC56" s="21">
        <f t="shared" si="9"/>
        <v>40</v>
      </c>
    </row>
    <row r="57" spans="1:29">
      <c r="A57" s="3">
        <v>55</v>
      </c>
      <c r="B57" s="78" t="s">
        <v>3212</v>
      </c>
      <c r="C57" s="8" t="s">
        <v>3929</v>
      </c>
      <c r="D57" s="3" t="s">
        <v>35</v>
      </c>
      <c r="E57" s="3" t="s">
        <v>37</v>
      </c>
      <c r="F57" s="3" t="s">
        <v>2651</v>
      </c>
      <c r="G57" s="3" t="s">
        <v>38</v>
      </c>
      <c r="H57" s="3" t="s">
        <v>39</v>
      </c>
      <c r="I57" s="3">
        <v>252.63</v>
      </c>
      <c r="J57" s="19"/>
      <c r="L57" s="20">
        <v>100</v>
      </c>
      <c r="M57" s="20">
        <v>0</v>
      </c>
      <c r="N57" s="3"/>
      <c r="R57" s="21">
        <f t="shared" si="0"/>
        <v>0</v>
      </c>
      <c r="S57" s="21">
        <f t="shared" si="1"/>
        <v>352.63</v>
      </c>
      <c r="T57" s="21">
        <f t="shared" si="2"/>
        <v>358.63</v>
      </c>
      <c r="U57" s="21">
        <f t="shared" si="3"/>
        <v>6</v>
      </c>
      <c r="V57" s="21">
        <f t="shared" si="4"/>
        <v>352.63</v>
      </c>
      <c r="W57" s="57">
        <f t="shared" si="5"/>
        <v>252.63</v>
      </c>
      <c r="X57" s="21">
        <f t="shared" si="6"/>
        <v>106</v>
      </c>
      <c r="Y57" s="21">
        <f t="shared" si="7"/>
        <v>0</v>
      </c>
      <c r="Z57" s="3">
        <v>20</v>
      </c>
      <c r="AA57" s="21">
        <f t="shared" si="10"/>
        <v>80</v>
      </c>
      <c r="AB57" s="21">
        <f t="shared" si="8"/>
        <v>40</v>
      </c>
      <c r="AC57" s="21">
        <f t="shared" si="9"/>
        <v>40</v>
      </c>
    </row>
    <row r="58" spans="1:29">
      <c r="A58" s="3">
        <v>56</v>
      </c>
      <c r="B58" s="9" t="s">
        <v>3930</v>
      </c>
      <c r="C58" t="s">
        <v>3931</v>
      </c>
      <c r="D58" s="3" t="s">
        <v>35</v>
      </c>
      <c r="E58" s="3" t="s">
        <v>37</v>
      </c>
      <c r="F58" s="3" t="s">
        <v>2651</v>
      </c>
      <c r="G58" s="3" t="s">
        <v>38</v>
      </c>
      <c r="H58" s="3" t="s">
        <v>39</v>
      </c>
      <c r="I58" s="82">
        <v>254.54</v>
      </c>
      <c r="J58" s="19"/>
      <c r="L58" s="20">
        <v>100</v>
      </c>
      <c r="M58" s="20">
        <v>0</v>
      </c>
      <c r="N58" s="3"/>
      <c r="R58" s="21">
        <f t="shared" si="0"/>
        <v>0</v>
      </c>
      <c r="S58" s="21">
        <f t="shared" si="1"/>
        <v>354.54</v>
      </c>
      <c r="T58" s="21">
        <f t="shared" si="2"/>
        <v>360.54</v>
      </c>
      <c r="U58" s="21">
        <f t="shared" si="3"/>
        <v>6</v>
      </c>
      <c r="V58" s="21">
        <f t="shared" si="4"/>
        <v>354.54</v>
      </c>
      <c r="W58" s="57">
        <f t="shared" si="5"/>
        <v>254.54</v>
      </c>
      <c r="X58" s="21">
        <f t="shared" si="6"/>
        <v>106</v>
      </c>
      <c r="Y58" s="21">
        <f t="shared" si="7"/>
        <v>0</v>
      </c>
      <c r="Z58" s="3">
        <v>20</v>
      </c>
      <c r="AA58" s="21">
        <f t="shared" si="10"/>
        <v>80</v>
      </c>
      <c r="AB58" s="21">
        <f t="shared" si="8"/>
        <v>40</v>
      </c>
      <c r="AC58" s="21">
        <f t="shared" si="9"/>
        <v>40</v>
      </c>
    </row>
    <row r="59" spans="1:29">
      <c r="A59" s="3">
        <v>57</v>
      </c>
      <c r="B59" s="78" t="s">
        <v>2239</v>
      </c>
      <c r="C59" s="8" t="s">
        <v>3932</v>
      </c>
      <c r="D59" s="3" t="s">
        <v>35</v>
      </c>
      <c r="E59" s="3" t="s">
        <v>37</v>
      </c>
      <c r="F59" s="3" t="s">
        <v>2651</v>
      </c>
      <c r="G59" s="3" t="s">
        <v>38</v>
      </c>
      <c r="H59" s="3" t="s">
        <v>39</v>
      </c>
      <c r="I59" s="82">
        <v>254.54</v>
      </c>
      <c r="J59" s="19"/>
      <c r="L59" s="20">
        <v>100</v>
      </c>
      <c r="M59" s="20">
        <v>0</v>
      </c>
      <c r="N59" s="3"/>
      <c r="R59" s="21">
        <f t="shared" si="0"/>
        <v>0</v>
      </c>
      <c r="S59" s="21">
        <f t="shared" si="1"/>
        <v>354.54</v>
      </c>
      <c r="T59" s="21">
        <f t="shared" si="2"/>
        <v>360.54</v>
      </c>
      <c r="U59" s="21">
        <f t="shared" si="3"/>
        <v>6</v>
      </c>
      <c r="V59" s="21">
        <f t="shared" si="4"/>
        <v>354.54</v>
      </c>
      <c r="W59" s="57">
        <f t="shared" si="5"/>
        <v>254.54</v>
      </c>
      <c r="X59" s="21">
        <f t="shared" si="6"/>
        <v>106</v>
      </c>
      <c r="Y59" s="21">
        <f t="shared" si="7"/>
        <v>0</v>
      </c>
      <c r="Z59" s="3">
        <v>20</v>
      </c>
      <c r="AA59" s="21">
        <f t="shared" si="10"/>
        <v>80</v>
      </c>
      <c r="AB59" s="21">
        <f t="shared" si="8"/>
        <v>40</v>
      </c>
      <c r="AC59" s="21">
        <f t="shared" si="9"/>
        <v>40</v>
      </c>
    </row>
    <row r="60" spans="1:29">
      <c r="A60" s="3">
        <v>58</v>
      </c>
      <c r="B60" s="9" t="s">
        <v>3933</v>
      </c>
      <c r="C60" t="s">
        <v>3934</v>
      </c>
      <c r="D60" s="3" t="s">
        <v>35</v>
      </c>
      <c r="E60" s="3" t="s">
        <v>37</v>
      </c>
      <c r="F60" s="3" t="s">
        <v>2651</v>
      </c>
      <c r="G60" s="3" t="s">
        <v>38</v>
      </c>
      <c r="H60" s="3" t="s">
        <v>39</v>
      </c>
      <c r="I60" s="82">
        <v>254.54</v>
      </c>
      <c r="J60" s="19"/>
      <c r="L60" s="20">
        <v>100</v>
      </c>
      <c r="M60" s="20">
        <v>0</v>
      </c>
      <c r="N60" s="3"/>
      <c r="R60" s="21">
        <f t="shared" si="0"/>
        <v>0</v>
      </c>
      <c r="S60" s="21">
        <f t="shared" si="1"/>
        <v>354.54</v>
      </c>
      <c r="T60" s="21">
        <f t="shared" si="2"/>
        <v>360.54</v>
      </c>
      <c r="U60" s="21">
        <f t="shared" si="3"/>
        <v>6</v>
      </c>
      <c r="V60" s="21">
        <f t="shared" si="4"/>
        <v>354.54</v>
      </c>
      <c r="W60" s="57">
        <f t="shared" si="5"/>
        <v>254.54</v>
      </c>
      <c r="X60" s="21">
        <f t="shared" si="6"/>
        <v>106</v>
      </c>
      <c r="Y60" s="21">
        <f t="shared" si="7"/>
        <v>0</v>
      </c>
      <c r="Z60" s="3">
        <v>20</v>
      </c>
      <c r="AA60" s="21">
        <f t="shared" si="10"/>
        <v>80</v>
      </c>
      <c r="AB60" s="21">
        <f t="shared" si="8"/>
        <v>40</v>
      </c>
      <c r="AC60" s="21">
        <f t="shared" si="9"/>
        <v>40</v>
      </c>
    </row>
    <row r="61" spans="1:29">
      <c r="A61" s="3">
        <v>59</v>
      </c>
      <c r="B61" s="9" t="s">
        <v>3935</v>
      </c>
      <c r="C61" t="s">
        <v>3936</v>
      </c>
      <c r="D61" s="3" t="s">
        <v>35</v>
      </c>
      <c r="E61" s="3" t="s">
        <v>37</v>
      </c>
      <c r="F61" s="3" t="s">
        <v>2651</v>
      </c>
      <c r="G61" s="3" t="s">
        <v>38</v>
      </c>
      <c r="H61" s="3" t="s">
        <v>39</v>
      </c>
      <c r="I61" s="82">
        <v>254.54</v>
      </c>
      <c r="J61" s="19"/>
      <c r="L61" s="20">
        <v>100</v>
      </c>
      <c r="M61" s="20">
        <v>0</v>
      </c>
      <c r="N61" s="3"/>
      <c r="R61" s="21">
        <f t="shared" si="0"/>
        <v>0</v>
      </c>
      <c r="S61" s="21">
        <f t="shared" si="1"/>
        <v>354.54</v>
      </c>
      <c r="T61" s="21">
        <f t="shared" si="2"/>
        <v>360.54</v>
      </c>
      <c r="U61" s="21">
        <f t="shared" si="3"/>
        <v>6</v>
      </c>
      <c r="V61" s="21">
        <f t="shared" si="4"/>
        <v>354.54</v>
      </c>
      <c r="W61" s="57">
        <f t="shared" si="5"/>
        <v>254.54</v>
      </c>
      <c r="X61" s="21">
        <f t="shared" si="6"/>
        <v>106</v>
      </c>
      <c r="Y61" s="21">
        <f t="shared" si="7"/>
        <v>0</v>
      </c>
      <c r="Z61" s="3">
        <v>20</v>
      </c>
      <c r="AA61" s="21">
        <f t="shared" si="10"/>
        <v>80</v>
      </c>
      <c r="AB61" s="21">
        <f t="shared" si="8"/>
        <v>40</v>
      </c>
      <c r="AC61" s="21">
        <f t="shared" si="9"/>
        <v>40</v>
      </c>
    </row>
    <row r="62" spans="1:29">
      <c r="A62" s="3">
        <v>60</v>
      </c>
      <c r="B62" s="78" t="s">
        <v>3937</v>
      </c>
      <c r="C62" s="8" t="s">
        <v>3938</v>
      </c>
      <c r="D62" s="3" t="s">
        <v>35</v>
      </c>
      <c r="E62" s="3" t="s">
        <v>37</v>
      </c>
      <c r="F62" s="3" t="s">
        <v>2651</v>
      </c>
      <c r="G62" s="3" t="s">
        <v>38</v>
      </c>
      <c r="H62" s="3" t="s">
        <v>39</v>
      </c>
      <c r="I62" s="82">
        <v>255.34</v>
      </c>
      <c r="J62" s="19"/>
      <c r="L62" s="20">
        <v>100</v>
      </c>
      <c r="M62" s="20">
        <v>0</v>
      </c>
      <c r="N62" s="3"/>
      <c r="R62" s="21">
        <f t="shared" si="0"/>
        <v>0</v>
      </c>
      <c r="S62" s="21">
        <f t="shared" si="1"/>
        <v>355.34</v>
      </c>
      <c r="T62" s="21">
        <f t="shared" si="2"/>
        <v>361.34</v>
      </c>
      <c r="U62" s="21">
        <f t="shared" si="3"/>
        <v>6</v>
      </c>
      <c r="V62" s="21">
        <f t="shared" si="4"/>
        <v>355.34</v>
      </c>
      <c r="W62" s="57">
        <f t="shared" si="5"/>
        <v>255.34</v>
      </c>
      <c r="X62" s="21">
        <f t="shared" si="6"/>
        <v>106</v>
      </c>
      <c r="Y62" s="21">
        <f t="shared" si="7"/>
        <v>0</v>
      </c>
      <c r="Z62" s="3">
        <v>20</v>
      </c>
      <c r="AA62" s="21">
        <f t="shared" si="10"/>
        <v>80</v>
      </c>
      <c r="AB62" s="21">
        <f t="shared" si="8"/>
        <v>40</v>
      </c>
      <c r="AC62" s="21">
        <f t="shared" si="9"/>
        <v>40</v>
      </c>
    </row>
    <row r="63" spans="1:29">
      <c r="A63" s="3">
        <v>61</v>
      </c>
      <c r="B63" s="8" t="s">
        <v>2448</v>
      </c>
      <c r="C63" t="s">
        <v>3278</v>
      </c>
      <c r="D63" s="3" t="s">
        <v>35</v>
      </c>
      <c r="E63" s="3" t="s">
        <v>1245</v>
      </c>
      <c r="F63" s="3" t="s">
        <v>3702</v>
      </c>
      <c r="G63" s="3" t="s">
        <v>38</v>
      </c>
      <c r="H63" s="3" t="s">
        <v>84</v>
      </c>
      <c r="I63" s="20">
        <v>0</v>
      </c>
      <c r="L63" s="20">
        <v>100</v>
      </c>
      <c r="M63" s="20">
        <v>0</v>
      </c>
      <c r="N63" s="3"/>
      <c r="P63" s="3">
        <v>0</v>
      </c>
      <c r="R63" s="21">
        <f t="shared" si="0"/>
        <v>0</v>
      </c>
      <c r="S63" s="21">
        <f t="shared" si="1"/>
        <v>100</v>
      </c>
      <c r="T63" s="21">
        <f t="shared" si="2"/>
        <v>106</v>
      </c>
      <c r="U63" s="21">
        <f t="shared" si="3"/>
        <v>6</v>
      </c>
      <c r="V63" s="21">
        <f t="shared" si="4"/>
        <v>100</v>
      </c>
      <c r="W63" s="57">
        <f t="shared" si="5"/>
        <v>0</v>
      </c>
      <c r="X63" s="21">
        <f t="shared" si="6"/>
        <v>106</v>
      </c>
      <c r="Y63" s="21">
        <f t="shared" si="7"/>
        <v>0</v>
      </c>
      <c r="Z63" s="3">
        <v>20</v>
      </c>
      <c r="AA63" s="21">
        <f t="shared" si="10"/>
        <v>80</v>
      </c>
      <c r="AB63" s="21">
        <f t="shared" si="8"/>
        <v>40</v>
      </c>
      <c r="AC63" s="21">
        <f t="shared" si="9"/>
        <v>40</v>
      </c>
    </row>
    <row r="64" spans="1:29">
      <c r="A64" s="3">
        <v>62</v>
      </c>
      <c r="B64" s="8" t="s">
        <v>2986</v>
      </c>
      <c r="C64" t="s">
        <v>2987</v>
      </c>
      <c r="D64" s="3" t="s">
        <v>35</v>
      </c>
      <c r="E64" s="3" t="s">
        <v>1245</v>
      </c>
      <c r="F64" s="3" t="s">
        <v>3702</v>
      </c>
      <c r="G64" s="3" t="s">
        <v>38</v>
      </c>
      <c r="H64" s="3" t="s">
        <v>84</v>
      </c>
      <c r="I64" s="20">
        <v>0</v>
      </c>
      <c r="L64" s="20">
        <v>100</v>
      </c>
      <c r="M64" s="20">
        <v>0</v>
      </c>
      <c r="N64" s="3"/>
      <c r="P64" s="3">
        <v>0</v>
      </c>
      <c r="R64" s="21">
        <f t="shared" si="0"/>
        <v>0</v>
      </c>
      <c r="S64" s="21">
        <f t="shared" si="1"/>
        <v>100</v>
      </c>
      <c r="T64" s="21">
        <f t="shared" si="2"/>
        <v>106</v>
      </c>
      <c r="U64" s="21">
        <f t="shared" si="3"/>
        <v>6</v>
      </c>
      <c r="V64" s="21">
        <f t="shared" si="4"/>
        <v>100</v>
      </c>
      <c r="W64" s="57">
        <f t="shared" si="5"/>
        <v>0</v>
      </c>
      <c r="X64" s="21">
        <f t="shared" si="6"/>
        <v>106</v>
      </c>
      <c r="Y64" s="21">
        <f t="shared" si="7"/>
        <v>0</v>
      </c>
      <c r="Z64" s="3">
        <v>20</v>
      </c>
      <c r="AA64" s="21">
        <f t="shared" si="10"/>
        <v>80</v>
      </c>
      <c r="AB64" s="21">
        <f t="shared" si="8"/>
        <v>40</v>
      </c>
      <c r="AC64" s="21">
        <f t="shared" si="9"/>
        <v>40</v>
      </c>
    </row>
    <row r="65" spans="1:29">
      <c r="A65" s="3">
        <v>63</v>
      </c>
      <c r="B65" s="8" t="s">
        <v>3939</v>
      </c>
      <c r="C65" t="s">
        <v>3940</v>
      </c>
      <c r="D65" s="3" t="s">
        <v>35</v>
      </c>
      <c r="E65" s="3" t="s">
        <v>1245</v>
      </c>
      <c r="F65" s="3" t="s">
        <v>196</v>
      </c>
      <c r="G65" s="3" t="s">
        <v>38</v>
      </c>
      <c r="H65" s="3" t="s">
        <v>98</v>
      </c>
      <c r="I65" s="20">
        <v>1387.5</v>
      </c>
      <c r="L65" s="20">
        <v>300</v>
      </c>
      <c r="M65" s="20">
        <v>0</v>
      </c>
      <c r="N65" s="3"/>
      <c r="P65" s="3">
        <v>0</v>
      </c>
      <c r="R65" s="21">
        <f t="shared" si="0"/>
        <v>0</v>
      </c>
      <c r="S65" s="21">
        <f t="shared" si="1"/>
        <v>1687.5</v>
      </c>
      <c r="T65" s="21">
        <f t="shared" si="2"/>
        <v>1705.5</v>
      </c>
      <c r="U65" s="21">
        <f t="shared" si="3"/>
        <v>18</v>
      </c>
      <c r="V65" s="21">
        <f t="shared" si="4"/>
        <v>1687.5</v>
      </c>
      <c r="W65" s="57">
        <f t="shared" si="5"/>
        <v>1387.5</v>
      </c>
      <c r="X65" s="21">
        <f t="shared" si="6"/>
        <v>318</v>
      </c>
      <c r="Y65" s="21">
        <f t="shared" si="7"/>
        <v>0</v>
      </c>
      <c r="Z65" s="3">
        <v>60</v>
      </c>
      <c r="AA65" s="21">
        <f t="shared" si="10"/>
        <v>240</v>
      </c>
      <c r="AB65" s="21">
        <f t="shared" si="8"/>
        <v>120</v>
      </c>
      <c r="AC65" s="21">
        <f t="shared" si="9"/>
        <v>120</v>
      </c>
    </row>
    <row r="66" spans="1:29">
      <c r="A66" s="3">
        <v>64</v>
      </c>
      <c r="B66" s="78" t="s">
        <v>3941</v>
      </c>
      <c r="C66" s="8" t="s">
        <v>3942</v>
      </c>
      <c r="D66" s="3" t="s">
        <v>35</v>
      </c>
      <c r="E66" s="3" t="s">
        <v>37</v>
      </c>
      <c r="F66" s="3" t="s">
        <v>2651</v>
      </c>
      <c r="G66" s="3" t="s">
        <v>38</v>
      </c>
      <c r="H66" s="3" t="s">
        <v>39</v>
      </c>
      <c r="I66" s="82">
        <v>254.54</v>
      </c>
      <c r="J66" s="19"/>
      <c r="L66" s="20">
        <v>100</v>
      </c>
      <c r="M66" s="20">
        <v>0</v>
      </c>
      <c r="N66" s="3"/>
      <c r="R66" s="21">
        <f t="shared" si="0"/>
        <v>0</v>
      </c>
      <c r="S66" s="21">
        <f t="shared" si="1"/>
        <v>354.54</v>
      </c>
      <c r="T66" s="21">
        <f t="shared" si="2"/>
        <v>360.54</v>
      </c>
      <c r="U66" s="21">
        <f t="shared" si="3"/>
        <v>6</v>
      </c>
      <c r="V66" s="21">
        <f t="shared" si="4"/>
        <v>354.54</v>
      </c>
      <c r="W66" s="57">
        <f t="shared" si="5"/>
        <v>254.54</v>
      </c>
      <c r="X66" s="21">
        <f t="shared" si="6"/>
        <v>106</v>
      </c>
      <c r="Y66" s="21">
        <f t="shared" si="7"/>
        <v>0</v>
      </c>
      <c r="Z66" s="3">
        <v>20</v>
      </c>
      <c r="AA66" s="21">
        <f t="shared" si="10"/>
        <v>80</v>
      </c>
      <c r="AB66" s="21">
        <f t="shared" si="8"/>
        <v>40</v>
      </c>
      <c r="AC66" s="21">
        <f t="shared" si="9"/>
        <v>40</v>
      </c>
    </row>
    <row r="67" spans="1:29">
      <c r="A67" s="3">
        <v>65</v>
      </c>
      <c r="B67" s="78" t="s">
        <v>3943</v>
      </c>
      <c r="C67" s="8" t="s">
        <v>3944</v>
      </c>
      <c r="D67" s="3" t="s">
        <v>35</v>
      </c>
      <c r="E67" s="3" t="s">
        <v>37</v>
      </c>
      <c r="F67" s="3" t="s">
        <v>2651</v>
      </c>
      <c r="G67" s="3" t="s">
        <v>38</v>
      </c>
      <c r="H67" s="3" t="s">
        <v>39</v>
      </c>
      <c r="I67" s="82">
        <v>254.52</v>
      </c>
      <c r="J67" s="19"/>
      <c r="L67" s="20">
        <v>100</v>
      </c>
      <c r="M67" s="20">
        <v>0</v>
      </c>
      <c r="N67" s="3"/>
      <c r="R67" s="21">
        <f t="shared" ref="R67:R130" si="11">M67*1.06</f>
        <v>0</v>
      </c>
      <c r="S67" s="21">
        <f t="shared" ref="S67:S130" si="12">I67+L67+R67</f>
        <v>354.52</v>
      </c>
      <c r="T67" s="21">
        <f t="shared" ref="T67:T130" si="13">I67+(L67+R67)*1.06</f>
        <v>360.52</v>
      </c>
      <c r="U67" s="21">
        <f t="shared" ref="U67:U130" si="14">(R67+L67)*0.06</f>
        <v>6</v>
      </c>
      <c r="V67" s="21">
        <f t="shared" ref="V67:V130" si="15">T67-U67</f>
        <v>354.52</v>
      </c>
      <c r="W67" s="57">
        <f t="shared" ref="W67:W130" si="16">I67</f>
        <v>254.52</v>
      </c>
      <c r="X67" s="21">
        <f t="shared" ref="X67:X130" si="17">(R67+L67)*1.06</f>
        <v>106</v>
      </c>
      <c r="Y67" s="21">
        <f t="shared" ref="Y67:Y117" si="18">P67</f>
        <v>0</v>
      </c>
      <c r="Z67" s="3">
        <v>20</v>
      </c>
      <c r="AA67" s="21">
        <f t="shared" si="10"/>
        <v>80</v>
      </c>
      <c r="AB67" s="21">
        <f t="shared" ref="AB67:AB130" si="19">AA67/2</f>
        <v>40</v>
      </c>
      <c r="AC67" s="21">
        <f t="shared" ref="AC67:AC130" si="20">AA67/2</f>
        <v>40</v>
      </c>
    </row>
    <row r="68" spans="1:29">
      <c r="A68" s="3">
        <v>66</v>
      </c>
      <c r="B68" s="78" t="s">
        <v>3945</v>
      </c>
      <c r="C68" s="8" t="s">
        <v>3946</v>
      </c>
      <c r="D68" s="3" t="s">
        <v>35</v>
      </c>
      <c r="E68" s="3" t="s">
        <v>37</v>
      </c>
      <c r="F68" s="3" t="s">
        <v>2651</v>
      </c>
      <c r="G68" s="3" t="s">
        <v>38</v>
      </c>
      <c r="H68" s="3" t="s">
        <v>39</v>
      </c>
      <c r="I68" s="82">
        <v>254.54</v>
      </c>
      <c r="J68" s="19"/>
      <c r="L68" s="20">
        <v>100</v>
      </c>
      <c r="M68" s="20">
        <v>0</v>
      </c>
      <c r="N68" s="3"/>
      <c r="R68" s="21">
        <f t="shared" si="11"/>
        <v>0</v>
      </c>
      <c r="S68" s="21">
        <f t="shared" si="12"/>
        <v>354.54</v>
      </c>
      <c r="T68" s="21">
        <f t="shared" si="13"/>
        <v>360.54</v>
      </c>
      <c r="U68" s="21">
        <f t="shared" si="14"/>
        <v>6</v>
      </c>
      <c r="V68" s="21">
        <f t="shared" si="15"/>
        <v>354.54</v>
      </c>
      <c r="W68" s="57">
        <f t="shared" si="16"/>
        <v>254.54</v>
      </c>
      <c r="X68" s="21">
        <f t="shared" si="17"/>
        <v>106</v>
      </c>
      <c r="Y68" s="21">
        <f t="shared" si="18"/>
        <v>0</v>
      </c>
      <c r="Z68" s="3">
        <v>20</v>
      </c>
      <c r="AA68" s="21">
        <f t="shared" si="10"/>
        <v>80</v>
      </c>
      <c r="AB68" s="21">
        <f t="shared" si="19"/>
        <v>40</v>
      </c>
      <c r="AC68" s="21">
        <f t="shared" si="20"/>
        <v>40</v>
      </c>
    </row>
    <row r="69" spans="1:29">
      <c r="A69" s="3">
        <v>67</v>
      </c>
      <c r="B69" s="9" t="s">
        <v>3947</v>
      </c>
      <c r="C69" s="8" t="s">
        <v>3948</v>
      </c>
      <c r="D69" s="3" t="s">
        <v>35</v>
      </c>
      <c r="E69" s="3" t="s">
        <v>37</v>
      </c>
      <c r="F69" s="3" t="s">
        <v>2651</v>
      </c>
      <c r="G69" s="3" t="s">
        <v>38</v>
      </c>
      <c r="H69" s="3" t="s">
        <v>39</v>
      </c>
      <c r="I69" s="82">
        <v>254.54</v>
      </c>
      <c r="J69" s="19"/>
      <c r="L69" s="20">
        <v>100</v>
      </c>
      <c r="M69" s="20">
        <v>0</v>
      </c>
      <c r="N69" s="3"/>
      <c r="R69" s="21">
        <f t="shared" si="11"/>
        <v>0</v>
      </c>
      <c r="S69" s="21">
        <f t="shared" si="12"/>
        <v>354.54</v>
      </c>
      <c r="T69" s="21">
        <f t="shared" si="13"/>
        <v>360.54</v>
      </c>
      <c r="U69" s="21">
        <f t="shared" si="14"/>
        <v>6</v>
      </c>
      <c r="V69" s="21">
        <f t="shared" si="15"/>
        <v>354.54</v>
      </c>
      <c r="W69" s="57">
        <f t="shared" si="16"/>
        <v>254.54</v>
      </c>
      <c r="X69" s="21">
        <f t="shared" si="17"/>
        <v>106</v>
      </c>
      <c r="Y69" s="21">
        <f t="shared" si="18"/>
        <v>0</v>
      </c>
      <c r="Z69" s="3">
        <v>20</v>
      </c>
      <c r="AA69" s="21">
        <f t="shared" si="10"/>
        <v>80</v>
      </c>
      <c r="AB69" s="21">
        <f t="shared" si="19"/>
        <v>40</v>
      </c>
      <c r="AC69" s="21">
        <f t="shared" si="20"/>
        <v>40</v>
      </c>
    </row>
    <row r="70" spans="1:29">
      <c r="A70" s="3">
        <v>68</v>
      </c>
      <c r="B70" s="8" t="s">
        <v>1826</v>
      </c>
      <c r="C70" t="s">
        <v>1827</v>
      </c>
      <c r="D70" s="3" t="s">
        <v>35</v>
      </c>
      <c r="E70" s="3" t="s">
        <v>37</v>
      </c>
      <c r="F70" s="3" t="s">
        <v>196</v>
      </c>
      <c r="G70" s="3" t="s">
        <v>38</v>
      </c>
      <c r="H70" s="3" t="s">
        <v>84</v>
      </c>
      <c r="I70" s="20">
        <v>0</v>
      </c>
      <c r="L70" s="20">
        <v>0</v>
      </c>
      <c r="M70" s="20">
        <v>13</v>
      </c>
      <c r="N70" s="3" t="s">
        <v>65</v>
      </c>
      <c r="P70" s="3">
        <v>13</v>
      </c>
      <c r="R70" s="21">
        <f t="shared" si="11"/>
        <v>13.78</v>
      </c>
      <c r="S70" s="21">
        <f t="shared" si="12"/>
        <v>13.78</v>
      </c>
      <c r="T70" s="21">
        <f t="shared" si="13"/>
        <v>14.6068</v>
      </c>
      <c r="U70" s="21">
        <f t="shared" si="14"/>
        <v>0.8268</v>
      </c>
      <c r="V70" s="21">
        <f t="shared" si="15"/>
        <v>13.78</v>
      </c>
      <c r="W70" s="57">
        <f t="shared" si="16"/>
        <v>0</v>
      </c>
      <c r="X70" s="21">
        <f t="shared" si="17"/>
        <v>14.6068</v>
      </c>
      <c r="Y70" s="21">
        <f t="shared" si="18"/>
        <v>13</v>
      </c>
      <c r="Z70" s="3">
        <v>0</v>
      </c>
      <c r="AA70" s="21">
        <f t="shared" si="10"/>
        <v>0.780000000000001</v>
      </c>
      <c r="AB70" s="21">
        <f t="shared" si="19"/>
        <v>0.390000000000001</v>
      </c>
      <c r="AC70" s="21">
        <f t="shared" si="20"/>
        <v>0.390000000000001</v>
      </c>
    </row>
    <row r="71" spans="1:29">
      <c r="A71" s="3">
        <v>69</v>
      </c>
      <c r="B71" s="8" t="s">
        <v>2889</v>
      </c>
      <c r="C71" t="s">
        <v>3392</v>
      </c>
      <c r="D71" s="3" t="s">
        <v>35</v>
      </c>
      <c r="E71" s="3" t="s">
        <v>1245</v>
      </c>
      <c r="F71" s="3" t="s">
        <v>3702</v>
      </c>
      <c r="G71" s="3" t="s">
        <v>38</v>
      </c>
      <c r="H71" s="3" t="s">
        <v>84</v>
      </c>
      <c r="I71" s="20">
        <v>0</v>
      </c>
      <c r="L71" s="20">
        <v>100</v>
      </c>
      <c r="M71" s="20">
        <v>0</v>
      </c>
      <c r="N71" s="3"/>
      <c r="P71" s="3">
        <v>0</v>
      </c>
      <c r="R71" s="21">
        <f t="shared" si="11"/>
        <v>0</v>
      </c>
      <c r="S71" s="21">
        <f t="shared" si="12"/>
        <v>100</v>
      </c>
      <c r="T71" s="21">
        <f t="shared" si="13"/>
        <v>106</v>
      </c>
      <c r="U71" s="21">
        <f t="shared" si="14"/>
        <v>6</v>
      </c>
      <c r="V71" s="21">
        <f t="shared" si="15"/>
        <v>100</v>
      </c>
      <c r="W71" s="57">
        <f t="shared" si="16"/>
        <v>0</v>
      </c>
      <c r="X71" s="21">
        <f t="shared" si="17"/>
        <v>106</v>
      </c>
      <c r="Y71" s="21">
        <f t="shared" si="18"/>
        <v>0</v>
      </c>
      <c r="Z71" s="3">
        <v>20</v>
      </c>
      <c r="AA71" s="21">
        <f t="shared" si="10"/>
        <v>80</v>
      </c>
      <c r="AB71" s="21">
        <f t="shared" si="19"/>
        <v>40</v>
      </c>
      <c r="AC71" s="21">
        <f t="shared" si="20"/>
        <v>40</v>
      </c>
    </row>
    <row r="72" spans="1:29">
      <c r="A72" s="3">
        <v>70</v>
      </c>
      <c r="B72" s="78" t="s">
        <v>3949</v>
      </c>
      <c r="C72" s="8" t="s">
        <v>3950</v>
      </c>
      <c r="D72" s="3" t="s">
        <v>35</v>
      </c>
      <c r="E72" s="3" t="s">
        <v>37</v>
      </c>
      <c r="F72" s="3" t="s">
        <v>2651</v>
      </c>
      <c r="G72" s="3" t="s">
        <v>38</v>
      </c>
      <c r="H72" s="3" t="s">
        <v>98</v>
      </c>
      <c r="I72" s="82">
        <v>254.54</v>
      </c>
      <c r="J72" s="19"/>
      <c r="L72" s="20">
        <v>100</v>
      </c>
      <c r="M72" s="20">
        <v>0</v>
      </c>
      <c r="N72" s="3"/>
      <c r="R72" s="21">
        <f t="shared" si="11"/>
        <v>0</v>
      </c>
      <c r="S72" s="21">
        <f t="shared" si="12"/>
        <v>354.54</v>
      </c>
      <c r="T72" s="21">
        <f t="shared" si="13"/>
        <v>360.54</v>
      </c>
      <c r="U72" s="21">
        <f t="shared" si="14"/>
        <v>6</v>
      </c>
      <c r="V72" s="21">
        <f t="shared" si="15"/>
        <v>354.54</v>
      </c>
      <c r="W72" s="57">
        <f t="shared" si="16"/>
        <v>254.54</v>
      </c>
      <c r="X72" s="21">
        <f t="shared" si="17"/>
        <v>106</v>
      </c>
      <c r="Y72" s="21">
        <f t="shared" si="18"/>
        <v>0</v>
      </c>
      <c r="Z72" s="3">
        <v>20</v>
      </c>
      <c r="AA72" s="21">
        <f t="shared" si="10"/>
        <v>80</v>
      </c>
      <c r="AB72" s="21">
        <f t="shared" si="19"/>
        <v>40</v>
      </c>
      <c r="AC72" s="21">
        <f t="shared" si="20"/>
        <v>40</v>
      </c>
    </row>
    <row r="73" spans="1:29">
      <c r="A73" s="3">
        <v>71</v>
      </c>
      <c r="B73" s="78" t="s">
        <v>3577</v>
      </c>
      <c r="C73" s="8" t="s">
        <v>3951</v>
      </c>
      <c r="D73" s="3" t="s">
        <v>35</v>
      </c>
      <c r="E73" s="3" t="s">
        <v>37</v>
      </c>
      <c r="F73" s="3" t="s">
        <v>2651</v>
      </c>
      <c r="G73" s="3" t="s">
        <v>38</v>
      </c>
      <c r="H73" s="3" t="s">
        <v>39</v>
      </c>
      <c r="I73" s="82">
        <v>254.54</v>
      </c>
      <c r="J73" s="19"/>
      <c r="L73" s="20">
        <v>100</v>
      </c>
      <c r="M73" s="20">
        <v>0</v>
      </c>
      <c r="N73" s="3"/>
      <c r="R73" s="21">
        <f t="shared" si="11"/>
        <v>0</v>
      </c>
      <c r="S73" s="21">
        <f t="shared" si="12"/>
        <v>354.54</v>
      </c>
      <c r="T73" s="21">
        <f t="shared" si="13"/>
        <v>360.54</v>
      </c>
      <c r="U73" s="21">
        <f t="shared" si="14"/>
        <v>6</v>
      </c>
      <c r="V73" s="21">
        <f t="shared" si="15"/>
        <v>354.54</v>
      </c>
      <c r="W73" s="57">
        <f t="shared" si="16"/>
        <v>254.54</v>
      </c>
      <c r="X73" s="21">
        <f t="shared" si="17"/>
        <v>106</v>
      </c>
      <c r="Y73" s="21">
        <f t="shared" si="18"/>
        <v>0</v>
      </c>
      <c r="Z73" s="3">
        <v>20</v>
      </c>
      <c r="AA73" s="21">
        <f t="shared" si="10"/>
        <v>80</v>
      </c>
      <c r="AB73" s="21">
        <f t="shared" si="19"/>
        <v>40</v>
      </c>
      <c r="AC73" s="21">
        <f t="shared" si="20"/>
        <v>40</v>
      </c>
    </row>
    <row r="74" spans="1:29">
      <c r="A74" s="3">
        <v>72</v>
      </c>
      <c r="B74" s="9" t="s">
        <v>3952</v>
      </c>
      <c r="C74" t="s">
        <v>3953</v>
      </c>
      <c r="D74" s="3" t="s">
        <v>35</v>
      </c>
      <c r="E74" s="3" t="s">
        <v>37</v>
      </c>
      <c r="F74" s="3" t="s">
        <v>2651</v>
      </c>
      <c r="G74" s="3" t="s">
        <v>38</v>
      </c>
      <c r="H74" s="3" t="s">
        <v>39</v>
      </c>
      <c r="I74" s="82">
        <v>257.46</v>
      </c>
      <c r="J74" s="19"/>
      <c r="L74" s="20">
        <v>100</v>
      </c>
      <c r="M74" s="20">
        <v>0</v>
      </c>
      <c r="N74" s="3"/>
      <c r="R74" s="21">
        <f t="shared" si="11"/>
        <v>0</v>
      </c>
      <c r="S74" s="21">
        <f t="shared" si="12"/>
        <v>357.46</v>
      </c>
      <c r="T74" s="21">
        <f t="shared" si="13"/>
        <v>363.46</v>
      </c>
      <c r="U74" s="21">
        <f t="shared" si="14"/>
        <v>6</v>
      </c>
      <c r="V74" s="21">
        <f t="shared" si="15"/>
        <v>357.46</v>
      </c>
      <c r="W74" s="57">
        <f t="shared" si="16"/>
        <v>257.46</v>
      </c>
      <c r="X74" s="21">
        <f t="shared" si="17"/>
        <v>106</v>
      </c>
      <c r="Y74" s="21">
        <f t="shared" si="18"/>
        <v>0</v>
      </c>
      <c r="Z74" s="3">
        <v>20</v>
      </c>
      <c r="AA74" s="21">
        <f t="shared" si="10"/>
        <v>80</v>
      </c>
      <c r="AB74" s="21">
        <f t="shared" si="19"/>
        <v>40</v>
      </c>
      <c r="AC74" s="21">
        <f t="shared" si="20"/>
        <v>40</v>
      </c>
    </row>
    <row r="75" spans="1:29">
      <c r="A75" s="3">
        <v>73</v>
      </c>
      <c r="B75" s="9" t="s">
        <v>3954</v>
      </c>
      <c r="C75" t="s">
        <v>3955</v>
      </c>
      <c r="D75" s="3" t="s">
        <v>35</v>
      </c>
      <c r="E75" s="3" t="s">
        <v>37</v>
      </c>
      <c r="F75" s="3" t="s">
        <v>2651</v>
      </c>
      <c r="G75" s="3" t="s">
        <v>38</v>
      </c>
      <c r="H75" s="3" t="s">
        <v>39</v>
      </c>
      <c r="I75" s="82">
        <v>257.46</v>
      </c>
      <c r="J75" s="19"/>
      <c r="L75" s="20">
        <v>100</v>
      </c>
      <c r="M75" s="20">
        <v>0</v>
      </c>
      <c r="N75" s="3"/>
      <c r="R75" s="21">
        <f t="shared" si="11"/>
        <v>0</v>
      </c>
      <c r="S75" s="21">
        <f t="shared" si="12"/>
        <v>357.46</v>
      </c>
      <c r="T75" s="21">
        <f t="shared" si="13"/>
        <v>363.46</v>
      </c>
      <c r="U75" s="21">
        <f t="shared" si="14"/>
        <v>6</v>
      </c>
      <c r="V75" s="21">
        <f t="shared" si="15"/>
        <v>357.46</v>
      </c>
      <c r="W75" s="57">
        <f t="shared" si="16"/>
        <v>257.46</v>
      </c>
      <c r="X75" s="21">
        <f t="shared" si="17"/>
        <v>106</v>
      </c>
      <c r="Y75" s="21">
        <f t="shared" si="18"/>
        <v>0</v>
      </c>
      <c r="Z75" s="3">
        <v>20</v>
      </c>
      <c r="AA75" s="21">
        <f t="shared" si="10"/>
        <v>80</v>
      </c>
      <c r="AB75" s="21">
        <f t="shared" si="19"/>
        <v>40</v>
      </c>
      <c r="AC75" s="21">
        <f t="shared" si="20"/>
        <v>40</v>
      </c>
    </row>
    <row r="76" spans="1:29">
      <c r="A76" s="3">
        <v>74</v>
      </c>
      <c r="B76" s="78" t="s">
        <v>3956</v>
      </c>
      <c r="C76" s="8" t="s">
        <v>3957</v>
      </c>
      <c r="D76" s="3" t="s">
        <v>35</v>
      </c>
      <c r="E76" s="3" t="s">
        <v>37</v>
      </c>
      <c r="F76" s="3" t="s">
        <v>2651</v>
      </c>
      <c r="G76" s="3" t="s">
        <v>38</v>
      </c>
      <c r="H76" s="3" t="s">
        <v>39</v>
      </c>
      <c r="I76" s="82">
        <v>257.46</v>
      </c>
      <c r="J76" s="19"/>
      <c r="L76" s="20">
        <v>100</v>
      </c>
      <c r="M76" s="20">
        <v>0</v>
      </c>
      <c r="N76" s="3"/>
      <c r="R76" s="21">
        <f t="shared" si="11"/>
        <v>0</v>
      </c>
      <c r="S76" s="21">
        <f t="shared" si="12"/>
        <v>357.46</v>
      </c>
      <c r="T76" s="21">
        <f t="shared" si="13"/>
        <v>363.46</v>
      </c>
      <c r="U76" s="21">
        <f t="shared" si="14"/>
        <v>6</v>
      </c>
      <c r="V76" s="21">
        <f t="shared" si="15"/>
        <v>357.46</v>
      </c>
      <c r="W76" s="57">
        <f t="shared" si="16"/>
        <v>257.46</v>
      </c>
      <c r="X76" s="21">
        <f t="shared" si="17"/>
        <v>106</v>
      </c>
      <c r="Y76" s="21">
        <f t="shared" si="18"/>
        <v>0</v>
      </c>
      <c r="Z76" s="3">
        <v>20</v>
      </c>
      <c r="AA76" s="21">
        <f t="shared" si="10"/>
        <v>80</v>
      </c>
      <c r="AB76" s="21">
        <f t="shared" si="19"/>
        <v>40</v>
      </c>
      <c r="AC76" s="21">
        <f t="shared" si="20"/>
        <v>40</v>
      </c>
    </row>
    <row r="77" spans="1:29">
      <c r="A77" s="3">
        <v>75</v>
      </c>
      <c r="B77" s="9" t="s">
        <v>2472</v>
      </c>
      <c r="C77" t="s">
        <v>3958</v>
      </c>
      <c r="D77" s="3" t="s">
        <v>35</v>
      </c>
      <c r="E77" s="3" t="s">
        <v>37</v>
      </c>
      <c r="F77" s="3" t="s">
        <v>2651</v>
      </c>
      <c r="G77" s="3" t="s">
        <v>38</v>
      </c>
      <c r="H77" s="3" t="s">
        <v>39</v>
      </c>
      <c r="I77" s="82">
        <v>255.45</v>
      </c>
      <c r="J77" s="19"/>
      <c r="L77" s="20">
        <v>100</v>
      </c>
      <c r="M77" s="20">
        <v>0</v>
      </c>
      <c r="N77" s="3"/>
      <c r="R77" s="21">
        <f t="shared" si="11"/>
        <v>0</v>
      </c>
      <c r="S77" s="21">
        <f t="shared" si="12"/>
        <v>355.45</v>
      </c>
      <c r="T77" s="21">
        <f t="shared" si="13"/>
        <v>361.45</v>
      </c>
      <c r="U77" s="21">
        <f t="shared" si="14"/>
        <v>6</v>
      </c>
      <c r="V77" s="21">
        <f t="shared" si="15"/>
        <v>355.45</v>
      </c>
      <c r="W77" s="57">
        <f t="shared" si="16"/>
        <v>255.45</v>
      </c>
      <c r="X77" s="21">
        <f t="shared" si="17"/>
        <v>106</v>
      </c>
      <c r="Y77" s="21">
        <f t="shared" si="18"/>
        <v>0</v>
      </c>
      <c r="Z77" s="3">
        <v>20</v>
      </c>
      <c r="AA77" s="21">
        <f t="shared" si="10"/>
        <v>80</v>
      </c>
      <c r="AB77" s="21">
        <f t="shared" si="19"/>
        <v>40</v>
      </c>
      <c r="AC77" s="21">
        <f t="shared" si="20"/>
        <v>40</v>
      </c>
    </row>
    <row r="78" spans="1:29">
      <c r="A78" s="3">
        <v>76</v>
      </c>
      <c r="B78" s="9" t="s">
        <v>3959</v>
      </c>
      <c r="C78" t="s">
        <v>3960</v>
      </c>
      <c r="D78" s="3" t="s">
        <v>35</v>
      </c>
      <c r="E78" s="3" t="s">
        <v>37</v>
      </c>
      <c r="F78" s="3" t="s">
        <v>2651</v>
      </c>
      <c r="G78" s="3" t="s">
        <v>38</v>
      </c>
      <c r="H78" s="3" t="s">
        <v>39</v>
      </c>
      <c r="I78" s="82">
        <v>257.46</v>
      </c>
      <c r="J78" s="19"/>
      <c r="L78" s="20">
        <v>100</v>
      </c>
      <c r="M78" s="20">
        <v>0</v>
      </c>
      <c r="N78" s="3"/>
      <c r="R78" s="21">
        <f t="shared" si="11"/>
        <v>0</v>
      </c>
      <c r="S78" s="21">
        <f t="shared" si="12"/>
        <v>357.46</v>
      </c>
      <c r="T78" s="21">
        <f t="shared" si="13"/>
        <v>363.46</v>
      </c>
      <c r="U78" s="21">
        <f t="shared" si="14"/>
        <v>6</v>
      </c>
      <c r="V78" s="21">
        <f t="shared" si="15"/>
        <v>357.46</v>
      </c>
      <c r="W78" s="57">
        <f t="shared" si="16"/>
        <v>257.46</v>
      </c>
      <c r="X78" s="21">
        <f t="shared" si="17"/>
        <v>106</v>
      </c>
      <c r="Y78" s="21">
        <f t="shared" si="18"/>
        <v>0</v>
      </c>
      <c r="Z78" s="3">
        <v>20</v>
      </c>
      <c r="AA78" s="21">
        <f t="shared" si="10"/>
        <v>80</v>
      </c>
      <c r="AB78" s="21">
        <f t="shared" si="19"/>
        <v>40</v>
      </c>
      <c r="AC78" s="21">
        <f t="shared" si="20"/>
        <v>40</v>
      </c>
    </row>
    <row r="79" spans="1:29">
      <c r="A79" s="3">
        <v>77</v>
      </c>
      <c r="B79" s="8" t="s">
        <v>3398</v>
      </c>
      <c r="C79" s="8" t="s">
        <v>3399</v>
      </c>
      <c r="D79" s="3" t="s">
        <v>35</v>
      </c>
      <c r="E79" s="3" t="s">
        <v>1245</v>
      </c>
      <c r="F79" s="3" t="s">
        <v>3702</v>
      </c>
      <c r="G79" s="3" t="s">
        <v>38</v>
      </c>
      <c r="H79" s="3" t="s">
        <v>84</v>
      </c>
      <c r="I79" s="20">
        <v>0</v>
      </c>
      <c r="L79" s="20">
        <v>100</v>
      </c>
      <c r="M79" s="20">
        <v>0</v>
      </c>
      <c r="N79" s="3"/>
      <c r="P79" s="3">
        <v>0</v>
      </c>
      <c r="R79" s="21">
        <f t="shared" si="11"/>
        <v>0</v>
      </c>
      <c r="S79" s="21">
        <f t="shared" si="12"/>
        <v>100</v>
      </c>
      <c r="T79" s="21">
        <f t="shared" si="13"/>
        <v>106</v>
      </c>
      <c r="U79" s="21">
        <f t="shared" si="14"/>
        <v>6</v>
      </c>
      <c r="V79" s="21">
        <f t="shared" si="15"/>
        <v>100</v>
      </c>
      <c r="W79" s="57">
        <f t="shared" si="16"/>
        <v>0</v>
      </c>
      <c r="X79" s="21">
        <f t="shared" si="17"/>
        <v>106</v>
      </c>
      <c r="Y79" s="21">
        <f t="shared" si="18"/>
        <v>0</v>
      </c>
      <c r="Z79" s="3">
        <v>20</v>
      </c>
      <c r="AA79" s="21">
        <f t="shared" si="10"/>
        <v>80</v>
      </c>
      <c r="AB79" s="21">
        <f t="shared" si="19"/>
        <v>40</v>
      </c>
      <c r="AC79" s="21">
        <f t="shared" si="20"/>
        <v>40</v>
      </c>
    </row>
    <row r="80" spans="1:29">
      <c r="A80" s="3">
        <v>78</v>
      </c>
      <c r="B80" t="s">
        <v>3309</v>
      </c>
      <c r="C80" t="s">
        <v>3310</v>
      </c>
      <c r="D80" s="3" t="s">
        <v>35</v>
      </c>
      <c r="E80" s="3" t="s">
        <v>1245</v>
      </c>
      <c r="F80" s="3" t="s">
        <v>3702</v>
      </c>
      <c r="G80" s="3" t="s">
        <v>38</v>
      </c>
      <c r="H80" s="3" t="s">
        <v>84</v>
      </c>
      <c r="I80" s="20">
        <v>0</v>
      </c>
      <c r="L80" s="20">
        <v>100</v>
      </c>
      <c r="M80" s="20">
        <v>0</v>
      </c>
      <c r="N80" s="3"/>
      <c r="P80" s="3">
        <v>0</v>
      </c>
      <c r="R80" s="21">
        <f t="shared" si="11"/>
        <v>0</v>
      </c>
      <c r="S80" s="21">
        <f t="shared" si="12"/>
        <v>100</v>
      </c>
      <c r="T80" s="21">
        <f t="shared" si="13"/>
        <v>106</v>
      </c>
      <c r="U80" s="21">
        <f t="shared" si="14"/>
        <v>6</v>
      </c>
      <c r="V80" s="21">
        <f t="shared" si="15"/>
        <v>100</v>
      </c>
      <c r="W80" s="57">
        <f t="shared" si="16"/>
        <v>0</v>
      </c>
      <c r="X80" s="21">
        <f t="shared" si="17"/>
        <v>106</v>
      </c>
      <c r="Y80" s="21">
        <f t="shared" si="18"/>
        <v>0</v>
      </c>
      <c r="Z80" s="3">
        <v>20</v>
      </c>
      <c r="AA80" s="21">
        <f t="shared" si="10"/>
        <v>80</v>
      </c>
      <c r="AB80" s="21">
        <f t="shared" si="19"/>
        <v>40</v>
      </c>
      <c r="AC80" s="21">
        <f t="shared" si="20"/>
        <v>40</v>
      </c>
    </row>
    <row r="81" spans="1:29">
      <c r="A81" s="3">
        <v>79</v>
      </c>
      <c r="B81" t="s">
        <v>3341</v>
      </c>
      <c r="C81" t="s">
        <v>3342</v>
      </c>
      <c r="D81" s="3" t="s">
        <v>35</v>
      </c>
      <c r="E81" s="3" t="s">
        <v>1245</v>
      </c>
      <c r="F81" s="3" t="s">
        <v>3702</v>
      </c>
      <c r="G81" s="3" t="s">
        <v>38</v>
      </c>
      <c r="H81" s="3" t="s">
        <v>84</v>
      </c>
      <c r="I81" s="20">
        <v>0</v>
      </c>
      <c r="L81" s="20">
        <v>100</v>
      </c>
      <c r="M81" s="20">
        <v>0</v>
      </c>
      <c r="N81" s="3"/>
      <c r="P81" s="3">
        <v>0</v>
      </c>
      <c r="R81" s="21">
        <f t="shared" si="11"/>
        <v>0</v>
      </c>
      <c r="S81" s="21">
        <f t="shared" si="12"/>
        <v>100</v>
      </c>
      <c r="T81" s="21">
        <f t="shared" si="13"/>
        <v>106</v>
      </c>
      <c r="U81" s="21">
        <f t="shared" si="14"/>
        <v>6</v>
      </c>
      <c r="V81" s="21">
        <f t="shared" si="15"/>
        <v>100</v>
      </c>
      <c r="W81" s="57">
        <f t="shared" si="16"/>
        <v>0</v>
      </c>
      <c r="X81" s="21">
        <f t="shared" si="17"/>
        <v>106</v>
      </c>
      <c r="Y81" s="21">
        <f t="shared" si="18"/>
        <v>0</v>
      </c>
      <c r="Z81" s="3">
        <v>20</v>
      </c>
      <c r="AA81" s="21">
        <f t="shared" si="10"/>
        <v>80</v>
      </c>
      <c r="AB81" s="21">
        <f t="shared" si="19"/>
        <v>40</v>
      </c>
      <c r="AC81" s="21">
        <f t="shared" si="20"/>
        <v>40</v>
      </c>
    </row>
    <row r="82" spans="1:29">
      <c r="A82" s="3">
        <v>80</v>
      </c>
      <c r="B82" s="9" t="s">
        <v>3961</v>
      </c>
      <c r="C82" t="s">
        <v>3962</v>
      </c>
      <c r="D82" s="3" t="s">
        <v>35</v>
      </c>
      <c r="E82" s="3" t="s">
        <v>37</v>
      </c>
      <c r="F82" s="3" t="s">
        <v>2651</v>
      </c>
      <c r="G82" s="3" t="s">
        <v>38</v>
      </c>
      <c r="H82" s="3" t="s">
        <v>39</v>
      </c>
      <c r="I82" s="82">
        <v>254.54</v>
      </c>
      <c r="J82" s="19"/>
      <c r="L82" s="20">
        <v>100</v>
      </c>
      <c r="M82" s="20">
        <v>0</v>
      </c>
      <c r="N82" s="3"/>
      <c r="P82" s="3">
        <v>0</v>
      </c>
      <c r="R82" s="21">
        <f t="shared" si="11"/>
        <v>0</v>
      </c>
      <c r="S82" s="21">
        <f t="shared" si="12"/>
        <v>354.54</v>
      </c>
      <c r="T82" s="21">
        <f t="shared" si="13"/>
        <v>360.54</v>
      </c>
      <c r="U82" s="21">
        <f t="shared" si="14"/>
        <v>6</v>
      </c>
      <c r="V82" s="21">
        <f t="shared" si="15"/>
        <v>354.54</v>
      </c>
      <c r="W82" s="57">
        <f t="shared" si="16"/>
        <v>254.54</v>
      </c>
      <c r="X82" s="21">
        <f t="shared" si="17"/>
        <v>106</v>
      </c>
      <c r="Y82" s="21">
        <f t="shared" si="18"/>
        <v>0</v>
      </c>
      <c r="Z82" s="3">
        <v>20</v>
      </c>
      <c r="AA82" s="21">
        <f t="shared" si="10"/>
        <v>80</v>
      </c>
      <c r="AB82" s="21">
        <f t="shared" si="19"/>
        <v>40</v>
      </c>
      <c r="AC82" s="21">
        <f t="shared" si="20"/>
        <v>40</v>
      </c>
    </row>
    <row r="83" spans="1:29">
      <c r="A83" s="3">
        <v>81</v>
      </c>
      <c r="B83" s="78" t="s">
        <v>3963</v>
      </c>
      <c r="C83" s="8" t="s">
        <v>3964</v>
      </c>
      <c r="D83" s="3" t="s">
        <v>35</v>
      </c>
      <c r="E83" s="3" t="s">
        <v>37</v>
      </c>
      <c r="F83" s="3" t="s">
        <v>2651</v>
      </c>
      <c r="G83" s="3" t="s">
        <v>38</v>
      </c>
      <c r="H83" s="3" t="s">
        <v>39</v>
      </c>
      <c r="I83" s="82">
        <v>254.54</v>
      </c>
      <c r="J83" s="19"/>
      <c r="L83" s="20">
        <v>100</v>
      </c>
      <c r="M83" s="20">
        <v>0</v>
      </c>
      <c r="N83" s="3"/>
      <c r="P83" s="3">
        <v>0</v>
      </c>
      <c r="R83" s="21">
        <f t="shared" si="11"/>
        <v>0</v>
      </c>
      <c r="S83" s="21">
        <f t="shared" si="12"/>
        <v>354.54</v>
      </c>
      <c r="T83" s="21">
        <f t="shared" si="13"/>
        <v>360.54</v>
      </c>
      <c r="U83" s="21">
        <f t="shared" si="14"/>
        <v>6</v>
      </c>
      <c r="V83" s="21">
        <f t="shared" si="15"/>
        <v>354.54</v>
      </c>
      <c r="W83" s="57">
        <f t="shared" si="16"/>
        <v>254.54</v>
      </c>
      <c r="X83" s="21">
        <f t="shared" si="17"/>
        <v>106</v>
      </c>
      <c r="Y83" s="21">
        <f t="shared" si="18"/>
        <v>0</v>
      </c>
      <c r="Z83" s="3">
        <v>20</v>
      </c>
      <c r="AA83" s="21">
        <f t="shared" si="10"/>
        <v>80</v>
      </c>
      <c r="AB83" s="21">
        <f t="shared" si="19"/>
        <v>40</v>
      </c>
      <c r="AC83" s="21">
        <f t="shared" si="20"/>
        <v>40</v>
      </c>
    </row>
    <row r="84" spans="1:29">
      <c r="A84" s="3">
        <v>82</v>
      </c>
      <c r="B84" s="9" t="s">
        <v>3965</v>
      </c>
      <c r="C84" t="s">
        <v>3966</v>
      </c>
      <c r="D84" s="3" t="s">
        <v>35</v>
      </c>
      <c r="E84" s="3" t="s">
        <v>37</v>
      </c>
      <c r="F84" s="3" t="s">
        <v>2651</v>
      </c>
      <c r="G84" s="3" t="s">
        <v>38</v>
      </c>
      <c r="H84" s="3" t="s">
        <v>39</v>
      </c>
      <c r="I84" s="82">
        <v>254.54</v>
      </c>
      <c r="J84" s="19"/>
      <c r="L84" s="20">
        <v>100</v>
      </c>
      <c r="M84" s="20">
        <v>0</v>
      </c>
      <c r="N84" s="3"/>
      <c r="P84" s="3">
        <v>0</v>
      </c>
      <c r="R84" s="21">
        <f t="shared" si="11"/>
        <v>0</v>
      </c>
      <c r="S84" s="21">
        <f t="shared" si="12"/>
        <v>354.54</v>
      </c>
      <c r="T84" s="21">
        <f t="shared" si="13"/>
        <v>360.54</v>
      </c>
      <c r="U84" s="21">
        <f t="shared" si="14"/>
        <v>6</v>
      </c>
      <c r="V84" s="21">
        <f t="shared" si="15"/>
        <v>354.54</v>
      </c>
      <c r="W84" s="57">
        <f t="shared" si="16"/>
        <v>254.54</v>
      </c>
      <c r="X84" s="21">
        <f t="shared" si="17"/>
        <v>106</v>
      </c>
      <c r="Y84" s="21">
        <f t="shared" si="18"/>
        <v>0</v>
      </c>
      <c r="Z84" s="3">
        <v>20</v>
      </c>
      <c r="AA84" s="21">
        <f t="shared" si="10"/>
        <v>80</v>
      </c>
      <c r="AB84" s="21">
        <f t="shared" si="19"/>
        <v>40</v>
      </c>
      <c r="AC84" s="21">
        <f t="shared" si="20"/>
        <v>40</v>
      </c>
    </row>
    <row r="85" spans="1:29">
      <c r="A85" s="3">
        <v>83</v>
      </c>
      <c r="B85" s="78" t="s">
        <v>3967</v>
      </c>
      <c r="C85" s="8" t="s">
        <v>3968</v>
      </c>
      <c r="D85" s="3" t="s">
        <v>35</v>
      </c>
      <c r="E85" s="3" t="s">
        <v>37</v>
      </c>
      <c r="F85" s="3" t="s">
        <v>2651</v>
      </c>
      <c r="G85" s="3" t="s">
        <v>38</v>
      </c>
      <c r="H85" s="3" t="s">
        <v>98</v>
      </c>
      <c r="I85" s="82">
        <v>254.54</v>
      </c>
      <c r="J85" s="19"/>
      <c r="L85" s="20">
        <v>100</v>
      </c>
      <c r="M85" s="20">
        <v>0</v>
      </c>
      <c r="N85" s="3"/>
      <c r="P85" s="3">
        <v>0</v>
      </c>
      <c r="R85" s="21">
        <f t="shared" si="11"/>
        <v>0</v>
      </c>
      <c r="S85" s="21">
        <f t="shared" si="12"/>
        <v>354.54</v>
      </c>
      <c r="T85" s="21">
        <f t="shared" si="13"/>
        <v>360.54</v>
      </c>
      <c r="U85" s="21">
        <f t="shared" si="14"/>
        <v>6</v>
      </c>
      <c r="V85" s="21">
        <f t="shared" si="15"/>
        <v>354.54</v>
      </c>
      <c r="W85" s="57">
        <f t="shared" si="16"/>
        <v>254.54</v>
      </c>
      <c r="X85" s="21">
        <f t="shared" si="17"/>
        <v>106</v>
      </c>
      <c r="Y85" s="21">
        <f t="shared" si="18"/>
        <v>0</v>
      </c>
      <c r="Z85" s="3">
        <v>20</v>
      </c>
      <c r="AA85" s="21">
        <f t="shared" si="10"/>
        <v>80</v>
      </c>
      <c r="AB85" s="21">
        <f t="shared" si="19"/>
        <v>40</v>
      </c>
      <c r="AC85" s="21">
        <f t="shared" si="20"/>
        <v>40</v>
      </c>
    </row>
    <row r="86" spans="1:29">
      <c r="A86" s="3">
        <v>84</v>
      </c>
      <c r="B86" s="9" t="s">
        <v>3618</v>
      </c>
      <c r="C86" t="s">
        <v>3969</v>
      </c>
      <c r="D86" s="3" t="s">
        <v>35</v>
      </c>
      <c r="E86" s="3" t="s">
        <v>37</v>
      </c>
      <c r="F86" s="3" t="s">
        <v>2651</v>
      </c>
      <c r="G86" s="3" t="s">
        <v>38</v>
      </c>
      <c r="H86" s="3" t="s">
        <v>39</v>
      </c>
      <c r="I86" s="82">
        <v>257.46</v>
      </c>
      <c r="J86" s="19"/>
      <c r="L86" s="20">
        <v>100</v>
      </c>
      <c r="M86" s="20">
        <v>0</v>
      </c>
      <c r="N86" s="3"/>
      <c r="P86" s="3">
        <v>0</v>
      </c>
      <c r="R86" s="21">
        <f t="shared" si="11"/>
        <v>0</v>
      </c>
      <c r="S86" s="21">
        <f t="shared" si="12"/>
        <v>357.46</v>
      </c>
      <c r="T86" s="21">
        <f t="shared" si="13"/>
        <v>363.46</v>
      </c>
      <c r="U86" s="21">
        <f t="shared" si="14"/>
        <v>6</v>
      </c>
      <c r="V86" s="21">
        <f t="shared" si="15"/>
        <v>357.46</v>
      </c>
      <c r="W86" s="57">
        <f t="shared" si="16"/>
        <v>257.46</v>
      </c>
      <c r="X86" s="21">
        <f t="shared" si="17"/>
        <v>106</v>
      </c>
      <c r="Y86" s="21">
        <f t="shared" si="18"/>
        <v>0</v>
      </c>
      <c r="Z86" s="3">
        <v>20</v>
      </c>
      <c r="AA86" s="21">
        <f t="shared" si="10"/>
        <v>80</v>
      </c>
      <c r="AB86" s="21">
        <f t="shared" si="19"/>
        <v>40</v>
      </c>
      <c r="AC86" s="21">
        <f t="shared" si="20"/>
        <v>40</v>
      </c>
    </row>
    <row r="87" spans="1:29">
      <c r="A87" s="3">
        <v>85</v>
      </c>
      <c r="B87" s="78" t="s">
        <v>3970</v>
      </c>
      <c r="C87" s="8" t="s">
        <v>3971</v>
      </c>
      <c r="D87" s="3" t="s">
        <v>35</v>
      </c>
      <c r="E87" s="3" t="s">
        <v>37</v>
      </c>
      <c r="F87" s="3" t="s">
        <v>2651</v>
      </c>
      <c r="G87" s="3" t="s">
        <v>38</v>
      </c>
      <c r="H87" s="3" t="s">
        <v>39</v>
      </c>
      <c r="I87" s="82">
        <v>257.46</v>
      </c>
      <c r="J87" s="19"/>
      <c r="L87" s="20">
        <v>100</v>
      </c>
      <c r="M87" s="20">
        <v>0</v>
      </c>
      <c r="N87" s="3"/>
      <c r="P87" s="3">
        <v>0</v>
      </c>
      <c r="R87" s="21">
        <f t="shared" si="11"/>
        <v>0</v>
      </c>
      <c r="S87" s="21">
        <f t="shared" si="12"/>
        <v>357.46</v>
      </c>
      <c r="T87" s="21">
        <f t="shared" si="13"/>
        <v>363.46</v>
      </c>
      <c r="U87" s="21">
        <f t="shared" si="14"/>
        <v>6</v>
      </c>
      <c r="V87" s="21">
        <f t="shared" si="15"/>
        <v>357.46</v>
      </c>
      <c r="W87" s="57">
        <f t="shared" si="16"/>
        <v>257.46</v>
      </c>
      <c r="X87" s="21">
        <f t="shared" si="17"/>
        <v>106</v>
      </c>
      <c r="Y87" s="21">
        <f t="shared" si="18"/>
        <v>0</v>
      </c>
      <c r="Z87" s="3">
        <v>20</v>
      </c>
      <c r="AA87" s="21">
        <f t="shared" si="10"/>
        <v>80</v>
      </c>
      <c r="AB87" s="21">
        <f t="shared" si="19"/>
        <v>40</v>
      </c>
      <c r="AC87" s="21">
        <f t="shared" si="20"/>
        <v>40</v>
      </c>
    </row>
    <row r="88" spans="1:29">
      <c r="A88" s="3">
        <v>86</v>
      </c>
      <c r="B88" s="19" t="s">
        <v>3972</v>
      </c>
      <c r="C88" s="8" t="s">
        <v>3973</v>
      </c>
      <c r="D88" s="3" t="s">
        <v>35</v>
      </c>
      <c r="E88" s="3" t="s">
        <v>1245</v>
      </c>
      <c r="F88" s="3" t="s">
        <v>196</v>
      </c>
      <c r="G88" s="3" t="s">
        <v>38</v>
      </c>
      <c r="H88" s="3" t="s">
        <v>98</v>
      </c>
      <c r="I88" s="20">
        <v>1387.5</v>
      </c>
      <c r="L88" s="20">
        <v>300</v>
      </c>
      <c r="M88" s="20">
        <v>0</v>
      </c>
      <c r="N88" s="3"/>
      <c r="P88" s="3">
        <v>0</v>
      </c>
      <c r="R88" s="21">
        <f t="shared" si="11"/>
        <v>0</v>
      </c>
      <c r="S88" s="21">
        <f t="shared" si="12"/>
        <v>1687.5</v>
      </c>
      <c r="T88" s="21">
        <f t="shared" si="13"/>
        <v>1705.5</v>
      </c>
      <c r="U88" s="21">
        <f t="shared" si="14"/>
        <v>18</v>
      </c>
      <c r="V88" s="21">
        <f t="shared" si="15"/>
        <v>1687.5</v>
      </c>
      <c r="W88" s="57">
        <f t="shared" si="16"/>
        <v>1387.5</v>
      </c>
      <c r="X88" s="21">
        <f t="shared" si="17"/>
        <v>318</v>
      </c>
      <c r="Y88" s="21">
        <f t="shared" si="18"/>
        <v>0</v>
      </c>
      <c r="Z88" s="3">
        <v>60</v>
      </c>
      <c r="AA88" s="21">
        <f t="shared" si="10"/>
        <v>240</v>
      </c>
      <c r="AB88" s="21">
        <f t="shared" si="19"/>
        <v>120</v>
      </c>
      <c r="AC88" s="21">
        <f t="shared" si="20"/>
        <v>120</v>
      </c>
    </row>
    <row r="89" spans="1:29">
      <c r="A89" s="3">
        <v>87</v>
      </c>
      <c r="B89" s="78" t="s">
        <v>3974</v>
      </c>
      <c r="C89" s="8" t="s">
        <v>3975</v>
      </c>
      <c r="D89" s="3" t="s">
        <v>35</v>
      </c>
      <c r="E89" s="3" t="s">
        <v>37</v>
      </c>
      <c r="F89" s="3" t="s">
        <v>2651</v>
      </c>
      <c r="G89" s="3" t="s">
        <v>38</v>
      </c>
      <c r="H89" s="3" t="s">
        <v>98</v>
      </c>
      <c r="I89" s="82">
        <v>257.46</v>
      </c>
      <c r="J89" s="19"/>
      <c r="L89" s="20">
        <v>100</v>
      </c>
      <c r="M89" s="20">
        <v>0</v>
      </c>
      <c r="N89" s="3"/>
      <c r="P89" s="3">
        <v>0</v>
      </c>
      <c r="R89" s="21">
        <f t="shared" si="11"/>
        <v>0</v>
      </c>
      <c r="S89" s="21">
        <f t="shared" si="12"/>
        <v>357.46</v>
      </c>
      <c r="T89" s="21">
        <f t="shared" si="13"/>
        <v>363.46</v>
      </c>
      <c r="U89" s="21">
        <f t="shared" si="14"/>
        <v>6</v>
      </c>
      <c r="V89" s="21">
        <f t="shared" si="15"/>
        <v>357.46</v>
      </c>
      <c r="W89" s="57">
        <f t="shared" si="16"/>
        <v>257.46</v>
      </c>
      <c r="X89" s="21">
        <f t="shared" si="17"/>
        <v>106</v>
      </c>
      <c r="Y89" s="21">
        <f t="shared" si="18"/>
        <v>0</v>
      </c>
      <c r="Z89" s="3">
        <v>20</v>
      </c>
      <c r="AA89" s="21">
        <f t="shared" si="10"/>
        <v>80</v>
      </c>
      <c r="AB89" s="21">
        <f t="shared" si="19"/>
        <v>40</v>
      </c>
      <c r="AC89" s="21">
        <f t="shared" si="20"/>
        <v>40</v>
      </c>
    </row>
    <row r="90" spans="1:29">
      <c r="A90" s="3">
        <v>88</v>
      </c>
      <c r="B90" s="78" t="s">
        <v>3976</v>
      </c>
      <c r="C90" s="8" t="s">
        <v>3977</v>
      </c>
      <c r="D90" s="3" t="s">
        <v>35</v>
      </c>
      <c r="E90" s="3" t="s">
        <v>37</v>
      </c>
      <c r="F90" s="3" t="s">
        <v>2651</v>
      </c>
      <c r="G90" s="3" t="s">
        <v>38</v>
      </c>
      <c r="H90" s="3" t="s">
        <v>84</v>
      </c>
      <c r="I90" s="82">
        <v>259.54</v>
      </c>
      <c r="J90" s="19"/>
      <c r="L90" s="20">
        <v>100</v>
      </c>
      <c r="M90" s="20">
        <v>0</v>
      </c>
      <c r="N90" s="3"/>
      <c r="P90" s="3">
        <v>0</v>
      </c>
      <c r="R90" s="21">
        <f t="shared" si="11"/>
        <v>0</v>
      </c>
      <c r="S90" s="21">
        <f t="shared" si="12"/>
        <v>359.54</v>
      </c>
      <c r="T90" s="21">
        <f t="shared" si="13"/>
        <v>365.54</v>
      </c>
      <c r="U90" s="21">
        <f t="shared" si="14"/>
        <v>6</v>
      </c>
      <c r="V90" s="21">
        <f t="shared" si="15"/>
        <v>359.54</v>
      </c>
      <c r="W90" s="57">
        <f t="shared" si="16"/>
        <v>259.54</v>
      </c>
      <c r="X90" s="21">
        <f t="shared" si="17"/>
        <v>106</v>
      </c>
      <c r="Y90" s="21">
        <f t="shared" si="18"/>
        <v>0</v>
      </c>
      <c r="Z90" s="3">
        <v>20</v>
      </c>
      <c r="AA90" s="21">
        <f t="shared" si="10"/>
        <v>80</v>
      </c>
      <c r="AB90" s="21">
        <f t="shared" si="19"/>
        <v>40</v>
      </c>
      <c r="AC90" s="21">
        <f t="shared" si="20"/>
        <v>40</v>
      </c>
    </row>
    <row r="91" spans="1:29">
      <c r="A91" s="3">
        <v>89</v>
      </c>
      <c r="B91" s="78" t="s">
        <v>3978</v>
      </c>
      <c r="C91" s="8" t="s">
        <v>3979</v>
      </c>
      <c r="D91" s="3" t="s">
        <v>35</v>
      </c>
      <c r="E91" s="3" t="s">
        <v>37</v>
      </c>
      <c r="F91" s="3" t="s">
        <v>2651</v>
      </c>
      <c r="G91" s="3" t="s">
        <v>38</v>
      </c>
      <c r="H91" s="3" t="s">
        <v>39</v>
      </c>
      <c r="I91" s="82">
        <v>259.54</v>
      </c>
      <c r="J91" s="19"/>
      <c r="L91" s="20">
        <v>100</v>
      </c>
      <c r="M91" s="20">
        <v>0</v>
      </c>
      <c r="N91" s="3"/>
      <c r="P91" s="3">
        <v>0</v>
      </c>
      <c r="R91" s="21">
        <f t="shared" si="11"/>
        <v>0</v>
      </c>
      <c r="S91" s="21">
        <f t="shared" si="12"/>
        <v>359.54</v>
      </c>
      <c r="T91" s="21">
        <f t="shared" si="13"/>
        <v>365.54</v>
      </c>
      <c r="U91" s="21">
        <f t="shared" si="14"/>
        <v>6</v>
      </c>
      <c r="V91" s="21">
        <f t="shared" si="15"/>
        <v>359.54</v>
      </c>
      <c r="W91" s="57">
        <f t="shared" si="16"/>
        <v>259.54</v>
      </c>
      <c r="X91" s="21">
        <f t="shared" si="17"/>
        <v>106</v>
      </c>
      <c r="Y91" s="21">
        <f t="shared" si="18"/>
        <v>0</v>
      </c>
      <c r="Z91" s="3">
        <v>20</v>
      </c>
      <c r="AA91" s="21">
        <f t="shared" ref="AA91:AA148" si="21">(L91+R91)-Y91-Z91</f>
        <v>80</v>
      </c>
      <c r="AB91" s="21">
        <f t="shared" si="19"/>
        <v>40</v>
      </c>
      <c r="AC91" s="21">
        <f t="shared" si="20"/>
        <v>40</v>
      </c>
    </row>
    <row r="92" ht="13.8" spans="1:29">
      <c r="A92" s="3">
        <v>90</v>
      </c>
      <c r="B92" s="83" t="s">
        <v>3980</v>
      </c>
      <c r="C92" t="s">
        <v>3981</v>
      </c>
      <c r="D92" s="3" t="s">
        <v>35</v>
      </c>
      <c r="E92" s="3" t="s">
        <v>37</v>
      </c>
      <c r="F92" s="3" t="s">
        <v>196</v>
      </c>
      <c r="G92" s="3" t="s">
        <v>38</v>
      </c>
      <c r="H92" s="3" t="s">
        <v>98</v>
      </c>
      <c r="I92" s="20">
        <v>1387.5</v>
      </c>
      <c r="L92" s="20">
        <v>300</v>
      </c>
      <c r="M92" s="20">
        <v>0</v>
      </c>
      <c r="N92" s="3"/>
      <c r="P92" s="3">
        <v>0</v>
      </c>
      <c r="R92" s="21">
        <f t="shared" si="11"/>
        <v>0</v>
      </c>
      <c r="S92" s="21">
        <f t="shared" si="12"/>
        <v>1687.5</v>
      </c>
      <c r="T92" s="21">
        <f t="shared" si="13"/>
        <v>1705.5</v>
      </c>
      <c r="U92" s="21">
        <f t="shared" si="14"/>
        <v>18</v>
      </c>
      <c r="V92" s="21">
        <f t="shared" si="15"/>
        <v>1687.5</v>
      </c>
      <c r="W92" s="57">
        <f t="shared" si="16"/>
        <v>1387.5</v>
      </c>
      <c r="X92" s="21">
        <f t="shared" si="17"/>
        <v>318</v>
      </c>
      <c r="Y92" s="21">
        <f t="shared" si="18"/>
        <v>0</v>
      </c>
      <c r="Z92" s="3">
        <v>60</v>
      </c>
      <c r="AA92" s="21">
        <f t="shared" si="21"/>
        <v>240</v>
      </c>
      <c r="AB92" s="21">
        <f t="shared" si="19"/>
        <v>120</v>
      </c>
      <c r="AC92" s="21">
        <f t="shared" si="20"/>
        <v>120</v>
      </c>
    </row>
    <row r="93" spans="1:29">
      <c r="A93" s="3">
        <v>91</v>
      </c>
      <c r="B93" s="84" t="s">
        <v>3982</v>
      </c>
      <c r="C93" s="8" t="s">
        <v>3983</v>
      </c>
      <c r="D93" s="3" t="s">
        <v>35</v>
      </c>
      <c r="E93" s="3" t="s">
        <v>37</v>
      </c>
      <c r="F93" s="3" t="s">
        <v>2651</v>
      </c>
      <c r="G93" s="3" t="s">
        <v>38</v>
      </c>
      <c r="H93" s="3" t="s">
        <v>39</v>
      </c>
      <c r="I93" s="82">
        <v>262.45</v>
      </c>
      <c r="J93" s="19"/>
      <c r="L93" s="20">
        <v>100</v>
      </c>
      <c r="M93" s="20">
        <v>0</v>
      </c>
      <c r="N93" s="3"/>
      <c r="P93" s="3">
        <v>0</v>
      </c>
      <c r="R93" s="21">
        <f t="shared" si="11"/>
        <v>0</v>
      </c>
      <c r="S93" s="21">
        <f t="shared" si="12"/>
        <v>362.45</v>
      </c>
      <c r="T93" s="21">
        <f t="shared" si="13"/>
        <v>368.45</v>
      </c>
      <c r="U93" s="21">
        <f t="shared" si="14"/>
        <v>6</v>
      </c>
      <c r="V93" s="21">
        <f t="shared" si="15"/>
        <v>362.45</v>
      </c>
      <c r="W93" s="57">
        <f t="shared" si="16"/>
        <v>262.45</v>
      </c>
      <c r="X93" s="21">
        <f t="shared" si="17"/>
        <v>106</v>
      </c>
      <c r="Y93" s="21">
        <f t="shared" si="18"/>
        <v>0</v>
      </c>
      <c r="Z93" s="3">
        <v>20</v>
      </c>
      <c r="AA93" s="21">
        <f t="shared" si="21"/>
        <v>80</v>
      </c>
      <c r="AB93" s="21">
        <f t="shared" si="19"/>
        <v>40</v>
      </c>
      <c r="AC93" s="21">
        <f t="shared" si="20"/>
        <v>40</v>
      </c>
    </row>
    <row r="94" spans="1:29">
      <c r="A94" s="3">
        <v>92</v>
      </c>
      <c r="B94" s="9" t="s">
        <v>3984</v>
      </c>
      <c r="C94" t="s">
        <v>3985</v>
      </c>
      <c r="D94" s="3" t="s">
        <v>35</v>
      </c>
      <c r="E94" s="3" t="s">
        <v>37</v>
      </c>
      <c r="F94" s="3" t="s">
        <v>2651</v>
      </c>
      <c r="G94" s="3" t="s">
        <v>38</v>
      </c>
      <c r="H94" s="3" t="s">
        <v>39</v>
      </c>
      <c r="I94" s="82">
        <v>262.45</v>
      </c>
      <c r="J94" s="19"/>
      <c r="L94" s="20">
        <v>100</v>
      </c>
      <c r="M94" s="20">
        <v>0</v>
      </c>
      <c r="N94" s="3"/>
      <c r="P94" s="3">
        <v>0</v>
      </c>
      <c r="R94" s="21">
        <f t="shared" si="11"/>
        <v>0</v>
      </c>
      <c r="S94" s="21">
        <f t="shared" si="12"/>
        <v>362.45</v>
      </c>
      <c r="T94" s="21">
        <f t="shared" si="13"/>
        <v>368.45</v>
      </c>
      <c r="U94" s="21">
        <f t="shared" si="14"/>
        <v>6</v>
      </c>
      <c r="V94" s="21">
        <f t="shared" si="15"/>
        <v>362.45</v>
      </c>
      <c r="W94" s="57">
        <f t="shared" si="16"/>
        <v>262.45</v>
      </c>
      <c r="X94" s="21">
        <f t="shared" si="17"/>
        <v>106</v>
      </c>
      <c r="Y94" s="21">
        <f t="shared" si="18"/>
        <v>0</v>
      </c>
      <c r="Z94" s="3">
        <v>20</v>
      </c>
      <c r="AA94" s="21">
        <f t="shared" si="21"/>
        <v>80</v>
      </c>
      <c r="AB94" s="21">
        <f t="shared" si="19"/>
        <v>40</v>
      </c>
      <c r="AC94" s="21">
        <f t="shared" si="20"/>
        <v>40</v>
      </c>
    </row>
    <row r="95" spans="1:29">
      <c r="A95" s="3">
        <v>93</v>
      </c>
      <c r="B95" s="78" t="s">
        <v>3986</v>
      </c>
      <c r="C95" s="8" t="s">
        <v>3987</v>
      </c>
      <c r="D95" s="3" t="s">
        <v>35</v>
      </c>
      <c r="E95" s="3" t="s">
        <v>37</v>
      </c>
      <c r="F95" s="3" t="s">
        <v>2651</v>
      </c>
      <c r="G95" s="3" t="s">
        <v>38</v>
      </c>
      <c r="H95" s="3" t="s">
        <v>39</v>
      </c>
      <c r="I95" s="82">
        <v>262.45</v>
      </c>
      <c r="J95" s="19"/>
      <c r="L95" s="20">
        <v>100</v>
      </c>
      <c r="M95" s="20">
        <v>0</v>
      </c>
      <c r="N95" s="3"/>
      <c r="P95" s="3">
        <v>0</v>
      </c>
      <c r="R95" s="21">
        <f t="shared" si="11"/>
        <v>0</v>
      </c>
      <c r="S95" s="21">
        <f t="shared" si="12"/>
        <v>362.45</v>
      </c>
      <c r="T95" s="21">
        <f t="shared" si="13"/>
        <v>368.45</v>
      </c>
      <c r="U95" s="21">
        <f t="shared" si="14"/>
        <v>6</v>
      </c>
      <c r="V95" s="21">
        <f t="shared" si="15"/>
        <v>362.45</v>
      </c>
      <c r="W95" s="57">
        <f t="shared" si="16"/>
        <v>262.45</v>
      </c>
      <c r="X95" s="21">
        <f t="shared" si="17"/>
        <v>106</v>
      </c>
      <c r="Y95" s="21">
        <f t="shared" si="18"/>
        <v>0</v>
      </c>
      <c r="Z95" s="3">
        <v>20</v>
      </c>
      <c r="AA95" s="21">
        <f t="shared" si="21"/>
        <v>80</v>
      </c>
      <c r="AB95" s="21">
        <f t="shared" si="19"/>
        <v>40</v>
      </c>
      <c r="AC95" s="21">
        <f t="shared" si="20"/>
        <v>40</v>
      </c>
    </row>
    <row r="96" spans="1:29">
      <c r="A96" s="3">
        <v>94</v>
      </c>
      <c r="B96" t="s">
        <v>3067</v>
      </c>
      <c r="C96" t="s">
        <v>3068</v>
      </c>
      <c r="D96" s="3" t="s">
        <v>35</v>
      </c>
      <c r="E96" s="3" t="s">
        <v>1245</v>
      </c>
      <c r="F96" s="3" t="s">
        <v>3702</v>
      </c>
      <c r="G96" s="3" t="s">
        <v>38</v>
      </c>
      <c r="H96" s="3" t="s">
        <v>84</v>
      </c>
      <c r="I96" s="20">
        <v>0</v>
      </c>
      <c r="L96" s="20">
        <v>100</v>
      </c>
      <c r="M96" s="20">
        <v>0</v>
      </c>
      <c r="N96" s="3"/>
      <c r="P96" s="3">
        <v>0</v>
      </c>
      <c r="R96" s="21">
        <f t="shared" si="11"/>
        <v>0</v>
      </c>
      <c r="S96" s="21">
        <f t="shared" si="12"/>
        <v>100</v>
      </c>
      <c r="T96" s="21">
        <f t="shared" si="13"/>
        <v>106</v>
      </c>
      <c r="U96" s="21">
        <f t="shared" si="14"/>
        <v>6</v>
      </c>
      <c r="V96" s="21">
        <f t="shared" si="15"/>
        <v>100</v>
      </c>
      <c r="W96" s="57">
        <f t="shared" si="16"/>
        <v>0</v>
      </c>
      <c r="X96" s="21">
        <f t="shared" si="17"/>
        <v>106</v>
      </c>
      <c r="Y96" s="21">
        <f t="shared" si="18"/>
        <v>0</v>
      </c>
      <c r="Z96" s="3">
        <v>20</v>
      </c>
      <c r="AA96" s="21">
        <f t="shared" si="21"/>
        <v>80</v>
      </c>
      <c r="AB96" s="21">
        <f t="shared" si="19"/>
        <v>40</v>
      </c>
      <c r="AC96" s="21">
        <f t="shared" si="20"/>
        <v>40</v>
      </c>
    </row>
    <row r="97" spans="1:29">
      <c r="A97" s="3">
        <v>95</v>
      </c>
      <c r="B97" s="9" t="s">
        <v>3988</v>
      </c>
      <c r="C97" t="s">
        <v>3989</v>
      </c>
      <c r="D97" s="3" t="s">
        <v>35</v>
      </c>
      <c r="E97" s="3" t="s">
        <v>37</v>
      </c>
      <c r="F97" s="3" t="s">
        <v>2651</v>
      </c>
      <c r="G97" s="3" t="s">
        <v>38</v>
      </c>
      <c r="H97" s="3" t="s">
        <v>39</v>
      </c>
      <c r="I97" s="82">
        <v>262.45</v>
      </c>
      <c r="J97" s="19"/>
      <c r="L97" s="20">
        <v>100</v>
      </c>
      <c r="M97" s="20">
        <v>0</v>
      </c>
      <c r="N97" s="3"/>
      <c r="P97" s="3">
        <v>0</v>
      </c>
      <c r="R97" s="21">
        <f t="shared" si="11"/>
        <v>0</v>
      </c>
      <c r="S97" s="21">
        <f t="shared" si="12"/>
        <v>362.45</v>
      </c>
      <c r="T97" s="21">
        <f t="shared" si="13"/>
        <v>368.45</v>
      </c>
      <c r="U97" s="21">
        <f t="shared" si="14"/>
        <v>6</v>
      </c>
      <c r="V97" s="21">
        <f t="shared" si="15"/>
        <v>362.45</v>
      </c>
      <c r="W97" s="57">
        <f t="shared" si="16"/>
        <v>262.45</v>
      </c>
      <c r="X97" s="21">
        <f t="shared" si="17"/>
        <v>106</v>
      </c>
      <c r="Y97" s="21">
        <f t="shared" si="18"/>
        <v>0</v>
      </c>
      <c r="Z97" s="3">
        <v>20</v>
      </c>
      <c r="AA97" s="21">
        <f t="shared" si="21"/>
        <v>80</v>
      </c>
      <c r="AB97" s="21">
        <f t="shared" si="19"/>
        <v>40</v>
      </c>
      <c r="AC97" s="21">
        <f t="shared" si="20"/>
        <v>40</v>
      </c>
    </row>
    <row r="98" spans="1:29">
      <c r="A98" s="3">
        <v>96</v>
      </c>
      <c r="B98" t="s">
        <v>1805</v>
      </c>
      <c r="C98" t="s">
        <v>1806</v>
      </c>
      <c r="D98" s="3" t="s">
        <v>35</v>
      </c>
      <c r="E98" s="3" t="s">
        <v>37</v>
      </c>
      <c r="F98" s="3" t="s">
        <v>196</v>
      </c>
      <c r="G98" s="3" t="s">
        <v>38</v>
      </c>
      <c r="H98" s="3" t="s">
        <v>84</v>
      </c>
      <c r="I98" s="20">
        <v>0</v>
      </c>
      <c r="L98" s="20">
        <v>0</v>
      </c>
      <c r="M98" s="20">
        <v>13</v>
      </c>
      <c r="N98" s="3" t="s">
        <v>65</v>
      </c>
      <c r="P98" s="3">
        <v>13</v>
      </c>
      <c r="R98" s="21">
        <f t="shared" si="11"/>
        <v>13.78</v>
      </c>
      <c r="S98" s="21">
        <f t="shared" si="12"/>
        <v>13.78</v>
      </c>
      <c r="T98" s="21">
        <f t="shared" si="13"/>
        <v>14.6068</v>
      </c>
      <c r="U98" s="21">
        <f t="shared" si="14"/>
        <v>0.8268</v>
      </c>
      <c r="V98" s="21">
        <f t="shared" si="15"/>
        <v>13.78</v>
      </c>
      <c r="W98" s="57">
        <f t="shared" si="16"/>
        <v>0</v>
      </c>
      <c r="X98" s="21">
        <f t="shared" si="17"/>
        <v>14.6068</v>
      </c>
      <c r="Y98" s="21">
        <f t="shared" si="18"/>
        <v>13</v>
      </c>
      <c r="Z98" s="3">
        <v>0</v>
      </c>
      <c r="AA98" s="21">
        <f t="shared" si="21"/>
        <v>0.780000000000001</v>
      </c>
      <c r="AB98" s="21">
        <f t="shared" si="19"/>
        <v>0.390000000000001</v>
      </c>
      <c r="AC98" s="21">
        <f t="shared" si="20"/>
        <v>0.390000000000001</v>
      </c>
    </row>
    <row r="99" spans="1:29">
      <c r="A99" s="3">
        <v>97</v>
      </c>
      <c r="B99" t="s">
        <v>2791</v>
      </c>
      <c r="C99" t="s">
        <v>2792</v>
      </c>
      <c r="D99" s="3" t="s">
        <v>35</v>
      </c>
      <c r="E99" s="3" t="s">
        <v>137</v>
      </c>
      <c r="F99" s="3" t="s">
        <v>196</v>
      </c>
      <c r="G99" s="3" t="s">
        <v>38</v>
      </c>
      <c r="H99" s="3" t="s">
        <v>84</v>
      </c>
      <c r="I99" s="20">
        <v>0</v>
      </c>
      <c r="L99" s="20">
        <v>0</v>
      </c>
      <c r="M99" s="20">
        <v>13</v>
      </c>
      <c r="N99" s="3" t="s">
        <v>65</v>
      </c>
      <c r="P99" s="3">
        <v>13</v>
      </c>
      <c r="R99" s="21">
        <f t="shared" si="11"/>
        <v>13.78</v>
      </c>
      <c r="S99" s="21">
        <f t="shared" si="12"/>
        <v>13.78</v>
      </c>
      <c r="T99" s="21">
        <f t="shared" si="13"/>
        <v>14.6068</v>
      </c>
      <c r="U99" s="21">
        <f t="shared" si="14"/>
        <v>0.8268</v>
      </c>
      <c r="V99" s="21">
        <f t="shared" si="15"/>
        <v>13.78</v>
      </c>
      <c r="W99" s="57">
        <f t="shared" si="16"/>
        <v>0</v>
      </c>
      <c r="X99" s="21">
        <f t="shared" si="17"/>
        <v>14.6068</v>
      </c>
      <c r="Y99" s="21">
        <f t="shared" si="18"/>
        <v>13</v>
      </c>
      <c r="Z99" s="3">
        <v>0</v>
      </c>
      <c r="AA99" s="21">
        <f t="shared" si="21"/>
        <v>0.780000000000001</v>
      </c>
      <c r="AB99" s="21">
        <f t="shared" si="19"/>
        <v>0.390000000000001</v>
      </c>
      <c r="AC99" s="21">
        <f t="shared" si="20"/>
        <v>0.390000000000001</v>
      </c>
    </row>
    <row r="100" spans="1:29">
      <c r="A100" s="3">
        <v>98</v>
      </c>
      <c r="B100" s="78" t="s">
        <v>3990</v>
      </c>
      <c r="C100" s="8" t="s">
        <v>3991</v>
      </c>
      <c r="D100" s="3" t="s">
        <v>35</v>
      </c>
      <c r="E100" s="3" t="s">
        <v>37</v>
      </c>
      <c r="F100" s="3" t="s">
        <v>2651</v>
      </c>
      <c r="G100" s="3" t="s">
        <v>38</v>
      </c>
      <c r="H100" s="3" t="s">
        <v>39</v>
      </c>
      <c r="I100" s="82">
        <v>262.45</v>
      </c>
      <c r="J100" s="19"/>
      <c r="L100" s="20">
        <v>100</v>
      </c>
      <c r="M100" s="20">
        <v>0</v>
      </c>
      <c r="N100" s="3"/>
      <c r="P100" s="3">
        <v>0</v>
      </c>
      <c r="R100" s="21">
        <f t="shared" si="11"/>
        <v>0</v>
      </c>
      <c r="S100" s="21">
        <f t="shared" si="12"/>
        <v>362.45</v>
      </c>
      <c r="T100" s="21">
        <f t="shared" si="13"/>
        <v>368.45</v>
      </c>
      <c r="U100" s="21">
        <f t="shared" si="14"/>
        <v>6</v>
      </c>
      <c r="V100" s="21">
        <f t="shared" si="15"/>
        <v>362.45</v>
      </c>
      <c r="W100" s="57">
        <f t="shared" si="16"/>
        <v>262.45</v>
      </c>
      <c r="X100" s="21">
        <f t="shared" si="17"/>
        <v>106</v>
      </c>
      <c r="Y100" s="21">
        <f t="shared" si="18"/>
        <v>0</v>
      </c>
      <c r="Z100" s="3">
        <v>20</v>
      </c>
      <c r="AA100" s="21">
        <f t="shared" si="21"/>
        <v>80</v>
      </c>
      <c r="AB100" s="21">
        <f t="shared" si="19"/>
        <v>40</v>
      </c>
      <c r="AC100" s="21">
        <f t="shared" si="20"/>
        <v>40</v>
      </c>
    </row>
    <row r="101" spans="1:29">
      <c r="A101" s="3">
        <v>99</v>
      </c>
      <c r="B101" s="74" t="s">
        <v>3992</v>
      </c>
      <c r="C101" t="s">
        <v>3993</v>
      </c>
      <c r="D101" s="3" t="s">
        <v>35</v>
      </c>
      <c r="E101" s="3" t="s">
        <v>37</v>
      </c>
      <c r="F101" s="3" t="s">
        <v>2651</v>
      </c>
      <c r="G101" s="3" t="s">
        <v>38</v>
      </c>
      <c r="H101" s="3" t="s">
        <v>39</v>
      </c>
      <c r="I101" s="82">
        <v>262.45</v>
      </c>
      <c r="J101" s="19"/>
      <c r="L101" s="20">
        <v>100</v>
      </c>
      <c r="M101" s="20">
        <v>0</v>
      </c>
      <c r="N101" s="3"/>
      <c r="P101" s="3">
        <v>0</v>
      </c>
      <c r="R101" s="21">
        <f t="shared" si="11"/>
        <v>0</v>
      </c>
      <c r="S101" s="21">
        <f t="shared" si="12"/>
        <v>362.45</v>
      </c>
      <c r="T101" s="21">
        <f t="shared" si="13"/>
        <v>368.45</v>
      </c>
      <c r="U101" s="21">
        <f t="shared" si="14"/>
        <v>6</v>
      </c>
      <c r="V101" s="21">
        <f t="shared" si="15"/>
        <v>362.45</v>
      </c>
      <c r="W101" s="57">
        <f t="shared" si="16"/>
        <v>262.45</v>
      </c>
      <c r="X101" s="21">
        <f t="shared" si="17"/>
        <v>106</v>
      </c>
      <c r="Y101" s="21">
        <f t="shared" si="18"/>
        <v>0</v>
      </c>
      <c r="Z101" s="3">
        <v>20</v>
      </c>
      <c r="AA101" s="21">
        <f t="shared" si="21"/>
        <v>80</v>
      </c>
      <c r="AB101" s="21">
        <f t="shared" si="19"/>
        <v>40</v>
      </c>
      <c r="AC101" s="21">
        <f t="shared" si="20"/>
        <v>40</v>
      </c>
    </row>
    <row r="102" spans="1:29">
      <c r="A102" s="3">
        <v>100</v>
      </c>
      <c r="B102" s="78" t="s">
        <v>3994</v>
      </c>
      <c r="C102" s="8" t="s">
        <v>3995</v>
      </c>
      <c r="D102" s="3" t="s">
        <v>35</v>
      </c>
      <c r="E102" s="3" t="s">
        <v>37</v>
      </c>
      <c r="F102" s="3" t="s">
        <v>2651</v>
      </c>
      <c r="G102" s="3" t="s">
        <v>38</v>
      </c>
      <c r="H102" s="3" t="s">
        <v>39</v>
      </c>
      <c r="I102" s="82">
        <v>262.45</v>
      </c>
      <c r="J102" s="19"/>
      <c r="L102" s="20">
        <v>100</v>
      </c>
      <c r="M102" s="20">
        <v>0</v>
      </c>
      <c r="N102" s="3"/>
      <c r="P102" s="3">
        <v>0</v>
      </c>
      <c r="R102" s="21">
        <f t="shared" si="11"/>
        <v>0</v>
      </c>
      <c r="S102" s="21">
        <f t="shared" si="12"/>
        <v>362.45</v>
      </c>
      <c r="T102" s="21">
        <f t="shared" si="13"/>
        <v>368.45</v>
      </c>
      <c r="U102" s="21">
        <f t="shared" si="14"/>
        <v>6</v>
      </c>
      <c r="V102" s="21">
        <f t="shared" si="15"/>
        <v>362.45</v>
      </c>
      <c r="W102" s="57">
        <f t="shared" si="16"/>
        <v>262.45</v>
      </c>
      <c r="X102" s="21">
        <f t="shared" si="17"/>
        <v>106</v>
      </c>
      <c r="Y102" s="21">
        <f t="shared" si="18"/>
        <v>0</v>
      </c>
      <c r="Z102" s="3">
        <v>20</v>
      </c>
      <c r="AA102" s="21">
        <f t="shared" si="21"/>
        <v>80</v>
      </c>
      <c r="AB102" s="21">
        <f t="shared" si="19"/>
        <v>40</v>
      </c>
      <c r="AC102" s="21">
        <f t="shared" si="20"/>
        <v>40</v>
      </c>
    </row>
    <row r="103" spans="1:29">
      <c r="A103" s="3">
        <v>101</v>
      </c>
      <c r="B103" s="9" t="s">
        <v>3996</v>
      </c>
      <c r="C103" t="s">
        <v>3997</v>
      </c>
      <c r="D103" s="3" t="s">
        <v>35</v>
      </c>
      <c r="E103" s="3" t="s">
        <v>37</v>
      </c>
      <c r="F103" s="3" t="s">
        <v>2651</v>
      </c>
      <c r="G103" s="3" t="s">
        <v>38</v>
      </c>
      <c r="H103" s="3" t="s">
        <v>98</v>
      </c>
      <c r="I103" s="3">
        <v>260.34</v>
      </c>
      <c r="J103" s="19"/>
      <c r="L103" s="20">
        <v>100</v>
      </c>
      <c r="M103" s="20">
        <v>0</v>
      </c>
      <c r="N103" s="3"/>
      <c r="P103" s="3">
        <v>0</v>
      </c>
      <c r="R103" s="21">
        <f t="shared" si="11"/>
        <v>0</v>
      </c>
      <c r="S103" s="21">
        <f t="shared" si="12"/>
        <v>360.34</v>
      </c>
      <c r="T103" s="21">
        <f t="shared" si="13"/>
        <v>366.34</v>
      </c>
      <c r="U103" s="21">
        <f t="shared" si="14"/>
        <v>6</v>
      </c>
      <c r="V103" s="21">
        <f t="shared" si="15"/>
        <v>360.34</v>
      </c>
      <c r="W103" s="57">
        <f t="shared" si="16"/>
        <v>260.34</v>
      </c>
      <c r="X103" s="21">
        <f t="shared" si="17"/>
        <v>106</v>
      </c>
      <c r="Y103" s="21">
        <f t="shared" si="18"/>
        <v>0</v>
      </c>
      <c r="Z103" s="3">
        <v>20</v>
      </c>
      <c r="AA103" s="21">
        <f t="shared" si="21"/>
        <v>80</v>
      </c>
      <c r="AB103" s="21">
        <f t="shared" si="19"/>
        <v>40</v>
      </c>
      <c r="AC103" s="21">
        <f t="shared" si="20"/>
        <v>40</v>
      </c>
    </row>
    <row r="104" spans="1:29">
      <c r="A104" s="3">
        <v>102</v>
      </c>
      <c r="B104" s="78" t="s">
        <v>3581</v>
      </c>
      <c r="C104" s="8" t="s">
        <v>3998</v>
      </c>
      <c r="D104" s="3" t="s">
        <v>35</v>
      </c>
      <c r="E104" s="3" t="s">
        <v>37</v>
      </c>
      <c r="F104" s="3" t="s">
        <v>2651</v>
      </c>
      <c r="G104" s="3" t="s">
        <v>38</v>
      </c>
      <c r="H104" s="3" t="s">
        <v>98</v>
      </c>
      <c r="I104" s="3">
        <v>260.34</v>
      </c>
      <c r="J104" s="19"/>
      <c r="L104" s="20">
        <v>100</v>
      </c>
      <c r="M104" s="20">
        <v>0</v>
      </c>
      <c r="N104" s="3"/>
      <c r="P104" s="3">
        <v>0</v>
      </c>
      <c r="R104" s="21">
        <f t="shared" si="11"/>
        <v>0</v>
      </c>
      <c r="S104" s="21">
        <f t="shared" si="12"/>
        <v>360.34</v>
      </c>
      <c r="T104" s="21">
        <f t="shared" si="13"/>
        <v>366.34</v>
      </c>
      <c r="U104" s="21">
        <f t="shared" si="14"/>
        <v>6</v>
      </c>
      <c r="V104" s="21">
        <f t="shared" si="15"/>
        <v>360.34</v>
      </c>
      <c r="W104" s="57">
        <f t="shared" si="16"/>
        <v>260.34</v>
      </c>
      <c r="X104" s="21">
        <f t="shared" si="17"/>
        <v>106</v>
      </c>
      <c r="Y104" s="21">
        <f t="shared" si="18"/>
        <v>0</v>
      </c>
      <c r="Z104" s="3">
        <v>20</v>
      </c>
      <c r="AA104" s="21">
        <f t="shared" si="21"/>
        <v>80</v>
      </c>
      <c r="AB104" s="21">
        <f t="shared" si="19"/>
        <v>40</v>
      </c>
      <c r="AC104" s="21">
        <f t="shared" si="20"/>
        <v>40</v>
      </c>
    </row>
    <row r="105" spans="1:29">
      <c r="A105" s="3">
        <v>103</v>
      </c>
      <c r="B105" s="9" t="s">
        <v>3999</v>
      </c>
      <c r="C105" t="s">
        <v>4000</v>
      </c>
      <c r="D105" s="3" t="s">
        <v>35</v>
      </c>
      <c r="E105" s="3" t="s">
        <v>37</v>
      </c>
      <c r="F105" s="3" t="s">
        <v>2651</v>
      </c>
      <c r="G105" s="3" t="s">
        <v>38</v>
      </c>
      <c r="H105" s="3" t="s">
        <v>98</v>
      </c>
      <c r="I105" s="82">
        <v>259.58</v>
      </c>
      <c r="J105" s="19"/>
      <c r="L105" s="20">
        <v>100</v>
      </c>
      <c r="M105" s="20">
        <v>0</v>
      </c>
      <c r="N105" s="3"/>
      <c r="P105" s="3">
        <v>0</v>
      </c>
      <c r="R105" s="21">
        <f t="shared" si="11"/>
        <v>0</v>
      </c>
      <c r="S105" s="21">
        <f t="shared" si="12"/>
        <v>359.58</v>
      </c>
      <c r="T105" s="21">
        <f t="shared" si="13"/>
        <v>365.58</v>
      </c>
      <c r="U105" s="21">
        <f t="shared" si="14"/>
        <v>6</v>
      </c>
      <c r="V105" s="21">
        <f t="shared" si="15"/>
        <v>359.58</v>
      </c>
      <c r="W105" s="57">
        <f t="shared" si="16"/>
        <v>259.58</v>
      </c>
      <c r="X105" s="21">
        <f t="shared" si="17"/>
        <v>106</v>
      </c>
      <c r="Y105" s="21">
        <f t="shared" si="18"/>
        <v>0</v>
      </c>
      <c r="Z105" s="3">
        <v>20</v>
      </c>
      <c r="AA105" s="21">
        <f t="shared" si="21"/>
        <v>80</v>
      </c>
      <c r="AB105" s="21">
        <f t="shared" si="19"/>
        <v>40</v>
      </c>
      <c r="AC105" s="21">
        <f t="shared" si="20"/>
        <v>40</v>
      </c>
    </row>
    <row r="106" spans="1:29">
      <c r="A106" s="3">
        <v>104</v>
      </c>
      <c r="B106" s="78" t="s">
        <v>4001</v>
      </c>
      <c r="C106" s="8" t="s">
        <v>4002</v>
      </c>
      <c r="D106" s="3" t="s">
        <v>35</v>
      </c>
      <c r="E106" s="3" t="s">
        <v>37</v>
      </c>
      <c r="F106" s="3" t="s">
        <v>2651</v>
      </c>
      <c r="G106" s="3" t="s">
        <v>38</v>
      </c>
      <c r="H106" s="3" t="s">
        <v>98</v>
      </c>
      <c r="I106" s="82">
        <v>259.58</v>
      </c>
      <c r="J106" s="19"/>
      <c r="L106" s="20">
        <v>100</v>
      </c>
      <c r="M106" s="20">
        <v>0</v>
      </c>
      <c r="N106" s="3"/>
      <c r="P106" s="3">
        <v>0</v>
      </c>
      <c r="R106" s="21">
        <f t="shared" si="11"/>
        <v>0</v>
      </c>
      <c r="S106" s="21">
        <f t="shared" si="12"/>
        <v>359.58</v>
      </c>
      <c r="T106" s="21">
        <f t="shared" si="13"/>
        <v>365.58</v>
      </c>
      <c r="U106" s="21">
        <f t="shared" si="14"/>
        <v>6</v>
      </c>
      <c r="V106" s="21">
        <f t="shared" si="15"/>
        <v>359.58</v>
      </c>
      <c r="W106" s="57">
        <f t="shared" si="16"/>
        <v>259.58</v>
      </c>
      <c r="X106" s="21">
        <f t="shared" si="17"/>
        <v>106</v>
      </c>
      <c r="Y106" s="21">
        <f t="shared" si="18"/>
        <v>0</v>
      </c>
      <c r="Z106" s="3">
        <v>20</v>
      </c>
      <c r="AA106" s="21">
        <f t="shared" si="21"/>
        <v>80</v>
      </c>
      <c r="AB106" s="21">
        <f t="shared" si="19"/>
        <v>40</v>
      </c>
      <c r="AC106" s="21">
        <f t="shared" si="20"/>
        <v>40</v>
      </c>
    </row>
    <row r="107" spans="1:29">
      <c r="A107" s="3">
        <v>105</v>
      </c>
      <c r="B107" s="78" t="s">
        <v>4003</v>
      </c>
      <c r="C107" s="8" t="s">
        <v>4004</v>
      </c>
      <c r="D107" s="3" t="s">
        <v>35</v>
      </c>
      <c r="E107" s="3" t="s">
        <v>37</v>
      </c>
      <c r="F107" s="3" t="s">
        <v>2651</v>
      </c>
      <c r="G107" s="3" t="s">
        <v>38</v>
      </c>
      <c r="H107" s="3" t="s">
        <v>98</v>
      </c>
      <c r="I107" s="82">
        <v>262.78</v>
      </c>
      <c r="J107" s="19"/>
      <c r="L107" s="20">
        <v>100</v>
      </c>
      <c r="M107" s="20">
        <v>0</v>
      </c>
      <c r="N107" s="3"/>
      <c r="P107" s="3">
        <v>0</v>
      </c>
      <c r="R107" s="21">
        <f t="shared" si="11"/>
        <v>0</v>
      </c>
      <c r="S107" s="21">
        <f t="shared" si="12"/>
        <v>362.78</v>
      </c>
      <c r="T107" s="21">
        <f t="shared" si="13"/>
        <v>368.78</v>
      </c>
      <c r="U107" s="21">
        <f t="shared" si="14"/>
        <v>6</v>
      </c>
      <c r="V107" s="21">
        <f t="shared" si="15"/>
        <v>362.78</v>
      </c>
      <c r="W107" s="57">
        <f t="shared" si="16"/>
        <v>262.78</v>
      </c>
      <c r="X107" s="21">
        <f t="shared" si="17"/>
        <v>106</v>
      </c>
      <c r="Y107" s="21">
        <f t="shared" si="18"/>
        <v>0</v>
      </c>
      <c r="Z107" s="3">
        <v>20</v>
      </c>
      <c r="AA107" s="21">
        <f t="shared" si="21"/>
        <v>80</v>
      </c>
      <c r="AB107" s="21">
        <f t="shared" si="19"/>
        <v>40</v>
      </c>
      <c r="AC107" s="21">
        <f t="shared" si="20"/>
        <v>40</v>
      </c>
    </row>
    <row r="108" spans="1:29">
      <c r="A108" s="3">
        <v>106</v>
      </c>
      <c r="B108" s="9" t="s">
        <v>4005</v>
      </c>
      <c r="C108" t="s">
        <v>4006</v>
      </c>
      <c r="D108" s="3" t="s">
        <v>35</v>
      </c>
      <c r="E108" s="3" t="s">
        <v>37</v>
      </c>
      <c r="F108" s="3" t="s">
        <v>2651</v>
      </c>
      <c r="G108" s="3" t="s">
        <v>38</v>
      </c>
      <c r="H108" s="3" t="s">
        <v>39</v>
      </c>
      <c r="I108" s="82">
        <v>262.78</v>
      </c>
      <c r="J108" s="19"/>
      <c r="L108" s="20">
        <v>100</v>
      </c>
      <c r="M108" s="20">
        <v>0</v>
      </c>
      <c r="N108" s="3"/>
      <c r="P108" s="3">
        <v>0</v>
      </c>
      <c r="R108" s="21">
        <f t="shared" si="11"/>
        <v>0</v>
      </c>
      <c r="S108" s="21">
        <f t="shared" si="12"/>
        <v>362.78</v>
      </c>
      <c r="T108" s="21">
        <f t="shared" si="13"/>
        <v>368.78</v>
      </c>
      <c r="U108" s="21">
        <f t="shared" si="14"/>
        <v>6</v>
      </c>
      <c r="V108" s="21">
        <f t="shared" si="15"/>
        <v>362.78</v>
      </c>
      <c r="W108" s="57">
        <f t="shared" si="16"/>
        <v>262.78</v>
      </c>
      <c r="X108" s="21">
        <f t="shared" si="17"/>
        <v>106</v>
      </c>
      <c r="Y108" s="21">
        <f t="shared" si="18"/>
        <v>0</v>
      </c>
      <c r="Z108" s="3">
        <v>20</v>
      </c>
      <c r="AA108" s="21">
        <f t="shared" si="21"/>
        <v>80</v>
      </c>
      <c r="AB108" s="21">
        <f t="shared" si="19"/>
        <v>40</v>
      </c>
      <c r="AC108" s="21">
        <f t="shared" si="20"/>
        <v>40</v>
      </c>
    </row>
    <row r="109" spans="1:29">
      <c r="A109" s="3">
        <v>107</v>
      </c>
      <c r="B109" s="9" t="s">
        <v>4007</v>
      </c>
      <c r="C109" s="8" t="s">
        <v>4008</v>
      </c>
      <c r="D109" s="3" t="s">
        <v>35</v>
      </c>
      <c r="E109" s="3" t="s">
        <v>37</v>
      </c>
      <c r="F109" s="3" t="s">
        <v>2651</v>
      </c>
      <c r="G109" s="3" t="s">
        <v>38</v>
      </c>
      <c r="H109" s="3" t="s">
        <v>98</v>
      </c>
      <c r="I109" s="3">
        <v>259.33</v>
      </c>
      <c r="J109" s="19"/>
      <c r="L109" s="20">
        <v>100</v>
      </c>
      <c r="M109" s="20">
        <v>0</v>
      </c>
      <c r="N109" s="3"/>
      <c r="P109" s="3">
        <v>0</v>
      </c>
      <c r="R109" s="21">
        <f t="shared" si="11"/>
        <v>0</v>
      </c>
      <c r="S109" s="21">
        <f t="shared" si="12"/>
        <v>359.33</v>
      </c>
      <c r="T109" s="21">
        <f t="shared" si="13"/>
        <v>365.33</v>
      </c>
      <c r="U109" s="21">
        <f t="shared" si="14"/>
        <v>6</v>
      </c>
      <c r="V109" s="21">
        <f t="shared" si="15"/>
        <v>359.33</v>
      </c>
      <c r="W109" s="57">
        <f t="shared" si="16"/>
        <v>259.33</v>
      </c>
      <c r="X109" s="21">
        <f t="shared" si="17"/>
        <v>106</v>
      </c>
      <c r="Y109" s="21">
        <f t="shared" si="18"/>
        <v>0</v>
      </c>
      <c r="Z109" s="3">
        <v>20</v>
      </c>
      <c r="AA109" s="21">
        <f t="shared" si="21"/>
        <v>80</v>
      </c>
      <c r="AB109" s="21">
        <f t="shared" si="19"/>
        <v>40</v>
      </c>
      <c r="AC109" s="21">
        <f t="shared" si="20"/>
        <v>40</v>
      </c>
    </row>
    <row r="110" spans="1:29">
      <c r="A110" s="3">
        <v>108</v>
      </c>
      <c r="B110" s="9" t="s">
        <v>4009</v>
      </c>
      <c r="C110" t="s">
        <v>4010</v>
      </c>
      <c r="D110" s="3" t="s">
        <v>35</v>
      </c>
      <c r="E110" s="3" t="s">
        <v>37</v>
      </c>
      <c r="F110" s="3" t="s">
        <v>2651</v>
      </c>
      <c r="G110" s="3" t="s">
        <v>38</v>
      </c>
      <c r="H110" s="3" t="s">
        <v>39</v>
      </c>
      <c r="I110" s="3">
        <v>259.33</v>
      </c>
      <c r="J110" s="19"/>
      <c r="L110" s="20">
        <v>100</v>
      </c>
      <c r="M110" s="20">
        <v>0</v>
      </c>
      <c r="N110" s="3"/>
      <c r="P110" s="3">
        <v>0</v>
      </c>
      <c r="R110" s="21">
        <f t="shared" si="11"/>
        <v>0</v>
      </c>
      <c r="S110" s="21">
        <f t="shared" si="12"/>
        <v>359.33</v>
      </c>
      <c r="T110" s="21">
        <f t="shared" si="13"/>
        <v>365.33</v>
      </c>
      <c r="U110" s="21">
        <f t="shared" si="14"/>
        <v>6</v>
      </c>
      <c r="V110" s="21">
        <f t="shared" si="15"/>
        <v>359.33</v>
      </c>
      <c r="W110" s="57">
        <f t="shared" si="16"/>
        <v>259.33</v>
      </c>
      <c r="X110" s="21">
        <f t="shared" si="17"/>
        <v>106</v>
      </c>
      <c r="Y110" s="21">
        <f t="shared" si="18"/>
        <v>0</v>
      </c>
      <c r="Z110" s="3">
        <v>20</v>
      </c>
      <c r="AA110" s="21">
        <f t="shared" si="21"/>
        <v>80</v>
      </c>
      <c r="AB110" s="21">
        <f t="shared" si="19"/>
        <v>40</v>
      </c>
      <c r="AC110" s="21">
        <f t="shared" si="20"/>
        <v>40</v>
      </c>
    </row>
    <row r="111" spans="1:29">
      <c r="A111" s="3">
        <v>109</v>
      </c>
      <c r="B111" t="s">
        <v>4011</v>
      </c>
      <c r="C111" t="s">
        <v>4012</v>
      </c>
      <c r="D111" s="3" t="s">
        <v>35</v>
      </c>
      <c r="E111" s="3" t="s">
        <v>137</v>
      </c>
      <c r="F111" s="3" t="s">
        <v>196</v>
      </c>
      <c r="G111" s="3" t="s">
        <v>38</v>
      </c>
      <c r="H111" s="3" t="s">
        <v>98</v>
      </c>
      <c r="I111" s="20">
        <v>1387.5</v>
      </c>
      <c r="L111" s="20">
        <v>300</v>
      </c>
      <c r="M111" s="20">
        <v>0</v>
      </c>
      <c r="N111" s="3"/>
      <c r="P111" s="3">
        <v>0</v>
      </c>
      <c r="R111" s="21">
        <f t="shared" si="11"/>
        <v>0</v>
      </c>
      <c r="S111" s="21">
        <f t="shared" si="12"/>
        <v>1687.5</v>
      </c>
      <c r="T111" s="21">
        <f t="shared" si="13"/>
        <v>1705.5</v>
      </c>
      <c r="U111" s="21">
        <f t="shared" si="14"/>
        <v>18</v>
      </c>
      <c r="V111" s="21">
        <f t="shared" si="15"/>
        <v>1687.5</v>
      </c>
      <c r="W111" s="57">
        <f t="shared" si="16"/>
        <v>1387.5</v>
      </c>
      <c r="X111" s="21">
        <f t="shared" si="17"/>
        <v>318</v>
      </c>
      <c r="Y111" s="21">
        <f t="shared" si="18"/>
        <v>0</v>
      </c>
      <c r="Z111" s="3">
        <v>60</v>
      </c>
      <c r="AA111" s="21">
        <f t="shared" si="21"/>
        <v>240</v>
      </c>
      <c r="AB111" s="21">
        <f t="shared" si="19"/>
        <v>120</v>
      </c>
      <c r="AC111" s="21">
        <f t="shared" si="20"/>
        <v>120</v>
      </c>
    </row>
    <row r="112" spans="1:29">
      <c r="A112" s="3">
        <v>110</v>
      </c>
      <c r="B112" s="9" t="s">
        <v>4013</v>
      </c>
      <c r="C112" t="s">
        <v>4014</v>
      </c>
      <c r="D112" s="3" t="s">
        <v>35</v>
      </c>
      <c r="E112" s="3" t="s">
        <v>37</v>
      </c>
      <c r="F112" s="3" t="s">
        <v>2651</v>
      </c>
      <c r="G112" s="3" t="s">
        <v>38</v>
      </c>
      <c r="H112" s="3" t="s">
        <v>39</v>
      </c>
      <c r="I112" s="3">
        <v>259.33</v>
      </c>
      <c r="J112" s="19"/>
      <c r="L112" s="20">
        <v>100</v>
      </c>
      <c r="M112" s="20">
        <v>0</v>
      </c>
      <c r="N112" s="3"/>
      <c r="P112" s="3">
        <v>0</v>
      </c>
      <c r="R112" s="21">
        <f t="shared" si="11"/>
        <v>0</v>
      </c>
      <c r="S112" s="21">
        <f t="shared" si="12"/>
        <v>359.33</v>
      </c>
      <c r="T112" s="21">
        <f t="shared" si="13"/>
        <v>365.33</v>
      </c>
      <c r="U112" s="21">
        <f t="shared" si="14"/>
        <v>6</v>
      </c>
      <c r="V112" s="21">
        <f t="shared" si="15"/>
        <v>359.33</v>
      </c>
      <c r="W112" s="57">
        <f t="shared" si="16"/>
        <v>259.33</v>
      </c>
      <c r="X112" s="21">
        <f t="shared" si="17"/>
        <v>106</v>
      </c>
      <c r="Y112" s="21">
        <f t="shared" si="18"/>
        <v>0</v>
      </c>
      <c r="Z112" s="3">
        <v>20</v>
      </c>
      <c r="AA112" s="21">
        <f t="shared" si="21"/>
        <v>80</v>
      </c>
      <c r="AB112" s="21">
        <f t="shared" si="19"/>
        <v>40</v>
      </c>
      <c r="AC112" s="21">
        <f t="shared" si="20"/>
        <v>40</v>
      </c>
    </row>
    <row r="113" spans="1:29">
      <c r="A113" s="3">
        <v>111</v>
      </c>
      <c r="B113" s="19" t="s">
        <v>4015</v>
      </c>
      <c r="C113" s="8" t="s">
        <v>4016</v>
      </c>
      <c r="D113" s="3" t="s">
        <v>35</v>
      </c>
      <c r="E113" s="3" t="s">
        <v>137</v>
      </c>
      <c r="F113" s="3" t="s">
        <v>196</v>
      </c>
      <c r="G113" s="3" t="s">
        <v>38</v>
      </c>
      <c r="H113" s="3" t="s">
        <v>98</v>
      </c>
      <c r="I113" s="20">
        <v>1387.5</v>
      </c>
      <c r="J113" s="19"/>
      <c r="L113" s="20">
        <v>300</v>
      </c>
      <c r="M113" s="20">
        <v>0</v>
      </c>
      <c r="N113" s="3"/>
      <c r="P113" s="3">
        <v>0</v>
      </c>
      <c r="R113" s="21">
        <f t="shared" si="11"/>
        <v>0</v>
      </c>
      <c r="S113" s="21">
        <f t="shared" si="12"/>
        <v>1687.5</v>
      </c>
      <c r="T113" s="21">
        <f t="shared" si="13"/>
        <v>1705.5</v>
      </c>
      <c r="U113" s="21">
        <f t="shared" si="14"/>
        <v>18</v>
      </c>
      <c r="V113" s="21">
        <f t="shared" si="15"/>
        <v>1687.5</v>
      </c>
      <c r="W113" s="57">
        <f t="shared" si="16"/>
        <v>1387.5</v>
      </c>
      <c r="X113" s="21">
        <f t="shared" si="17"/>
        <v>318</v>
      </c>
      <c r="Y113" s="21">
        <f t="shared" si="18"/>
        <v>0</v>
      </c>
      <c r="Z113" s="3">
        <v>60</v>
      </c>
      <c r="AA113" s="21">
        <f t="shared" si="21"/>
        <v>240</v>
      </c>
      <c r="AB113" s="21">
        <f t="shared" si="19"/>
        <v>120</v>
      </c>
      <c r="AC113" s="21">
        <f t="shared" si="20"/>
        <v>120</v>
      </c>
    </row>
    <row r="114" spans="1:29">
      <c r="A114" s="3">
        <v>112</v>
      </c>
      <c r="B114" t="s">
        <v>3339</v>
      </c>
      <c r="C114" t="s">
        <v>3340</v>
      </c>
      <c r="D114" s="3" t="s">
        <v>35</v>
      </c>
      <c r="E114" s="3" t="s">
        <v>1245</v>
      </c>
      <c r="F114" s="3" t="s">
        <v>3702</v>
      </c>
      <c r="G114" s="3" t="s">
        <v>38</v>
      </c>
      <c r="H114" s="3" t="s">
        <v>84</v>
      </c>
      <c r="I114" s="20">
        <v>0</v>
      </c>
      <c r="L114" s="20">
        <v>100</v>
      </c>
      <c r="M114" s="20">
        <v>0</v>
      </c>
      <c r="N114" s="3"/>
      <c r="P114" s="3">
        <v>0</v>
      </c>
      <c r="R114" s="21">
        <f t="shared" si="11"/>
        <v>0</v>
      </c>
      <c r="S114" s="21">
        <f t="shared" si="12"/>
        <v>100</v>
      </c>
      <c r="T114" s="21">
        <f t="shared" si="13"/>
        <v>106</v>
      </c>
      <c r="U114" s="21">
        <f t="shared" si="14"/>
        <v>6</v>
      </c>
      <c r="V114" s="21">
        <f t="shared" si="15"/>
        <v>100</v>
      </c>
      <c r="W114" s="57">
        <f t="shared" si="16"/>
        <v>0</v>
      </c>
      <c r="X114" s="21">
        <f t="shared" si="17"/>
        <v>106</v>
      </c>
      <c r="Y114" s="21">
        <f t="shared" si="18"/>
        <v>0</v>
      </c>
      <c r="Z114" s="3">
        <v>20</v>
      </c>
      <c r="AA114" s="21">
        <f t="shared" si="21"/>
        <v>80</v>
      </c>
      <c r="AB114" s="21">
        <f t="shared" si="19"/>
        <v>40</v>
      </c>
      <c r="AC114" s="21">
        <f t="shared" si="20"/>
        <v>40</v>
      </c>
    </row>
    <row r="115" spans="1:29">
      <c r="A115" s="3">
        <v>113</v>
      </c>
      <c r="B115" s="78" t="s">
        <v>3648</v>
      </c>
      <c r="C115" s="8" t="s">
        <v>4017</v>
      </c>
      <c r="D115" s="3" t="s">
        <v>35</v>
      </c>
      <c r="E115" s="3" t="s">
        <v>37</v>
      </c>
      <c r="F115" s="3" t="s">
        <v>2651</v>
      </c>
      <c r="G115" s="3" t="s">
        <v>38</v>
      </c>
      <c r="H115" s="3" t="s">
        <v>39</v>
      </c>
      <c r="I115" s="3">
        <v>259.33</v>
      </c>
      <c r="J115" s="19"/>
      <c r="L115" s="20">
        <v>100</v>
      </c>
      <c r="M115" s="20">
        <v>0</v>
      </c>
      <c r="N115" s="3"/>
      <c r="P115" s="3">
        <v>0</v>
      </c>
      <c r="R115" s="21">
        <f t="shared" si="11"/>
        <v>0</v>
      </c>
      <c r="S115" s="21">
        <f t="shared" si="12"/>
        <v>359.33</v>
      </c>
      <c r="T115" s="21">
        <f t="shared" si="13"/>
        <v>365.33</v>
      </c>
      <c r="U115" s="21">
        <f t="shared" si="14"/>
        <v>6</v>
      </c>
      <c r="V115" s="21">
        <f t="shared" si="15"/>
        <v>359.33</v>
      </c>
      <c r="W115" s="57">
        <f t="shared" si="16"/>
        <v>259.33</v>
      </c>
      <c r="X115" s="21">
        <f t="shared" si="17"/>
        <v>106</v>
      </c>
      <c r="Y115" s="21">
        <f t="shared" si="18"/>
        <v>0</v>
      </c>
      <c r="Z115" s="3">
        <v>20</v>
      </c>
      <c r="AA115" s="21">
        <f t="shared" si="21"/>
        <v>80</v>
      </c>
      <c r="AB115" s="21">
        <f t="shared" si="19"/>
        <v>40</v>
      </c>
      <c r="AC115" s="21">
        <f t="shared" si="20"/>
        <v>40</v>
      </c>
    </row>
    <row r="116" spans="1:29">
      <c r="A116" s="3">
        <v>114</v>
      </c>
      <c r="B116" s="9" t="s">
        <v>4018</v>
      </c>
      <c r="C116" t="s">
        <v>4019</v>
      </c>
      <c r="D116" s="3" t="s">
        <v>35</v>
      </c>
      <c r="E116" s="3" t="s">
        <v>37</v>
      </c>
      <c r="F116" s="3" t="s">
        <v>2651</v>
      </c>
      <c r="G116" s="3" t="s">
        <v>38</v>
      </c>
      <c r="H116" s="3" t="s">
        <v>39</v>
      </c>
      <c r="I116" s="82">
        <v>262.78</v>
      </c>
      <c r="J116" s="19"/>
      <c r="L116" s="20">
        <v>100</v>
      </c>
      <c r="M116" s="20">
        <v>0</v>
      </c>
      <c r="N116" s="3"/>
      <c r="P116" s="3">
        <v>0</v>
      </c>
      <c r="R116" s="21">
        <f t="shared" si="11"/>
        <v>0</v>
      </c>
      <c r="S116" s="21">
        <f t="shared" si="12"/>
        <v>362.78</v>
      </c>
      <c r="T116" s="21">
        <f t="shared" si="13"/>
        <v>368.78</v>
      </c>
      <c r="U116" s="21">
        <f t="shared" si="14"/>
        <v>6</v>
      </c>
      <c r="V116" s="21">
        <f t="shared" si="15"/>
        <v>362.78</v>
      </c>
      <c r="W116" s="57">
        <f t="shared" si="16"/>
        <v>262.78</v>
      </c>
      <c r="X116" s="21">
        <f t="shared" si="17"/>
        <v>106</v>
      </c>
      <c r="Y116" s="21">
        <f t="shared" si="18"/>
        <v>0</v>
      </c>
      <c r="Z116" s="3">
        <v>20</v>
      </c>
      <c r="AA116" s="21">
        <f t="shared" si="21"/>
        <v>80</v>
      </c>
      <c r="AB116" s="21">
        <f t="shared" si="19"/>
        <v>40</v>
      </c>
      <c r="AC116" s="21">
        <f t="shared" si="20"/>
        <v>40</v>
      </c>
    </row>
    <row r="117" ht="13.8" spans="1:29">
      <c r="A117" s="3">
        <v>115</v>
      </c>
      <c r="B117" s="85" t="s">
        <v>4020</v>
      </c>
      <c r="C117" s="8" t="s">
        <v>4021</v>
      </c>
      <c r="D117" s="3" t="s">
        <v>35</v>
      </c>
      <c r="E117" s="3" t="s">
        <v>37</v>
      </c>
      <c r="F117" s="3" t="s">
        <v>196</v>
      </c>
      <c r="G117" s="3" t="s">
        <v>38</v>
      </c>
      <c r="H117" s="3" t="s">
        <v>98</v>
      </c>
      <c r="I117" s="20">
        <v>1120</v>
      </c>
      <c r="L117" s="20">
        <v>300</v>
      </c>
      <c r="M117" s="20">
        <v>0</v>
      </c>
      <c r="N117" s="3"/>
      <c r="P117" s="3">
        <v>0</v>
      </c>
      <c r="R117" s="21">
        <f t="shared" si="11"/>
        <v>0</v>
      </c>
      <c r="S117" s="21">
        <f t="shared" si="12"/>
        <v>1420</v>
      </c>
      <c r="T117" s="21">
        <f t="shared" si="13"/>
        <v>1438</v>
      </c>
      <c r="U117" s="21">
        <f t="shared" si="14"/>
        <v>18</v>
      </c>
      <c r="V117" s="21">
        <f t="shared" si="15"/>
        <v>1420</v>
      </c>
      <c r="W117" s="57">
        <f t="shared" si="16"/>
        <v>1120</v>
      </c>
      <c r="X117" s="21">
        <f t="shared" si="17"/>
        <v>318</v>
      </c>
      <c r="Y117" s="21">
        <f t="shared" si="18"/>
        <v>0</v>
      </c>
      <c r="Z117" s="3">
        <v>60</v>
      </c>
      <c r="AA117" s="21">
        <f t="shared" si="21"/>
        <v>240</v>
      </c>
      <c r="AB117" s="21">
        <f t="shared" si="19"/>
        <v>120</v>
      </c>
      <c r="AC117" s="21">
        <f t="shared" si="20"/>
        <v>120</v>
      </c>
    </row>
    <row r="118" spans="1:29">
      <c r="A118" s="3">
        <v>116</v>
      </c>
      <c r="B118" s="9" t="s">
        <v>681</v>
      </c>
      <c r="C118" s="8" t="s">
        <v>4022</v>
      </c>
      <c r="D118" s="3" t="s">
        <v>35</v>
      </c>
      <c r="E118" s="3" t="s">
        <v>37</v>
      </c>
      <c r="F118" s="3" t="s">
        <v>2651</v>
      </c>
      <c r="G118" s="3" t="s">
        <v>38</v>
      </c>
      <c r="H118" s="3" t="s">
        <v>39</v>
      </c>
      <c r="I118" s="82">
        <v>262.78</v>
      </c>
      <c r="J118" s="19"/>
      <c r="L118" s="20">
        <v>100</v>
      </c>
      <c r="M118" s="20">
        <v>0</v>
      </c>
      <c r="N118" s="3"/>
      <c r="P118" s="3">
        <v>0</v>
      </c>
      <c r="R118" s="21">
        <f t="shared" si="11"/>
        <v>0</v>
      </c>
      <c r="S118" s="21">
        <f t="shared" si="12"/>
        <v>362.78</v>
      </c>
      <c r="T118" s="21">
        <f t="shared" si="13"/>
        <v>368.78</v>
      </c>
      <c r="U118" s="21">
        <f t="shared" si="14"/>
        <v>6</v>
      </c>
      <c r="V118" s="21">
        <f t="shared" si="15"/>
        <v>362.78</v>
      </c>
      <c r="W118" s="57">
        <f t="shared" si="16"/>
        <v>262.78</v>
      </c>
      <c r="X118" s="21">
        <f t="shared" si="17"/>
        <v>106</v>
      </c>
      <c r="Y118" s="21">
        <v>0</v>
      </c>
      <c r="Z118" s="3">
        <v>20</v>
      </c>
      <c r="AA118" s="21">
        <f t="shared" si="21"/>
        <v>80</v>
      </c>
      <c r="AB118" s="21">
        <f t="shared" si="19"/>
        <v>40</v>
      </c>
      <c r="AC118" s="21">
        <f t="shared" si="20"/>
        <v>40</v>
      </c>
    </row>
    <row r="119" spans="1:29">
      <c r="A119" s="3">
        <v>117</v>
      </c>
      <c r="B119" s="9" t="s">
        <v>4023</v>
      </c>
      <c r="C119" s="8" t="s">
        <v>4024</v>
      </c>
      <c r="D119" s="3" t="s">
        <v>35</v>
      </c>
      <c r="E119" s="3" t="s">
        <v>37</v>
      </c>
      <c r="F119" s="3" t="s">
        <v>2651</v>
      </c>
      <c r="G119" s="3" t="s">
        <v>38</v>
      </c>
      <c r="H119" s="3" t="s">
        <v>39</v>
      </c>
      <c r="I119" s="82">
        <v>262.78</v>
      </c>
      <c r="J119" s="19"/>
      <c r="L119" s="20">
        <v>100</v>
      </c>
      <c r="M119" s="20">
        <v>0</v>
      </c>
      <c r="N119" s="3"/>
      <c r="P119" s="3">
        <v>0</v>
      </c>
      <c r="R119" s="21">
        <f t="shared" si="11"/>
        <v>0</v>
      </c>
      <c r="S119" s="21">
        <f t="shared" si="12"/>
        <v>362.78</v>
      </c>
      <c r="T119" s="21">
        <f t="shared" si="13"/>
        <v>368.78</v>
      </c>
      <c r="U119" s="21">
        <f t="shared" si="14"/>
        <v>6</v>
      </c>
      <c r="V119" s="21">
        <f t="shared" si="15"/>
        <v>362.78</v>
      </c>
      <c r="W119" s="57">
        <f t="shared" si="16"/>
        <v>262.78</v>
      </c>
      <c r="X119" s="21">
        <f t="shared" si="17"/>
        <v>106</v>
      </c>
      <c r="Y119" s="21">
        <v>0</v>
      </c>
      <c r="Z119" s="3">
        <v>20</v>
      </c>
      <c r="AA119" s="21">
        <f t="shared" si="21"/>
        <v>80</v>
      </c>
      <c r="AB119" s="21">
        <f t="shared" si="19"/>
        <v>40</v>
      </c>
      <c r="AC119" s="21">
        <f t="shared" si="20"/>
        <v>40</v>
      </c>
    </row>
    <row r="120" spans="1:29">
      <c r="A120" s="3">
        <v>118</v>
      </c>
      <c r="B120" s="9" t="s">
        <v>4025</v>
      </c>
      <c r="C120" t="s">
        <v>4026</v>
      </c>
      <c r="D120" s="3" t="s">
        <v>35</v>
      </c>
      <c r="E120" s="3" t="s">
        <v>37</v>
      </c>
      <c r="F120" s="3" t="s">
        <v>2651</v>
      </c>
      <c r="G120" s="3" t="s">
        <v>38</v>
      </c>
      <c r="H120" s="3" t="s">
        <v>39</v>
      </c>
      <c r="I120" s="82">
        <v>262.78</v>
      </c>
      <c r="J120" s="19"/>
      <c r="L120" s="20">
        <v>100</v>
      </c>
      <c r="M120" s="20">
        <v>0</v>
      </c>
      <c r="N120" s="3"/>
      <c r="P120" s="3">
        <v>0</v>
      </c>
      <c r="R120" s="21">
        <f t="shared" si="11"/>
        <v>0</v>
      </c>
      <c r="S120" s="21">
        <f t="shared" si="12"/>
        <v>362.78</v>
      </c>
      <c r="T120" s="21">
        <f t="shared" si="13"/>
        <v>368.78</v>
      </c>
      <c r="U120" s="21">
        <f t="shared" si="14"/>
        <v>6</v>
      </c>
      <c r="V120" s="21">
        <f t="shared" si="15"/>
        <v>362.78</v>
      </c>
      <c r="W120" s="57">
        <f t="shared" si="16"/>
        <v>262.78</v>
      </c>
      <c r="X120" s="21">
        <f t="shared" si="17"/>
        <v>106</v>
      </c>
      <c r="Y120" s="21">
        <v>0</v>
      </c>
      <c r="Z120" s="3">
        <v>20</v>
      </c>
      <c r="AA120" s="21">
        <f t="shared" si="21"/>
        <v>80</v>
      </c>
      <c r="AB120" s="21">
        <f t="shared" si="19"/>
        <v>40</v>
      </c>
      <c r="AC120" s="21">
        <f t="shared" si="20"/>
        <v>40</v>
      </c>
    </row>
    <row r="121" spans="1:29">
      <c r="A121" s="3">
        <v>119</v>
      </c>
      <c r="B121" s="9" t="s">
        <v>3146</v>
      </c>
      <c r="C121" s="8" t="s">
        <v>4027</v>
      </c>
      <c r="D121" s="3" t="s">
        <v>35</v>
      </c>
      <c r="E121" s="3" t="s">
        <v>37</v>
      </c>
      <c r="F121" s="3" t="s">
        <v>2651</v>
      </c>
      <c r="G121" s="3" t="s">
        <v>38</v>
      </c>
      <c r="H121" s="3" t="s">
        <v>39</v>
      </c>
      <c r="I121" s="82">
        <v>262.78</v>
      </c>
      <c r="J121" s="19"/>
      <c r="L121" s="20">
        <v>100</v>
      </c>
      <c r="M121" s="20">
        <v>0</v>
      </c>
      <c r="N121" s="3"/>
      <c r="P121" s="3">
        <v>0</v>
      </c>
      <c r="R121" s="21">
        <f t="shared" si="11"/>
        <v>0</v>
      </c>
      <c r="S121" s="21">
        <f t="shared" si="12"/>
        <v>362.78</v>
      </c>
      <c r="T121" s="21">
        <f t="shared" si="13"/>
        <v>368.78</v>
      </c>
      <c r="U121" s="21">
        <f t="shared" si="14"/>
        <v>6</v>
      </c>
      <c r="V121" s="21">
        <f t="shared" si="15"/>
        <v>362.78</v>
      </c>
      <c r="W121" s="57">
        <f t="shared" si="16"/>
        <v>262.78</v>
      </c>
      <c r="X121" s="21">
        <f t="shared" si="17"/>
        <v>106</v>
      </c>
      <c r="Y121" s="21">
        <v>0</v>
      </c>
      <c r="Z121" s="3">
        <v>20</v>
      </c>
      <c r="AA121" s="21">
        <f t="shared" si="21"/>
        <v>80</v>
      </c>
      <c r="AB121" s="21">
        <f t="shared" si="19"/>
        <v>40</v>
      </c>
      <c r="AC121" s="21">
        <f t="shared" si="20"/>
        <v>40</v>
      </c>
    </row>
    <row r="122" spans="1:29">
      <c r="A122" s="3">
        <v>120</v>
      </c>
      <c r="B122" s="9" t="s">
        <v>3013</v>
      </c>
      <c r="C122" t="s">
        <v>4028</v>
      </c>
      <c r="D122" s="3" t="s">
        <v>35</v>
      </c>
      <c r="E122" s="3" t="s">
        <v>37</v>
      </c>
      <c r="F122" s="3" t="s">
        <v>2651</v>
      </c>
      <c r="G122" s="3" t="s">
        <v>38</v>
      </c>
      <c r="H122" s="3" t="s">
        <v>39</v>
      </c>
      <c r="I122" s="82">
        <v>262.78</v>
      </c>
      <c r="J122" s="19"/>
      <c r="L122" s="20">
        <v>100</v>
      </c>
      <c r="M122" s="20">
        <v>0</v>
      </c>
      <c r="N122" s="3"/>
      <c r="P122" s="3">
        <v>0</v>
      </c>
      <c r="R122" s="21">
        <f t="shared" si="11"/>
        <v>0</v>
      </c>
      <c r="S122" s="21">
        <f t="shared" si="12"/>
        <v>362.78</v>
      </c>
      <c r="T122" s="21">
        <f t="shared" si="13"/>
        <v>368.78</v>
      </c>
      <c r="U122" s="21">
        <f t="shared" si="14"/>
        <v>6</v>
      </c>
      <c r="V122" s="21">
        <f t="shared" si="15"/>
        <v>362.78</v>
      </c>
      <c r="W122" s="57">
        <f t="shared" si="16"/>
        <v>262.78</v>
      </c>
      <c r="X122" s="21">
        <f t="shared" si="17"/>
        <v>106</v>
      </c>
      <c r="Y122" s="21">
        <v>0</v>
      </c>
      <c r="Z122" s="3">
        <v>20</v>
      </c>
      <c r="AA122" s="21">
        <f t="shared" si="21"/>
        <v>80</v>
      </c>
      <c r="AB122" s="21">
        <f t="shared" si="19"/>
        <v>40</v>
      </c>
      <c r="AC122" s="21">
        <f t="shared" si="20"/>
        <v>40</v>
      </c>
    </row>
    <row r="123" spans="1:29">
      <c r="A123" s="3">
        <v>121</v>
      </c>
      <c r="B123" s="9" t="s">
        <v>4029</v>
      </c>
      <c r="C123" t="s">
        <v>4030</v>
      </c>
      <c r="D123" s="3" t="s">
        <v>35</v>
      </c>
      <c r="E123" s="3" t="s">
        <v>37</v>
      </c>
      <c r="F123" s="3" t="s">
        <v>2651</v>
      </c>
      <c r="G123" s="3" t="s">
        <v>38</v>
      </c>
      <c r="H123" s="3" t="s">
        <v>39</v>
      </c>
      <c r="I123" s="82">
        <v>262.78</v>
      </c>
      <c r="J123" s="19"/>
      <c r="L123" s="20">
        <v>100</v>
      </c>
      <c r="M123" s="20">
        <v>0</v>
      </c>
      <c r="N123" s="3"/>
      <c r="P123" s="3">
        <v>0</v>
      </c>
      <c r="R123" s="21">
        <f t="shared" si="11"/>
        <v>0</v>
      </c>
      <c r="S123" s="21">
        <f t="shared" si="12"/>
        <v>362.78</v>
      </c>
      <c r="T123" s="21">
        <f t="shared" si="13"/>
        <v>368.78</v>
      </c>
      <c r="U123" s="21">
        <f t="shared" si="14"/>
        <v>6</v>
      </c>
      <c r="V123" s="21">
        <f t="shared" si="15"/>
        <v>362.78</v>
      </c>
      <c r="W123" s="57">
        <f t="shared" si="16"/>
        <v>262.78</v>
      </c>
      <c r="X123" s="21">
        <f t="shared" si="17"/>
        <v>106</v>
      </c>
      <c r="Y123" s="21">
        <v>0</v>
      </c>
      <c r="Z123" s="3">
        <v>20</v>
      </c>
      <c r="AA123" s="21">
        <f t="shared" si="21"/>
        <v>80</v>
      </c>
      <c r="AB123" s="21">
        <f t="shared" si="19"/>
        <v>40</v>
      </c>
      <c r="AC123" s="21">
        <f t="shared" si="20"/>
        <v>40</v>
      </c>
    </row>
    <row r="124" spans="1:29">
      <c r="A124" s="3">
        <v>122</v>
      </c>
      <c r="B124" s="9" t="s">
        <v>4031</v>
      </c>
      <c r="C124" t="s">
        <v>4032</v>
      </c>
      <c r="D124" s="3" t="s">
        <v>35</v>
      </c>
      <c r="E124" s="3" t="s">
        <v>37</v>
      </c>
      <c r="F124" s="3" t="s">
        <v>2651</v>
      </c>
      <c r="G124" s="3" t="s">
        <v>38</v>
      </c>
      <c r="H124" s="3" t="s">
        <v>39</v>
      </c>
      <c r="I124" s="82">
        <v>262.78</v>
      </c>
      <c r="J124" s="19"/>
      <c r="L124" s="20">
        <v>100</v>
      </c>
      <c r="M124" s="20">
        <v>0</v>
      </c>
      <c r="N124" s="3"/>
      <c r="P124" s="3">
        <v>0</v>
      </c>
      <c r="R124" s="21">
        <f t="shared" si="11"/>
        <v>0</v>
      </c>
      <c r="S124" s="21">
        <f t="shared" si="12"/>
        <v>362.78</v>
      </c>
      <c r="T124" s="21">
        <f t="shared" si="13"/>
        <v>368.78</v>
      </c>
      <c r="U124" s="21">
        <f t="shared" si="14"/>
        <v>6</v>
      </c>
      <c r="V124" s="21">
        <f t="shared" si="15"/>
        <v>362.78</v>
      </c>
      <c r="W124" s="57">
        <f t="shared" si="16"/>
        <v>262.78</v>
      </c>
      <c r="X124" s="21">
        <f t="shared" si="17"/>
        <v>106</v>
      </c>
      <c r="Y124" s="21">
        <v>0</v>
      </c>
      <c r="Z124" s="3">
        <v>20</v>
      </c>
      <c r="AA124" s="21">
        <f t="shared" si="21"/>
        <v>80</v>
      </c>
      <c r="AB124" s="21">
        <f t="shared" si="19"/>
        <v>40</v>
      </c>
      <c r="AC124" s="21">
        <f t="shared" si="20"/>
        <v>40</v>
      </c>
    </row>
    <row r="125" spans="1:29">
      <c r="A125" s="3">
        <v>123</v>
      </c>
      <c r="B125" s="9" t="s">
        <v>4033</v>
      </c>
      <c r="C125" t="s">
        <v>4034</v>
      </c>
      <c r="D125" s="3" t="s">
        <v>35</v>
      </c>
      <c r="E125" s="3" t="s">
        <v>37</v>
      </c>
      <c r="F125" s="3" t="s">
        <v>2651</v>
      </c>
      <c r="G125" s="3" t="s">
        <v>38</v>
      </c>
      <c r="H125" s="3" t="s">
        <v>39</v>
      </c>
      <c r="I125" s="82">
        <v>259.54</v>
      </c>
      <c r="J125" s="19"/>
      <c r="L125" s="20">
        <v>100</v>
      </c>
      <c r="M125" s="20">
        <v>0</v>
      </c>
      <c r="N125" s="3"/>
      <c r="P125" s="3">
        <v>0</v>
      </c>
      <c r="R125" s="21">
        <f t="shared" si="11"/>
        <v>0</v>
      </c>
      <c r="S125" s="21">
        <f t="shared" si="12"/>
        <v>359.54</v>
      </c>
      <c r="T125" s="21">
        <f t="shared" si="13"/>
        <v>365.54</v>
      </c>
      <c r="U125" s="21">
        <f t="shared" si="14"/>
        <v>6</v>
      </c>
      <c r="V125" s="21">
        <f t="shared" si="15"/>
        <v>359.54</v>
      </c>
      <c r="W125" s="57">
        <f t="shared" si="16"/>
        <v>259.54</v>
      </c>
      <c r="X125" s="21">
        <f t="shared" si="17"/>
        <v>106</v>
      </c>
      <c r="Y125" s="21">
        <v>0</v>
      </c>
      <c r="Z125" s="3">
        <v>20</v>
      </c>
      <c r="AA125" s="21">
        <f t="shared" si="21"/>
        <v>80</v>
      </c>
      <c r="AB125" s="21">
        <f t="shared" si="19"/>
        <v>40</v>
      </c>
      <c r="AC125" s="21">
        <f t="shared" si="20"/>
        <v>40</v>
      </c>
    </row>
    <row r="126" spans="1:29">
      <c r="A126" s="3">
        <v>124</v>
      </c>
      <c r="B126" s="9" t="s">
        <v>4035</v>
      </c>
      <c r="C126" t="s">
        <v>4036</v>
      </c>
      <c r="D126" s="3" t="s">
        <v>35</v>
      </c>
      <c r="E126" s="3" t="s">
        <v>37</v>
      </c>
      <c r="F126" s="3" t="s">
        <v>2651</v>
      </c>
      <c r="G126" s="3" t="s">
        <v>38</v>
      </c>
      <c r="H126" s="3" t="s">
        <v>39</v>
      </c>
      <c r="I126" s="82">
        <v>259.78</v>
      </c>
      <c r="J126" s="19"/>
      <c r="L126" s="20">
        <v>100</v>
      </c>
      <c r="M126" s="20">
        <v>0</v>
      </c>
      <c r="N126" s="3"/>
      <c r="P126" s="3">
        <v>0</v>
      </c>
      <c r="R126" s="21">
        <f t="shared" si="11"/>
        <v>0</v>
      </c>
      <c r="S126" s="21">
        <f t="shared" si="12"/>
        <v>359.78</v>
      </c>
      <c r="T126" s="21">
        <f t="shared" si="13"/>
        <v>365.78</v>
      </c>
      <c r="U126" s="21">
        <f t="shared" si="14"/>
        <v>6</v>
      </c>
      <c r="V126" s="21">
        <f t="shared" si="15"/>
        <v>359.78</v>
      </c>
      <c r="W126" s="57">
        <f t="shared" si="16"/>
        <v>259.78</v>
      </c>
      <c r="X126" s="21">
        <f t="shared" si="17"/>
        <v>106</v>
      </c>
      <c r="Y126" s="21">
        <v>0</v>
      </c>
      <c r="Z126" s="3">
        <v>20</v>
      </c>
      <c r="AA126" s="21">
        <f t="shared" si="21"/>
        <v>80</v>
      </c>
      <c r="AB126" s="21">
        <f t="shared" si="19"/>
        <v>40</v>
      </c>
      <c r="AC126" s="21">
        <f t="shared" si="20"/>
        <v>40</v>
      </c>
    </row>
    <row r="127" spans="1:29">
      <c r="A127" s="3">
        <v>125</v>
      </c>
      <c r="B127" s="9" t="s">
        <v>1852</v>
      </c>
      <c r="C127" t="s">
        <v>4037</v>
      </c>
      <c r="D127" s="3" t="s">
        <v>35</v>
      </c>
      <c r="E127" s="3" t="s">
        <v>37</v>
      </c>
      <c r="F127" s="3" t="s">
        <v>2651</v>
      </c>
      <c r="G127" s="3" t="s">
        <v>38</v>
      </c>
      <c r="H127" s="3" t="s">
        <v>39</v>
      </c>
      <c r="I127" s="82">
        <v>259.78</v>
      </c>
      <c r="J127" s="19"/>
      <c r="L127" s="20">
        <v>100</v>
      </c>
      <c r="M127" s="20">
        <v>0</v>
      </c>
      <c r="N127" s="3"/>
      <c r="P127" s="3">
        <v>0</v>
      </c>
      <c r="R127" s="21">
        <f t="shared" si="11"/>
        <v>0</v>
      </c>
      <c r="S127" s="21">
        <f t="shared" si="12"/>
        <v>359.78</v>
      </c>
      <c r="T127" s="21">
        <f t="shared" si="13"/>
        <v>365.78</v>
      </c>
      <c r="U127" s="21">
        <f t="shared" si="14"/>
        <v>6</v>
      </c>
      <c r="V127" s="21">
        <f t="shared" si="15"/>
        <v>359.78</v>
      </c>
      <c r="W127" s="57">
        <f t="shared" si="16"/>
        <v>259.78</v>
      </c>
      <c r="X127" s="21">
        <f t="shared" si="17"/>
        <v>106</v>
      </c>
      <c r="Y127" s="21">
        <v>0</v>
      </c>
      <c r="Z127" s="3">
        <v>20</v>
      </c>
      <c r="AA127" s="21">
        <f t="shared" si="21"/>
        <v>80</v>
      </c>
      <c r="AB127" s="21">
        <f t="shared" si="19"/>
        <v>40</v>
      </c>
      <c r="AC127" s="21">
        <f t="shared" si="20"/>
        <v>40</v>
      </c>
    </row>
    <row r="128" spans="1:29">
      <c r="A128" s="3">
        <v>126</v>
      </c>
      <c r="B128" s="9" t="s">
        <v>4038</v>
      </c>
      <c r="C128" t="s">
        <v>4039</v>
      </c>
      <c r="D128" s="3" t="s">
        <v>35</v>
      </c>
      <c r="E128" s="3" t="s">
        <v>37</v>
      </c>
      <c r="F128" s="3" t="s">
        <v>2651</v>
      </c>
      <c r="G128" s="3" t="s">
        <v>38</v>
      </c>
      <c r="H128" s="3" t="s">
        <v>39</v>
      </c>
      <c r="I128" s="82">
        <v>259.78</v>
      </c>
      <c r="J128" s="19"/>
      <c r="L128" s="20">
        <v>100</v>
      </c>
      <c r="M128" s="20">
        <v>0</v>
      </c>
      <c r="N128" s="3"/>
      <c r="P128" s="3">
        <v>0</v>
      </c>
      <c r="R128" s="21">
        <f t="shared" si="11"/>
        <v>0</v>
      </c>
      <c r="S128" s="21">
        <f t="shared" si="12"/>
        <v>359.78</v>
      </c>
      <c r="T128" s="21">
        <f t="shared" si="13"/>
        <v>365.78</v>
      </c>
      <c r="U128" s="21">
        <f t="shared" si="14"/>
        <v>6</v>
      </c>
      <c r="V128" s="21">
        <f t="shared" si="15"/>
        <v>359.78</v>
      </c>
      <c r="W128" s="57">
        <f t="shared" si="16"/>
        <v>259.78</v>
      </c>
      <c r="X128" s="21">
        <f t="shared" si="17"/>
        <v>106</v>
      </c>
      <c r="Y128" s="21">
        <v>0</v>
      </c>
      <c r="Z128" s="3">
        <v>20</v>
      </c>
      <c r="AA128" s="21">
        <f t="shared" si="21"/>
        <v>80</v>
      </c>
      <c r="AB128" s="21">
        <f t="shared" si="19"/>
        <v>40</v>
      </c>
      <c r="AC128" s="21">
        <f t="shared" si="20"/>
        <v>40</v>
      </c>
    </row>
    <row r="129" spans="1:29">
      <c r="A129" s="3">
        <v>127</v>
      </c>
      <c r="B129" s="9" t="s">
        <v>4040</v>
      </c>
      <c r="C129" t="s">
        <v>4041</v>
      </c>
      <c r="D129" s="3" t="s">
        <v>35</v>
      </c>
      <c r="E129" s="3" t="s">
        <v>37</v>
      </c>
      <c r="F129" s="3" t="s">
        <v>2651</v>
      </c>
      <c r="G129" s="3" t="s">
        <v>38</v>
      </c>
      <c r="H129" s="3" t="s">
        <v>39</v>
      </c>
      <c r="I129" s="82">
        <v>259.78</v>
      </c>
      <c r="J129" s="19"/>
      <c r="L129" s="20">
        <v>100</v>
      </c>
      <c r="M129" s="20">
        <v>0</v>
      </c>
      <c r="N129" s="3"/>
      <c r="P129" s="3">
        <v>0</v>
      </c>
      <c r="R129" s="21">
        <f t="shared" si="11"/>
        <v>0</v>
      </c>
      <c r="S129" s="21">
        <f t="shared" si="12"/>
        <v>359.78</v>
      </c>
      <c r="T129" s="21">
        <f t="shared" si="13"/>
        <v>365.78</v>
      </c>
      <c r="U129" s="21">
        <f t="shared" si="14"/>
        <v>6</v>
      </c>
      <c r="V129" s="21">
        <f t="shared" si="15"/>
        <v>359.78</v>
      </c>
      <c r="W129" s="57">
        <f t="shared" si="16"/>
        <v>259.78</v>
      </c>
      <c r="X129" s="21">
        <f t="shared" si="17"/>
        <v>106</v>
      </c>
      <c r="Y129" s="21">
        <v>0</v>
      </c>
      <c r="Z129" s="3">
        <v>20</v>
      </c>
      <c r="AA129" s="21">
        <f t="shared" si="21"/>
        <v>80</v>
      </c>
      <c r="AB129" s="21">
        <f t="shared" si="19"/>
        <v>40</v>
      </c>
      <c r="AC129" s="21">
        <f t="shared" si="20"/>
        <v>40</v>
      </c>
    </row>
    <row r="130" spans="1:29">
      <c r="A130" s="3">
        <v>128</v>
      </c>
      <c r="B130" s="9" t="s">
        <v>2391</v>
      </c>
      <c r="C130" t="s">
        <v>4042</v>
      </c>
      <c r="D130" s="3" t="s">
        <v>35</v>
      </c>
      <c r="E130" s="3" t="s">
        <v>37</v>
      </c>
      <c r="F130" s="3" t="s">
        <v>2651</v>
      </c>
      <c r="G130" s="3" t="s">
        <v>38</v>
      </c>
      <c r="H130" s="3" t="s">
        <v>39</v>
      </c>
      <c r="I130" s="82">
        <v>259.78</v>
      </c>
      <c r="J130" s="19"/>
      <c r="L130" s="20">
        <v>100</v>
      </c>
      <c r="M130" s="20">
        <v>0</v>
      </c>
      <c r="N130" s="3"/>
      <c r="P130" s="3">
        <v>0</v>
      </c>
      <c r="R130" s="21">
        <f t="shared" si="11"/>
        <v>0</v>
      </c>
      <c r="S130" s="21">
        <f t="shared" si="12"/>
        <v>359.78</v>
      </c>
      <c r="T130" s="21">
        <f t="shared" si="13"/>
        <v>365.78</v>
      </c>
      <c r="U130" s="21">
        <f t="shared" si="14"/>
        <v>6</v>
      </c>
      <c r="V130" s="21">
        <f t="shared" si="15"/>
        <v>359.78</v>
      </c>
      <c r="W130" s="57">
        <f t="shared" si="16"/>
        <v>259.78</v>
      </c>
      <c r="X130" s="21">
        <f t="shared" si="17"/>
        <v>106</v>
      </c>
      <c r="Y130" s="21">
        <v>0</v>
      </c>
      <c r="Z130" s="3">
        <v>20</v>
      </c>
      <c r="AA130" s="21">
        <f t="shared" si="21"/>
        <v>80</v>
      </c>
      <c r="AB130" s="21">
        <f t="shared" si="19"/>
        <v>40</v>
      </c>
      <c r="AC130" s="21">
        <f t="shared" si="20"/>
        <v>40</v>
      </c>
    </row>
    <row r="131" spans="1:29">
      <c r="A131" s="3">
        <v>129</v>
      </c>
      <c r="B131" s="9" t="s">
        <v>4043</v>
      </c>
      <c r="C131" s="8" t="s">
        <v>4044</v>
      </c>
      <c r="D131" s="3" t="s">
        <v>35</v>
      </c>
      <c r="E131" s="3" t="s">
        <v>37</v>
      </c>
      <c r="F131" s="3" t="s">
        <v>2651</v>
      </c>
      <c r="G131" s="3" t="s">
        <v>38</v>
      </c>
      <c r="H131" s="3" t="s">
        <v>39</v>
      </c>
      <c r="I131" s="3">
        <v>252.65</v>
      </c>
      <c r="J131" s="19"/>
      <c r="L131" s="20">
        <v>100</v>
      </c>
      <c r="M131" s="20">
        <v>0</v>
      </c>
      <c r="N131" s="3"/>
      <c r="P131" s="3">
        <v>0</v>
      </c>
      <c r="R131" s="21">
        <f t="shared" ref="R131:R148" si="22">M131*1.06</f>
        <v>0</v>
      </c>
      <c r="S131" s="21">
        <f t="shared" ref="S131:S148" si="23">I131+L131+R131</f>
        <v>352.65</v>
      </c>
      <c r="T131" s="21">
        <f t="shared" ref="T131:T148" si="24">I131+(L131+R131)*1.06</f>
        <v>358.65</v>
      </c>
      <c r="U131" s="21">
        <f t="shared" ref="U131:U148" si="25">(R131+L131)*0.06</f>
        <v>6</v>
      </c>
      <c r="V131" s="21">
        <f t="shared" ref="V131:V148" si="26">T131-U131</f>
        <v>352.65</v>
      </c>
      <c r="W131" s="57">
        <f t="shared" ref="W131:W148" si="27">I131</f>
        <v>252.65</v>
      </c>
      <c r="X131" s="21">
        <f t="shared" ref="X131:X148" si="28">(R131+L131)*1.06</f>
        <v>106</v>
      </c>
      <c r="Y131" s="21">
        <v>0</v>
      </c>
      <c r="Z131" s="3">
        <v>20</v>
      </c>
      <c r="AA131" s="21">
        <f t="shared" si="21"/>
        <v>80</v>
      </c>
      <c r="AB131" s="21">
        <f t="shared" ref="AB131:AB148" si="29">AA131/2</f>
        <v>40</v>
      </c>
      <c r="AC131" s="21">
        <f t="shared" ref="AC131:AC148" si="30">AA131/2</f>
        <v>40</v>
      </c>
    </row>
    <row r="132" spans="1:29">
      <c r="A132" s="3">
        <v>130</v>
      </c>
      <c r="B132" s="9" t="s">
        <v>3027</v>
      </c>
      <c r="C132" t="s">
        <v>4045</v>
      </c>
      <c r="D132" s="3" t="s">
        <v>35</v>
      </c>
      <c r="E132" s="3" t="s">
        <v>37</v>
      </c>
      <c r="F132" s="3" t="s">
        <v>2651</v>
      </c>
      <c r="G132" s="3" t="s">
        <v>38</v>
      </c>
      <c r="H132" s="3" t="s">
        <v>39</v>
      </c>
      <c r="I132" s="3">
        <v>252.65</v>
      </c>
      <c r="J132" s="19"/>
      <c r="L132" s="20">
        <v>100</v>
      </c>
      <c r="M132" s="20">
        <v>0</v>
      </c>
      <c r="N132" s="3"/>
      <c r="P132" s="3">
        <v>0</v>
      </c>
      <c r="R132" s="21">
        <f t="shared" si="22"/>
        <v>0</v>
      </c>
      <c r="S132" s="21">
        <f t="shared" si="23"/>
        <v>352.65</v>
      </c>
      <c r="T132" s="21">
        <f t="shared" si="24"/>
        <v>358.65</v>
      </c>
      <c r="U132" s="21">
        <f t="shared" si="25"/>
        <v>6</v>
      </c>
      <c r="V132" s="21">
        <f t="shared" si="26"/>
        <v>352.65</v>
      </c>
      <c r="W132" s="57">
        <f t="shared" si="27"/>
        <v>252.65</v>
      </c>
      <c r="X132" s="21">
        <f t="shared" si="28"/>
        <v>106</v>
      </c>
      <c r="Y132" s="21">
        <v>0</v>
      </c>
      <c r="Z132" s="3">
        <v>20</v>
      </c>
      <c r="AA132" s="21">
        <f t="shared" si="21"/>
        <v>80</v>
      </c>
      <c r="AB132" s="21">
        <f t="shared" si="29"/>
        <v>40</v>
      </c>
      <c r="AC132" s="21">
        <f t="shared" si="30"/>
        <v>40</v>
      </c>
    </row>
    <row r="133" spans="1:29">
      <c r="A133" s="3">
        <v>131</v>
      </c>
      <c r="B133" s="9" t="s">
        <v>4046</v>
      </c>
      <c r="C133" t="s">
        <v>4047</v>
      </c>
      <c r="D133" s="3" t="s">
        <v>35</v>
      </c>
      <c r="E133" s="3" t="s">
        <v>37</v>
      </c>
      <c r="F133" s="3" t="s">
        <v>2651</v>
      </c>
      <c r="G133" s="3" t="s">
        <v>38</v>
      </c>
      <c r="H133" s="3" t="s">
        <v>39</v>
      </c>
      <c r="I133" s="3">
        <v>252.65</v>
      </c>
      <c r="J133" s="19"/>
      <c r="L133" s="20">
        <v>100</v>
      </c>
      <c r="M133" s="20">
        <v>0</v>
      </c>
      <c r="N133" s="3"/>
      <c r="P133" s="3">
        <v>0</v>
      </c>
      <c r="R133" s="21">
        <f t="shared" si="22"/>
        <v>0</v>
      </c>
      <c r="S133" s="21">
        <f t="shared" si="23"/>
        <v>352.65</v>
      </c>
      <c r="T133" s="21">
        <f t="shared" si="24"/>
        <v>358.65</v>
      </c>
      <c r="U133" s="21">
        <f t="shared" si="25"/>
        <v>6</v>
      </c>
      <c r="V133" s="21">
        <f t="shared" si="26"/>
        <v>352.65</v>
      </c>
      <c r="W133" s="57">
        <f t="shared" si="27"/>
        <v>252.65</v>
      </c>
      <c r="X133" s="21">
        <f t="shared" si="28"/>
        <v>106</v>
      </c>
      <c r="Y133" s="21">
        <v>0</v>
      </c>
      <c r="Z133" s="3">
        <v>20</v>
      </c>
      <c r="AA133" s="21">
        <f t="shared" si="21"/>
        <v>80</v>
      </c>
      <c r="AB133" s="21">
        <f t="shared" si="29"/>
        <v>40</v>
      </c>
      <c r="AC133" s="21">
        <f t="shared" si="30"/>
        <v>40</v>
      </c>
    </row>
    <row r="134" spans="1:29">
      <c r="A134" s="3">
        <v>132</v>
      </c>
      <c r="B134" s="9" t="s">
        <v>4048</v>
      </c>
      <c r="C134" t="s">
        <v>4049</v>
      </c>
      <c r="D134" s="3" t="s">
        <v>35</v>
      </c>
      <c r="E134" s="3" t="s">
        <v>37</v>
      </c>
      <c r="F134" s="3" t="s">
        <v>2651</v>
      </c>
      <c r="G134" s="3" t="s">
        <v>38</v>
      </c>
      <c r="H134" s="3" t="s">
        <v>39</v>
      </c>
      <c r="I134" s="3">
        <v>252.65</v>
      </c>
      <c r="J134" s="19"/>
      <c r="L134" s="20">
        <v>100</v>
      </c>
      <c r="M134" s="20">
        <v>0</v>
      </c>
      <c r="N134" s="3"/>
      <c r="P134" s="3">
        <v>0</v>
      </c>
      <c r="R134" s="21">
        <f t="shared" si="22"/>
        <v>0</v>
      </c>
      <c r="S134" s="21">
        <f t="shared" si="23"/>
        <v>352.65</v>
      </c>
      <c r="T134" s="21">
        <f t="shared" si="24"/>
        <v>358.65</v>
      </c>
      <c r="U134" s="21">
        <f t="shared" si="25"/>
        <v>6</v>
      </c>
      <c r="V134" s="21">
        <f t="shared" si="26"/>
        <v>352.65</v>
      </c>
      <c r="W134" s="57">
        <f t="shared" si="27"/>
        <v>252.65</v>
      </c>
      <c r="X134" s="21">
        <f t="shared" si="28"/>
        <v>106</v>
      </c>
      <c r="Y134" s="21">
        <v>0</v>
      </c>
      <c r="Z134" s="3">
        <v>20</v>
      </c>
      <c r="AA134" s="21">
        <f t="shared" si="21"/>
        <v>80</v>
      </c>
      <c r="AB134" s="21">
        <f t="shared" si="29"/>
        <v>40</v>
      </c>
      <c r="AC134" s="21">
        <f t="shared" si="30"/>
        <v>40</v>
      </c>
    </row>
    <row r="135" spans="1:29">
      <c r="A135" s="3">
        <v>133</v>
      </c>
      <c r="B135" s="9" t="s">
        <v>3459</v>
      </c>
      <c r="C135" t="s">
        <v>4050</v>
      </c>
      <c r="D135" s="3" t="s">
        <v>35</v>
      </c>
      <c r="E135" s="3" t="s">
        <v>37</v>
      </c>
      <c r="F135" s="3" t="s">
        <v>2651</v>
      </c>
      <c r="G135" s="3" t="s">
        <v>38</v>
      </c>
      <c r="H135" s="3" t="s">
        <v>39</v>
      </c>
      <c r="I135" s="3">
        <v>252.65</v>
      </c>
      <c r="J135" s="19"/>
      <c r="L135" s="20">
        <v>100</v>
      </c>
      <c r="M135" s="20">
        <v>0</v>
      </c>
      <c r="N135" s="3"/>
      <c r="P135" s="3">
        <v>0</v>
      </c>
      <c r="R135" s="21">
        <f t="shared" si="22"/>
        <v>0</v>
      </c>
      <c r="S135" s="21">
        <f t="shared" si="23"/>
        <v>352.65</v>
      </c>
      <c r="T135" s="21">
        <f t="shared" si="24"/>
        <v>358.65</v>
      </c>
      <c r="U135" s="21">
        <f t="shared" si="25"/>
        <v>6</v>
      </c>
      <c r="V135" s="21">
        <f t="shared" si="26"/>
        <v>352.65</v>
      </c>
      <c r="W135" s="57">
        <f t="shared" si="27"/>
        <v>252.65</v>
      </c>
      <c r="X135" s="21">
        <f t="shared" si="28"/>
        <v>106</v>
      </c>
      <c r="Y135" s="21">
        <v>0</v>
      </c>
      <c r="Z135" s="3">
        <v>20</v>
      </c>
      <c r="AA135" s="21">
        <f t="shared" si="21"/>
        <v>80</v>
      </c>
      <c r="AB135" s="21">
        <f t="shared" si="29"/>
        <v>40</v>
      </c>
      <c r="AC135" s="21">
        <f t="shared" si="30"/>
        <v>40</v>
      </c>
    </row>
    <row r="136" spans="1:29">
      <c r="A136" s="3">
        <v>134</v>
      </c>
      <c r="B136" s="9" t="s">
        <v>4051</v>
      </c>
      <c r="C136" t="s">
        <v>4052</v>
      </c>
      <c r="D136" s="3" t="s">
        <v>35</v>
      </c>
      <c r="E136" s="3" t="s">
        <v>37</v>
      </c>
      <c r="F136" s="3" t="s">
        <v>2651</v>
      </c>
      <c r="G136" s="3" t="s">
        <v>38</v>
      </c>
      <c r="H136" s="3" t="s">
        <v>39</v>
      </c>
      <c r="I136" s="3">
        <v>252.65</v>
      </c>
      <c r="J136" s="19"/>
      <c r="L136" s="20">
        <v>100</v>
      </c>
      <c r="M136" s="20">
        <v>0</v>
      </c>
      <c r="N136" s="3"/>
      <c r="P136" s="3">
        <v>0</v>
      </c>
      <c r="R136" s="21">
        <f t="shared" si="22"/>
        <v>0</v>
      </c>
      <c r="S136" s="21">
        <f t="shared" si="23"/>
        <v>352.65</v>
      </c>
      <c r="T136" s="21">
        <f t="shared" si="24"/>
        <v>358.65</v>
      </c>
      <c r="U136" s="21">
        <f t="shared" si="25"/>
        <v>6</v>
      </c>
      <c r="V136" s="21">
        <f t="shared" si="26"/>
        <v>352.65</v>
      </c>
      <c r="W136" s="57">
        <f t="shared" si="27"/>
        <v>252.65</v>
      </c>
      <c r="X136" s="21">
        <f t="shared" si="28"/>
        <v>106</v>
      </c>
      <c r="Y136" s="21">
        <v>0</v>
      </c>
      <c r="Z136" s="3">
        <v>20</v>
      </c>
      <c r="AA136" s="21">
        <f t="shared" si="21"/>
        <v>80</v>
      </c>
      <c r="AB136" s="21">
        <f t="shared" si="29"/>
        <v>40</v>
      </c>
      <c r="AC136" s="21">
        <f t="shared" si="30"/>
        <v>40</v>
      </c>
    </row>
    <row r="137" spans="1:29">
      <c r="A137" s="3">
        <v>135</v>
      </c>
      <c r="B137" s="9" t="s">
        <v>4053</v>
      </c>
      <c r="C137" t="s">
        <v>4054</v>
      </c>
      <c r="D137" s="3" t="s">
        <v>35</v>
      </c>
      <c r="E137" s="3" t="s">
        <v>37</v>
      </c>
      <c r="F137" s="3" t="s">
        <v>2651</v>
      </c>
      <c r="G137" s="3" t="s">
        <v>38</v>
      </c>
      <c r="H137" s="3" t="s">
        <v>39</v>
      </c>
      <c r="I137" s="3">
        <v>252.65</v>
      </c>
      <c r="J137" s="19"/>
      <c r="L137" s="20">
        <v>100</v>
      </c>
      <c r="M137" s="20">
        <v>0</v>
      </c>
      <c r="N137" s="3"/>
      <c r="P137" s="3">
        <v>0</v>
      </c>
      <c r="R137" s="21">
        <f t="shared" si="22"/>
        <v>0</v>
      </c>
      <c r="S137" s="21">
        <f t="shared" si="23"/>
        <v>352.65</v>
      </c>
      <c r="T137" s="21">
        <f t="shared" si="24"/>
        <v>358.65</v>
      </c>
      <c r="U137" s="21">
        <f t="shared" si="25"/>
        <v>6</v>
      </c>
      <c r="V137" s="21">
        <f t="shared" si="26"/>
        <v>352.65</v>
      </c>
      <c r="W137" s="57">
        <f t="shared" si="27"/>
        <v>252.65</v>
      </c>
      <c r="X137" s="21">
        <f t="shared" si="28"/>
        <v>106</v>
      </c>
      <c r="Y137" s="21">
        <v>0</v>
      </c>
      <c r="Z137" s="3">
        <v>20</v>
      </c>
      <c r="AA137" s="21">
        <f t="shared" si="21"/>
        <v>80</v>
      </c>
      <c r="AB137" s="21">
        <f t="shared" si="29"/>
        <v>40</v>
      </c>
      <c r="AC137" s="21">
        <f t="shared" si="30"/>
        <v>40</v>
      </c>
    </row>
    <row r="138" spans="1:29">
      <c r="A138" s="3">
        <v>136</v>
      </c>
      <c r="B138" s="9" t="s">
        <v>4055</v>
      </c>
      <c r="C138" t="s">
        <v>4056</v>
      </c>
      <c r="D138" s="3" t="s">
        <v>35</v>
      </c>
      <c r="E138" s="3" t="s">
        <v>37</v>
      </c>
      <c r="F138" s="3" t="s">
        <v>2651</v>
      </c>
      <c r="G138" s="3" t="s">
        <v>38</v>
      </c>
      <c r="H138" s="3" t="s">
        <v>39</v>
      </c>
      <c r="I138" s="3">
        <v>252.65</v>
      </c>
      <c r="J138" s="19"/>
      <c r="L138" s="20">
        <v>100</v>
      </c>
      <c r="M138" s="20">
        <v>0</v>
      </c>
      <c r="N138" s="3"/>
      <c r="P138" s="3">
        <v>0</v>
      </c>
      <c r="R138" s="21">
        <f t="shared" si="22"/>
        <v>0</v>
      </c>
      <c r="S138" s="21">
        <f t="shared" si="23"/>
        <v>352.65</v>
      </c>
      <c r="T138" s="21">
        <f t="shared" si="24"/>
        <v>358.65</v>
      </c>
      <c r="U138" s="21">
        <f t="shared" si="25"/>
        <v>6</v>
      </c>
      <c r="V138" s="21">
        <f t="shared" si="26"/>
        <v>352.65</v>
      </c>
      <c r="W138" s="57">
        <f t="shared" si="27"/>
        <v>252.65</v>
      </c>
      <c r="X138" s="21">
        <f t="shared" si="28"/>
        <v>106</v>
      </c>
      <c r="Y138" s="21">
        <v>0</v>
      </c>
      <c r="Z138" s="3">
        <v>20</v>
      </c>
      <c r="AA138" s="21">
        <f t="shared" si="21"/>
        <v>80</v>
      </c>
      <c r="AB138" s="21">
        <f t="shared" si="29"/>
        <v>40</v>
      </c>
      <c r="AC138" s="21">
        <f t="shared" si="30"/>
        <v>40</v>
      </c>
    </row>
    <row r="139" spans="1:29">
      <c r="A139" s="3">
        <v>137</v>
      </c>
      <c r="B139" s="9" t="s">
        <v>3859</v>
      </c>
      <c r="C139" t="s">
        <v>4057</v>
      </c>
      <c r="D139" s="3" t="s">
        <v>35</v>
      </c>
      <c r="E139" s="3" t="s">
        <v>37</v>
      </c>
      <c r="F139" s="3" t="s">
        <v>2651</v>
      </c>
      <c r="G139" s="3" t="s">
        <v>38</v>
      </c>
      <c r="H139" s="3" t="s">
        <v>39</v>
      </c>
      <c r="I139" s="3">
        <v>252.65</v>
      </c>
      <c r="J139" s="19"/>
      <c r="L139" s="20">
        <v>100</v>
      </c>
      <c r="M139" s="20">
        <v>0</v>
      </c>
      <c r="N139" s="3"/>
      <c r="P139" s="3">
        <v>0</v>
      </c>
      <c r="R139" s="21">
        <f t="shared" si="22"/>
        <v>0</v>
      </c>
      <c r="S139" s="21">
        <f t="shared" si="23"/>
        <v>352.65</v>
      </c>
      <c r="T139" s="21">
        <f t="shared" si="24"/>
        <v>358.65</v>
      </c>
      <c r="U139" s="21">
        <f t="shared" si="25"/>
        <v>6</v>
      </c>
      <c r="V139" s="21">
        <f t="shared" si="26"/>
        <v>352.65</v>
      </c>
      <c r="W139" s="57">
        <f t="shared" si="27"/>
        <v>252.65</v>
      </c>
      <c r="X139" s="21">
        <f t="shared" si="28"/>
        <v>106</v>
      </c>
      <c r="Y139" s="21">
        <v>0</v>
      </c>
      <c r="Z139" s="3">
        <v>20</v>
      </c>
      <c r="AA139" s="21">
        <f t="shared" si="21"/>
        <v>80</v>
      </c>
      <c r="AB139" s="21">
        <f t="shared" si="29"/>
        <v>40</v>
      </c>
      <c r="AC139" s="21">
        <f t="shared" si="30"/>
        <v>40</v>
      </c>
    </row>
    <row r="140" spans="1:29">
      <c r="A140" s="3">
        <v>138</v>
      </c>
      <c r="B140" s="9" t="s">
        <v>4058</v>
      </c>
      <c r="C140" t="s">
        <v>4059</v>
      </c>
      <c r="D140" s="3" t="s">
        <v>35</v>
      </c>
      <c r="E140" s="3" t="s">
        <v>37</v>
      </c>
      <c r="F140" s="3" t="s">
        <v>2651</v>
      </c>
      <c r="G140" s="3" t="s">
        <v>38</v>
      </c>
      <c r="H140" s="3" t="s">
        <v>39</v>
      </c>
      <c r="I140" s="3">
        <v>252.65</v>
      </c>
      <c r="J140" s="19"/>
      <c r="L140" s="20">
        <v>100</v>
      </c>
      <c r="M140" s="20">
        <v>0</v>
      </c>
      <c r="N140" s="3"/>
      <c r="P140" s="3">
        <v>0</v>
      </c>
      <c r="R140" s="21">
        <f t="shared" si="22"/>
        <v>0</v>
      </c>
      <c r="S140" s="21">
        <f t="shared" si="23"/>
        <v>352.65</v>
      </c>
      <c r="T140" s="21">
        <f t="shared" si="24"/>
        <v>358.65</v>
      </c>
      <c r="U140" s="21">
        <f t="shared" si="25"/>
        <v>6</v>
      </c>
      <c r="V140" s="21">
        <f t="shared" si="26"/>
        <v>352.65</v>
      </c>
      <c r="W140" s="57">
        <f t="shared" si="27"/>
        <v>252.65</v>
      </c>
      <c r="X140" s="21">
        <f t="shared" si="28"/>
        <v>106</v>
      </c>
      <c r="Y140" s="21">
        <v>0</v>
      </c>
      <c r="Z140" s="3">
        <v>20</v>
      </c>
      <c r="AA140" s="21">
        <f t="shared" si="21"/>
        <v>80</v>
      </c>
      <c r="AB140" s="21">
        <f t="shared" si="29"/>
        <v>40</v>
      </c>
      <c r="AC140" s="21">
        <f t="shared" si="30"/>
        <v>40</v>
      </c>
    </row>
    <row r="141" spans="1:29">
      <c r="A141" s="3">
        <v>139</v>
      </c>
      <c r="B141" s="8" t="s">
        <v>4060</v>
      </c>
      <c r="C141" t="s">
        <v>4061</v>
      </c>
      <c r="D141" s="3" t="s">
        <v>35</v>
      </c>
      <c r="E141" s="3" t="s">
        <v>37</v>
      </c>
      <c r="F141" s="3" t="s">
        <v>83</v>
      </c>
      <c r="G141" s="3" t="s">
        <v>38</v>
      </c>
      <c r="H141" s="3" t="s">
        <v>39</v>
      </c>
      <c r="I141" s="20">
        <v>0</v>
      </c>
      <c r="L141" s="20">
        <v>0</v>
      </c>
      <c r="M141" s="20">
        <v>200</v>
      </c>
      <c r="N141" s="3" t="s">
        <v>85</v>
      </c>
      <c r="P141" s="3">
        <v>100</v>
      </c>
      <c r="R141" s="21">
        <f t="shared" si="22"/>
        <v>212</v>
      </c>
      <c r="S141" s="21">
        <f t="shared" si="23"/>
        <v>212</v>
      </c>
      <c r="T141" s="21">
        <f t="shared" si="24"/>
        <v>224.72</v>
      </c>
      <c r="U141" s="21">
        <f t="shared" si="25"/>
        <v>12.72</v>
      </c>
      <c r="V141" s="21">
        <f t="shared" si="26"/>
        <v>212</v>
      </c>
      <c r="W141" s="57">
        <f t="shared" si="27"/>
        <v>0</v>
      </c>
      <c r="X141" s="21">
        <f t="shared" si="28"/>
        <v>224.72</v>
      </c>
      <c r="Y141" s="21">
        <f t="shared" ref="Y141:Y148" si="31">P141</f>
        <v>100</v>
      </c>
      <c r="Z141" s="3">
        <v>0</v>
      </c>
      <c r="AA141" s="21">
        <f t="shared" si="21"/>
        <v>112</v>
      </c>
      <c r="AB141" s="21">
        <f t="shared" si="29"/>
        <v>56</v>
      </c>
      <c r="AC141" s="21">
        <f t="shared" si="30"/>
        <v>56</v>
      </c>
    </row>
    <row r="142" spans="1:29">
      <c r="A142" s="3">
        <v>140</v>
      </c>
      <c r="B142" s="8" t="s">
        <v>4062</v>
      </c>
      <c r="C142" s="8" t="s">
        <v>4063</v>
      </c>
      <c r="D142" s="3" t="s">
        <v>35</v>
      </c>
      <c r="E142" s="3" t="s">
        <v>37</v>
      </c>
      <c r="F142" s="3" t="s">
        <v>1534</v>
      </c>
      <c r="G142" s="3" t="s">
        <v>38</v>
      </c>
      <c r="H142" s="3" t="s">
        <v>98</v>
      </c>
      <c r="I142" s="20">
        <v>0</v>
      </c>
      <c r="L142" s="20">
        <v>400</v>
      </c>
      <c r="M142" s="20">
        <v>2513</v>
      </c>
      <c r="N142" s="3" t="s">
        <v>3889</v>
      </c>
      <c r="P142" s="3">
        <v>2513</v>
      </c>
      <c r="R142" s="21">
        <f t="shared" si="22"/>
        <v>2663.78</v>
      </c>
      <c r="S142" s="21">
        <f t="shared" si="23"/>
        <v>3063.78</v>
      </c>
      <c r="T142" s="21">
        <f t="shared" si="24"/>
        <v>3247.6068</v>
      </c>
      <c r="U142" s="21">
        <f t="shared" si="25"/>
        <v>183.8268</v>
      </c>
      <c r="V142" s="21">
        <f t="shared" si="26"/>
        <v>3063.78</v>
      </c>
      <c r="W142" s="57">
        <f t="shared" si="27"/>
        <v>0</v>
      </c>
      <c r="X142" s="21">
        <f t="shared" si="28"/>
        <v>3247.6068</v>
      </c>
      <c r="Y142" s="21">
        <f t="shared" si="31"/>
        <v>2513</v>
      </c>
      <c r="Z142" s="3">
        <v>60</v>
      </c>
      <c r="AA142" s="21">
        <f t="shared" si="21"/>
        <v>490.78</v>
      </c>
      <c r="AB142" s="21">
        <f t="shared" si="29"/>
        <v>245.39</v>
      </c>
      <c r="AC142" s="21">
        <f t="shared" si="30"/>
        <v>245.39</v>
      </c>
    </row>
    <row r="143" spans="1:29">
      <c r="A143" s="3">
        <v>141</v>
      </c>
      <c r="B143" s="8" t="s">
        <v>4064</v>
      </c>
      <c r="C143" s="8" t="s">
        <v>4065</v>
      </c>
      <c r="D143" s="3" t="s">
        <v>35</v>
      </c>
      <c r="E143" s="3" t="s">
        <v>37</v>
      </c>
      <c r="F143" s="3" t="s">
        <v>1534</v>
      </c>
      <c r="G143" s="3" t="s">
        <v>38</v>
      </c>
      <c r="H143" s="3" t="s">
        <v>98</v>
      </c>
      <c r="I143" s="20">
        <v>0</v>
      </c>
      <c r="L143" s="20">
        <v>400</v>
      </c>
      <c r="M143" s="20">
        <v>2513</v>
      </c>
      <c r="N143" s="3" t="s">
        <v>3889</v>
      </c>
      <c r="P143" s="3">
        <v>2513</v>
      </c>
      <c r="R143" s="21">
        <f t="shared" si="22"/>
        <v>2663.78</v>
      </c>
      <c r="S143" s="21">
        <f t="shared" si="23"/>
        <v>3063.78</v>
      </c>
      <c r="T143" s="21">
        <f t="shared" si="24"/>
        <v>3247.6068</v>
      </c>
      <c r="U143" s="21">
        <f t="shared" si="25"/>
        <v>183.8268</v>
      </c>
      <c r="V143" s="21">
        <f t="shared" si="26"/>
        <v>3063.78</v>
      </c>
      <c r="W143" s="57">
        <f t="shared" si="27"/>
        <v>0</v>
      </c>
      <c r="X143" s="21">
        <f t="shared" si="28"/>
        <v>3247.6068</v>
      </c>
      <c r="Y143" s="21">
        <f t="shared" si="31"/>
        <v>2513</v>
      </c>
      <c r="Z143" s="3">
        <v>60</v>
      </c>
      <c r="AA143" s="21">
        <f t="shared" si="21"/>
        <v>490.78</v>
      </c>
      <c r="AB143" s="21">
        <f t="shared" si="29"/>
        <v>245.39</v>
      </c>
      <c r="AC143" s="21">
        <f t="shared" si="30"/>
        <v>245.39</v>
      </c>
    </row>
    <row r="144" spans="1:29">
      <c r="A144" s="3">
        <v>142</v>
      </c>
      <c r="B144" s="74" t="s">
        <v>4066</v>
      </c>
      <c r="C144" s="8" t="s">
        <v>4067</v>
      </c>
      <c r="D144" s="3" t="s">
        <v>35</v>
      </c>
      <c r="E144" s="3" t="s">
        <v>37</v>
      </c>
      <c r="F144" s="3" t="s">
        <v>2651</v>
      </c>
      <c r="G144" s="3" t="s">
        <v>38</v>
      </c>
      <c r="H144" s="3" t="s">
        <v>39</v>
      </c>
      <c r="I144" s="3">
        <v>252.65</v>
      </c>
      <c r="J144" s="19"/>
      <c r="L144" s="20">
        <v>100</v>
      </c>
      <c r="M144" s="20">
        <v>0</v>
      </c>
      <c r="N144" s="3"/>
      <c r="P144" s="3">
        <v>0</v>
      </c>
      <c r="R144" s="21">
        <f t="shared" si="22"/>
        <v>0</v>
      </c>
      <c r="S144" s="21">
        <f t="shared" si="23"/>
        <v>352.65</v>
      </c>
      <c r="T144" s="21">
        <f t="shared" si="24"/>
        <v>358.65</v>
      </c>
      <c r="U144" s="21">
        <f t="shared" si="25"/>
        <v>6</v>
      </c>
      <c r="V144" s="21">
        <f t="shared" si="26"/>
        <v>352.65</v>
      </c>
      <c r="W144" s="57">
        <f t="shared" si="27"/>
        <v>252.65</v>
      </c>
      <c r="X144" s="21">
        <f t="shared" si="28"/>
        <v>106</v>
      </c>
      <c r="Y144" s="21">
        <f t="shared" si="31"/>
        <v>0</v>
      </c>
      <c r="Z144" s="3">
        <v>20</v>
      </c>
      <c r="AA144" s="21">
        <f t="shared" si="21"/>
        <v>80</v>
      </c>
      <c r="AB144" s="21">
        <f t="shared" si="29"/>
        <v>40</v>
      </c>
      <c r="AC144" s="21">
        <f t="shared" si="30"/>
        <v>40</v>
      </c>
    </row>
    <row r="145" spans="1:29">
      <c r="A145" s="3">
        <v>143</v>
      </c>
      <c r="B145" s="9" t="s">
        <v>1970</v>
      </c>
      <c r="C145" s="8" t="s">
        <v>4068</v>
      </c>
      <c r="D145" s="3" t="s">
        <v>35</v>
      </c>
      <c r="E145" s="3" t="s">
        <v>37</v>
      </c>
      <c r="F145" s="3" t="s">
        <v>2651</v>
      </c>
      <c r="G145" s="3" t="s">
        <v>38</v>
      </c>
      <c r="H145" s="3" t="s">
        <v>39</v>
      </c>
      <c r="I145" s="3">
        <v>252.65</v>
      </c>
      <c r="J145" s="19"/>
      <c r="L145" s="20">
        <v>100</v>
      </c>
      <c r="M145" s="20">
        <v>0</v>
      </c>
      <c r="N145" s="3"/>
      <c r="P145" s="3">
        <v>0</v>
      </c>
      <c r="R145" s="21">
        <f t="shared" si="22"/>
        <v>0</v>
      </c>
      <c r="S145" s="21">
        <f t="shared" si="23"/>
        <v>352.65</v>
      </c>
      <c r="T145" s="21">
        <f t="shared" si="24"/>
        <v>358.65</v>
      </c>
      <c r="U145" s="21">
        <f t="shared" si="25"/>
        <v>6</v>
      </c>
      <c r="V145" s="21">
        <f t="shared" si="26"/>
        <v>352.65</v>
      </c>
      <c r="W145" s="57">
        <f t="shared" si="27"/>
        <v>252.65</v>
      </c>
      <c r="X145" s="21">
        <f t="shared" si="28"/>
        <v>106</v>
      </c>
      <c r="Y145" s="21">
        <f t="shared" si="31"/>
        <v>0</v>
      </c>
      <c r="Z145" s="3">
        <v>20</v>
      </c>
      <c r="AA145" s="21">
        <f t="shared" si="21"/>
        <v>80</v>
      </c>
      <c r="AB145" s="21">
        <f t="shared" si="29"/>
        <v>40</v>
      </c>
      <c r="AC145" s="21">
        <f t="shared" si="30"/>
        <v>40</v>
      </c>
    </row>
    <row r="146" spans="1:29">
      <c r="A146" s="3">
        <v>144</v>
      </c>
      <c r="B146" s="9" t="s">
        <v>3883</v>
      </c>
      <c r="C146" s="8" t="s">
        <v>4069</v>
      </c>
      <c r="D146" s="3" t="s">
        <v>35</v>
      </c>
      <c r="E146" s="3" t="s">
        <v>37</v>
      </c>
      <c r="F146" s="3" t="s">
        <v>2651</v>
      </c>
      <c r="G146" s="3" t="s">
        <v>38</v>
      </c>
      <c r="H146" s="3" t="s">
        <v>39</v>
      </c>
      <c r="I146" s="3">
        <v>252.65</v>
      </c>
      <c r="J146" s="19"/>
      <c r="L146" s="20">
        <v>100</v>
      </c>
      <c r="M146" s="20">
        <v>0</v>
      </c>
      <c r="N146" s="3"/>
      <c r="P146" s="3">
        <v>0</v>
      </c>
      <c r="R146" s="21">
        <f t="shared" si="22"/>
        <v>0</v>
      </c>
      <c r="S146" s="21">
        <f t="shared" si="23"/>
        <v>352.65</v>
      </c>
      <c r="T146" s="21">
        <f t="shared" si="24"/>
        <v>358.65</v>
      </c>
      <c r="U146" s="21">
        <f t="shared" si="25"/>
        <v>6</v>
      </c>
      <c r="V146" s="21">
        <f t="shared" si="26"/>
        <v>352.65</v>
      </c>
      <c r="W146" s="57">
        <f t="shared" si="27"/>
        <v>252.65</v>
      </c>
      <c r="X146" s="21">
        <f t="shared" si="28"/>
        <v>106</v>
      </c>
      <c r="Y146" s="21">
        <f t="shared" si="31"/>
        <v>0</v>
      </c>
      <c r="Z146" s="3">
        <v>20</v>
      </c>
      <c r="AA146" s="21">
        <f t="shared" si="21"/>
        <v>80</v>
      </c>
      <c r="AB146" s="21">
        <f t="shared" si="29"/>
        <v>40</v>
      </c>
      <c r="AC146" s="21">
        <f t="shared" si="30"/>
        <v>40</v>
      </c>
    </row>
    <row r="147" spans="1:29">
      <c r="A147" s="3">
        <v>145</v>
      </c>
      <c r="B147" s="8" t="s">
        <v>2936</v>
      </c>
      <c r="C147" s="8" t="s">
        <v>4070</v>
      </c>
      <c r="D147" s="3" t="s">
        <v>35</v>
      </c>
      <c r="E147" s="3" t="s">
        <v>1245</v>
      </c>
      <c r="F147" s="3" t="s">
        <v>3702</v>
      </c>
      <c r="G147" s="3" t="s">
        <v>38</v>
      </c>
      <c r="H147" s="3" t="s">
        <v>84</v>
      </c>
      <c r="I147" s="20">
        <v>0</v>
      </c>
      <c r="L147" s="20">
        <v>100</v>
      </c>
      <c r="M147" s="20">
        <v>0</v>
      </c>
      <c r="N147" s="3"/>
      <c r="P147" s="3">
        <v>0</v>
      </c>
      <c r="R147" s="21">
        <f t="shared" si="22"/>
        <v>0</v>
      </c>
      <c r="S147" s="21">
        <f t="shared" si="23"/>
        <v>100</v>
      </c>
      <c r="T147" s="21">
        <f t="shared" si="24"/>
        <v>106</v>
      </c>
      <c r="U147" s="21">
        <f t="shared" si="25"/>
        <v>6</v>
      </c>
      <c r="V147" s="21">
        <f t="shared" si="26"/>
        <v>100</v>
      </c>
      <c r="W147" s="57">
        <f t="shared" si="27"/>
        <v>0</v>
      </c>
      <c r="X147" s="21">
        <f t="shared" si="28"/>
        <v>106</v>
      </c>
      <c r="Y147" s="21">
        <f t="shared" si="31"/>
        <v>0</v>
      </c>
      <c r="Z147" s="3">
        <v>20</v>
      </c>
      <c r="AA147" s="21">
        <f t="shared" si="21"/>
        <v>80</v>
      </c>
      <c r="AB147" s="21">
        <f t="shared" si="29"/>
        <v>40</v>
      </c>
      <c r="AC147" s="21">
        <f t="shared" si="30"/>
        <v>40</v>
      </c>
    </row>
    <row r="148" spans="1:30">
      <c r="A148" s="3">
        <v>146</v>
      </c>
      <c r="B148" s="19" t="s">
        <v>2908</v>
      </c>
      <c r="C148" s="19" t="s">
        <v>4071</v>
      </c>
      <c r="D148" s="3" t="s">
        <v>35</v>
      </c>
      <c r="E148" s="3" t="s">
        <v>37</v>
      </c>
      <c r="F148" s="3" t="s">
        <v>196</v>
      </c>
      <c r="G148" s="3" t="s">
        <v>38</v>
      </c>
      <c r="H148" s="3" t="s">
        <v>98</v>
      </c>
      <c r="I148" s="20">
        <v>1120</v>
      </c>
      <c r="J148" s="3"/>
      <c r="K148" s="3"/>
      <c r="L148" s="20">
        <v>300</v>
      </c>
      <c r="M148" s="20">
        <v>0</v>
      </c>
      <c r="N148" s="3"/>
      <c r="O148" s="3"/>
      <c r="P148" s="3">
        <v>0</v>
      </c>
      <c r="Q148" s="3"/>
      <c r="R148" s="20">
        <f t="shared" si="22"/>
        <v>0</v>
      </c>
      <c r="S148" s="20">
        <f t="shared" si="23"/>
        <v>1420</v>
      </c>
      <c r="T148" s="20">
        <f t="shared" si="24"/>
        <v>1438</v>
      </c>
      <c r="U148" s="20">
        <f t="shared" si="25"/>
        <v>18</v>
      </c>
      <c r="V148" s="20">
        <f t="shared" si="26"/>
        <v>1420</v>
      </c>
      <c r="W148" s="3">
        <f t="shared" si="27"/>
        <v>1120</v>
      </c>
      <c r="X148" s="3">
        <f t="shared" si="28"/>
        <v>318</v>
      </c>
      <c r="Y148" s="3">
        <f t="shared" si="31"/>
        <v>0</v>
      </c>
      <c r="Z148" s="3">
        <v>60</v>
      </c>
      <c r="AA148" s="3">
        <f t="shared" si="21"/>
        <v>240</v>
      </c>
      <c r="AB148" s="3">
        <f t="shared" si="29"/>
        <v>120</v>
      </c>
      <c r="AC148" s="3">
        <f t="shared" si="30"/>
        <v>120</v>
      </c>
      <c r="AD148" s="3"/>
    </row>
    <row r="149" spans="1:29">
      <c r="A149" s="54" t="s">
        <v>145</v>
      </c>
      <c r="B149" s="54"/>
      <c r="C149" s="54"/>
      <c r="D149" s="54"/>
      <c r="E149" s="54"/>
      <c r="F149" s="54"/>
      <c r="G149" s="54"/>
      <c r="H149" s="54"/>
      <c r="I149" s="55">
        <f>SUM(I3:I148)</f>
        <v>38427.41</v>
      </c>
      <c r="J149" s="55"/>
      <c r="K149" s="55"/>
      <c r="L149" s="55">
        <f>SUM(L3:L148)</f>
        <v>17100</v>
      </c>
      <c r="M149" s="55">
        <f>SUM(M3:M148)</f>
        <v>15317</v>
      </c>
      <c r="N149" s="55"/>
      <c r="O149" s="55"/>
      <c r="P149" s="55">
        <f>SUM(P3:P148)</f>
        <v>15217</v>
      </c>
      <c r="Q149" s="55"/>
      <c r="R149" s="55">
        <f t="shared" ref="R149:AC149" si="32">SUM(R3:R148)</f>
        <v>16236.02</v>
      </c>
      <c r="S149" s="55">
        <f t="shared" si="32"/>
        <v>71763.43</v>
      </c>
      <c r="T149" s="55">
        <f t="shared" si="32"/>
        <v>73763.5912</v>
      </c>
      <c r="U149" s="55">
        <f t="shared" si="32"/>
        <v>2000.1612</v>
      </c>
      <c r="V149" s="55">
        <f t="shared" si="32"/>
        <v>71763.43</v>
      </c>
      <c r="W149" s="86">
        <f t="shared" si="32"/>
        <v>38427.41</v>
      </c>
      <c r="X149" s="55">
        <f t="shared" si="32"/>
        <v>35336.1812</v>
      </c>
      <c r="Y149" s="55">
        <f t="shared" si="32"/>
        <v>15217</v>
      </c>
      <c r="Z149" s="88">
        <f t="shared" si="32"/>
        <v>3300</v>
      </c>
      <c r="AA149" s="55">
        <f t="shared" si="32"/>
        <v>14819.02</v>
      </c>
      <c r="AB149" s="88">
        <f t="shared" si="32"/>
        <v>7409.51</v>
      </c>
      <c r="AC149" s="55">
        <f t="shared" si="32"/>
        <v>7409.51</v>
      </c>
    </row>
    <row r="150" spans="1:29">
      <c r="A150" s="3"/>
      <c r="B150" s="8"/>
      <c r="D150" s="3"/>
      <c r="E150" s="3"/>
      <c r="F150" s="3"/>
      <c r="G150" s="3"/>
      <c r="H150" s="3"/>
      <c r="I150" s="3"/>
      <c r="J150" s="19"/>
      <c r="L150" s="20"/>
      <c r="M150" s="20"/>
      <c r="N150" s="3"/>
      <c r="P150" s="3"/>
      <c r="R150" s="21"/>
      <c r="S150" s="21"/>
      <c r="T150" s="21"/>
      <c r="U150" s="21"/>
      <c r="V150" s="21"/>
      <c r="W150" s="57"/>
      <c r="X150" s="87">
        <v>35336.21</v>
      </c>
      <c r="Y150" s="21"/>
      <c r="Z150" s="3"/>
      <c r="AA150" s="21"/>
      <c r="AB150" s="21"/>
      <c r="AC150" s="21"/>
    </row>
    <row r="151" spans="1:29">
      <c r="A151" s="3"/>
      <c r="B151" s="8"/>
      <c r="C151" s="8"/>
      <c r="D151" s="3"/>
      <c r="E151" s="3"/>
      <c r="F151" s="3"/>
      <c r="G151" s="3"/>
      <c r="H151" s="3"/>
      <c r="I151" s="3"/>
      <c r="J151" s="19"/>
      <c r="L151" s="20"/>
      <c r="M151" s="20"/>
      <c r="N151" s="3"/>
      <c r="P151" s="3"/>
      <c r="R151" s="21"/>
      <c r="S151" s="21"/>
      <c r="T151" s="21"/>
      <c r="U151" s="21"/>
      <c r="V151" s="21"/>
      <c r="W151" s="57"/>
      <c r="X151" s="87" t="s">
        <v>3574</v>
      </c>
      <c r="Y151" s="21"/>
      <c r="Z151" s="3"/>
      <c r="AA151" s="21"/>
      <c r="AB151" s="21"/>
      <c r="AC151" s="21"/>
    </row>
    <row r="152" spans="1:29">
      <c r="A152" s="3"/>
      <c r="B152" s="8"/>
      <c r="D152" s="3"/>
      <c r="E152" s="3"/>
      <c r="F152" s="3"/>
      <c r="G152" s="3"/>
      <c r="H152" s="3"/>
      <c r="I152" s="3"/>
      <c r="J152" s="19"/>
      <c r="L152" s="20"/>
      <c r="M152" s="20"/>
      <c r="N152" s="3"/>
      <c r="P152" s="3"/>
      <c r="R152" s="21"/>
      <c r="S152" s="21"/>
      <c r="T152" s="21"/>
      <c r="U152" s="21"/>
      <c r="V152" s="21"/>
      <c r="W152" s="57"/>
      <c r="X152" s="21"/>
      <c r="Y152" s="21"/>
      <c r="Z152" s="3"/>
      <c r="AA152" s="21"/>
      <c r="AB152" s="21"/>
      <c r="AC152" s="21"/>
    </row>
    <row r="153" spans="1:29">
      <c r="A153" s="3"/>
      <c r="B153" s="8"/>
      <c r="D153" s="3"/>
      <c r="E153" s="3"/>
      <c r="F153" s="3"/>
      <c r="G153" s="3"/>
      <c r="H153" s="3"/>
      <c r="I153" s="3"/>
      <c r="J153" s="19"/>
      <c r="L153" s="20"/>
      <c r="M153" s="20"/>
      <c r="N153" s="3"/>
      <c r="P153" s="3"/>
      <c r="R153" s="21"/>
      <c r="S153" s="21"/>
      <c r="T153" s="21"/>
      <c r="U153" s="21"/>
      <c r="V153" s="21"/>
      <c r="W153" s="57"/>
      <c r="X153" s="21"/>
      <c r="Y153" s="21"/>
      <c r="Z153" s="3"/>
      <c r="AA153" s="21"/>
      <c r="AB153" s="21"/>
      <c r="AC153" s="21"/>
    </row>
  </sheetData>
  <mergeCells count="2">
    <mergeCell ref="Y1:Z1"/>
    <mergeCell ref="A149:H149"/>
  </mergeCells>
  <dataValidations count="2">
    <dataValidation type="list" allowBlank="1" showErrorMessage="1" sqref="G3:G148 G150:G153">
      <formula1>"商务,旅游,包签,转移签,翻译,照片,落地签"</formula1>
    </dataValidation>
    <dataValidation type="list" allowBlank="1" showErrorMessage="1" sqref="H3:H148 H150:H153">
      <formula1>"已出签,已送签,受理中,已完成,已预约"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12月（已结）</vt:lpstr>
      <vt:lpstr>1月（已结）</vt:lpstr>
      <vt:lpstr>2月（已结）</vt:lpstr>
      <vt:lpstr>3月（已结）</vt:lpstr>
      <vt:lpstr>4月（已结）</vt:lpstr>
      <vt:lpstr>5月（已结）</vt:lpstr>
      <vt:lpstr>6月（已结）</vt:lpstr>
      <vt:lpstr>7月（已结）</vt:lpstr>
      <vt:lpstr>8月（已结）</vt:lpstr>
      <vt:lpstr>9月（已结）</vt:lpstr>
      <vt:lpstr>10月(已结)</vt:lpstr>
      <vt:lpstr>11月（已结）</vt:lpstr>
      <vt:lpstr>23年12月（已结）</vt:lpstr>
      <vt:lpstr>24年5月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Aurevoir</cp:lastModifiedBy>
  <dcterms:created xsi:type="dcterms:W3CDTF">2024-06-24T02:03:32Z</dcterms:created>
  <dcterms:modified xsi:type="dcterms:W3CDTF">2024-06-24T02:07:02Z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3D2AEE1950DE4326A5250F0F15F98FC9_12</vt:lpwstr>
  </property>
  <property fmtid="{D5CDD505-2E9C-101B-9397-08002B2CF9AE}" pid="3" name="KSOProductBuildVer">
    <vt:lpwstr>2052-12.1.0.16929</vt:lpwstr>
  </property>
</Properties>
</file>