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65" yWindow="0" windowWidth="20730" windowHeight="11760" firstSheet="1" activeTab="1"/>
  </bookViews>
  <sheets>
    <sheet name="Sheet3" sheetId="3" state="hidden" r:id="rId1"/>
    <sheet name="3月27-30号G08痛点预测研讨会" sheetId="9" r:id="rId2"/>
    <sheet name="3月28-29号大赛研讨会" sheetId="8" r:id="rId3"/>
    <sheet name="4月16-19上海G08&amp;F39&amp;G38 rehearsal" sheetId="10" r:id="rId4"/>
  </sheets>
  <calcPr calcId="125725"/>
</workbook>
</file>

<file path=xl/calcChain.xml><?xml version="1.0" encoding="utf-8"?>
<calcChain xmlns="http://schemas.openxmlformats.org/spreadsheetml/2006/main">
  <c r="F33" i="8"/>
  <c r="E15" i="10"/>
  <c r="C44" i="9"/>
  <c r="F37" i="8"/>
  <c r="F36"/>
  <c r="F32"/>
  <c r="F40" i="10"/>
  <c r="F41" s="1"/>
  <c r="E14" s="1"/>
  <c r="F36"/>
  <c r="F37" s="1"/>
  <c r="E13" s="1"/>
  <c r="F32"/>
  <c r="F33" s="1"/>
  <c r="D12" s="1"/>
  <c r="F28"/>
  <c r="F29" s="1"/>
  <c r="D11" s="1"/>
  <c r="F24"/>
  <c r="F25" s="1"/>
  <c r="D10" s="1"/>
  <c r="F20"/>
  <c r="F21" s="1"/>
  <c r="D9"/>
  <c r="F40" i="9"/>
  <c r="F41" s="1"/>
  <c r="E14" s="1"/>
  <c r="F36"/>
  <c r="F37" s="1"/>
  <c r="E13" s="1"/>
  <c r="F32"/>
  <c r="F28"/>
  <c r="F29" s="1"/>
  <c r="D11" s="1"/>
  <c r="F24"/>
  <c r="F25" s="1"/>
  <c r="D10" s="1"/>
  <c r="F20"/>
  <c r="F21" s="1"/>
  <c r="D9"/>
  <c r="F41" i="8"/>
  <c r="F42" s="1"/>
  <c r="E14" s="1"/>
  <c r="F28"/>
  <c r="F29" s="1"/>
  <c r="D11" s="1"/>
  <c r="F24"/>
  <c r="F25" s="1"/>
  <c r="D10" s="1"/>
  <c r="F20"/>
  <c r="F21" s="1"/>
  <c r="D9"/>
  <c r="D12" l="1"/>
  <c r="E15"/>
  <c r="F38"/>
  <c r="E13" s="1"/>
  <c r="F33" i="9"/>
  <c r="D12" s="1"/>
  <c r="C44" i="10"/>
  <c r="F44" s="1"/>
  <c r="F45" s="1"/>
  <c r="D16" s="1"/>
  <c r="C45" i="8"/>
  <c r="F45" s="1"/>
  <c r="F46" l="1"/>
  <c r="D16"/>
  <c r="D17" s="1"/>
  <c r="F44" i="9"/>
  <c r="D16" s="1"/>
  <c r="D17" i="10"/>
  <c r="F45" i="9" l="1"/>
  <c r="D17"/>
</calcChain>
</file>

<file path=xl/sharedStrings.xml><?xml version="1.0" encoding="utf-8"?>
<sst xmlns="http://schemas.openxmlformats.org/spreadsheetml/2006/main" count="290" uniqueCount="67">
  <si>
    <t>A</t>
    <phoneticPr fontId="7" type="noConversion"/>
  </si>
  <si>
    <t>B</t>
    <phoneticPr fontId="7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</si>
  <si>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7" type="noConversion"/>
  </si>
  <si>
    <t>C</t>
    <phoneticPr fontId="7" type="noConversion"/>
  </si>
  <si>
    <t>D</t>
    <phoneticPr fontId="7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</si>
  <si>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</si>
  <si>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</si>
  <si>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</si>
  <si>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</si>
  <si>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7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</si>
  <si>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</si>
  <si>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</si>
  <si>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</si>
  <si>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</si>
  <si>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</si>
  <si>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7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</si>
  <si>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7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</si>
  <si>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</si>
  <si>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</si>
  <si>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7" type="noConversion"/>
  </si>
  <si>
    <t>Agency Address:   Rm1508, Ruichen Int'l Center, No.13 Nongzhanguan South Rd., Chaoyang District, Beijing, China.</t>
    <phoneticPr fontId="7" type="noConversion"/>
  </si>
  <si>
    <t>Contact Info.:           Zhonglan  +86-13910193620</t>
    <phoneticPr fontId="7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</si>
  <si>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2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</si>
  <si>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2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</si>
  <si>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</si>
  <si>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7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</si>
  <si>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7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</si>
  <si>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</si>
  <si>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2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</si>
  <si>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</si>
  <si>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7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</si>
  <si>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2" type="noConversion"/>
  </si>
  <si>
    <r>
      <t xml:space="preserve">Dinner
</t>
    </r>
    <r>
      <rPr>
        <sz val="10"/>
        <rFont val="宋体"/>
        <family val="3"/>
        <charset val="134"/>
      </rPr>
      <t>晚餐</t>
    </r>
    <phoneticPr fontId="7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</si>
  <si>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</si>
  <si>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2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</si>
  <si>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</si>
  <si>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
</t>
    </r>
    <r>
      <rPr>
        <sz val="10"/>
        <rFont val="宋体"/>
        <family val="3"/>
        <charset val="134"/>
      </rPr>
      <t>专家机场接送机</t>
    </r>
    <phoneticPr fontId="7" type="noConversion"/>
  </si>
  <si>
    <t>E</t>
    <phoneticPr fontId="22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</si>
  <si>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2" type="noConversion"/>
  </si>
  <si>
    <t>1</t>
    <phoneticPr fontId="22" type="noConversion"/>
  </si>
  <si>
    <t>服务费</t>
    <phoneticPr fontId="7" type="noConversion"/>
  </si>
  <si>
    <r>
      <t xml:space="preserve">
</t>
    </r>
    <r>
      <rPr>
        <sz val="10"/>
        <rFont val="宋体"/>
        <family val="3"/>
        <charset val="134"/>
      </rPr>
      <t>机票</t>
    </r>
    <phoneticPr fontId="7" type="noConversion"/>
  </si>
  <si>
    <t>杂项</t>
    <phoneticPr fontId="7" type="noConversion"/>
  </si>
  <si>
    <t>F</t>
    <phoneticPr fontId="22" type="noConversion"/>
  </si>
  <si>
    <t>杂项</t>
    <phoneticPr fontId="22" type="noConversion"/>
  </si>
  <si>
    <t>服务费</t>
    <phoneticPr fontId="22" type="noConversion"/>
  </si>
  <si>
    <t>Both in EN &amp; CN</t>
    <phoneticPr fontId="22" type="noConversion"/>
  </si>
  <si>
    <r>
      <t xml:space="preserve">Project Name:          </t>
    </r>
    <r>
      <rPr>
        <sz val="12"/>
        <color indexed="8"/>
        <rFont val="BMWTypeCondensedRegular"/>
        <family val="2"/>
      </rPr>
      <t>G08</t>
    </r>
    <r>
      <rPr>
        <sz val="12"/>
        <color indexed="8"/>
        <rFont val="宋体"/>
        <family val="3"/>
        <charset val="134"/>
      </rPr>
      <t>痛点预测研讨会</t>
    </r>
    <phoneticPr fontId="7" type="noConversion"/>
  </si>
  <si>
    <t>Project Date:             2018.3.27-30</t>
    <phoneticPr fontId="22" type="noConversion"/>
  </si>
  <si>
    <t>Project Date:           2018.3.28-30</t>
    <phoneticPr fontId="22" type="noConversion"/>
  </si>
  <si>
    <r>
      <t xml:space="preserve">Project Name:         </t>
    </r>
    <r>
      <rPr>
        <sz val="12"/>
        <color indexed="8"/>
        <rFont val="宋体"/>
        <family val="3"/>
        <charset val="134"/>
      </rPr>
      <t>大赛研讨会</t>
    </r>
    <phoneticPr fontId="7" type="noConversion"/>
  </si>
  <si>
    <t>上海嘉定喜来登酒店</t>
    <phoneticPr fontId="22" type="noConversion"/>
  </si>
  <si>
    <t>上海嘉定喜来登酒店</t>
    <phoneticPr fontId="22" type="noConversion"/>
  </si>
  <si>
    <r>
      <t xml:space="preserve">
8</t>
    </r>
    <r>
      <rPr>
        <sz val="10"/>
        <rFont val="宋体"/>
        <family val="3"/>
        <charset val="134"/>
      </rPr>
      <t>位专家，总计</t>
    </r>
    <r>
      <rPr>
        <sz val="10"/>
        <rFont val="BMWTypeCondensedRegular"/>
        <family val="2"/>
      </rPr>
      <t>24</t>
    </r>
    <r>
      <rPr>
        <sz val="10"/>
        <rFont val="宋体"/>
        <family val="3"/>
        <charset val="134"/>
      </rPr>
      <t>房晚</t>
    </r>
    <phoneticPr fontId="7" type="noConversion"/>
  </si>
  <si>
    <t>Tableau License for 1 Desktop Professional</t>
    <phoneticPr fontId="22" type="noConversion"/>
  </si>
  <si>
    <t>Project Name:         G08&amp;F39&amp;G38 rehearsal</t>
    <phoneticPr fontId="7" type="noConversion"/>
  </si>
  <si>
    <t>Project Date:           2018.4.16-19</t>
    <phoneticPr fontId="22" type="noConversion"/>
  </si>
  <si>
    <t>会议资料</t>
    <phoneticPr fontId="7" type="noConversion"/>
  </si>
  <si>
    <r>
      <t xml:space="preserve">
2</t>
    </r>
    <r>
      <rPr>
        <sz val="10"/>
        <rFont val="宋体"/>
        <family val="3"/>
        <charset val="134"/>
      </rPr>
      <t>位专家，各住三天，总计</t>
    </r>
    <r>
      <rPr>
        <sz val="10"/>
        <rFont val="BMWTypeCondensedRegular"/>
        <family val="2"/>
      </rPr>
      <t>6</t>
    </r>
    <r>
      <rPr>
        <sz val="10"/>
        <rFont val="宋体"/>
        <family val="3"/>
        <charset val="134"/>
      </rPr>
      <t>房晚</t>
    </r>
    <phoneticPr fontId="7" type="noConversion"/>
  </si>
  <si>
    <r>
      <t xml:space="preserve">
10</t>
    </r>
    <r>
      <rPr>
        <sz val="10"/>
        <rFont val="宋体"/>
        <family val="3"/>
        <charset val="134"/>
      </rPr>
      <t>位专家，</t>
    </r>
    <r>
      <rPr>
        <sz val="10"/>
        <rFont val="BMWTypeCondensedRegular"/>
        <family val="2"/>
      </rPr>
      <t>9</t>
    </r>
    <r>
      <rPr>
        <sz val="10"/>
        <rFont val="宋体"/>
        <family val="3"/>
        <charset val="134"/>
      </rPr>
      <t>位住</t>
    </r>
    <r>
      <rPr>
        <sz val="10"/>
        <rFont val="BMWTypeCondensedRegular"/>
        <family val="2"/>
      </rPr>
      <t>2</t>
    </r>
    <r>
      <rPr>
        <sz val="10"/>
        <rFont val="宋体"/>
        <family val="3"/>
        <charset val="134"/>
      </rPr>
      <t>两天，一位住</t>
    </r>
    <r>
      <rPr>
        <sz val="10"/>
        <rFont val="BMWTypeCondensedRegular"/>
        <family val="2"/>
      </rPr>
      <t>1</t>
    </r>
    <r>
      <rPr>
        <sz val="10"/>
        <rFont val="宋体"/>
        <family val="3"/>
        <charset val="134"/>
      </rPr>
      <t>天，总计</t>
    </r>
    <r>
      <rPr>
        <sz val="10"/>
        <rFont val="BMWTypeCondensedRegular"/>
        <family val="2"/>
      </rPr>
      <t>19</t>
    </r>
    <r>
      <rPr>
        <sz val="10"/>
        <rFont val="宋体"/>
        <family val="3"/>
        <charset val="134"/>
      </rPr>
      <t>房晚</t>
    </r>
    <phoneticPr fontId="7" type="noConversion"/>
  </si>
  <si>
    <t>1</t>
    <phoneticPr fontId="22" type="noConversion"/>
  </si>
  <si>
    <t>4</t>
    <phoneticPr fontId="22" type="noConversion"/>
  </si>
  <si>
    <r>
      <t xml:space="preserve">
</t>
    </r>
    <r>
      <rPr>
        <sz val="10"/>
        <rFont val="宋体"/>
        <family val="3"/>
        <charset val="134"/>
      </rPr>
      <t>滴滴专车接送</t>
    </r>
    <phoneticPr fontId="7" type="noConversion"/>
  </si>
  <si>
    <t>第三方抵扣</t>
    <phoneticPr fontId="22" type="noConversion"/>
  </si>
  <si>
    <t>G</t>
    <phoneticPr fontId="22" type="noConversion"/>
  </si>
  <si>
    <t>H</t>
    <phoneticPr fontId="7" type="noConversion"/>
  </si>
  <si>
    <t>房费抵扣6%+软件费抵扣17%</t>
    <phoneticPr fontId="25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</si>
</sst>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FF0000"/>
      <name val="BMWTypeCondensedRegular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6" fillId="0" borderId="0" xfId="0" applyFont="1">
      <alignment vertical="center"/>
    </xf>
    <xf numFmtId="177" fontId="5" fillId="3" borderId="1" xfId="3" applyNumberFormat="1" applyFont="1" applyFill="1" applyBorder="1" applyAlignment="1">
      <alignment horizontal="left" vertical="center"/>
    </xf>
    <xf numFmtId="177" fontId="5" fillId="3" borderId="0" xfId="3" applyNumberFormat="1" applyFont="1" applyFill="1" applyBorder="1" applyAlignment="1">
      <alignment horizontal="left" vertical="center"/>
    </xf>
    <xf numFmtId="178" fontId="5" fillId="3" borderId="0" xfId="3" applyNumberFormat="1" applyFont="1" applyFill="1" applyBorder="1" applyAlignment="1">
      <alignment horizontal="center" vertical="center"/>
    </xf>
    <xf numFmtId="178" fontId="5" fillId="3" borderId="0" xfId="3" applyNumberFormat="1" applyFont="1" applyFill="1" applyBorder="1" applyAlignment="1">
      <alignment horizontal="left" vertical="center"/>
    </xf>
    <xf numFmtId="177" fontId="5" fillId="3" borderId="2" xfId="3" applyNumberFormat="1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center" vertical="center" wrapText="1"/>
    </xf>
    <xf numFmtId="178" fontId="12" fillId="4" borderId="4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8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8" fontId="16" fillId="0" borderId="4" xfId="2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78" fontId="8" fillId="5" borderId="4" xfId="2" applyNumberFormat="1" applyFont="1" applyFill="1" applyBorder="1" applyAlignment="1">
      <alignment horizontal="right" vertical="center" wrapText="1"/>
    </xf>
    <xf numFmtId="0" fontId="16" fillId="0" borderId="4" xfId="2" applyFont="1" applyFill="1" applyBorder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178" fontId="6" fillId="0" borderId="0" xfId="0" applyNumberFormat="1" applyFont="1">
      <alignment vertical="center"/>
    </xf>
    <xf numFmtId="0" fontId="16" fillId="0" borderId="3" xfId="2" applyFont="1" applyFill="1" applyBorder="1" applyAlignment="1">
      <alignment horizontal="center" vertical="center" wrapText="1"/>
    </xf>
    <xf numFmtId="177" fontId="16" fillId="0" borderId="4" xfId="3" applyNumberFormat="1" applyFont="1" applyFill="1" applyBorder="1" applyAlignment="1">
      <alignment vertical="center" wrapText="1"/>
    </xf>
    <xf numFmtId="9" fontId="16" fillId="0" borderId="4" xfId="2" applyNumberFormat="1" applyFont="1" applyFill="1" applyBorder="1" applyAlignment="1">
      <alignment horizontal="center" vertical="center" wrapText="1"/>
    </xf>
    <xf numFmtId="178" fontId="16" fillId="0" borderId="4" xfId="2" applyNumberFormat="1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center" wrapText="1"/>
    </xf>
    <xf numFmtId="178" fontId="20" fillId="5" borderId="7" xfId="2" applyNumberFormat="1" applyFont="1" applyFill="1" applyBorder="1" applyAlignment="1">
      <alignment horizontal="right" vertical="center" wrapText="1"/>
    </xf>
    <xf numFmtId="40" fontId="20" fillId="5" borderId="8" xfId="2" applyNumberFormat="1" applyFont="1" applyFill="1" applyBorder="1" applyAlignment="1">
      <alignment horizontal="right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2" fillId="4" borderId="3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/>
      <protection locked="0"/>
    </xf>
    <xf numFmtId="178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Protection="1">
      <alignment vertical="center"/>
      <protection locked="0"/>
    </xf>
    <xf numFmtId="178" fontId="12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2" applyFont="1" applyFill="1" applyBorder="1" applyAlignment="1" applyProtection="1">
      <alignment horizontal="center" vertical="center" wrapText="1"/>
      <protection locked="0"/>
    </xf>
    <xf numFmtId="178" fontId="8" fillId="0" borderId="4" xfId="5" applyNumberFormat="1" applyFont="1" applyBorder="1" applyAlignment="1" applyProtection="1">
      <alignment vertical="center" wrapText="1"/>
      <protection locked="0"/>
    </xf>
    <xf numFmtId="177" fontId="9" fillId="0" borderId="5" xfId="3" applyNumberFormat="1" applyFont="1" applyBorder="1" applyAlignment="1" applyProtection="1">
      <alignment vertical="center" wrapText="1"/>
      <protection locked="0"/>
    </xf>
    <xf numFmtId="178" fontId="8" fillId="5" borderId="4" xfId="2" applyNumberFormat="1" applyFont="1" applyFill="1" applyBorder="1" applyAlignment="1" applyProtection="1">
      <alignment vertical="center" wrapText="1"/>
      <protection locked="0"/>
    </xf>
    <xf numFmtId="176" fontId="8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8" fillId="5" borderId="5" xfId="2" applyNumberFormat="1" applyFont="1" applyFill="1" applyBorder="1" applyAlignment="1">
      <alignment horizontal="right" vertical="center" wrapText="1"/>
    </xf>
    <xf numFmtId="0" fontId="23" fillId="0" borderId="0" xfId="4" applyNumberFormat="1" applyFont="1" applyFill="1" applyBorder="1" applyAlignment="1" applyProtection="1">
      <alignment horizontal="left" vertical="center"/>
      <protection locked="0"/>
    </xf>
    <xf numFmtId="178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NumberFormat="1" applyFont="1" applyBorder="1" applyProtection="1">
      <alignment vertical="center"/>
      <protection locked="0"/>
    </xf>
    <xf numFmtId="0" fontId="23" fillId="3" borderId="2" xfId="0" applyNumberFormat="1" applyFont="1" applyFill="1" applyBorder="1" applyAlignment="1" applyProtection="1">
      <alignment vertical="center" wrapText="1"/>
      <protection locked="0"/>
    </xf>
    <xf numFmtId="0" fontId="23" fillId="3" borderId="0" xfId="4" applyNumberFormat="1" applyFont="1" applyFill="1" applyBorder="1" applyAlignment="1" applyProtection="1">
      <alignment horizontal="left" vertical="center"/>
      <protection locked="0"/>
    </xf>
    <xf numFmtId="0" fontId="23" fillId="3" borderId="0" xfId="0" applyNumberFormat="1" applyFont="1" applyFill="1" applyBorder="1" applyAlignment="1" applyProtection="1">
      <alignment vertical="center" wrapText="1"/>
      <protection locked="0"/>
    </xf>
    <xf numFmtId="178" fontId="23" fillId="3" borderId="0" xfId="0" applyNumberFormat="1" applyFont="1" applyFill="1" applyBorder="1" applyAlignment="1" applyProtection="1">
      <alignment vertical="center" wrapText="1"/>
      <protection locked="0"/>
    </xf>
    <xf numFmtId="0" fontId="16" fillId="0" borderId="4" xfId="1" applyFont="1" applyFill="1" applyBorder="1" applyAlignment="1">
      <alignment horizontal="left" vertical="center" wrapText="1"/>
    </xf>
    <xf numFmtId="178" fontId="16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2" applyNumberFormat="1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vertical="center" wrapText="1"/>
    </xf>
    <xf numFmtId="0" fontId="16" fillId="0" borderId="4" xfId="2" applyFont="1" applyFill="1" applyBorder="1" applyAlignment="1">
      <alignment horizontal="left" vertical="center" wrapText="1"/>
    </xf>
    <xf numFmtId="0" fontId="16" fillId="0" borderId="5" xfId="2" applyNumberFormat="1" applyFont="1" applyFill="1" applyBorder="1" applyAlignment="1">
      <alignment horizontal="left" vertical="center" wrapText="1"/>
    </xf>
    <xf numFmtId="0" fontId="17" fillId="0" borderId="4" xfId="2" applyFont="1" applyFill="1" applyBorder="1" applyAlignment="1">
      <alignment horizontal="left" vertical="center" wrapText="1"/>
    </xf>
    <xf numFmtId="177" fontId="14" fillId="0" borderId="6" xfId="3" applyNumberFormat="1" applyFont="1" applyFill="1" applyBorder="1" applyAlignment="1" applyProtection="1">
      <alignment horizontal="left" vertical="center" wrapText="1"/>
    </xf>
    <xf numFmtId="0" fontId="19" fillId="4" borderId="3" xfId="2" applyFont="1" applyFill="1" applyBorder="1" applyAlignment="1">
      <alignment horizontal="center" vertical="center" wrapText="1"/>
    </xf>
    <xf numFmtId="177" fontId="17" fillId="0" borderId="4" xfId="3" applyNumberFormat="1" applyFont="1" applyFill="1" applyBorder="1" applyAlignment="1">
      <alignment vertical="center" wrapText="1"/>
    </xf>
    <xf numFmtId="49" fontId="16" fillId="0" borderId="4" xfId="2" applyNumberFormat="1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179" fontId="16" fillId="0" borderId="4" xfId="2" applyNumberFormat="1" applyFont="1" applyFill="1" applyBorder="1" applyAlignment="1">
      <alignment horizontal="right" vertical="center" wrapText="1"/>
    </xf>
    <xf numFmtId="179" fontId="8" fillId="5" borderId="4" xfId="2" applyNumberFormat="1" applyFont="1" applyFill="1" applyBorder="1" applyAlignment="1">
      <alignment horizontal="right" vertical="center" wrapText="1"/>
    </xf>
    <xf numFmtId="0" fontId="17" fillId="0" borderId="5" xfId="2" applyNumberFormat="1" applyFont="1" applyFill="1" applyBorder="1" applyAlignment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8" fontId="26" fillId="0" borderId="4" xfId="2" applyNumberFormat="1" applyFont="1" applyFill="1" applyBorder="1" applyAlignment="1">
      <alignment horizontal="center" vertical="center" wrapText="1"/>
    </xf>
    <xf numFmtId="177" fontId="15" fillId="0" borderId="5" xfId="3" applyNumberFormat="1" applyFont="1" applyBorder="1" applyAlignment="1" applyProtection="1">
      <alignment vertical="center" wrapText="1"/>
      <protection locked="0"/>
    </xf>
    <xf numFmtId="177" fontId="14" fillId="6" borderId="3" xfId="3" applyNumberFormat="1" applyFont="1" applyFill="1" applyBorder="1" applyAlignment="1">
      <alignment vertical="center" wrapText="1"/>
    </xf>
    <xf numFmtId="177" fontId="8" fillId="6" borderId="4" xfId="3" applyNumberFormat="1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77" fontId="20" fillId="6" borderId="15" xfId="3" applyNumberFormat="1" applyFont="1" applyFill="1" applyBorder="1" applyAlignment="1">
      <alignment vertical="center" wrapText="1"/>
    </xf>
    <xf numFmtId="177" fontId="20" fillId="6" borderId="16" xfId="3" applyNumberFormat="1" applyFont="1" applyFill="1" applyBorder="1" applyAlignment="1">
      <alignment vertical="center" wrapText="1"/>
    </xf>
    <xf numFmtId="177" fontId="20" fillId="6" borderId="17" xfId="3" applyNumberFormat="1" applyFont="1" applyFill="1" applyBorder="1" applyAlignment="1">
      <alignment vertical="center" wrapText="1"/>
    </xf>
    <xf numFmtId="177" fontId="8" fillId="6" borderId="3" xfId="3" applyNumberFormat="1" applyFont="1" applyFill="1" applyBorder="1" applyAlignment="1">
      <alignment vertical="center" wrapText="1"/>
    </xf>
    <xf numFmtId="177" fontId="6" fillId="2" borderId="1" xfId="3" applyNumberFormat="1" applyFont="1" applyFill="1" applyBorder="1">
      <alignment vertical="center"/>
    </xf>
    <xf numFmtId="0" fontId="6" fillId="0" borderId="0" xfId="0" applyFont="1" applyBorder="1">
      <alignment vertical="center"/>
    </xf>
    <xf numFmtId="177" fontId="8" fillId="0" borderId="6" xfId="3" applyNumberFormat="1" applyFont="1" applyFill="1" applyBorder="1" applyAlignment="1" applyProtection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8" fillId="0" borderId="6" xfId="3" applyNumberFormat="1" applyFont="1" applyBorder="1" applyAlignment="1" applyProtection="1">
      <alignment horizontal="left" vertical="center" wrapText="1"/>
    </xf>
    <xf numFmtId="177" fontId="8" fillId="0" borderId="12" xfId="3" applyNumberFormat="1" applyFont="1" applyBorder="1" applyAlignment="1" applyProtection="1">
      <alignment horizontal="left" vertical="center" wrapText="1"/>
    </xf>
    <xf numFmtId="40" fontId="9" fillId="3" borderId="13" xfId="5" applyNumberFormat="1" applyFont="1" applyFill="1" applyBorder="1" applyAlignment="1" applyProtection="1">
      <alignment horizontal="right" vertical="center" wrapText="1"/>
    </xf>
    <xf numFmtId="40" fontId="9" fillId="3" borderId="14" xfId="5" applyNumberFormat="1" applyFont="1" applyFill="1" applyBorder="1" applyAlignment="1" applyProtection="1">
      <alignment horizontal="right" vertical="center" wrapText="1"/>
    </xf>
    <xf numFmtId="177" fontId="8" fillId="6" borderId="3" xfId="3" applyNumberFormat="1" applyFont="1" applyFill="1" applyBorder="1" applyAlignment="1" applyProtection="1">
      <alignment horizontal="center" vertical="center" wrapText="1"/>
    </xf>
    <xf numFmtId="177" fontId="8" fillId="6" borderId="4" xfId="3" applyNumberFormat="1" applyFont="1" applyFill="1" applyBorder="1" applyAlignment="1" applyProtection="1">
      <alignment horizontal="center" vertical="center"/>
    </xf>
    <xf numFmtId="40" fontId="8" fillId="5" borderId="6" xfId="6" applyNumberFormat="1" applyFont="1" applyFill="1" applyBorder="1" applyAlignment="1" applyProtection="1">
      <alignment horizontal="right" vertical="center" wrapText="1"/>
    </xf>
    <xf numFmtId="40" fontId="8" fillId="5" borderId="12" xfId="6" applyNumberFormat="1" applyFont="1" applyFill="1" applyBorder="1" applyAlignment="1" applyProtection="1">
      <alignment horizontal="right" vertical="center" wrapText="1"/>
    </xf>
    <xf numFmtId="177" fontId="3" fillId="3" borderId="9" xfId="3" applyNumberFormat="1" applyFont="1" applyFill="1" applyBorder="1" applyAlignment="1">
      <alignment horizontal="left" vertical="center"/>
    </xf>
    <xf numFmtId="177" fontId="5" fillId="3" borderId="10" xfId="3" applyNumberFormat="1" applyFont="1" applyFill="1" applyBorder="1" applyAlignment="1">
      <alignment horizontal="left" vertical="center"/>
    </xf>
    <xf numFmtId="177" fontId="5" fillId="3" borderId="11" xfId="3" applyNumberFormat="1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3" borderId="2" xfId="0" applyNumberFormat="1" applyFont="1" applyFill="1" applyBorder="1" applyAlignment="1" applyProtection="1">
      <alignment horizontal="left" vertical="center"/>
      <protection locked="0"/>
    </xf>
    <xf numFmtId="0" fontId="12" fillId="4" borderId="4" xfId="2" applyFont="1" applyFill="1" applyBorder="1" applyAlignment="1" applyProtection="1">
      <alignment horizontal="center" vertical="center" wrapText="1"/>
    </xf>
    <xf numFmtId="177" fontId="8" fillId="6" borderId="18" xfId="3" applyNumberFormat="1" applyFont="1" applyFill="1" applyBorder="1" applyAlignment="1">
      <alignment vertical="center" wrapText="1"/>
    </xf>
    <xf numFmtId="177" fontId="8" fillId="6" borderId="19" xfId="3" applyNumberFormat="1" applyFont="1" applyFill="1" applyBorder="1" applyAlignment="1">
      <alignment vertical="center" wrapText="1"/>
    </xf>
    <xf numFmtId="177" fontId="8" fillId="6" borderId="12" xfId="3" applyNumberFormat="1" applyFont="1" applyFill="1" applyBorder="1" applyAlignment="1">
      <alignment vertical="center" wrapText="1"/>
    </xf>
    <xf numFmtId="177" fontId="8" fillId="6" borderId="18" xfId="3" applyNumberFormat="1" applyFont="1" applyFill="1" applyBorder="1" applyAlignment="1" applyProtection="1">
      <alignment horizontal="center" vertical="center" wrapText="1"/>
    </xf>
    <xf numFmtId="177" fontId="8" fillId="6" borderId="19" xfId="3" applyNumberFormat="1" applyFont="1" applyFill="1" applyBorder="1" applyAlignment="1" applyProtection="1">
      <alignment horizontal="center" vertical="center" wrapText="1"/>
    </xf>
    <xf numFmtId="177" fontId="8" fillId="6" borderId="12" xfId="3" applyNumberFormat="1" applyFont="1" applyFill="1" applyBorder="1" applyAlignment="1" applyProtection="1">
      <alignment horizontal="center" vertical="center" wrapText="1"/>
    </xf>
    <xf numFmtId="38" fontId="9" fillId="0" borderId="13" xfId="5" applyNumberFormat="1" applyFont="1" applyFill="1" applyBorder="1" applyAlignment="1" applyProtection="1">
      <alignment horizontal="right" vertical="center" wrapText="1"/>
    </xf>
    <xf numFmtId="38" fontId="9" fillId="0" borderId="14" xfId="5" applyNumberFormat="1" applyFont="1" applyFill="1" applyBorder="1" applyAlignment="1" applyProtection="1">
      <alignment horizontal="right" vertical="center" wrapText="1"/>
    </xf>
  </cellXfs>
  <cellStyles count="8">
    <cellStyle name="Normal 2" xfId="1"/>
    <cellStyle name="Normal_Sheet1" xfId="2"/>
    <cellStyle name="常规" xfId="0" builtinId="0"/>
    <cellStyle name="常规 14" xfId="3"/>
    <cellStyle name="常规 2" xfId="7"/>
    <cellStyle name="常规 3 3" xfId="4"/>
    <cellStyle name="常规 9" xfId="5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5"/>
  <sheetViews>
    <sheetView tabSelected="1" topLeftCell="A10" zoomScale="90" zoomScaleNormal="90" workbookViewId="0">
      <selection activeCell="C14" sqref="C14"/>
    </sheetView>
  </sheetViews>
  <sheetFormatPr defaultColWidth="11" defaultRowHeight="14.25"/>
  <cols>
    <col min="1" max="1" width="18" style="1" customWidth="1"/>
    <col min="2" max="2" width="27.5" style="1" customWidth="1"/>
    <col min="3" max="3" width="16" style="20" customWidth="1"/>
    <col min="4" max="4" width="11.5" style="1" customWidth="1"/>
    <col min="5" max="5" width="11.125" style="1" customWidth="1"/>
    <col min="6" max="6" width="15.875" style="21" customWidth="1"/>
    <col min="7" max="7" width="69.625" style="1" customWidth="1"/>
    <col min="8" max="16384" width="11" style="1"/>
  </cols>
  <sheetData>
    <row r="1" spans="1:7" ht="20.100000000000001" customHeight="1">
      <c r="A1" s="99" t="s">
        <v>46</v>
      </c>
      <c r="B1" s="100"/>
      <c r="C1" s="100"/>
      <c r="D1" s="100"/>
      <c r="E1" s="100"/>
      <c r="F1" s="100"/>
      <c r="G1" s="101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0"/>
      <c r="B3" s="67" t="s">
        <v>47</v>
      </c>
      <c r="C3" s="34"/>
      <c r="D3" s="33"/>
      <c r="E3" s="35"/>
      <c r="F3" s="34"/>
      <c r="G3" s="36"/>
    </row>
    <row r="4" spans="1:7" ht="20.100000000000001" customHeight="1">
      <c r="A4" s="30"/>
      <c r="B4" s="44" t="s">
        <v>48</v>
      </c>
      <c r="C4" s="45"/>
      <c r="D4" s="67"/>
      <c r="E4" s="46"/>
      <c r="F4" s="45"/>
      <c r="G4" s="47"/>
    </row>
    <row r="5" spans="1:7" ht="20.100000000000001" customHeight="1">
      <c r="A5" s="30"/>
      <c r="B5" s="102" t="s">
        <v>19</v>
      </c>
      <c r="C5" s="102"/>
      <c r="D5" s="102"/>
      <c r="E5" s="102"/>
      <c r="F5" s="102"/>
      <c r="G5" s="48"/>
    </row>
    <row r="6" spans="1:7" ht="20.100000000000001" customHeight="1">
      <c r="A6" s="30"/>
      <c r="B6" s="102" t="s">
        <v>20</v>
      </c>
      <c r="C6" s="103"/>
      <c r="D6" s="103"/>
      <c r="E6" s="103"/>
      <c r="F6" s="103"/>
      <c r="G6" s="104"/>
    </row>
    <row r="7" spans="1:7" ht="20.100000000000001" customHeight="1">
      <c r="A7" s="30"/>
      <c r="B7" s="49" t="s">
        <v>21</v>
      </c>
      <c r="C7" s="45"/>
      <c r="D7" s="50"/>
      <c r="E7" s="50"/>
      <c r="F7" s="51"/>
      <c r="G7" s="48"/>
    </row>
    <row r="8" spans="1:7" ht="32.1" customHeight="1">
      <c r="A8" s="31"/>
      <c r="B8" s="105" t="s">
        <v>5</v>
      </c>
      <c r="C8" s="105"/>
      <c r="D8" s="105" t="s">
        <v>6</v>
      </c>
      <c r="E8" s="105"/>
      <c r="F8" s="37" t="s">
        <v>7</v>
      </c>
      <c r="G8" s="38" t="s">
        <v>8</v>
      </c>
    </row>
    <row r="9" spans="1:7" ht="32.1" customHeight="1">
      <c r="A9" s="32" t="s">
        <v>0</v>
      </c>
      <c r="B9" s="87" t="s">
        <v>23</v>
      </c>
      <c r="C9" s="88"/>
      <c r="D9" s="89">
        <f>C20</f>
        <v>0</v>
      </c>
      <c r="E9" s="90"/>
      <c r="F9" s="39"/>
      <c r="G9" s="40"/>
    </row>
    <row r="10" spans="1:7" ht="32.1" customHeight="1">
      <c r="A10" s="32" t="s">
        <v>1</v>
      </c>
      <c r="B10" s="87" t="s">
        <v>33</v>
      </c>
      <c r="C10" s="88"/>
      <c r="D10" s="89">
        <f>F25</f>
        <v>1810.89</v>
      </c>
      <c r="E10" s="90"/>
      <c r="F10" s="39"/>
      <c r="G10" s="40"/>
    </row>
    <row r="11" spans="1:7" ht="32.1" customHeight="1">
      <c r="A11" s="32" t="s">
        <v>3</v>
      </c>
      <c r="B11" s="87" t="s">
        <v>29</v>
      </c>
      <c r="C11" s="88"/>
      <c r="D11" s="89">
        <f>F29</f>
        <v>16799.760000000002</v>
      </c>
      <c r="E11" s="90"/>
      <c r="F11" s="39"/>
      <c r="G11" s="40"/>
    </row>
    <row r="12" spans="1:7" ht="32.1" customHeight="1">
      <c r="A12" s="32" t="s">
        <v>4</v>
      </c>
      <c r="B12" s="87" t="s">
        <v>28</v>
      </c>
      <c r="C12" s="88"/>
      <c r="D12" s="89">
        <f>F33</f>
        <v>0</v>
      </c>
      <c r="E12" s="90"/>
      <c r="F12" s="39"/>
      <c r="G12" s="40"/>
    </row>
    <row r="13" spans="1:7" ht="32.1" customHeight="1">
      <c r="A13" s="32" t="s">
        <v>37</v>
      </c>
      <c r="B13" s="59" t="s">
        <v>44</v>
      </c>
      <c r="C13" s="64"/>
      <c r="D13" s="65"/>
      <c r="E13" s="66">
        <f>F37</f>
        <v>0</v>
      </c>
      <c r="F13" s="39"/>
      <c r="G13" s="40"/>
    </row>
    <row r="14" spans="1:7" ht="32.1" customHeight="1">
      <c r="A14" s="32" t="s">
        <v>43</v>
      </c>
      <c r="B14" s="59" t="s">
        <v>45</v>
      </c>
      <c r="C14" s="64"/>
      <c r="D14" s="65"/>
      <c r="E14" s="66">
        <f>F41</f>
        <v>2000</v>
      </c>
      <c r="F14" s="39"/>
      <c r="G14" s="40"/>
    </row>
    <row r="15" spans="1:7" ht="32.1" customHeight="1">
      <c r="A15" s="32" t="s">
        <v>64</v>
      </c>
      <c r="B15" s="59" t="s">
        <v>63</v>
      </c>
      <c r="C15" s="71"/>
      <c r="D15" s="72"/>
      <c r="E15" s="73">
        <v>-1007.9856</v>
      </c>
      <c r="F15" s="39"/>
      <c r="G15" s="40"/>
    </row>
    <row r="16" spans="1:7" ht="32.1" customHeight="1">
      <c r="A16" s="32" t="s">
        <v>65</v>
      </c>
      <c r="B16" s="91" t="s">
        <v>17</v>
      </c>
      <c r="C16" s="92"/>
      <c r="D16" s="93">
        <f>F44</f>
        <v>1236.6390000000001</v>
      </c>
      <c r="E16" s="94"/>
      <c r="F16" s="39"/>
      <c r="G16" s="40" t="s">
        <v>9</v>
      </c>
    </row>
    <row r="17" spans="1:7" ht="32.1" customHeight="1">
      <c r="A17" s="95" t="s">
        <v>10</v>
      </c>
      <c r="B17" s="96"/>
      <c r="C17" s="96"/>
      <c r="D17" s="97">
        <f>SUM(D9:E16)</f>
        <v>20839.303400000001</v>
      </c>
      <c r="E17" s="98"/>
      <c r="F17" s="41"/>
      <c r="G17" s="42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22</v>
      </c>
      <c r="B19" s="29" t="s">
        <v>5</v>
      </c>
      <c r="C19" s="8" t="s">
        <v>11</v>
      </c>
      <c r="D19" s="29" t="s">
        <v>12</v>
      </c>
      <c r="E19" s="29" t="s">
        <v>13</v>
      </c>
      <c r="F19" s="8" t="s">
        <v>14</v>
      </c>
      <c r="G19" s="9" t="s">
        <v>8</v>
      </c>
    </row>
    <row r="20" spans="1:7" s="17" customFormat="1" ht="32.1" customHeight="1">
      <c r="A20" s="22">
        <v>1</v>
      </c>
      <c r="B20" s="52" t="s">
        <v>41</v>
      </c>
      <c r="C20" s="53"/>
      <c r="D20" s="54">
        <v>1</v>
      </c>
      <c r="E20" s="54">
        <v>1</v>
      </c>
      <c r="F20" s="25">
        <f>C20*D20*E20</f>
        <v>0</v>
      </c>
      <c r="G20" s="55"/>
    </row>
    <row r="21" spans="1:7" ht="32.1" customHeight="1">
      <c r="A21" s="84" t="s">
        <v>26</v>
      </c>
      <c r="B21" s="77"/>
      <c r="C21" s="77"/>
      <c r="D21" s="77"/>
      <c r="E21" s="77"/>
      <c r="F21" s="18">
        <f>SUM(F19:F20)</f>
        <v>0</v>
      </c>
      <c r="G21" s="43"/>
    </row>
    <row r="22" spans="1:7" ht="20.100000000000001" customHeight="1">
      <c r="A22" s="10"/>
      <c r="B22" s="11"/>
      <c r="C22" s="12"/>
      <c r="D22" s="11"/>
      <c r="E22" s="13"/>
      <c r="F22" s="14"/>
      <c r="G22" s="15"/>
    </row>
    <row r="23" spans="1:7" ht="32.1" customHeight="1">
      <c r="A23" s="7" t="s">
        <v>34</v>
      </c>
      <c r="B23" s="29" t="s">
        <v>5</v>
      </c>
      <c r="C23" s="8" t="s">
        <v>11</v>
      </c>
      <c r="D23" s="29" t="s">
        <v>12</v>
      </c>
      <c r="E23" s="29" t="s">
        <v>13</v>
      </c>
      <c r="F23" s="8" t="s">
        <v>14</v>
      </c>
      <c r="G23" s="9" t="s">
        <v>8</v>
      </c>
    </row>
    <row r="24" spans="1:7" s="17" customFormat="1" ht="32.1" customHeight="1">
      <c r="A24" s="22">
        <v>1</v>
      </c>
      <c r="B24" s="52" t="s">
        <v>36</v>
      </c>
      <c r="C24" s="53">
        <v>1810.89</v>
      </c>
      <c r="D24" s="54">
        <v>1</v>
      </c>
      <c r="E24" s="54">
        <v>1</v>
      </c>
      <c r="F24" s="25">
        <f>C24*D24*E24</f>
        <v>1810.89</v>
      </c>
      <c r="G24" s="55" t="s">
        <v>62</v>
      </c>
    </row>
    <row r="25" spans="1:7" ht="32.1" customHeight="1">
      <c r="A25" s="84" t="s">
        <v>35</v>
      </c>
      <c r="B25" s="77"/>
      <c r="C25" s="77"/>
      <c r="D25" s="77"/>
      <c r="E25" s="77"/>
      <c r="F25" s="18">
        <f>SUM(F24:F24)</f>
        <v>1810.89</v>
      </c>
      <c r="G25" s="43"/>
    </row>
    <row r="26" spans="1:7" ht="20.100000000000001" customHeight="1">
      <c r="A26" s="10"/>
      <c r="B26" s="11"/>
      <c r="C26" s="12"/>
      <c r="D26" s="11"/>
      <c r="E26" s="13"/>
      <c r="F26" s="14"/>
      <c r="G26" s="15"/>
    </row>
    <row r="27" spans="1:7" ht="32.1" customHeight="1">
      <c r="A27" s="7" t="s">
        <v>24</v>
      </c>
      <c r="B27" s="29" t="s">
        <v>5</v>
      </c>
      <c r="C27" s="8" t="s">
        <v>11</v>
      </c>
      <c r="D27" s="29" t="s">
        <v>12</v>
      </c>
      <c r="E27" s="29" t="s">
        <v>13</v>
      </c>
      <c r="F27" s="8" t="s">
        <v>14</v>
      </c>
      <c r="G27" s="9" t="s">
        <v>31</v>
      </c>
    </row>
    <row r="28" spans="1:7" ht="63.95" customHeight="1">
      <c r="A28" s="22">
        <v>1</v>
      </c>
      <c r="B28" s="58" t="s">
        <v>51</v>
      </c>
      <c r="C28" s="16">
        <v>699.99</v>
      </c>
      <c r="D28" s="19">
        <v>1</v>
      </c>
      <c r="E28" s="19">
        <v>24</v>
      </c>
      <c r="F28" s="25">
        <f>C28*D28*E28</f>
        <v>16799.760000000002</v>
      </c>
      <c r="G28" s="55" t="s">
        <v>53</v>
      </c>
    </row>
    <row r="29" spans="1:7" ht="32.1" customHeight="1">
      <c r="A29" s="84" t="s">
        <v>27</v>
      </c>
      <c r="B29" s="77"/>
      <c r="C29" s="77"/>
      <c r="D29" s="77"/>
      <c r="E29" s="77"/>
      <c r="F29" s="18">
        <f>SUM(F28:F28)</f>
        <v>16799.760000000002</v>
      </c>
      <c r="G29" s="43"/>
    </row>
    <row r="30" spans="1:7" ht="20.100000000000001" customHeight="1">
      <c r="A30" s="85"/>
      <c r="B30" s="86"/>
      <c r="C30" s="86"/>
      <c r="D30" s="79"/>
      <c r="E30" s="79"/>
      <c r="F30" s="79"/>
      <c r="G30" s="80"/>
    </row>
    <row r="31" spans="1:7" ht="32.1" customHeight="1">
      <c r="A31" s="7" t="s">
        <v>25</v>
      </c>
      <c r="B31" s="29" t="s">
        <v>5</v>
      </c>
      <c r="C31" s="8" t="s">
        <v>11</v>
      </c>
      <c r="D31" s="29" t="s">
        <v>12</v>
      </c>
      <c r="E31" s="29" t="s">
        <v>13</v>
      </c>
      <c r="F31" s="8" t="s">
        <v>14</v>
      </c>
      <c r="G31" s="9" t="s">
        <v>8</v>
      </c>
    </row>
    <row r="32" spans="1:7" s="17" customFormat="1" ht="32.1" customHeight="1">
      <c r="A32" s="22">
        <v>1</v>
      </c>
      <c r="B32" s="56" t="s">
        <v>32</v>
      </c>
      <c r="C32" s="53">
        <v>0</v>
      </c>
      <c r="D32" s="19">
        <v>1</v>
      </c>
      <c r="E32" s="19">
        <v>0</v>
      </c>
      <c r="F32" s="25">
        <f>C32*D32*E32</f>
        <v>0</v>
      </c>
      <c r="G32" s="70"/>
    </row>
    <row r="33" spans="1:7" ht="32.1" customHeight="1">
      <c r="A33" s="84" t="s">
        <v>30</v>
      </c>
      <c r="B33" s="77"/>
      <c r="C33" s="77"/>
      <c r="D33" s="77"/>
      <c r="E33" s="77"/>
      <c r="F33" s="18">
        <f>SUM(F32:F32)</f>
        <v>0</v>
      </c>
      <c r="G33" s="43"/>
    </row>
    <row r="34" spans="1:7" ht="20.100000000000001" customHeight="1">
      <c r="A34" s="78"/>
      <c r="B34" s="79"/>
      <c r="C34" s="79"/>
      <c r="D34" s="79"/>
      <c r="E34" s="79"/>
      <c r="F34" s="79"/>
      <c r="G34" s="80"/>
    </row>
    <row r="35" spans="1:7" ht="32.1" customHeight="1">
      <c r="A35" s="60" t="s">
        <v>42</v>
      </c>
      <c r="B35" s="29" t="s">
        <v>38</v>
      </c>
      <c r="C35" s="8" t="s">
        <v>11</v>
      </c>
      <c r="D35" s="29" t="s">
        <v>12</v>
      </c>
      <c r="E35" s="29" t="s">
        <v>13</v>
      </c>
      <c r="F35" s="8" t="s">
        <v>14</v>
      </c>
      <c r="G35" s="9" t="s">
        <v>8</v>
      </c>
    </row>
    <row r="36" spans="1:7" ht="32.1" customHeight="1">
      <c r="A36" s="22">
        <v>1</v>
      </c>
      <c r="B36" s="61" t="s">
        <v>57</v>
      </c>
      <c r="C36" s="16">
        <v>0</v>
      </c>
      <c r="D36" s="19">
        <v>1</v>
      </c>
      <c r="E36" s="62" t="s">
        <v>39</v>
      </c>
      <c r="F36" s="25">
        <f>C36*D36*E36</f>
        <v>0</v>
      </c>
      <c r="G36" s="63"/>
    </row>
    <row r="37" spans="1:7" ht="32.1" customHeight="1">
      <c r="A37" s="76" t="s">
        <v>42</v>
      </c>
      <c r="B37" s="77"/>
      <c r="C37" s="77"/>
      <c r="D37" s="77"/>
      <c r="E37" s="77"/>
      <c r="F37" s="18">
        <f>SUM(F36:F36)</f>
        <v>0</v>
      </c>
      <c r="G37" s="43"/>
    </row>
    <row r="38" spans="1:7" ht="20.100000000000001" customHeight="1">
      <c r="A38" s="78"/>
      <c r="B38" s="79"/>
      <c r="C38" s="79"/>
      <c r="D38" s="79"/>
      <c r="E38" s="79"/>
      <c r="F38" s="79"/>
      <c r="G38" s="80"/>
    </row>
    <row r="39" spans="1:7" ht="32.1" customHeight="1">
      <c r="A39" s="60" t="s">
        <v>40</v>
      </c>
      <c r="B39" s="29" t="s">
        <v>38</v>
      </c>
      <c r="C39" s="8" t="s">
        <v>11</v>
      </c>
      <c r="D39" s="29" t="s">
        <v>12</v>
      </c>
      <c r="E39" s="29" t="s">
        <v>13</v>
      </c>
      <c r="F39" s="8" t="s">
        <v>14</v>
      </c>
      <c r="G39" s="9" t="s">
        <v>8</v>
      </c>
    </row>
    <row r="40" spans="1:7" ht="32.1" customHeight="1">
      <c r="A40" s="22">
        <v>1</v>
      </c>
      <c r="B40" s="61" t="s">
        <v>40</v>
      </c>
      <c r="C40" s="16">
        <v>400</v>
      </c>
      <c r="D40" s="19">
        <v>5</v>
      </c>
      <c r="E40" s="62" t="s">
        <v>39</v>
      </c>
      <c r="F40" s="25">
        <f>C40*D40*E40</f>
        <v>2000</v>
      </c>
      <c r="G40" s="26"/>
    </row>
    <row r="41" spans="1:7" ht="32.1" customHeight="1">
      <c r="A41" s="76" t="s">
        <v>40</v>
      </c>
      <c r="B41" s="77"/>
      <c r="C41" s="77"/>
      <c r="D41" s="77"/>
      <c r="E41" s="77"/>
      <c r="F41" s="18">
        <f>SUM(F40:F40)</f>
        <v>2000</v>
      </c>
      <c r="G41" s="43"/>
    </row>
    <row r="42" spans="1:7" ht="20.100000000000001" customHeight="1">
      <c r="A42" s="78"/>
      <c r="B42" s="79"/>
      <c r="C42" s="79"/>
      <c r="D42" s="79"/>
      <c r="E42" s="79"/>
      <c r="F42" s="79"/>
      <c r="G42" s="80"/>
    </row>
    <row r="43" spans="1:7" ht="32.1" customHeight="1">
      <c r="A43" s="7" t="s">
        <v>2</v>
      </c>
      <c r="B43" s="29" t="s">
        <v>5</v>
      </c>
      <c r="C43" s="8" t="s">
        <v>11</v>
      </c>
      <c r="D43" s="29" t="s">
        <v>12</v>
      </c>
      <c r="E43" s="29" t="s">
        <v>13</v>
      </c>
      <c r="F43" s="8" t="s">
        <v>14</v>
      </c>
      <c r="G43" s="9" t="s">
        <v>8</v>
      </c>
    </row>
    <row r="44" spans="1:7" ht="32.1" customHeight="1">
      <c r="A44" s="22">
        <v>1</v>
      </c>
      <c r="B44" s="23" t="s">
        <v>16</v>
      </c>
      <c r="C44" s="16">
        <f>F21+F25+F29+F33+F37+F41</f>
        <v>20610.650000000001</v>
      </c>
      <c r="D44" s="19">
        <v>1</v>
      </c>
      <c r="E44" s="24">
        <v>0.06</v>
      </c>
      <c r="F44" s="25">
        <f>C44*D44*E44</f>
        <v>1236.6390000000001</v>
      </c>
      <c r="G44" s="26" t="s">
        <v>15</v>
      </c>
    </row>
    <row r="45" spans="1:7" ht="32.1" customHeight="1" thickBot="1">
      <c r="A45" s="81" t="s">
        <v>18</v>
      </c>
      <c r="B45" s="82"/>
      <c r="C45" s="82"/>
      <c r="D45" s="82"/>
      <c r="E45" s="83"/>
      <c r="F45" s="27">
        <f>SUM(F43:F44)</f>
        <v>1236.6390000000001</v>
      </c>
      <c r="G45" s="28"/>
    </row>
  </sheetData>
  <sheetProtection insertColumns="0" insertRows="0" insertHyperlinks="0"/>
  <mergeCells count="28">
    <mergeCell ref="B9:C9"/>
    <mergeCell ref="D9:E9"/>
    <mergeCell ref="A1:G1"/>
    <mergeCell ref="B5:F5"/>
    <mergeCell ref="B6:G6"/>
    <mergeCell ref="B8:C8"/>
    <mergeCell ref="D8:E8"/>
    <mergeCell ref="A25:E25"/>
    <mergeCell ref="B10:C10"/>
    <mergeCell ref="D10:E10"/>
    <mergeCell ref="B11:C11"/>
    <mergeCell ref="D11:E11"/>
    <mergeCell ref="B12:C12"/>
    <mergeCell ref="D12:E12"/>
    <mergeCell ref="B16:C16"/>
    <mergeCell ref="D16:E16"/>
    <mergeCell ref="A17:C17"/>
    <mergeCell ref="D17:E17"/>
    <mergeCell ref="A21:E21"/>
    <mergeCell ref="A41:E41"/>
    <mergeCell ref="A42:G42"/>
    <mergeCell ref="A45:E45"/>
    <mergeCell ref="A29:E29"/>
    <mergeCell ref="A30:G30"/>
    <mergeCell ref="A33:E33"/>
    <mergeCell ref="A34:G34"/>
    <mergeCell ref="A37:E37"/>
    <mergeCell ref="A38:G38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6"/>
  <sheetViews>
    <sheetView topLeftCell="A4" zoomScale="90" zoomScaleNormal="90" workbookViewId="0">
      <selection activeCell="D9" sqref="D9:E16"/>
    </sheetView>
  </sheetViews>
  <sheetFormatPr defaultColWidth="11" defaultRowHeight="14.25"/>
  <cols>
    <col min="1" max="1" width="18" style="1" customWidth="1"/>
    <col min="2" max="2" width="27.5" style="1" customWidth="1"/>
    <col min="3" max="3" width="16" style="20" customWidth="1"/>
    <col min="4" max="4" width="11.5" style="1" customWidth="1"/>
    <col min="5" max="5" width="11.125" style="1" customWidth="1"/>
    <col min="6" max="6" width="15.875" style="21" customWidth="1"/>
    <col min="7" max="7" width="69.625" style="1" customWidth="1"/>
    <col min="8" max="16384" width="11" style="1"/>
  </cols>
  <sheetData>
    <row r="1" spans="1:7" ht="20.100000000000001" customHeight="1">
      <c r="A1" s="99" t="s">
        <v>46</v>
      </c>
      <c r="B1" s="100"/>
      <c r="C1" s="100"/>
      <c r="D1" s="100"/>
      <c r="E1" s="100"/>
      <c r="F1" s="100"/>
      <c r="G1" s="101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0"/>
      <c r="B3" s="67" t="s">
        <v>50</v>
      </c>
      <c r="C3" s="34"/>
      <c r="D3" s="33"/>
      <c r="E3" s="35"/>
      <c r="F3" s="34"/>
      <c r="G3" s="36"/>
    </row>
    <row r="4" spans="1:7" ht="20.100000000000001" customHeight="1">
      <c r="A4" s="30"/>
      <c r="B4" s="44" t="s">
        <v>49</v>
      </c>
      <c r="C4" s="45"/>
      <c r="D4" s="67"/>
      <c r="E4" s="46"/>
      <c r="F4" s="45"/>
      <c r="G4" s="47"/>
    </row>
    <row r="5" spans="1:7" ht="20.100000000000001" customHeight="1">
      <c r="A5" s="30"/>
      <c r="B5" s="102" t="s">
        <v>19</v>
      </c>
      <c r="C5" s="102"/>
      <c r="D5" s="102"/>
      <c r="E5" s="102"/>
      <c r="F5" s="102"/>
      <c r="G5" s="48"/>
    </row>
    <row r="6" spans="1:7" ht="20.100000000000001" customHeight="1">
      <c r="A6" s="30"/>
      <c r="B6" s="102" t="s">
        <v>20</v>
      </c>
      <c r="C6" s="103"/>
      <c r="D6" s="103"/>
      <c r="E6" s="103"/>
      <c r="F6" s="103"/>
      <c r="G6" s="104"/>
    </row>
    <row r="7" spans="1:7" ht="20.100000000000001" customHeight="1">
      <c r="A7" s="30"/>
      <c r="B7" s="49" t="s">
        <v>21</v>
      </c>
      <c r="C7" s="45"/>
      <c r="D7" s="50"/>
      <c r="E7" s="50"/>
      <c r="F7" s="51"/>
      <c r="G7" s="48"/>
    </row>
    <row r="8" spans="1:7" ht="32.1" customHeight="1">
      <c r="A8" s="31"/>
      <c r="B8" s="105" t="s">
        <v>5</v>
      </c>
      <c r="C8" s="105"/>
      <c r="D8" s="105" t="s">
        <v>6</v>
      </c>
      <c r="E8" s="105"/>
      <c r="F8" s="37" t="s">
        <v>7</v>
      </c>
      <c r="G8" s="38" t="s">
        <v>8</v>
      </c>
    </row>
    <row r="9" spans="1:7" ht="32.1" customHeight="1">
      <c r="A9" s="32" t="s">
        <v>0</v>
      </c>
      <c r="B9" s="87" t="s">
        <v>23</v>
      </c>
      <c r="C9" s="88"/>
      <c r="D9" s="89">
        <f>C20</f>
        <v>0</v>
      </c>
      <c r="E9" s="90"/>
      <c r="F9" s="39"/>
      <c r="G9" s="40"/>
    </row>
    <row r="10" spans="1:7" ht="32.1" customHeight="1">
      <c r="A10" s="32" t="s">
        <v>1</v>
      </c>
      <c r="B10" s="87" t="s">
        <v>33</v>
      </c>
      <c r="C10" s="88"/>
      <c r="D10" s="89">
        <f>F25</f>
        <v>0</v>
      </c>
      <c r="E10" s="90"/>
      <c r="F10" s="39"/>
      <c r="G10" s="40"/>
    </row>
    <row r="11" spans="1:7" ht="32.1" customHeight="1">
      <c r="A11" s="32" t="s">
        <v>3</v>
      </c>
      <c r="B11" s="87" t="s">
        <v>29</v>
      </c>
      <c r="C11" s="88"/>
      <c r="D11" s="89">
        <f>F29</f>
        <v>20899.810000000001</v>
      </c>
      <c r="E11" s="90"/>
      <c r="F11" s="39"/>
      <c r="G11" s="40"/>
    </row>
    <row r="12" spans="1:7" ht="32.1" customHeight="1">
      <c r="A12" s="32" t="s">
        <v>4</v>
      </c>
      <c r="B12" s="87" t="s">
        <v>28</v>
      </c>
      <c r="C12" s="88"/>
      <c r="D12" s="89">
        <f>F33</f>
        <v>0</v>
      </c>
      <c r="E12" s="90"/>
      <c r="F12" s="39"/>
      <c r="G12" s="40"/>
    </row>
    <row r="13" spans="1:7" ht="32.1" customHeight="1">
      <c r="A13" s="32" t="s">
        <v>37</v>
      </c>
      <c r="B13" s="59" t="s">
        <v>44</v>
      </c>
      <c r="C13" s="64"/>
      <c r="D13" s="65"/>
      <c r="E13" s="66">
        <f>F38</f>
        <v>36143.5</v>
      </c>
      <c r="F13" s="39"/>
      <c r="G13" s="40"/>
    </row>
    <row r="14" spans="1:7" ht="32.1" customHeight="1">
      <c r="A14" s="32" t="s">
        <v>43</v>
      </c>
      <c r="B14" s="59" t="s">
        <v>45</v>
      </c>
      <c r="C14" s="64"/>
      <c r="D14" s="65"/>
      <c r="E14" s="66">
        <f>F42</f>
        <v>8000</v>
      </c>
      <c r="F14" s="39"/>
      <c r="G14" s="40"/>
    </row>
    <row r="15" spans="1:7" ht="32.1" customHeight="1">
      <c r="A15" s="32" t="s">
        <v>64</v>
      </c>
      <c r="B15" s="59" t="s">
        <v>63</v>
      </c>
      <c r="C15" s="71"/>
      <c r="D15" s="72"/>
      <c r="E15" s="73">
        <f>-F28*0.06-F37*0.17</f>
        <v>-4535.6550000000007</v>
      </c>
      <c r="F15" s="39"/>
      <c r="G15" s="75" t="s">
        <v>66</v>
      </c>
    </row>
    <row r="16" spans="1:7" ht="32.1" customHeight="1">
      <c r="A16" s="32" t="s">
        <v>65</v>
      </c>
      <c r="B16" s="91" t="s">
        <v>17</v>
      </c>
      <c r="C16" s="92"/>
      <c r="D16" s="93">
        <f>F45</f>
        <v>3902.5985999999998</v>
      </c>
      <c r="E16" s="94"/>
      <c r="F16" s="39"/>
      <c r="G16" s="40" t="s">
        <v>9</v>
      </c>
    </row>
    <row r="17" spans="1:7" ht="32.1" customHeight="1">
      <c r="A17" s="109" t="s">
        <v>10</v>
      </c>
      <c r="B17" s="110"/>
      <c r="C17" s="111"/>
      <c r="D17" s="97">
        <f>SUM(D9:E16)</f>
        <v>64410.253599999996</v>
      </c>
      <c r="E17" s="98"/>
      <c r="F17" s="41"/>
      <c r="G17" s="42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22</v>
      </c>
      <c r="B19" s="29" t="s">
        <v>5</v>
      </c>
      <c r="C19" s="8" t="s">
        <v>11</v>
      </c>
      <c r="D19" s="29" t="s">
        <v>12</v>
      </c>
      <c r="E19" s="29" t="s">
        <v>13</v>
      </c>
      <c r="F19" s="8" t="s">
        <v>14</v>
      </c>
      <c r="G19" s="9" t="s">
        <v>8</v>
      </c>
    </row>
    <row r="20" spans="1:7" s="17" customFormat="1" ht="32.1" customHeight="1">
      <c r="A20" s="22">
        <v>1</v>
      </c>
      <c r="B20" s="52" t="s">
        <v>41</v>
      </c>
      <c r="C20" s="53"/>
      <c r="D20" s="54">
        <v>1</v>
      </c>
      <c r="E20" s="54">
        <v>1</v>
      </c>
      <c r="F20" s="25">
        <f>C20*D20*E20</f>
        <v>0</v>
      </c>
      <c r="G20" s="55"/>
    </row>
    <row r="21" spans="1:7" ht="32.1" customHeight="1">
      <c r="A21" s="84" t="s">
        <v>26</v>
      </c>
      <c r="B21" s="77"/>
      <c r="C21" s="77"/>
      <c r="D21" s="77"/>
      <c r="E21" s="77"/>
      <c r="F21" s="18">
        <f>SUM(F19:F20)</f>
        <v>0</v>
      </c>
      <c r="G21" s="43"/>
    </row>
    <row r="22" spans="1:7" ht="20.100000000000001" customHeight="1">
      <c r="A22" s="10"/>
      <c r="B22" s="11"/>
      <c r="C22" s="12"/>
      <c r="D22" s="11"/>
      <c r="E22" s="13"/>
      <c r="F22" s="14"/>
      <c r="G22" s="15"/>
    </row>
    <row r="23" spans="1:7" ht="32.1" customHeight="1">
      <c r="A23" s="7" t="s">
        <v>34</v>
      </c>
      <c r="B23" s="29" t="s">
        <v>5</v>
      </c>
      <c r="C23" s="8" t="s">
        <v>11</v>
      </c>
      <c r="D23" s="29" t="s">
        <v>12</v>
      </c>
      <c r="E23" s="29" t="s">
        <v>13</v>
      </c>
      <c r="F23" s="8" t="s">
        <v>14</v>
      </c>
      <c r="G23" s="9" t="s">
        <v>8</v>
      </c>
    </row>
    <row r="24" spans="1:7" s="17" customFormat="1" ht="32.1" customHeight="1">
      <c r="A24" s="22">
        <v>1</v>
      </c>
      <c r="B24" s="52" t="s">
        <v>36</v>
      </c>
      <c r="C24" s="53"/>
      <c r="D24" s="54">
        <v>1</v>
      </c>
      <c r="E24" s="54">
        <v>1</v>
      </c>
      <c r="F24" s="25">
        <f>C24*D24*E24</f>
        <v>0</v>
      </c>
      <c r="G24" s="55"/>
    </row>
    <row r="25" spans="1:7" ht="32.1" customHeight="1">
      <c r="A25" s="84" t="s">
        <v>35</v>
      </c>
      <c r="B25" s="77"/>
      <c r="C25" s="77"/>
      <c r="D25" s="77"/>
      <c r="E25" s="77"/>
      <c r="F25" s="18">
        <f>SUM(F24:F24)</f>
        <v>0</v>
      </c>
      <c r="G25" s="43"/>
    </row>
    <row r="26" spans="1:7" ht="20.100000000000001" customHeight="1">
      <c r="A26" s="10"/>
      <c r="B26" s="11"/>
      <c r="C26" s="12"/>
      <c r="D26" s="11"/>
      <c r="E26" s="13"/>
      <c r="F26" s="14"/>
      <c r="G26" s="15"/>
    </row>
    <row r="27" spans="1:7" ht="32.1" customHeight="1">
      <c r="A27" s="7" t="s">
        <v>24</v>
      </c>
      <c r="B27" s="29" t="s">
        <v>5</v>
      </c>
      <c r="C27" s="8" t="s">
        <v>11</v>
      </c>
      <c r="D27" s="29" t="s">
        <v>12</v>
      </c>
      <c r="E27" s="29" t="s">
        <v>13</v>
      </c>
      <c r="F27" s="8" t="s">
        <v>14</v>
      </c>
      <c r="G27" s="9" t="s">
        <v>31</v>
      </c>
    </row>
    <row r="28" spans="1:7" ht="63.95" customHeight="1">
      <c r="A28" s="22">
        <v>1</v>
      </c>
      <c r="B28" s="58" t="s">
        <v>52</v>
      </c>
      <c r="C28" s="16">
        <v>1099.99</v>
      </c>
      <c r="D28" s="19">
        <v>1</v>
      </c>
      <c r="E28" s="19">
        <v>19</v>
      </c>
      <c r="F28" s="25">
        <f>C28*D28*E28</f>
        <v>20899.810000000001</v>
      </c>
      <c r="G28" s="55" t="s">
        <v>59</v>
      </c>
    </row>
    <row r="29" spans="1:7" ht="32.1" customHeight="1">
      <c r="A29" s="84" t="s">
        <v>27</v>
      </c>
      <c r="B29" s="77"/>
      <c r="C29" s="77"/>
      <c r="D29" s="77"/>
      <c r="E29" s="77"/>
      <c r="F29" s="18">
        <f>SUM(F28:F28)</f>
        <v>20899.810000000001</v>
      </c>
      <c r="G29" s="43"/>
    </row>
    <row r="30" spans="1:7" ht="20.100000000000001" customHeight="1">
      <c r="A30" s="85"/>
      <c r="B30" s="86"/>
      <c r="C30" s="86"/>
      <c r="D30" s="79"/>
      <c r="E30" s="79"/>
      <c r="F30" s="79"/>
      <c r="G30" s="80"/>
    </row>
    <row r="31" spans="1:7" ht="32.1" customHeight="1">
      <c r="A31" s="7" t="s">
        <v>25</v>
      </c>
      <c r="B31" s="29" t="s">
        <v>5</v>
      </c>
      <c r="C31" s="8" t="s">
        <v>11</v>
      </c>
      <c r="D31" s="29" t="s">
        <v>12</v>
      </c>
      <c r="E31" s="29" t="s">
        <v>13</v>
      </c>
      <c r="F31" s="8" t="s">
        <v>14</v>
      </c>
      <c r="G31" s="9" t="s">
        <v>8</v>
      </c>
    </row>
    <row r="32" spans="1:7" s="17" customFormat="1" ht="32.1" customHeight="1">
      <c r="A32" s="22">
        <v>1</v>
      </c>
      <c r="B32" s="56" t="s">
        <v>32</v>
      </c>
      <c r="C32" s="53">
        <v>0</v>
      </c>
      <c r="D32" s="19">
        <v>0</v>
      </c>
      <c r="E32" s="19">
        <v>0</v>
      </c>
      <c r="F32" s="25">
        <f>C32*D32*E32</f>
        <v>0</v>
      </c>
      <c r="G32" s="70"/>
    </row>
    <row r="33" spans="1:7" ht="32.1" customHeight="1">
      <c r="A33" s="106" t="s">
        <v>30</v>
      </c>
      <c r="B33" s="107"/>
      <c r="C33" s="107"/>
      <c r="D33" s="107"/>
      <c r="E33" s="108"/>
      <c r="F33" s="18">
        <f>F32</f>
        <v>0</v>
      </c>
      <c r="G33" s="43"/>
    </row>
    <row r="34" spans="1:7" ht="20.100000000000001" customHeight="1">
      <c r="A34" s="78"/>
      <c r="B34" s="79"/>
      <c r="C34" s="79"/>
      <c r="D34" s="79"/>
      <c r="E34" s="79"/>
      <c r="F34" s="79"/>
      <c r="G34" s="80"/>
    </row>
    <row r="35" spans="1:7" ht="32.1" customHeight="1">
      <c r="A35" s="60" t="s">
        <v>42</v>
      </c>
      <c r="B35" s="29" t="s">
        <v>38</v>
      </c>
      <c r="C35" s="8" t="s">
        <v>11</v>
      </c>
      <c r="D35" s="29" t="s">
        <v>12</v>
      </c>
      <c r="E35" s="29" t="s">
        <v>13</v>
      </c>
      <c r="F35" s="8" t="s">
        <v>14</v>
      </c>
      <c r="G35" s="9" t="s">
        <v>8</v>
      </c>
    </row>
    <row r="36" spans="1:7" ht="32.1" customHeight="1">
      <c r="A36" s="22">
        <v>1</v>
      </c>
      <c r="B36" s="61" t="s">
        <v>57</v>
      </c>
      <c r="C36" s="16">
        <v>16839.580000000002</v>
      </c>
      <c r="D36" s="19">
        <v>1</v>
      </c>
      <c r="E36" s="62" t="s">
        <v>39</v>
      </c>
      <c r="F36" s="25">
        <f>C36*D36*E36</f>
        <v>16839.580000000002</v>
      </c>
      <c r="G36" s="63" t="s">
        <v>54</v>
      </c>
    </row>
    <row r="37" spans="1:7" ht="32.1" customHeight="1">
      <c r="A37" s="22">
        <v>2</v>
      </c>
      <c r="B37" s="61" t="s">
        <v>57</v>
      </c>
      <c r="C37" s="74">
        <v>19303.919999999998</v>
      </c>
      <c r="D37" s="19">
        <v>1</v>
      </c>
      <c r="E37" s="62" t="s">
        <v>39</v>
      </c>
      <c r="F37" s="25">
        <f>C37*D37*E37</f>
        <v>19303.919999999998</v>
      </c>
      <c r="G37" s="63"/>
    </row>
    <row r="38" spans="1:7" ht="32.1" customHeight="1">
      <c r="A38" s="76" t="s">
        <v>42</v>
      </c>
      <c r="B38" s="77"/>
      <c r="C38" s="77"/>
      <c r="D38" s="77"/>
      <c r="E38" s="77"/>
      <c r="F38" s="18">
        <f>SUM(F36:F37)</f>
        <v>36143.5</v>
      </c>
      <c r="G38" s="43"/>
    </row>
    <row r="39" spans="1:7" ht="20.100000000000001" customHeight="1">
      <c r="A39" s="78"/>
      <c r="B39" s="79"/>
      <c r="C39" s="79"/>
      <c r="D39" s="79"/>
      <c r="E39" s="79"/>
      <c r="F39" s="79"/>
      <c r="G39" s="80"/>
    </row>
    <row r="40" spans="1:7" ht="32.1" customHeight="1">
      <c r="A40" s="60" t="s">
        <v>40</v>
      </c>
      <c r="B40" s="29" t="s">
        <v>38</v>
      </c>
      <c r="C40" s="8" t="s">
        <v>11</v>
      </c>
      <c r="D40" s="29" t="s">
        <v>12</v>
      </c>
      <c r="E40" s="29" t="s">
        <v>13</v>
      </c>
      <c r="F40" s="8" t="s">
        <v>14</v>
      </c>
      <c r="G40" s="9" t="s">
        <v>8</v>
      </c>
    </row>
    <row r="41" spans="1:7" ht="32.1" customHeight="1">
      <c r="A41" s="22">
        <v>1</v>
      </c>
      <c r="B41" s="61" t="s">
        <v>40</v>
      </c>
      <c r="C41" s="16">
        <v>400</v>
      </c>
      <c r="D41" s="19">
        <v>5</v>
      </c>
      <c r="E41" s="62" t="s">
        <v>61</v>
      </c>
      <c r="F41" s="25">
        <f>C41*D41*E41</f>
        <v>8000</v>
      </c>
      <c r="G41" s="26"/>
    </row>
    <row r="42" spans="1:7" ht="32.1" customHeight="1">
      <c r="A42" s="76" t="s">
        <v>40</v>
      </c>
      <c r="B42" s="77"/>
      <c r="C42" s="77"/>
      <c r="D42" s="77"/>
      <c r="E42" s="77"/>
      <c r="F42" s="18">
        <f>SUM(F41:F41)</f>
        <v>8000</v>
      </c>
      <c r="G42" s="43"/>
    </row>
    <row r="43" spans="1:7" ht="20.100000000000001" customHeight="1">
      <c r="A43" s="78"/>
      <c r="B43" s="79"/>
      <c r="C43" s="79"/>
      <c r="D43" s="79"/>
      <c r="E43" s="79"/>
      <c r="F43" s="79"/>
      <c r="G43" s="80"/>
    </row>
    <row r="44" spans="1:7" ht="32.1" customHeight="1">
      <c r="A44" s="7" t="s">
        <v>2</v>
      </c>
      <c r="B44" s="29" t="s">
        <v>5</v>
      </c>
      <c r="C44" s="8" t="s">
        <v>11</v>
      </c>
      <c r="D44" s="29" t="s">
        <v>12</v>
      </c>
      <c r="E44" s="29" t="s">
        <v>13</v>
      </c>
      <c r="F44" s="8" t="s">
        <v>14</v>
      </c>
      <c r="G44" s="9" t="s">
        <v>8</v>
      </c>
    </row>
    <row r="45" spans="1:7" ht="32.1" customHeight="1">
      <c r="A45" s="22">
        <v>1</v>
      </c>
      <c r="B45" s="23" t="s">
        <v>16</v>
      </c>
      <c r="C45" s="16">
        <f>F21+F25+F29+F33+F38+F42</f>
        <v>65043.31</v>
      </c>
      <c r="D45" s="19">
        <v>1</v>
      </c>
      <c r="E45" s="24">
        <v>0.06</v>
      </c>
      <c r="F45" s="25">
        <f>C45*D45*E45</f>
        <v>3902.5985999999998</v>
      </c>
      <c r="G45" s="26" t="s">
        <v>15</v>
      </c>
    </row>
    <row r="46" spans="1:7" ht="32.1" customHeight="1" thickBot="1">
      <c r="A46" s="81" t="s">
        <v>18</v>
      </c>
      <c r="B46" s="82"/>
      <c r="C46" s="82"/>
      <c r="D46" s="82"/>
      <c r="E46" s="83"/>
      <c r="F46" s="27">
        <f>SUM(F44:F45)</f>
        <v>3902.5985999999998</v>
      </c>
      <c r="G46" s="28"/>
    </row>
  </sheetData>
  <sheetProtection insertColumns="0" insertRows="0" insertHyperlinks="0"/>
  <mergeCells count="28">
    <mergeCell ref="B9:C9"/>
    <mergeCell ref="D9:E9"/>
    <mergeCell ref="A1:G1"/>
    <mergeCell ref="B5:F5"/>
    <mergeCell ref="B6:G6"/>
    <mergeCell ref="B8:C8"/>
    <mergeCell ref="D8:E8"/>
    <mergeCell ref="A25:E25"/>
    <mergeCell ref="B10:C10"/>
    <mergeCell ref="D10:E10"/>
    <mergeCell ref="B11:C11"/>
    <mergeCell ref="D11:E11"/>
    <mergeCell ref="B12:C12"/>
    <mergeCell ref="D12:E12"/>
    <mergeCell ref="A17:C17"/>
    <mergeCell ref="D17:E17"/>
    <mergeCell ref="A21:E21"/>
    <mergeCell ref="B16:C16"/>
    <mergeCell ref="D16:E16"/>
    <mergeCell ref="A42:E42"/>
    <mergeCell ref="A43:G43"/>
    <mergeCell ref="A46:E46"/>
    <mergeCell ref="A29:E29"/>
    <mergeCell ref="A30:G30"/>
    <mergeCell ref="A33:E33"/>
    <mergeCell ref="A34:G34"/>
    <mergeCell ref="A38:E38"/>
    <mergeCell ref="A39:G39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5"/>
  <sheetViews>
    <sheetView zoomScale="90" zoomScaleNormal="90" workbookViewId="0">
      <selection activeCell="D9" sqref="D9:E16"/>
    </sheetView>
  </sheetViews>
  <sheetFormatPr defaultColWidth="11" defaultRowHeight="14.25"/>
  <cols>
    <col min="1" max="1" width="18" style="1" customWidth="1"/>
    <col min="2" max="2" width="27.5" style="1" customWidth="1"/>
    <col min="3" max="3" width="16" style="20" customWidth="1"/>
    <col min="4" max="4" width="11.5" style="1" customWidth="1"/>
    <col min="5" max="5" width="11.125" style="1" customWidth="1"/>
    <col min="6" max="6" width="15.875" style="21" customWidth="1"/>
    <col min="7" max="7" width="69.625" style="1" customWidth="1"/>
    <col min="8" max="16384" width="11" style="1"/>
  </cols>
  <sheetData>
    <row r="1" spans="1:7" ht="20.100000000000001" customHeight="1">
      <c r="A1" s="99" t="s">
        <v>46</v>
      </c>
      <c r="B1" s="100"/>
      <c r="C1" s="100"/>
      <c r="D1" s="100"/>
      <c r="E1" s="100"/>
      <c r="F1" s="100"/>
      <c r="G1" s="101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0"/>
      <c r="B3" s="67" t="s">
        <v>55</v>
      </c>
      <c r="C3" s="34"/>
      <c r="D3" s="33"/>
      <c r="E3" s="35"/>
      <c r="F3" s="34"/>
      <c r="G3" s="36"/>
    </row>
    <row r="4" spans="1:7" ht="20.100000000000001" customHeight="1">
      <c r="A4" s="30"/>
      <c r="B4" s="44" t="s">
        <v>56</v>
      </c>
      <c r="C4" s="45"/>
      <c r="D4" s="67"/>
      <c r="E4" s="46"/>
      <c r="F4" s="45"/>
      <c r="G4" s="47"/>
    </row>
    <row r="5" spans="1:7" ht="20.100000000000001" customHeight="1">
      <c r="A5" s="30"/>
      <c r="B5" s="102" t="s">
        <v>19</v>
      </c>
      <c r="C5" s="102"/>
      <c r="D5" s="102"/>
      <c r="E5" s="102"/>
      <c r="F5" s="102"/>
      <c r="G5" s="48"/>
    </row>
    <row r="6" spans="1:7" ht="20.100000000000001" customHeight="1">
      <c r="A6" s="30"/>
      <c r="B6" s="102" t="s">
        <v>20</v>
      </c>
      <c r="C6" s="103"/>
      <c r="D6" s="103"/>
      <c r="E6" s="103"/>
      <c r="F6" s="103"/>
      <c r="G6" s="104"/>
    </row>
    <row r="7" spans="1:7" ht="20.100000000000001" customHeight="1">
      <c r="A7" s="30"/>
      <c r="B7" s="49" t="s">
        <v>21</v>
      </c>
      <c r="C7" s="45"/>
      <c r="D7" s="50"/>
      <c r="E7" s="50"/>
      <c r="F7" s="51"/>
      <c r="G7" s="48"/>
    </row>
    <row r="8" spans="1:7" ht="32.1" customHeight="1">
      <c r="A8" s="31"/>
      <c r="B8" s="105" t="s">
        <v>5</v>
      </c>
      <c r="C8" s="105"/>
      <c r="D8" s="105" t="s">
        <v>6</v>
      </c>
      <c r="E8" s="105"/>
      <c r="F8" s="37" t="s">
        <v>7</v>
      </c>
      <c r="G8" s="38" t="s">
        <v>8</v>
      </c>
    </row>
    <row r="9" spans="1:7" ht="32.1" customHeight="1">
      <c r="A9" s="32" t="s">
        <v>0</v>
      </c>
      <c r="B9" s="87" t="s">
        <v>23</v>
      </c>
      <c r="C9" s="88"/>
      <c r="D9" s="89">
        <f>C20</f>
        <v>0</v>
      </c>
      <c r="E9" s="90"/>
      <c r="F9" s="39"/>
      <c r="G9" s="40"/>
    </row>
    <row r="10" spans="1:7" ht="32.1" customHeight="1">
      <c r="A10" s="32" t="s">
        <v>1</v>
      </c>
      <c r="B10" s="87" t="s">
        <v>33</v>
      </c>
      <c r="C10" s="88"/>
      <c r="D10" s="89">
        <f>F25</f>
        <v>0</v>
      </c>
      <c r="E10" s="90"/>
      <c r="F10" s="39"/>
      <c r="G10" s="40"/>
    </row>
    <row r="11" spans="1:7" ht="32.1" customHeight="1">
      <c r="A11" s="32" t="s">
        <v>3</v>
      </c>
      <c r="B11" s="87" t="s">
        <v>29</v>
      </c>
      <c r="C11" s="88"/>
      <c r="D11" s="112">
        <f>F29</f>
        <v>5999.9400000000005</v>
      </c>
      <c r="E11" s="113"/>
      <c r="F11" s="39"/>
      <c r="G11" s="40"/>
    </row>
    <row r="12" spans="1:7" ht="32.1" customHeight="1">
      <c r="A12" s="32" t="s">
        <v>4</v>
      </c>
      <c r="B12" s="87" t="s">
        <v>28</v>
      </c>
      <c r="C12" s="88"/>
      <c r="D12" s="89">
        <f>F33</f>
        <v>0</v>
      </c>
      <c r="E12" s="90"/>
      <c r="F12" s="39"/>
      <c r="G12" s="40"/>
    </row>
    <row r="13" spans="1:7" ht="32.1" customHeight="1">
      <c r="A13" s="32" t="s">
        <v>37</v>
      </c>
      <c r="B13" s="59" t="s">
        <v>44</v>
      </c>
      <c r="C13" s="64"/>
      <c r="D13" s="65"/>
      <c r="E13" s="66">
        <f>F37</f>
        <v>0</v>
      </c>
      <c r="F13" s="39"/>
      <c r="G13" s="40"/>
    </row>
    <row r="14" spans="1:7" ht="32.1" customHeight="1">
      <c r="A14" s="32" t="s">
        <v>43</v>
      </c>
      <c r="B14" s="59" t="s">
        <v>45</v>
      </c>
      <c r="C14" s="64"/>
      <c r="D14" s="65"/>
      <c r="E14" s="66">
        <f>F41</f>
        <v>800</v>
      </c>
      <c r="F14" s="39"/>
      <c r="G14" s="40"/>
    </row>
    <row r="15" spans="1:7" ht="32.1" customHeight="1">
      <c r="A15" s="32" t="s">
        <v>64</v>
      </c>
      <c r="B15" s="59" t="s">
        <v>63</v>
      </c>
      <c r="C15" s="71"/>
      <c r="D15" s="72"/>
      <c r="E15" s="73">
        <f>-F28*0.06</f>
        <v>-359.99639999999999</v>
      </c>
      <c r="F15" s="39"/>
      <c r="G15" s="40"/>
    </row>
    <row r="16" spans="1:7" ht="32.1" customHeight="1">
      <c r="A16" s="32" t="s">
        <v>65</v>
      </c>
      <c r="B16" s="91" t="s">
        <v>17</v>
      </c>
      <c r="C16" s="92"/>
      <c r="D16" s="93">
        <f>F45</f>
        <v>407.99639999999999</v>
      </c>
      <c r="E16" s="94"/>
      <c r="F16" s="39"/>
      <c r="G16" s="40" t="s">
        <v>9</v>
      </c>
    </row>
    <row r="17" spans="1:7" ht="32.1" customHeight="1">
      <c r="A17" s="95" t="s">
        <v>10</v>
      </c>
      <c r="B17" s="96"/>
      <c r="C17" s="96"/>
      <c r="D17" s="97">
        <f>SUM(D9:E16)</f>
        <v>6847.9400000000005</v>
      </c>
      <c r="E17" s="98"/>
      <c r="F17" s="41"/>
      <c r="G17" s="42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22</v>
      </c>
      <c r="B19" s="29" t="s">
        <v>5</v>
      </c>
      <c r="C19" s="8" t="s">
        <v>11</v>
      </c>
      <c r="D19" s="29" t="s">
        <v>12</v>
      </c>
      <c r="E19" s="29" t="s">
        <v>13</v>
      </c>
      <c r="F19" s="8" t="s">
        <v>14</v>
      </c>
      <c r="G19" s="9" t="s">
        <v>8</v>
      </c>
    </row>
    <row r="20" spans="1:7" s="17" customFormat="1" ht="32.1" customHeight="1">
      <c r="A20" s="22">
        <v>1</v>
      </c>
      <c r="B20" s="52" t="s">
        <v>41</v>
      </c>
      <c r="C20" s="53"/>
      <c r="D20" s="54">
        <v>1</v>
      </c>
      <c r="E20" s="54">
        <v>1</v>
      </c>
      <c r="F20" s="25">
        <f>C20*D20*E20</f>
        <v>0</v>
      </c>
      <c r="G20" s="55"/>
    </row>
    <row r="21" spans="1:7" ht="32.1" customHeight="1">
      <c r="A21" s="84" t="s">
        <v>26</v>
      </c>
      <c r="B21" s="77"/>
      <c r="C21" s="77"/>
      <c r="D21" s="77"/>
      <c r="E21" s="77"/>
      <c r="F21" s="18">
        <f>SUM(F19:F20)</f>
        <v>0</v>
      </c>
      <c r="G21" s="43"/>
    </row>
    <row r="22" spans="1:7" ht="20.100000000000001" customHeight="1">
      <c r="A22" s="10"/>
      <c r="B22" s="11"/>
      <c r="C22" s="12"/>
      <c r="D22" s="11"/>
      <c r="E22" s="13"/>
      <c r="F22" s="14"/>
      <c r="G22" s="15"/>
    </row>
    <row r="23" spans="1:7" ht="32.1" customHeight="1">
      <c r="A23" s="7" t="s">
        <v>34</v>
      </c>
      <c r="B23" s="29" t="s">
        <v>5</v>
      </c>
      <c r="C23" s="8" t="s">
        <v>11</v>
      </c>
      <c r="D23" s="29" t="s">
        <v>12</v>
      </c>
      <c r="E23" s="29" t="s">
        <v>13</v>
      </c>
      <c r="F23" s="8" t="s">
        <v>14</v>
      </c>
      <c r="G23" s="9" t="s">
        <v>8</v>
      </c>
    </row>
    <row r="24" spans="1:7" s="17" customFormat="1" ht="32.1" customHeight="1">
      <c r="A24" s="22">
        <v>1</v>
      </c>
      <c r="B24" s="52" t="s">
        <v>36</v>
      </c>
      <c r="C24" s="53"/>
      <c r="D24" s="54">
        <v>1</v>
      </c>
      <c r="E24" s="54">
        <v>1</v>
      </c>
      <c r="F24" s="25">
        <f>C24*D24*E24</f>
        <v>0</v>
      </c>
      <c r="G24" s="55"/>
    </row>
    <row r="25" spans="1:7" ht="32.1" customHeight="1">
      <c r="A25" s="84" t="s">
        <v>35</v>
      </c>
      <c r="B25" s="77"/>
      <c r="C25" s="77"/>
      <c r="D25" s="77"/>
      <c r="E25" s="77"/>
      <c r="F25" s="18">
        <f>SUM(F24:F24)</f>
        <v>0</v>
      </c>
      <c r="G25" s="43"/>
    </row>
    <row r="26" spans="1:7" ht="20.100000000000001" customHeight="1">
      <c r="A26" s="10"/>
      <c r="B26" s="11"/>
      <c r="C26" s="12"/>
      <c r="D26" s="11"/>
      <c r="E26" s="13"/>
      <c r="F26" s="14"/>
      <c r="G26" s="15"/>
    </row>
    <row r="27" spans="1:7" ht="32.1" customHeight="1">
      <c r="A27" s="7" t="s">
        <v>24</v>
      </c>
      <c r="B27" s="29" t="s">
        <v>5</v>
      </c>
      <c r="C27" s="8" t="s">
        <v>11</v>
      </c>
      <c r="D27" s="29" t="s">
        <v>12</v>
      </c>
      <c r="E27" s="29" t="s">
        <v>13</v>
      </c>
      <c r="F27" s="8" t="s">
        <v>14</v>
      </c>
      <c r="G27" s="9" t="s">
        <v>31</v>
      </c>
    </row>
    <row r="28" spans="1:7" ht="63.95" customHeight="1">
      <c r="A28" s="22">
        <v>1</v>
      </c>
      <c r="B28" s="58" t="s">
        <v>52</v>
      </c>
      <c r="C28" s="16">
        <v>999.99</v>
      </c>
      <c r="D28" s="19">
        <v>1</v>
      </c>
      <c r="E28" s="19">
        <v>6</v>
      </c>
      <c r="F28" s="68">
        <f>C28*D28*E28</f>
        <v>5999.9400000000005</v>
      </c>
      <c r="G28" s="55" t="s">
        <v>58</v>
      </c>
    </row>
    <row r="29" spans="1:7" ht="32.1" customHeight="1">
      <c r="A29" s="84" t="s">
        <v>27</v>
      </c>
      <c r="B29" s="77"/>
      <c r="C29" s="77"/>
      <c r="D29" s="77"/>
      <c r="E29" s="77"/>
      <c r="F29" s="69">
        <f>SUM(F28:F28)</f>
        <v>5999.9400000000005</v>
      </c>
      <c r="G29" s="43"/>
    </row>
    <row r="30" spans="1:7" ht="20.100000000000001" customHeight="1">
      <c r="A30" s="85"/>
      <c r="B30" s="86"/>
      <c r="C30" s="86"/>
      <c r="D30" s="79"/>
      <c r="E30" s="79"/>
      <c r="F30" s="79"/>
      <c r="G30" s="80"/>
    </row>
    <row r="31" spans="1:7" ht="32.1" customHeight="1">
      <c r="A31" s="7" t="s">
        <v>25</v>
      </c>
      <c r="B31" s="29" t="s">
        <v>5</v>
      </c>
      <c r="C31" s="8" t="s">
        <v>11</v>
      </c>
      <c r="D31" s="29" t="s">
        <v>12</v>
      </c>
      <c r="E31" s="29" t="s">
        <v>13</v>
      </c>
      <c r="F31" s="8" t="s">
        <v>14</v>
      </c>
      <c r="G31" s="9" t="s">
        <v>8</v>
      </c>
    </row>
    <row r="32" spans="1:7" s="17" customFormat="1" ht="32.1" customHeight="1">
      <c r="A32" s="22">
        <v>1</v>
      </c>
      <c r="B32" s="56" t="s">
        <v>32</v>
      </c>
      <c r="C32" s="53"/>
      <c r="D32" s="19">
        <v>1</v>
      </c>
      <c r="E32" s="19">
        <v>1</v>
      </c>
      <c r="F32" s="25">
        <f>C32*D32*E32</f>
        <v>0</v>
      </c>
      <c r="G32" s="57"/>
    </row>
    <row r="33" spans="1:7" ht="32.1" customHeight="1">
      <c r="A33" s="84" t="s">
        <v>30</v>
      </c>
      <c r="B33" s="77"/>
      <c r="C33" s="77"/>
      <c r="D33" s="77"/>
      <c r="E33" s="77"/>
      <c r="F33" s="18">
        <f>SUM(F32:F32)</f>
        <v>0</v>
      </c>
      <c r="G33" s="43"/>
    </row>
    <row r="34" spans="1:7" ht="20.100000000000001" customHeight="1">
      <c r="A34" s="78"/>
      <c r="B34" s="79"/>
      <c r="C34" s="79"/>
      <c r="D34" s="79"/>
      <c r="E34" s="79"/>
      <c r="F34" s="79"/>
      <c r="G34" s="80"/>
    </row>
    <row r="35" spans="1:7" ht="32.1" customHeight="1">
      <c r="A35" s="60" t="s">
        <v>42</v>
      </c>
      <c r="B35" s="29" t="s">
        <v>38</v>
      </c>
      <c r="C35" s="8" t="s">
        <v>11</v>
      </c>
      <c r="D35" s="29" t="s">
        <v>12</v>
      </c>
      <c r="E35" s="29" t="s">
        <v>13</v>
      </c>
      <c r="F35" s="8" t="s">
        <v>14</v>
      </c>
      <c r="G35" s="9" t="s">
        <v>8</v>
      </c>
    </row>
    <row r="36" spans="1:7" ht="32.1" customHeight="1">
      <c r="A36" s="22">
        <v>1</v>
      </c>
      <c r="B36" s="61" t="s">
        <v>57</v>
      </c>
      <c r="C36" s="16">
        <v>0</v>
      </c>
      <c r="D36" s="19">
        <v>1</v>
      </c>
      <c r="E36" s="62" t="s">
        <v>39</v>
      </c>
      <c r="F36" s="25">
        <f>C36*D36*E36</f>
        <v>0</v>
      </c>
      <c r="G36" s="63"/>
    </row>
    <row r="37" spans="1:7" ht="32.1" customHeight="1">
      <c r="A37" s="76" t="s">
        <v>42</v>
      </c>
      <c r="B37" s="77"/>
      <c r="C37" s="77"/>
      <c r="D37" s="77"/>
      <c r="E37" s="77"/>
      <c r="F37" s="18">
        <f>SUM(F36:F36)</f>
        <v>0</v>
      </c>
      <c r="G37" s="43"/>
    </row>
    <row r="38" spans="1:7" ht="20.100000000000001" customHeight="1">
      <c r="A38" s="78"/>
      <c r="B38" s="79"/>
      <c r="C38" s="79"/>
      <c r="D38" s="79"/>
      <c r="E38" s="79"/>
      <c r="F38" s="79"/>
      <c r="G38" s="80"/>
    </row>
    <row r="39" spans="1:7" ht="32.1" customHeight="1">
      <c r="A39" s="60" t="s">
        <v>40</v>
      </c>
      <c r="B39" s="29" t="s">
        <v>38</v>
      </c>
      <c r="C39" s="8" t="s">
        <v>11</v>
      </c>
      <c r="D39" s="29" t="s">
        <v>12</v>
      </c>
      <c r="E39" s="29" t="s">
        <v>13</v>
      </c>
      <c r="F39" s="8" t="s">
        <v>14</v>
      </c>
      <c r="G39" s="9" t="s">
        <v>8</v>
      </c>
    </row>
    <row r="40" spans="1:7" ht="32.1" customHeight="1">
      <c r="A40" s="22">
        <v>1</v>
      </c>
      <c r="B40" s="61" t="s">
        <v>40</v>
      </c>
      <c r="C40" s="16">
        <v>400</v>
      </c>
      <c r="D40" s="19">
        <v>2</v>
      </c>
      <c r="E40" s="62" t="s">
        <v>60</v>
      </c>
      <c r="F40" s="25">
        <f>C40*D40*E40</f>
        <v>800</v>
      </c>
      <c r="G40" s="26"/>
    </row>
    <row r="41" spans="1:7" ht="32.1" customHeight="1">
      <c r="A41" s="76" t="s">
        <v>40</v>
      </c>
      <c r="B41" s="77"/>
      <c r="C41" s="77"/>
      <c r="D41" s="77"/>
      <c r="E41" s="77"/>
      <c r="F41" s="18">
        <f>SUM(F40:F40)</f>
        <v>800</v>
      </c>
      <c r="G41" s="43"/>
    </row>
    <row r="42" spans="1:7" ht="20.100000000000001" customHeight="1">
      <c r="A42" s="78"/>
      <c r="B42" s="79"/>
      <c r="C42" s="79"/>
      <c r="D42" s="79"/>
      <c r="E42" s="79"/>
      <c r="F42" s="79"/>
      <c r="G42" s="80"/>
    </row>
    <row r="43" spans="1:7" ht="32.1" customHeight="1">
      <c r="A43" s="7" t="s">
        <v>2</v>
      </c>
      <c r="B43" s="29" t="s">
        <v>5</v>
      </c>
      <c r="C43" s="8" t="s">
        <v>11</v>
      </c>
      <c r="D43" s="29" t="s">
        <v>12</v>
      </c>
      <c r="E43" s="29" t="s">
        <v>13</v>
      </c>
      <c r="F43" s="8" t="s">
        <v>14</v>
      </c>
      <c r="G43" s="9" t="s">
        <v>8</v>
      </c>
    </row>
    <row r="44" spans="1:7" ht="32.1" customHeight="1">
      <c r="A44" s="22">
        <v>1</v>
      </c>
      <c r="B44" s="23" t="s">
        <v>16</v>
      </c>
      <c r="C44" s="16">
        <f>F21+F25+F29+F33+F37+F41</f>
        <v>6799.9400000000005</v>
      </c>
      <c r="D44" s="19">
        <v>1</v>
      </c>
      <c r="E44" s="24">
        <v>0.06</v>
      </c>
      <c r="F44" s="25">
        <f>C44*D44*E44</f>
        <v>407.99639999999999</v>
      </c>
      <c r="G44" s="26" t="s">
        <v>15</v>
      </c>
    </row>
    <row r="45" spans="1:7" ht="32.1" customHeight="1" thickBot="1">
      <c r="A45" s="81" t="s">
        <v>18</v>
      </c>
      <c r="B45" s="82"/>
      <c r="C45" s="82"/>
      <c r="D45" s="82"/>
      <c r="E45" s="83"/>
      <c r="F45" s="27">
        <f>SUM(F43:F44)</f>
        <v>407.99639999999999</v>
      </c>
      <c r="G45" s="28"/>
    </row>
  </sheetData>
  <sheetProtection insertColumns="0" insertRows="0" insertHyperlinks="0"/>
  <mergeCells count="28">
    <mergeCell ref="B9:C9"/>
    <mergeCell ref="D9:E9"/>
    <mergeCell ref="A1:G1"/>
    <mergeCell ref="B5:F5"/>
    <mergeCell ref="B6:G6"/>
    <mergeCell ref="B8:C8"/>
    <mergeCell ref="D8:E8"/>
    <mergeCell ref="A25:E25"/>
    <mergeCell ref="B10:C10"/>
    <mergeCell ref="D10:E10"/>
    <mergeCell ref="B11:C11"/>
    <mergeCell ref="D11:E11"/>
    <mergeCell ref="B12:C12"/>
    <mergeCell ref="D12:E12"/>
    <mergeCell ref="A17:C17"/>
    <mergeCell ref="D17:E17"/>
    <mergeCell ref="A21:E21"/>
    <mergeCell ref="B16:C16"/>
    <mergeCell ref="D16:E16"/>
    <mergeCell ref="A41:E41"/>
    <mergeCell ref="A42:G42"/>
    <mergeCell ref="A45:E45"/>
    <mergeCell ref="A29:E29"/>
    <mergeCell ref="A30:G30"/>
    <mergeCell ref="A33:E33"/>
    <mergeCell ref="A34:G34"/>
    <mergeCell ref="A37:E37"/>
    <mergeCell ref="A38:G38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Sheet3</vt:lpstr>
      <vt:lpstr>3月27-30号G08痛点预测研讨会</vt:lpstr>
      <vt:lpstr>3月28-29号大赛研讨会</vt:lpstr>
      <vt:lpstr>4月16-19上海G08&amp;F39&amp;G38 rehearsal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黄倩</cp:lastModifiedBy>
  <cp:lastPrinted>2017-12-06T08:35:03Z</cp:lastPrinted>
  <dcterms:created xsi:type="dcterms:W3CDTF">2016-07-20T09:34:52Z</dcterms:created>
  <dcterms:modified xsi:type="dcterms:W3CDTF">2018-07-10T06:16:14Z</dcterms:modified>
</cp:coreProperties>
</file>