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490" windowHeight="7905" activeTab="1"/>
  </bookViews>
  <sheets>
    <sheet name="预算 - 方案一" sheetId="3" r:id="rId1"/>
    <sheet name="预算 - 方案二" sheetId="5" r:id="rId2"/>
  </sheets>
  <definedNames>
    <definedName name="_xlnm.Print_Area" localSheetId="1">'预算 - 方案二'!$A$1:$J$40</definedName>
    <definedName name="_xlnm.Print_Area" localSheetId="0">'预算 - 方案一'!$A$1:$J$40</definedName>
  </definedNames>
  <calcPr calcId="144525"/>
</workbook>
</file>

<file path=xl/calcChain.xml><?xml version="1.0" encoding="utf-8"?>
<calcChain xmlns="http://schemas.openxmlformats.org/spreadsheetml/2006/main">
  <c r="I39" i="5" l="1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D37" i="5" l="1"/>
  <c r="I37" i="5" s="1"/>
  <c r="D38" i="5" l="1"/>
  <c r="I38" i="5" s="1"/>
  <c r="I40" i="5" s="1"/>
  <c r="I18" i="3"/>
  <c r="I16" i="3"/>
  <c r="I11" i="3"/>
  <c r="I27" i="3" l="1"/>
  <c r="I24" i="3"/>
  <c r="I39" i="3"/>
  <c r="I36" i="3"/>
  <c r="I35" i="3"/>
  <c r="I34" i="3"/>
  <c r="I33" i="3"/>
  <c r="I32" i="3"/>
  <c r="I31" i="3"/>
  <c r="I30" i="3"/>
  <c r="I29" i="3"/>
  <c r="I28" i="3"/>
  <c r="I26" i="3"/>
  <c r="I25" i="3"/>
  <c r="I23" i="3"/>
  <c r="I22" i="3"/>
  <c r="I21" i="3"/>
  <c r="I20" i="3"/>
  <c r="I19" i="3"/>
  <c r="I17" i="3"/>
  <c r="I15" i="3"/>
  <c r="I14" i="3"/>
  <c r="I13" i="3"/>
  <c r="I12" i="3"/>
  <c r="D37" i="3" l="1"/>
  <c r="I37" i="3" s="1"/>
  <c r="D38" i="3" l="1"/>
  <c r="I38" i="3" s="1"/>
  <c r="I40" i="3" s="1"/>
</calcChain>
</file>

<file path=xl/sharedStrings.xml><?xml version="1.0" encoding="utf-8"?>
<sst xmlns="http://schemas.openxmlformats.org/spreadsheetml/2006/main" count="358" uniqueCount="138">
  <si>
    <t>标间</t>
    <phoneticPr fontId="1" type="noConversion"/>
  </si>
  <si>
    <t>其他</t>
    <phoneticPr fontId="1" type="noConversion"/>
  </si>
  <si>
    <t>用餐</t>
    <phoneticPr fontId="1" type="noConversion"/>
  </si>
  <si>
    <t>泰嘉-胸痛中心</t>
    <phoneticPr fontId="1" type="noConversion"/>
  </si>
  <si>
    <t>会议名称</t>
    <phoneticPr fontId="1" type="noConversion"/>
  </si>
  <si>
    <t>内部参会人数</t>
    <phoneticPr fontId="1" type="noConversion"/>
  </si>
  <si>
    <t>会议时间</t>
    <phoneticPr fontId="1" type="noConversion"/>
  </si>
  <si>
    <t>会议地点</t>
    <phoneticPr fontId="1" type="noConversion"/>
  </si>
  <si>
    <t>会议申请产品组</t>
    <phoneticPr fontId="1" type="noConversion"/>
  </si>
  <si>
    <t>会议编码</t>
    <phoneticPr fontId="1" type="noConversion"/>
  </si>
  <si>
    <t>客户参会人数</t>
    <phoneticPr fontId="1" type="noConversion"/>
  </si>
  <si>
    <t>基础信息</t>
    <phoneticPr fontId="1" type="noConversion"/>
  </si>
  <si>
    <t>预算表</t>
    <phoneticPr fontId="1" type="noConversion"/>
  </si>
  <si>
    <t>类别</t>
    <phoneticPr fontId="1" type="noConversion"/>
  </si>
  <si>
    <t>明细</t>
    <phoneticPr fontId="1" type="noConversion"/>
  </si>
  <si>
    <t>数量</t>
    <phoneticPr fontId="1" type="noConversion"/>
  </si>
  <si>
    <t>单位</t>
    <phoneticPr fontId="1" type="noConversion"/>
  </si>
  <si>
    <t>单价/元</t>
    <phoneticPr fontId="1" type="noConversion"/>
  </si>
  <si>
    <t>小计</t>
    <phoneticPr fontId="1" type="noConversion"/>
  </si>
  <si>
    <t>合计</t>
    <phoneticPr fontId="1" type="noConversion"/>
  </si>
  <si>
    <t>泰嘉神内品质沙龙会议-柬埔寨</t>
    <phoneticPr fontId="1" type="noConversion"/>
  </si>
  <si>
    <t>6人</t>
    <phoneticPr fontId="1" type="noConversion"/>
  </si>
  <si>
    <t>5月10-13日</t>
    <phoneticPr fontId="1" type="noConversion"/>
  </si>
  <si>
    <t>柬埔寨，暹粒</t>
    <phoneticPr fontId="1" type="noConversion"/>
  </si>
  <si>
    <t>单间</t>
    <phoneticPr fontId="1" type="noConversion"/>
  </si>
  <si>
    <t>备注</t>
    <phoneticPr fontId="1" type="noConversion"/>
  </si>
  <si>
    <t>描述项目</t>
    <phoneticPr fontId="1" type="noConversion"/>
  </si>
  <si>
    <t>（请详细写明具体需求）</t>
    <phoneticPr fontId="1" type="noConversion"/>
  </si>
  <si>
    <t>35人</t>
    <phoneticPr fontId="1" type="noConversion"/>
  </si>
  <si>
    <t>单位</t>
    <phoneticPr fontId="1" type="noConversion"/>
  </si>
  <si>
    <t>数量</t>
    <phoneticPr fontId="1" type="noConversion"/>
  </si>
  <si>
    <t>晚</t>
    <phoneticPr fontId="1" type="noConversion"/>
  </si>
  <si>
    <t>间</t>
    <phoneticPr fontId="1" type="noConversion"/>
  </si>
  <si>
    <t>人</t>
    <phoneticPr fontId="1" type="noConversion"/>
  </si>
  <si>
    <t>次</t>
    <phoneticPr fontId="1" type="noConversion"/>
  </si>
  <si>
    <t>5月11日会议</t>
    <phoneticPr fontId="1" type="noConversion"/>
  </si>
  <si>
    <t>次</t>
    <phoneticPr fontId="1" type="noConversion"/>
  </si>
  <si>
    <t>外出午餐-中餐</t>
    <phoneticPr fontId="1" type="noConversion"/>
  </si>
  <si>
    <t>交通</t>
    <phoneticPr fontId="1" type="noConversion"/>
  </si>
  <si>
    <t>接送机</t>
    <phoneticPr fontId="1" type="noConversion"/>
  </si>
  <si>
    <t>辆</t>
    <phoneticPr fontId="1" type="noConversion"/>
  </si>
  <si>
    <t>全天用车</t>
    <phoneticPr fontId="1" type="noConversion"/>
  </si>
  <si>
    <t>天</t>
    <phoneticPr fontId="1" type="noConversion"/>
  </si>
  <si>
    <t>往返</t>
    <phoneticPr fontId="1" type="noConversion"/>
  </si>
  <si>
    <t>往返</t>
    <phoneticPr fontId="1" type="noConversion"/>
  </si>
  <si>
    <t>去程： MU513     10MAY  上海-暹粒     19:10-22:15
回程： MU514     13MAY   暹粒-上海    23:10-04:30+1</t>
    <phoneticPr fontId="1" type="noConversion"/>
  </si>
  <si>
    <t>签证</t>
    <phoneticPr fontId="1" type="noConversion"/>
  </si>
  <si>
    <t>签证费</t>
    <phoneticPr fontId="1" type="noConversion"/>
  </si>
  <si>
    <t xml:space="preserve"> </t>
    <phoneticPr fontId="1" type="noConversion"/>
  </si>
  <si>
    <t>人</t>
    <phoneticPr fontId="1" type="noConversion"/>
  </si>
  <si>
    <t>35座车（含小费价格）</t>
    <phoneticPr fontId="1" type="noConversion"/>
  </si>
  <si>
    <t>领队</t>
    <phoneticPr fontId="1" type="noConversion"/>
  </si>
  <si>
    <t>导游</t>
    <phoneticPr fontId="1" type="noConversion"/>
  </si>
  <si>
    <t>司导小费</t>
    <phoneticPr fontId="1" type="noConversion"/>
  </si>
  <si>
    <t>天</t>
    <phoneticPr fontId="1" type="noConversion"/>
  </si>
  <si>
    <t>司导用餐补助</t>
    <phoneticPr fontId="1" type="noConversion"/>
  </si>
  <si>
    <t>服务费</t>
    <phoneticPr fontId="1" type="noConversion"/>
  </si>
  <si>
    <t>旅行社服务费</t>
    <phoneticPr fontId="1" type="noConversion"/>
  </si>
  <si>
    <t>团</t>
    <phoneticPr fontId="1" type="noConversion"/>
  </si>
  <si>
    <t>增项</t>
    <phoneticPr fontId="1" type="noConversion"/>
  </si>
  <si>
    <t>其他增项</t>
    <phoneticPr fontId="1" type="noConversion"/>
  </si>
  <si>
    <t>日程安排</t>
    <phoneticPr fontId="1" type="noConversion"/>
  </si>
  <si>
    <t>上午：沙龙会议</t>
    <phoneticPr fontId="1" type="noConversion"/>
  </si>
  <si>
    <t>welcome dinner</t>
    <phoneticPr fontId="1" type="noConversion"/>
  </si>
  <si>
    <t>税费</t>
    <phoneticPr fontId="1" type="noConversion"/>
  </si>
  <si>
    <t>机票
散客票</t>
    <phoneticPr fontId="1" type="noConversion"/>
  </si>
  <si>
    <t>5月10日入住，13日退房（含早，服务费，税费）</t>
    <phoneticPr fontId="1" type="noConversion"/>
  </si>
  <si>
    <t>5月10日入住，13日退房（含两早，服务费，税费）</t>
    <phoneticPr fontId="1" type="noConversion"/>
  </si>
  <si>
    <t>特色活动</t>
    <phoneticPr fontId="1" type="noConversion"/>
  </si>
  <si>
    <t>保险</t>
    <phoneticPr fontId="1" type="noConversion"/>
  </si>
  <si>
    <t>11日上午半天会议，50人鱼骨，需注明会场面积（长宽高），投影流明，幕布尺寸，茶歇品种，package需含自助午餐</t>
    <phoneticPr fontId="1" type="noConversion"/>
  </si>
  <si>
    <t xml:space="preserve"> </t>
    <phoneticPr fontId="1" type="noConversion"/>
  </si>
  <si>
    <t>12日外出用餐-午餐</t>
    <phoneticPr fontId="1" type="noConversion"/>
  </si>
  <si>
    <t>签证服务费</t>
    <phoneticPr fontId="1" type="noConversion"/>
  </si>
  <si>
    <t>如有，请填写包含项目</t>
    <phoneticPr fontId="1" type="noConversion"/>
  </si>
  <si>
    <t>11-12日全天活动</t>
    <phoneticPr fontId="1" type="noConversion"/>
  </si>
  <si>
    <t>境外险，5月10-13日，写明保额</t>
    <phoneticPr fontId="1" type="noConversion"/>
  </si>
  <si>
    <t>备注明细写明</t>
    <phoneticPr fontId="1" type="noConversion"/>
  </si>
  <si>
    <t>门票1</t>
    <phoneticPr fontId="1" type="noConversion"/>
  </si>
  <si>
    <t>需备注注明各个景区门票</t>
    <phoneticPr fontId="1" type="noConversion"/>
  </si>
  <si>
    <t>应该是45座车吧（手误成55座），全天市区用车，车辆超时350元/小时，导游超时200元/小时，不含：崩密列超公里费：950元，女王宫超公里费：600元</t>
    <phoneticPr fontId="1" type="noConversion"/>
  </si>
  <si>
    <t>吴哥三日通票，洞里萨湖船票，崩密列门票</t>
    <phoneticPr fontId="1" type="noConversion"/>
  </si>
  <si>
    <t>总费用的8%</t>
    <phoneticPr fontId="1" type="noConversion"/>
  </si>
  <si>
    <t>增值税率6%</t>
    <phoneticPr fontId="1" type="noConversion"/>
  </si>
  <si>
    <t>酒店方案：
Le Meridien Angkor Siem Reap</t>
    <phoneticPr fontId="1" type="noConversion"/>
  </si>
  <si>
    <t>会议方案：
Le Meridien Angkor Siem Reap</t>
    <phoneticPr fontId="1" type="noConversion"/>
  </si>
  <si>
    <t>45座全天用车（含小费价格）10小时工作时长，需注明超时超公里费用，11，12，13日全天市内用车</t>
    <phoneticPr fontId="1" type="noConversion"/>
  </si>
  <si>
    <t>超公里</t>
    <phoneticPr fontId="1" type="noConversion"/>
  </si>
  <si>
    <t>崩密列+女王宫超公里</t>
    <phoneticPr fontId="1" type="noConversion"/>
  </si>
  <si>
    <t>次</t>
    <phoneticPr fontId="1" type="noConversion"/>
  </si>
  <si>
    <t>超时200元/小时</t>
    <phoneticPr fontId="1" type="noConversion"/>
  </si>
  <si>
    <t>经济舱，散客，时时票价，未做预定，最终价格以预定时价格为准，人数待告知</t>
    <phoneticPr fontId="1" type="noConversion"/>
  </si>
  <si>
    <r>
      <rPr>
        <sz val="10"/>
        <color rgb="FFFF0000"/>
        <rFont val="华文细黑"/>
        <family val="3"/>
        <charset val="134"/>
      </rPr>
      <t>保底45人次</t>
    </r>
    <r>
      <rPr>
        <sz val="10"/>
        <color theme="1"/>
        <rFont val="华文细黑"/>
        <family val="3"/>
        <charset val="134"/>
      </rPr>
      <t>,Tara Meeting room, 310M²,24m L x 13m W x 3.3m H, screen 2.5m x 2.5m，会议包价，包含基本会议设备，1次茶歇，1次自助午餐</t>
    </r>
    <phoneticPr fontId="1" type="noConversion"/>
  </si>
  <si>
    <t>包含领队机票，酒店，签证，保险，出差补助，根据实际机票价格为准</t>
    <phoneticPr fontId="1" type="noConversion"/>
  </si>
  <si>
    <t>酒店常规自助，除周六外都可安排，不含软饮，人数待告知，酒店自助18:00-22:00</t>
    <phoneticPr fontId="1" type="noConversion"/>
  </si>
  <si>
    <t>国内集结，出发（北京，上海，广州三地出发）</t>
    <phoneticPr fontId="1" type="noConversion"/>
  </si>
  <si>
    <t>集结一</t>
    <phoneticPr fontId="1" type="noConversion"/>
  </si>
  <si>
    <t>集结二</t>
    <phoneticPr fontId="1" type="noConversion"/>
  </si>
  <si>
    <t>集结三</t>
    <phoneticPr fontId="1" type="noConversion"/>
  </si>
  <si>
    <t>往返</t>
    <phoneticPr fontId="1" type="noConversion"/>
  </si>
  <si>
    <t>提前入住</t>
    <phoneticPr fontId="1" type="noConversion"/>
  </si>
  <si>
    <t>5月10日提前入住</t>
    <phoneticPr fontId="1" type="noConversion"/>
  </si>
  <si>
    <t>晚</t>
    <phoneticPr fontId="1" type="noConversion"/>
  </si>
  <si>
    <t>early check in 费用</t>
    <phoneticPr fontId="1" type="noConversion"/>
  </si>
  <si>
    <t>10日晚餐</t>
    <phoneticPr fontId="1" type="noConversion"/>
  </si>
  <si>
    <t>11日晚餐</t>
    <phoneticPr fontId="1" type="noConversion"/>
  </si>
  <si>
    <t>12日午餐</t>
    <phoneticPr fontId="1" type="noConversion"/>
  </si>
  <si>
    <t>12日晚餐</t>
    <phoneticPr fontId="1" type="noConversion"/>
  </si>
  <si>
    <t>13日午餐</t>
    <phoneticPr fontId="1" type="noConversion"/>
  </si>
  <si>
    <t>13日晚餐</t>
    <phoneticPr fontId="1" type="noConversion"/>
  </si>
  <si>
    <t>10日午餐</t>
    <phoneticPr fontId="1" type="noConversion"/>
  </si>
  <si>
    <t>人</t>
    <phoneticPr fontId="1" type="noConversion"/>
  </si>
  <si>
    <t>次</t>
    <phoneticPr fontId="1" type="noConversion"/>
  </si>
  <si>
    <r>
      <t>高级间，</t>
    </r>
    <r>
      <rPr>
        <sz val="10"/>
        <color rgb="FFFF0000"/>
        <rFont val="华文细黑"/>
        <family val="3"/>
        <charset val="134"/>
      </rPr>
      <t>保底共30间</t>
    </r>
    <r>
      <rPr>
        <sz val="10"/>
        <color theme="1"/>
        <rFont val="华文细黑"/>
        <family val="3"/>
        <charset val="134"/>
      </rPr>
      <t>的价格，酒店正常入住时间14:00</t>
    </r>
    <phoneticPr fontId="1" type="noConversion"/>
  </si>
  <si>
    <t>早上抵达客人的午餐</t>
    <phoneticPr fontId="1" type="noConversion"/>
  </si>
  <si>
    <t>welcome dinner</t>
    <phoneticPr fontId="1" type="noConversion"/>
  </si>
  <si>
    <t>《吴哥的微笑》</t>
    <phoneticPr fontId="1" type="noConversion"/>
  </si>
  <si>
    <t>12日外出用餐-晚餐</t>
    <phoneticPr fontId="1" type="noConversion"/>
  </si>
  <si>
    <t>不含酒水，以实际消费结算</t>
    <phoneticPr fontId="1" type="noConversion"/>
  </si>
  <si>
    <t>送机前晚餐</t>
    <phoneticPr fontId="1" type="noConversion"/>
  </si>
  <si>
    <t>吴哥的微笑门票</t>
    <phoneticPr fontId="1" type="noConversion"/>
  </si>
  <si>
    <t>11,12,13日导游接待服务，共两辆车，两位导游</t>
    <phoneticPr fontId="1" type="noConversion"/>
  </si>
  <si>
    <t>酒店内常规自助，18:00-22:00，北京，广州抵达客人</t>
    <phoneticPr fontId="1" type="noConversion"/>
  </si>
  <si>
    <t>分别接机，路线：机场-酒店单程，服务结束（提前抵达的北京客户是否需要用车，待确认）</t>
    <phoneticPr fontId="1" type="noConversion"/>
  </si>
  <si>
    <t>经济舱，散客，时时票价，未做预定，最终价格以预定时价格为准，人数待告知</t>
    <phoneticPr fontId="1" type="noConversion"/>
  </si>
  <si>
    <r>
      <t>散客，</t>
    </r>
    <r>
      <rPr>
        <b/>
        <sz val="10"/>
        <color rgb="FFFF0000"/>
        <rFont val="华文细黑"/>
        <family val="3"/>
        <charset val="134"/>
      </rPr>
      <t>去程经济舱无票</t>
    </r>
    <r>
      <rPr>
        <sz val="10"/>
        <color rgb="FFFF0000"/>
        <rFont val="华文细黑"/>
        <family val="3"/>
        <charset val="134"/>
      </rPr>
      <t>，回程经济舱，时时票价，未做预定，最终价格以预定时价格为准，人数待告知，</t>
    </r>
    <r>
      <rPr>
        <b/>
        <sz val="10"/>
        <color rgb="FFFF0000"/>
        <rFont val="华文细黑"/>
        <family val="3"/>
        <charset val="134"/>
      </rPr>
      <t>K6位子 非常紧张</t>
    </r>
    <phoneticPr fontId="1" type="noConversion"/>
  </si>
  <si>
    <r>
      <t>散客，</t>
    </r>
    <r>
      <rPr>
        <b/>
        <sz val="10"/>
        <color rgb="FFFF0000"/>
        <rFont val="华文细黑"/>
        <family val="3"/>
        <charset val="134"/>
      </rPr>
      <t>去程K6经济舱无票</t>
    </r>
    <r>
      <rPr>
        <sz val="10"/>
        <color rgb="FFFF0000"/>
        <rFont val="华文细黑"/>
        <family val="3"/>
        <charset val="134"/>
      </rPr>
      <t>，</t>
    </r>
    <r>
      <rPr>
        <b/>
        <sz val="10"/>
        <color rgb="FFFF0000"/>
        <rFont val="华文细黑"/>
        <family val="3"/>
        <charset val="134"/>
      </rPr>
      <t>位子有限</t>
    </r>
    <r>
      <rPr>
        <sz val="10"/>
        <color rgb="FFFF0000"/>
        <rFont val="华文细黑"/>
        <family val="3"/>
        <charset val="134"/>
      </rPr>
      <t>，回程经济舱，时时票价，未做预定，最终价格以预定时价格为准，人数待告知</t>
    </r>
    <phoneticPr fontId="1" type="noConversion"/>
  </si>
  <si>
    <t>去程：K6 961 10MAY 北京 - 暹粒 0310 0725  
回程：K6 960 13MAY 暹粒 - 北京 2020 0210</t>
    <phoneticPr fontId="1" type="noConversion"/>
  </si>
  <si>
    <t>去程： CZ3063    10MAY  广州-暹粒     16:55-18:35
回程： CZ3064    13MAY   暹粒-广州    19:35-22:55</t>
    <phoneticPr fontId="1" type="noConversion"/>
  </si>
  <si>
    <t xml:space="preserve">去程：MU513    10MAY 上海 - 暹粒 1910 2215
回程：CZ3054   13MAY 暹粒 - 广州 1130 1450
             CZ3545   13MAY 广州 - 上海 1810 2025 </t>
    <phoneticPr fontId="1" type="noConversion"/>
  </si>
  <si>
    <t xml:space="preserve">去程：K6 961     10MAY  北京 - 暹粒  0310 0725         
回程：CZ3054    13MAY  暹粒 - 广州1130 1450             
             CZ3111    13MAY  广州 - 北京 1800 2115  </t>
    <phoneticPr fontId="1" type="noConversion"/>
  </si>
  <si>
    <t>去程： CZ3063    10MAY  广州 - 暹粒     16551835
回程： CZ3054     13MAY 暹粒 - 广州      1130 1450</t>
    <phoneticPr fontId="1" type="noConversion"/>
  </si>
  <si>
    <t>下午：小吴哥，《吴哥的微笑》演出</t>
    <phoneticPr fontId="1" type="noConversion"/>
  </si>
  <si>
    <t>全天活动（女王宫+大吴哥)</t>
    <phoneticPr fontId="1" type="noConversion"/>
  </si>
  <si>
    <t>下午：小吴哥，《吴哥的微笑》</t>
    <phoneticPr fontId="1" type="noConversion"/>
  </si>
  <si>
    <t>女王宫+大吴哥</t>
    <phoneticPr fontId="1" type="noConversion"/>
  </si>
  <si>
    <t>崩密列+洞里萨湖游览，北京，上海，广州，三地往返</t>
    <phoneticPr fontId="1" type="noConversion"/>
  </si>
  <si>
    <t>早餐后退房，返程，广州（上海，北京）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</si>
</sst>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&quot;¥&quot;#,##0.00_);[Red]\(&quot;¥&quot;#,##0.00\)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theme="0"/>
      <name val="华文细黑"/>
      <family val="3"/>
      <charset val="134"/>
    </font>
    <font>
      <sz val="10"/>
      <color theme="1"/>
      <name val="华文细黑"/>
      <family val="3"/>
      <charset val="134"/>
    </font>
    <font>
      <sz val="10"/>
      <name val="华文细黑"/>
      <family val="3"/>
      <charset val="134"/>
    </font>
    <font>
      <sz val="10"/>
      <color rgb="FFFF0000"/>
      <name val="华文细黑"/>
      <family val="3"/>
      <charset val="134"/>
    </font>
    <font>
      <b/>
      <sz val="12"/>
      <color rgb="FFFF0000"/>
      <name val="华文细黑"/>
      <family val="3"/>
      <charset val="134"/>
    </font>
    <font>
      <b/>
      <sz val="10"/>
      <color rgb="FFFF0000"/>
      <name val="华文细黑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5" fillId="0" borderId="9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left" vertical="center" wrapText="1"/>
      <protection locked="0"/>
    </xf>
    <xf numFmtId="58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center" vertical="center"/>
    </xf>
    <xf numFmtId="176" fontId="7" fillId="0" borderId="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176" fontId="7" fillId="0" borderId="1" xfId="0" applyNumberFormat="1" applyFont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58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58" fontId="5" fillId="0" borderId="10" xfId="0" applyNumberFormat="1" applyFont="1" applyFill="1" applyBorder="1" applyAlignment="1" applyProtection="1">
      <alignment horizontal="right" vertical="center"/>
    </xf>
    <xf numFmtId="58" fontId="5" fillId="0" borderId="4" xfId="0" applyNumberFormat="1" applyFont="1" applyFill="1" applyBorder="1" applyAlignment="1" applyProtection="1">
      <alignment horizontal="right" vertical="center"/>
    </xf>
    <xf numFmtId="58" fontId="5" fillId="0" borderId="11" xfId="0" applyNumberFormat="1" applyFont="1" applyFill="1" applyBorder="1" applyAlignment="1" applyProtection="1">
      <alignment horizontal="right" vertical="center"/>
    </xf>
    <xf numFmtId="58" fontId="5" fillId="0" borderId="12" xfId="0" applyNumberFormat="1" applyFont="1" applyFill="1" applyBorder="1" applyAlignment="1" applyProtection="1">
      <alignment horizontal="right" vertical="center"/>
    </xf>
    <xf numFmtId="58" fontId="5" fillId="0" borderId="0" xfId="0" applyNumberFormat="1" applyFont="1" applyFill="1" applyBorder="1" applyAlignment="1" applyProtection="1">
      <alignment horizontal="right" vertical="center"/>
    </xf>
    <xf numFmtId="58" fontId="5" fillId="0" borderId="13" xfId="0" applyNumberFormat="1" applyFont="1" applyFill="1" applyBorder="1" applyAlignment="1" applyProtection="1">
      <alignment horizontal="right" vertical="center"/>
    </xf>
    <xf numFmtId="58" fontId="5" fillId="0" borderId="9" xfId="0" applyNumberFormat="1" applyFont="1" applyFill="1" applyBorder="1" applyAlignment="1" applyProtection="1">
      <alignment horizontal="right" vertical="center"/>
    </xf>
    <xf numFmtId="58" fontId="5" fillId="0" borderId="5" xfId="0" applyNumberFormat="1" applyFont="1" applyFill="1" applyBorder="1" applyAlignment="1" applyProtection="1">
      <alignment horizontal="right" vertical="center"/>
    </xf>
    <xf numFmtId="58" fontId="5" fillId="0" borderId="14" xfId="0" applyNumberFormat="1" applyFont="1" applyFill="1" applyBorder="1" applyAlignment="1" applyProtection="1">
      <alignment horizontal="right" vertical="center"/>
    </xf>
    <xf numFmtId="20" fontId="5" fillId="0" borderId="1" xfId="0" applyNumberFormat="1" applyFont="1" applyFill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58" fontId="4" fillId="0" borderId="1" xfId="0" applyNumberFormat="1" applyFont="1" applyBorder="1" applyAlignment="1" applyProtection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topLeftCell="A31" zoomScale="98" zoomScaleNormal="100" zoomScaleSheetLayoutView="98" workbookViewId="0">
      <selection activeCell="C43" sqref="C43"/>
    </sheetView>
  </sheetViews>
  <sheetFormatPr defaultRowHeight="30" customHeight="1" x14ac:dyDescent="0.25"/>
  <cols>
    <col min="1" max="1" width="18.25" style="25" customWidth="1"/>
    <col min="2" max="2" width="15" style="25" bestFit="1" customWidth="1"/>
    <col min="3" max="3" width="46" style="1" customWidth="1"/>
    <col min="4" max="4" width="11.625" style="1" bestFit="1" customWidth="1"/>
    <col min="5" max="5" width="5.375" style="1" customWidth="1"/>
    <col min="6" max="6" width="9" style="1"/>
    <col min="7" max="7" width="6.125" style="1" customWidth="1"/>
    <col min="8" max="8" width="6.5" style="1" customWidth="1"/>
    <col min="9" max="9" width="15.5" style="1" bestFit="1" customWidth="1"/>
    <col min="10" max="10" width="21.25" style="1" customWidth="1"/>
    <col min="11" max="12" width="9" style="1"/>
    <col min="13" max="13" width="6.75" style="1" customWidth="1"/>
    <col min="14" max="16384" width="9" style="1"/>
  </cols>
  <sheetData>
    <row r="1" spans="1:10" ht="30" customHeight="1" x14ac:dyDescent="0.25">
      <c r="A1" s="43" t="s">
        <v>11</v>
      </c>
      <c r="B1" s="43"/>
      <c r="C1" s="43"/>
      <c r="D1" s="43" t="s">
        <v>61</v>
      </c>
      <c r="E1" s="43"/>
      <c r="F1" s="43"/>
      <c r="G1" s="43"/>
      <c r="H1" s="43"/>
      <c r="I1" s="43"/>
      <c r="J1" s="43"/>
    </row>
    <row r="2" spans="1:10" ht="30" customHeight="1" x14ac:dyDescent="0.25">
      <c r="A2" s="44" t="s">
        <v>9</v>
      </c>
      <c r="B2" s="44"/>
      <c r="C2" s="2"/>
      <c r="D2" s="40">
        <v>43230</v>
      </c>
      <c r="E2" s="41"/>
      <c r="F2" s="41"/>
      <c r="G2" s="42" t="s">
        <v>95</v>
      </c>
      <c r="H2" s="42"/>
      <c r="I2" s="42"/>
      <c r="J2" s="42"/>
    </row>
    <row r="3" spans="1:10" ht="30" customHeight="1" x14ac:dyDescent="0.25">
      <c r="A3" s="44" t="s">
        <v>4</v>
      </c>
      <c r="B3" s="44"/>
      <c r="C3" s="3" t="s">
        <v>20</v>
      </c>
      <c r="D3" s="45">
        <v>43231</v>
      </c>
      <c r="E3" s="46"/>
      <c r="F3" s="47"/>
      <c r="G3" s="42" t="s">
        <v>62</v>
      </c>
      <c r="H3" s="42"/>
      <c r="I3" s="42"/>
      <c r="J3" s="42"/>
    </row>
    <row r="4" spans="1:10" ht="30" customHeight="1" x14ac:dyDescent="0.25">
      <c r="A4" s="38" t="s">
        <v>10</v>
      </c>
      <c r="B4" s="39"/>
      <c r="C4" s="3" t="s">
        <v>28</v>
      </c>
      <c r="D4" s="48"/>
      <c r="E4" s="49"/>
      <c r="F4" s="50"/>
      <c r="G4" s="42" t="s">
        <v>71</v>
      </c>
      <c r="H4" s="42"/>
      <c r="I4" s="42"/>
      <c r="J4" s="42"/>
    </row>
    <row r="5" spans="1:10" ht="30" customHeight="1" x14ac:dyDescent="0.25">
      <c r="A5" s="38" t="s">
        <v>5</v>
      </c>
      <c r="B5" s="39"/>
      <c r="C5" s="3" t="s">
        <v>21</v>
      </c>
      <c r="D5" s="48"/>
      <c r="E5" s="49"/>
      <c r="F5" s="50"/>
      <c r="G5" s="54" t="s">
        <v>134</v>
      </c>
      <c r="H5" s="42"/>
      <c r="I5" s="42"/>
      <c r="J5" s="42"/>
    </row>
    <row r="6" spans="1:10" ht="30" customHeight="1" x14ac:dyDescent="0.25">
      <c r="A6" s="38" t="s">
        <v>6</v>
      </c>
      <c r="B6" s="39"/>
      <c r="C6" s="3" t="s">
        <v>22</v>
      </c>
      <c r="D6" s="51"/>
      <c r="E6" s="52"/>
      <c r="F6" s="53"/>
      <c r="G6" s="42" t="s">
        <v>63</v>
      </c>
      <c r="H6" s="42"/>
      <c r="I6" s="42"/>
      <c r="J6" s="42"/>
    </row>
    <row r="7" spans="1:10" ht="30" customHeight="1" x14ac:dyDescent="0.25">
      <c r="A7" s="38" t="s">
        <v>7</v>
      </c>
      <c r="B7" s="39"/>
      <c r="C7" s="3" t="s">
        <v>23</v>
      </c>
      <c r="D7" s="40">
        <v>43232</v>
      </c>
      <c r="E7" s="41"/>
      <c r="F7" s="41"/>
      <c r="G7" s="42" t="s">
        <v>135</v>
      </c>
      <c r="H7" s="42"/>
      <c r="I7" s="42"/>
      <c r="J7" s="42"/>
    </row>
    <row r="8" spans="1:10" ht="30" customHeight="1" x14ac:dyDescent="0.25">
      <c r="A8" s="38" t="s">
        <v>8</v>
      </c>
      <c r="B8" s="39"/>
      <c r="C8" s="3" t="s">
        <v>3</v>
      </c>
      <c r="D8" s="40">
        <v>43233</v>
      </c>
      <c r="E8" s="41"/>
      <c r="F8" s="41"/>
      <c r="G8" s="42" t="s">
        <v>136</v>
      </c>
      <c r="H8" s="42"/>
      <c r="I8" s="42"/>
      <c r="J8" s="42"/>
    </row>
    <row r="9" spans="1:10" ht="30" customHeight="1" x14ac:dyDescent="0.25">
      <c r="A9" s="31" t="s">
        <v>12</v>
      </c>
      <c r="B9" s="31"/>
      <c r="C9" s="31"/>
      <c r="D9" s="31"/>
      <c r="E9" s="31"/>
      <c r="F9" s="31"/>
      <c r="G9" s="31"/>
      <c r="H9" s="31"/>
      <c r="I9" s="31"/>
      <c r="J9" s="4" t="s">
        <v>25</v>
      </c>
    </row>
    <row r="10" spans="1:10" ht="30" customHeight="1" x14ac:dyDescent="0.25">
      <c r="A10" s="5" t="s">
        <v>13</v>
      </c>
      <c r="B10" s="5" t="s">
        <v>14</v>
      </c>
      <c r="C10" s="5" t="s">
        <v>26</v>
      </c>
      <c r="D10" s="6" t="s">
        <v>17</v>
      </c>
      <c r="E10" s="6" t="s">
        <v>15</v>
      </c>
      <c r="F10" s="6" t="s">
        <v>29</v>
      </c>
      <c r="G10" s="6" t="s">
        <v>30</v>
      </c>
      <c r="H10" s="6" t="s">
        <v>16</v>
      </c>
      <c r="I10" s="7" t="s">
        <v>18</v>
      </c>
      <c r="J10" s="6" t="s">
        <v>27</v>
      </c>
    </row>
    <row r="11" spans="1:10" ht="78.75" customHeight="1" x14ac:dyDescent="0.25">
      <c r="A11" s="32" t="s">
        <v>65</v>
      </c>
      <c r="B11" s="8" t="s">
        <v>96</v>
      </c>
      <c r="C11" s="9" t="s">
        <v>127</v>
      </c>
      <c r="D11" s="10">
        <v>5600</v>
      </c>
      <c r="E11" s="30">
        <v>15</v>
      </c>
      <c r="F11" s="30" t="s">
        <v>33</v>
      </c>
      <c r="G11" s="30">
        <v>1</v>
      </c>
      <c r="H11" s="30" t="s">
        <v>99</v>
      </c>
      <c r="I11" s="12">
        <f>D11*E11*G11</f>
        <v>84000</v>
      </c>
      <c r="J11" s="13" t="s">
        <v>125</v>
      </c>
    </row>
    <row r="12" spans="1:10" ht="60.75" customHeight="1" x14ac:dyDescent="0.25">
      <c r="A12" s="55"/>
      <c r="B12" s="8" t="s">
        <v>97</v>
      </c>
      <c r="C12" s="9" t="s">
        <v>45</v>
      </c>
      <c r="D12" s="10">
        <v>3300</v>
      </c>
      <c r="E12" s="11">
        <v>25</v>
      </c>
      <c r="F12" s="11" t="s">
        <v>33</v>
      </c>
      <c r="G12" s="11">
        <v>1</v>
      </c>
      <c r="H12" s="11" t="s">
        <v>43</v>
      </c>
      <c r="I12" s="12">
        <f>D12*E12*G12</f>
        <v>82500</v>
      </c>
      <c r="J12" s="13" t="s">
        <v>124</v>
      </c>
    </row>
    <row r="13" spans="1:10" ht="44.25" customHeight="1" x14ac:dyDescent="0.25">
      <c r="A13" s="56"/>
      <c r="B13" s="8" t="s">
        <v>98</v>
      </c>
      <c r="C13" s="9" t="s">
        <v>128</v>
      </c>
      <c r="D13" s="10">
        <v>2000</v>
      </c>
      <c r="E13" s="11">
        <v>10</v>
      </c>
      <c r="F13" s="11" t="s">
        <v>33</v>
      </c>
      <c r="G13" s="11">
        <v>1</v>
      </c>
      <c r="H13" s="11" t="s">
        <v>44</v>
      </c>
      <c r="I13" s="12">
        <f>D13*E13*G13</f>
        <v>20000</v>
      </c>
      <c r="J13" s="13" t="s">
        <v>91</v>
      </c>
    </row>
    <row r="14" spans="1:10" ht="30" customHeight="1" x14ac:dyDescent="0.25">
      <c r="A14" s="32" t="s">
        <v>84</v>
      </c>
      <c r="B14" s="11" t="s">
        <v>24</v>
      </c>
      <c r="C14" s="14" t="s">
        <v>66</v>
      </c>
      <c r="D14" s="15">
        <v>740</v>
      </c>
      <c r="E14" s="11">
        <v>15</v>
      </c>
      <c r="F14" s="11" t="s">
        <v>32</v>
      </c>
      <c r="G14" s="11">
        <v>3</v>
      </c>
      <c r="H14" s="11" t="s">
        <v>31</v>
      </c>
      <c r="I14" s="12">
        <f>D14*E14*G14</f>
        <v>33300</v>
      </c>
      <c r="J14" s="18" t="s">
        <v>113</v>
      </c>
    </row>
    <row r="15" spans="1:10" ht="30" customHeight="1" x14ac:dyDescent="0.25">
      <c r="A15" s="55"/>
      <c r="B15" s="11" t="s">
        <v>0</v>
      </c>
      <c r="C15" s="14" t="s">
        <v>67</v>
      </c>
      <c r="D15" s="15">
        <v>740</v>
      </c>
      <c r="E15" s="11">
        <v>20</v>
      </c>
      <c r="F15" s="11" t="s">
        <v>32</v>
      </c>
      <c r="G15" s="11">
        <v>3</v>
      </c>
      <c r="H15" s="11" t="s">
        <v>31</v>
      </c>
      <c r="I15" s="12">
        <f t="shared" ref="I15:I16" si="0">D15*E15*G15</f>
        <v>44400</v>
      </c>
      <c r="J15" s="18" t="s">
        <v>113</v>
      </c>
    </row>
    <row r="16" spans="1:10" ht="30" customHeight="1" x14ac:dyDescent="0.25">
      <c r="A16" s="56"/>
      <c r="B16" s="30" t="s">
        <v>100</v>
      </c>
      <c r="C16" s="57" t="s">
        <v>101</v>
      </c>
      <c r="D16" s="15">
        <v>370</v>
      </c>
      <c r="E16" s="30">
        <v>15</v>
      </c>
      <c r="F16" s="30" t="s">
        <v>32</v>
      </c>
      <c r="G16" s="30">
        <v>1</v>
      </c>
      <c r="H16" s="30" t="s">
        <v>102</v>
      </c>
      <c r="I16" s="12">
        <f t="shared" si="0"/>
        <v>5550</v>
      </c>
      <c r="J16" s="16" t="s">
        <v>103</v>
      </c>
    </row>
    <row r="17" spans="1:10" ht="87.75" customHeight="1" x14ac:dyDescent="0.25">
      <c r="A17" s="17" t="s">
        <v>85</v>
      </c>
      <c r="B17" s="11" t="s">
        <v>35</v>
      </c>
      <c r="C17" s="14" t="s">
        <v>70</v>
      </c>
      <c r="D17" s="10">
        <v>300</v>
      </c>
      <c r="E17" s="11">
        <v>45</v>
      </c>
      <c r="F17" s="11" t="s">
        <v>33</v>
      </c>
      <c r="G17" s="11">
        <v>1</v>
      </c>
      <c r="H17" s="11" t="s">
        <v>34</v>
      </c>
      <c r="I17" s="12">
        <f>D17*E17*G17</f>
        <v>13500</v>
      </c>
      <c r="J17" s="18" t="s">
        <v>92</v>
      </c>
    </row>
    <row r="18" spans="1:10" ht="37.5" customHeight="1" x14ac:dyDescent="0.25">
      <c r="A18" s="37" t="s">
        <v>2</v>
      </c>
      <c r="B18" s="30" t="s">
        <v>110</v>
      </c>
      <c r="C18" s="14" t="s">
        <v>114</v>
      </c>
      <c r="D18" s="10">
        <v>120</v>
      </c>
      <c r="E18" s="30">
        <v>15</v>
      </c>
      <c r="F18" s="30" t="s">
        <v>111</v>
      </c>
      <c r="G18" s="30">
        <v>1</v>
      </c>
      <c r="H18" s="30" t="s">
        <v>112</v>
      </c>
      <c r="I18" s="12">
        <f>D18*E18*G18</f>
        <v>1800</v>
      </c>
      <c r="J18" s="18" t="s">
        <v>118</v>
      </c>
    </row>
    <row r="19" spans="1:10" ht="45" customHeight="1" x14ac:dyDescent="0.25">
      <c r="A19" s="37"/>
      <c r="B19" s="11" t="s">
        <v>104</v>
      </c>
      <c r="C19" s="14" t="s">
        <v>122</v>
      </c>
      <c r="D19" s="15">
        <v>100</v>
      </c>
      <c r="E19" s="11">
        <v>25</v>
      </c>
      <c r="F19" s="11" t="s">
        <v>33</v>
      </c>
      <c r="G19" s="11">
        <v>1</v>
      </c>
      <c r="H19" s="11" t="s">
        <v>34</v>
      </c>
      <c r="I19" s="12">
        <f t="shared" ref="I19:I39" si="1">D19*E19*G19</f>
        <v>2500</v>
      </c>
      <c r="J19" s="13" t="s">
        <v>94</v>
      </c>
    </row>
    <row r="20" spans="1:10" ht="30" customHeight="1" x14ac:dyDescent="0.25">
      <c r="A20" s="37"/>
      <c r="B20" s="11" t="s">
        <v>105</v>
      </c>
      <c r="C20" s="14" t="s">
        <v>115</v>
      </c>
      <c r="D20" s="10">
        <v>180</v>
      </c>
      <c r="E20" s="11">
        <v>45</v>
      </c>
      <c r="F20" s="11" t="s">
        <v>33</v>
      </c>
      <c r="G20" s="11">
        <v>1</v>
      </c>
      <c r="H20" s="11" t="s">
        <v>34</v>
      </c>
      <c r="I20" s="12">
        <f t="shared" si="1"/>
        <v>8100</v>
      </c>
      <c r="J20" s="18" t="s">
        <v>118</v>
      </c>
    </row>
    <row r="21" spans="1:10" ht="30" customHeight="1" x14ac:dyDescent="0.25">
      <c r="A21" s="37"/>
      <c r="B21" s="11" t="s">
        <v>106</v>
      </c>
      <c r="C21" s="14" t="s">
        <v>72</v>
      </c>
      <c r="D21" s="10">
        <v>120</v>
      </c>
      <c r="E21" s="11">
        <v>45</v>
      </c>
      <c r="F21" s="11" t="s">
        <v>33</v>
      </c>
      <c r="G21" s="11">
        <v>1</v>
      </c>
      <c r="H21" s="11" t="s">
        <v>34</v>
      </c>
      <c r="I21" s="12">
        <f t="shared" si="1"/>
        <v>5400</v>
      </c>
      <c r="J21" s="18" t="s">
        <v>118</v>
      </c>
    </row>
    <row r="22" spans="1:10" ht="30" customHeight="1" x14ac:dyDescent="0.25">
      <c r="A22" s="37"/>
      <c r="B22" s="11" t="s">
        <v>107</v>
      </c>
      <c r="C22" s="14" t="s">
        <v>117</v>
      </c>
      <c r="D22" s="10">
        <v>150</v>
      </c>
      <c r="E22" s="11">
        <v>45</v>
      </c>
      <c r="F22" s="11" t="s">
        <v>33</v>
      </c>
      <c r="G22" s="11">
        <v>1</v>
      </c>
      <c r="H22" s="11" t="s">
        <v>34</v>
      </c>
      <c r="I22" s="12">
        <f t="shared" si="1"/>
        <v>6750</v>
      </c>
      <c r="J22" s="18" t="s">
        <v>118</v>
      </c>
    </row>
    <row r="23" spans="1:10" ht="30" customHeight="1" x14ac:dyDescent="0.25">
      <c r="A23" s="37"/>
      <c r="B23" s="11" t="s">
        <v>108</v>
      </c>
      <c r="C23" s="14" t="s">
        <v>37</v>
      </c>
      <c r="D23" s="10">
        <v>120</v>
      </c>
      <c r="E23" s="11">
        <v>45</v>
      </c>
      <c r="F23" s="11" t="s">
        <v>33</v>
      </c>
      <c r="G23" s="11">
        <v>1</v>
      </c>
      <c r="H23" s="11" t="s">
        <v>34</v>
      </c>
      <c r="I23" s="12">
        <f t="shared" si="1"/>
        <v>5400</v>
      </c>
      <c r="J23" s="18" t="s">
        <v>118</v>
      </c>
    </row>
    <row r="24" spans="1:10" ht="30" customHeight="1" x14ac:dyDescent="0.25">
      <c r="A24" s="37"/>
      <c r="B24" s="11" t="s">
        <v>109</v>
      </c>
      <c r="C24" s="14" t="s">
        <v>119</v>
      </c>
      <c r="D24" s="10">
        <v>150</v>
      </c>
      <c r="E24" s="11">
        <v>45</v>
      </c>
      <c r="F24" s="11" t="s">
        <v>33</v>
      </c>
      <c r="G24" s="11">
        <v>1</v>
      </c>
      <c r="H24" s="11" t="s">
        <v>34</v>
      </c>
      <c r="I24" s="12">
        <f t="shared" si="1"/>
        <v>6750</v>
      </c>
      <c r="J24" s="18" t="s">
        <v>118</v>
      </c>
    </row>
    <row r="25" spans="1:10" ht="63.75" customHeight="1" x14ac:dyDescent="0.25">
      <c r="A25" s="35" t="s">
        <v>38</v>
      </c>
      <c r="B25" s="19" t="s">
        <v>39</v>
      </c>
      <c r="C25" s="20" t="s">
        <v>50</v>
      </c>
      <c r="D25" s="10">
        <v>600</v>
      </c>
      <c r="E25" s="11">
        <v>3</v>
      </c>
      <c r="F25" s="11" t="s">
        <v>40</v>
      </c>
      <c r="G25" s="11">
        <v>1</v>
      </c>
      <c r="H25" s="11" t="s">
        <v>34</v>
      </c>
      <c r="I25" s="12">
        <f t="shared" si="1"/>
        <v>1800</v>
      </c>
      <c r="J25" s="18" t="s">
        <v>123</v>
      </c>
    </row>
    <row r="26" spans="1:10" ht="93" customHeight="1" x14ac:dyDescent="0.25">
      <c r="A26" s="36"/>
      <c r="B26" s="21" t="s">
        <v>41</v>
      </c>
      <c r="C26" s="14" t="s">
        <v>86</v>
      </c>
      <c r="D26" s="10">
        <v>1800</v>
      </c>
      <c r="E26" s="11">
        <v>2</v>
      </c>
      <c r="F26" s="11" t="s">
        <v>40</v>
      </c>
      <c r="G26" s="11">
        <v>3</v>
      </c>
      <c r="H26" s="11" t="s">
        <v>42</v>
      </c>
      <c r="I26" s="12">
        <f t="shared" si="1"/>
        <v>10800</v>
      </c>
      <c r="J26" s="13" t="s">
        <v>80</v>
      </c>
    </row>
    <row r="27" spans="1:10" ht="93" customHeight="1" x14ac:dyDescent="0.25">
      <c r="A27" s="33"/>
      <c r="B27" s="21" t="s">
        <v>87</v>
      </c>
      <c r="C27" s="14" t="s">
        <v>88</v>
      </c>
      <c r="D27" s="10">
        <v>1550</v>
      </c>
      <c r="E27" s="11">
        <v>2</v>
      </c>
      <c r="F27" s="11" t="s">
        <v>40</v>
      </c>
      <c r="G27" s="11">
        <v>1</v>
      </c>
      <c r="H27" s="11" t="s">
        <v>89</v>
      </c>
      <c r="I27" s="12">
        <f>D27*E27*G27</f>
        <v>3100</v>
      </c>
      <c r="J27" s="13" t="s">
        <v>88</v>
      </c>
    </row>
    <row r="28" spans="1:10" ht="30" customHeight="1" x14ac:dyDescent="0.25">
      <c r="A28" s="35" t="s">
        <v>46</v>
      </c>
      <c r="B28" s="8" t="s">
        <v>47</v>
      </c>
      <c r="C28" s="22" t="s">
        <v>48</v>
      </c>
      <c r="D28" s="10">
        <v>260</v>
      </c>
      <c r="E28" s="11">
        <v>45</v>
      </c>
      <c r="F28" s="11" t="s">
        <v>49</v>
      </c>
      <c r="G28" s="11">
        <v>1</v>
      </c>
      <c r="H28" s="11" t="s">
        <v>34</v>
      </c>
      <c r="I28" s="12">
        <f t="shared" si="1"/>
        <v>11700</v>
      </c>
      <c r="J28" s="18"/>
    </row>
    <row r="29" spans="1:10" ht="30" customHeight="1" x14ac:dyDescent="0.25">
      <c r="A29" s="33"/>
      <c r="B29" s="8" t="s">
        <v>73</v>
      </c>
      <c r="C29" s="22" t="s">
        <v>74</v>
      </c>
      <c r="D29" s="10">
        <v>0</v>
      </c>
      <c r="E29" s="11">
        <v>45</v>
      </c>
      <c r="F29" s="11" t="s">
        <v>33</v>
      </c>
      <c r="G29" s="11">
        <v>1</v>
      </c>
      <c r="H29" s="11" t="s">
        <v>36</v>
      </c>
      <c r="I29" s="12">
        <f t="shared" si="1"/>
        <v>0</v>
      </c>
      <c r="J29" s="16"/>
    </row>
    <row r="30" spans="1:10" ht="30" customHeight="1" x14ac:dyDescent="0.25">
      <c r="A30" s="35" t="s">
        <v>1</v>
      </c>
      <c r="B30" s="8" t="s">
        <v>78</v>
      </c>
      <c r="C30" s="22" t="s">
        <v>79</v>
      </c>
      <c r="D30" s="10">
        <v>500</v>
      </c>
      <c r="E30" s="11">
        <v>45</v>
      </c>
      <c r="F30" s="11" t="s">
        <v>33</v>
      </c>
      <c r="G30" s="11">
        <v>1</v>
      </c>
      <c r="H30" s="11" t="s">
        <v>36</v>
      </c>
      <c r="I30" s="12">
        <f t="shared" si="1"/>
        <v>22500</v>
      </c>
      <c r="J30" s="18" t="s">
        <v>81</v>
      </c>
    </row>
    <row r="31" spans="1:10" ht="30" customHeight="1" x14ac:dyDescent="0.25">
      <c r="A31" s="36"/>
      <c r="B31" s="8" t="s">
        <v>68</v>
      </c>
      <c r="C31" s="22" t="s">
        <v>116</v>
      </c>
      <c r="D31" s="10">
        <v>180</v>
      </c>
      <c r="E31" s="11">
        <v>45</v>
      </c>
      <c r="F31" s="11" t="s">
        <v>33</v>
      </c>
      <c r="G31" s="11">
        <v>1</v>
      </c>
      <c r="H31" s="11" t="s">
        <v>34</v>
      </c>
      <c r="I31" s="12">
        <f t="shared" si="1"/>
        <v>8100</v>
      </c>
      <c r="J31" s="18" t="s">
        <v>120</v>
      </c>
    </row>
    <row r="32" spans="1:10" ht="53.25" customHeight="1" x14ac:dyDescent="0.25">
      <c r="A32" s="36"/>
      <c r="B32" s="11" t="s">
        <v>51</v>
      </c>
      <c r="C32" s="20"/>
      <c r="D32" s="10">
        <v>8700</v>
      </c>
      <c r="E32" s="11">
        <v>1</v>
      </c>
      <c r="F32" s="11" t="s">
        <v>33</v>
      </c>
      <c r="G32" s="11">
        <v>1</v>
      </c>
      <c r="H32" s="11" t="s">
        <v>36</v>
      </c>
      <c r="I32" s="12">
        <f t="shared" si="1"/>
        <v>8700</v>
      </c>
      <c r="J32" s="18" t="s">
        <v>93</v>
      </c>
    </row>
    <row r="33" spans="1:10" ht="30" customHeight="1" x14ac:dyDescent="0.25">
      <c r="A33" s="36"/>
      <c r="B33" s="11" t="s">
        <v>52</v>
      </c>
      <c r="C33" s="14" t="s">
        <v>121</v>
      </c>
      <c r="D33" s="10">
        <v>1500</v>
      </c>
      <c r="E33" s="11">
        <v>2</v>
      </c>
      <c r="F33" s="11" t="s">
        <v>33</v>
      </c>
      <c r="G33" s="11">
        <v>3</v>
      </c>
      <c r="H33" s="11" t="s">
        <v>42</v>
      </c>
      <c r="I33" s="12">
        <f t="shared" si="1"/>
        <v>9000</v>
      </c>
      <c r="J33" s="16" t="s">
        <v>90</v>
      </c>
    </row>
    <row r="34" spans="1:10" ht="30" customHeight="1" x14ac:dyDescent="0.25">
      <c r="A34" s="36"/>
      <c r="B34" s="11" t="s">
        <v>53</v>
      </c>
      <c r="C34" s="20"/>
      <c r="D34" s="10">
        <v>30</v>
      </c>
      <c r="E34" s="11">
        <v>45</v>
      </c>
      <c r="F34" s="11" t="s">
        <v>33</v>
      </c>
      <c r="G34" s="11">
        <v>4</v>
      </c>
      <c r="H34" s="11" t="s">
        <v>54</v>
      </c>
      <c r="I34" s="12">
        <f t="shared" si="1"/>
        <v>5400</v>
      </c>
      <c r="J34" s="16"/>
    </row>
    <row r="35" spans="1:10" ht="30" customHeight="1" x14ac:dyDescent="0.25">
      <c r="A35" s="36"/>
      <c r="B35" s="11" t="s">
        <v>55</v>
      </c>
      <c r="C35" s="20" t="s">
        <v>75</v>
      </c>
      <c r="D35" s="10">
        <v>50</v>
      </c>
      <c r="E35" s="11">
        <v>2</v>
      </c>
      <c r="F35" s="11" t="s">
        <v>33</v>
      </c>
      <c r="G35" s="11">
        <v>3</v>
      </c>
      <c r="H35" s="11" t="s">
        <v>42</v>
      </c>
      <c r="I35" s="12">
        <f t="shared" si="1"/>
        <v>300</v>
      </c>
      <c r="J35" s="16"/>
    </row>
    <row r="36" spans="1:10" ht="30" customHeight="1" x14ac:dyDescent="0.25">
      <c r="A36" s="33"/>
      <c r="B36" s="11" t="s">
        <v>69</v>
      </c>
      <c r="C36" s="20" t="s">
        <v>76</v>
      </c>
      <c r="D36" s="10">
        <v>80</v>
      </c>
      <c r="E36" s="11">
        <v>45</v>
      </c>
      <c r="F36" s="11" t="s">
        <v>33</v>
      </c>
      <c r="G36" s="11">
        <v>1</v>
      </c>
      <c r="H36" s="11" t="s">
        <v>89</v>
      </c>
      <c r="I36" s="12">
        <f t="shared" si="1"/>
        <v>3600</v>
      </c>
      <c r="J36" s="16"/>
    </row>
    <row r="37" spans="1:10" ht="30" customHeight="1" x14ac:dyDescent="0.25">
      <c r="A37" s="35" t="s">
        <v>56</v>
      </c>
      <c r="B37" s="11" t="s">
        <v>57</v>
      </c>
      <c r="C37" s="20"/>
      <c r="D37" s="10">
        <f>SUM(I11:I36)*0.08</f>
        <v>32396</v>
      </c>
      <c r="E37" s="11">
        <v>1</v>
      </c>
      <c r="F37" s="11" t="s">
        <v>58</v>
      </c>
      <c r="G37" s="11">
        <v>1</v>
      </c>
      <c r="H37" s="11" t="s">
        <v>34</v>
      </c>
      <c r="I37" s="12">
        <f>D37*E37*G37</f>
        <v>32396</v>
      </c>
      <c r="J37" s="16" t="s">
        <v>82</v>
      </c>
    </row>
    <row r="38" spans="1:10" ht="30" customHeight="1" x14ac:dyDescent="0.25">
      <c r="A38" s="33"/>
      <c r="B38" s="11" t="s">
        <v>64</v>
      </c>
      <c r="C38" s="20"/>
      <c r="D38" s="10">
        <f>SUM(I11:I37)*0.06</f>
        <v>26240.76</v>
      </c>
      <c r="E38" s="11">
        <v>1</v>
      </c>
      <c r="F38" s="11" t="s">
        <v>58</v>
      </c>
      <c r="G38" s="11">
        <v>1</v>
      </c>
      <c r="H38" s="11" t="s">
        <v>36</v>
      </c>
      <c r="I38" s="12">
        <f>D38*E38*G38</f>
        <v>26240.76</v>
      </c>
      <c r="J38" s="16" t="s">
        <v>83</v>
      </c>
    </row>
    <row r="39" spans="1:10" ht="30" customHeight="1" x14ac:dyDescent="0.25">
      <c r="A39" s="23" t="s">
        <v>59</v>
      </c>
      <c r="B39" s="11" t="s">
        <v>60</v>
      </c>
      <c r="C39" s="20" t="s">
        <v>77</v>
      </c>
      <c r="D39" s="10">
        <v>0</v>
      </c>
      <c r="E39" s="11">
        <v>1</v>
      </c>
      <c r="F39" s="11" t="s">
        <v>58</v>
      </c>
      <c r="G39" s="11">
        <v>1</v>
      </c>
      <c r="H39" s="11" t="s">
        <v>34</v>
      </c>
      <c r="I39" s="12">
        <f t="shared" si="1"/>
        <v>0</v>
      </c>
      <c r="J39" s="16"/>
    </row>
    <row r="40" spans="1:10" ht="30" customHeight="1" x14ac:dyDescent="0.25">
      <c r="A40" s="34" t="s">
        <v>19</v>
      </c>
      <c r="B40" s="34"/>
      <c r="C40" s="34"/>
      <c r="D40" s="34"/>
      <c r="E40" s="34"/>
      <c r="F40" s="34"/>
      <c r="G40" s="34"/>
      <c r="H40" s="34"/>
      <c r="I40" s="24">
        <f>SUM(I11:I39)</f>
        <v>463586.76</v>
      </c>
      <c r="J40" s="26"/>
    </row>
  </sheetData>
  <mergeCells count="29">
    <mergeCell ref="A3:B3"/>
    <mergeCell ref="D3:F6"/>
    <mergeCell ref="G3:J3"/>
    <mergeCell ref="A4:B4"/>
    <mergeCell ref="G4:J4"/>
    <mergeCell ref="A5:B5"/>
    <mergeCell ref="G5:J5"/>
    <mergeCell ref="A6:B6"/>
    <mergeCell ref="G6:J6"/>
    <mergeCell ref="A1:C1"/>
    <mergeCell ref="D1:J1"/>
    <mergeCell ref="A2:B2"/>
    <mergeCell ref="D2:F2"/>
    <mergeCell ref="G2:J2"/>
    <mergeCell ref="A7:B7"/>
    <mergeCell ref="D7:F7"/>
    <mergeCell ref="G7:J7"/>
    <mergeCell ref="A8:B8"/>
    <mergeCell ref="D8:F8"/>
    <mergeCell ref="G8:J8"/>
    <mergeCell ref="A9:I9"/>
    <mergeCell ref="A40:H40"/>
    <mergeCell ref="A25:A27"/>
    <mergeCell ref="A28:A29"/>
    <mergeCell ref="A30:A36"/>
    <mergeCell ref="A37:A38"/>
    <mergeCell ref="A11:A13"/>
    <mergeCell ref="A14:A16"/>
    <mergeCell ref="A18:A24"/>
  </mergeCells>
  <phoneticPr fontId="1" type="noConversion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view="pageBreakPreview" topLeftCell="A38" zoomScale="95" zoomScaleNormal="100" zoomScaleSheetLayoutView="95" workbookViewId="0">
      <selection activeCell="D21" sqref="D21"/>
    </sheetView>
  </sheetViews>
  <sheetFormatPr defaultRowHeight="24.95" customHeight="1" x14ac:dyDescent="0.15"/>
  <cols>
    <col min="1" max="1" width="18.25" style="25" customWidth="1"/>
    <col min="2" max="2" width="15" style="25" bestFit="1" customWidth="1"/>
    <col min="3" max="3" width="46" style="1" customWidth="1"/>
    <col min="4" max="4" width="11.625" style="1" bestFit="1" customWidth="1"/>
    <col min="5" max="5" width="5.375" style="1" customWidth="1"/>
    <col min="6" max="6" width="9" style="1"/>
    <col min="7" max="7" width="6.125" style="1" customWidth="1"/>
    <col min="8" max="8" width="6.5" style="1" customWidth="1"/>
    <col min="9" max="9" width="15.5" style="1" bestFit="1" customWidth="1"/>
    <col min="10" max="10" width="21.25" style="1" customWidth="1"/>
    <col min="11" max="12" width="9" style="1"/>
    <col min="13" max="13" width="6.75" style="1" customWidth="1"/>
    <col min="14" max="16384" width="9" style="1"/>
  </cols>
  <sheetData>
    <row r="1" spans="1:10" ht="24.95" customHeight="1" x14ac:dyDescent="0.15">
      <c r="A1" s="43" t="s">
        <v>11</v>
      </c>
      <c r="B1" s="43"/>
      <c r="C1" s="43"/>
      <c r="D1" s="43" t="s">
        <v>61</v>
      </c>
      <c r="E1" s="43"/>
      <c r="F1" s="43"/>
      <c r="G1" s="43"/>
      <c r="H1" s="43"/>
      <c r="I1" s="43"/>
      <c r="J1" s="43"/>
    </row>
    <row r="2" spans="1:10" ht="24.95" customHeight="1" x14ac:dyDescent="0.15">
      <c r="A2" s="44" t="s">
        <v>9</v>
      </c>
      <c r="B2" s="44"/>
      <c r="C2" s="2"/>
      <c r="D2" s="40">
        <v>43230</v>
      </c>
      <c r="E2" s="41"/>
      <c r="F2" s="41"/>
      <c r="G2" s="42" t="s">
        <v>95</v>
      </c>
      <c r="H2" s="42"/>
      <c r="I2" s="42"/>
      <c r="J2" s="42"/>
    </row>
    <row r="3" spans="1:10" ht="24.95" customHeight="1" x14ac:dyDescent="0.15">
      <c r="A3" s="44" t="s">
        <v>4</v>
      </c>
      <c r="B3" s="44"/>
      <c r="C3" s="3" t="s">
        <v>20</v>
      </c>
      <c r="D3" s="45">
        <v>43231</v>
      </c>
      <c r="E3" s="46"/>
      <c r="F3" s="47"/>
      <c r="G3" s="42" t="s">
        <v>62</v>
      </c>
      <c r="H3" s="42"/>
      <c r="I3" s="42"/>
      <c r="J3" s="42"/>
    </row>
    <row r="4" spans="1:10" ht="24.95" customHeight="1" x14ac:dyDescent="0.15">
      <c r="A4" s="38" t="s">
        <v>10</v>
      </c>
      <c r="B4" s="39"/>
      <c r="C4" s="3" t="s">
        <v>28</v>
      </c>
      <c r="D4" s="48"/>
      <c r="E4" s="49"/>
      <c r="F4" s="50"/>
      <c r="G4" s="42" t="s">
        <v>48</v>
      </c>
      <c r="H4" s="42"/>
      <c r="I4" s="42"/>
      <c r="J4" s="42"/>
    </row>
    <row r="5" spans="1:10" ht="24.95" customHeight="1" x14ac:dyDescent="0.15">
      <c r="A5" s="38" t="s">
        <v>5</v>
      </c>
      <c r="B5" s="39"/>
      <c r="C5" s="3" t="s">
        <v>21</v>
      </c>
      <c r="D5" s="48"/>
      <c r="E5" s="49"/>
      <c r="F5" s="50"/>
      <c r="G5" s="54" t="s">
        <v>132</v>
      </c>
      <c r="H5" s="42"/>
      <c r="I5" s="42"/>
      <c r="J5" s="42"/>
    </row>
    <row r="6" spans="1:10" ht="24.95" customHeight="1" x14ac:dyDescent="0.15">
      <c r="A6" s="38" t="s">
        <v>6</v>
      </c>
      <c r="B6" s="39"/>
      <c r="C6" s="3" t="s">
        <v>22</v>
      </c>
      <c r="D6" s="51"/>
      <c r="E6" s="52"/>
      <c r="F6" s="53"/>
      <c r="G6" s="42" t="s">
        <v>63</v>
      </c>
      <c r="H6" s="42"/>
      <c r="I6" s="42"/>
      <c r="J6" s="42"/>
    </row>
    <row r="7" spans="1:10" ht="24.95" customHeight="1" x14ac:dyDescent="0.15">
      <c r="A7" s="38" t="s">
        <v>7</v>
      </c>
      <c r="B7" s="39"/>
      <c r="C7" s="3" t="s">
        <v>23</v>
      </c>
      <c r="D7" s="40">
        <v>43232</v>
      </c>
      <c r="E7" s="41"/>
      <c r="F7" s="41"/>
      <c r="G7" s="42" t="s">
        <v>133</v>
      </c>
      <c r="H7" s="42"/>
      <c r="I7" s="42"/>
      <c r="J7" s="42"/>
    </row>
    <row r="8" spans="1:10" ht="24.95" customHeight="1" x14ac:dyDescent="0.15">
      <c r="A8" s="38" t="s">
        <v>8</v>
      </c>
      <c r="B8" s="39"/>
      <c r="C8" s="3" t="s">
        <v>3</v>
      </c>
      <c r="D8" s="40">
        <v>43233</v>
      </c>
      <c r="E8" s="41"/>
      <c r="F8" s="41"/>
      <c r="G8" s="42" t="s">
        <v>137</v>
      </c>
      <c r="H8" s="42"/>
      <c r="I8" s="42"/>
      <c r="J8" s="42"/>
    </row>
    <row r="9" spans="1:10" ht="24.95" customHeight="1" x14ac:dyDescent="0.15">
      <c r="A9" s="31" t="s">
        <v>12</v>
      </c>
      <c r="B9" s="31"/>
      <c r="C9" s="31"/>
      <c r="D9" s="31"/>
      <c r="E9" s="31"/>
      <c r="F9" s="31"/>
      <c r="G9" s="31"/>
      <c r="H9" s="31"/>
      <c r="I9" s="31"/>
      <c r="J9" s="27" t="s">
        <v>25</v>
      </c>
    </row>
    <row r="10" spans="1:10" ht="24.95" customHeight="1" x14ac:dyDescent="0.15">
      <c r="A10" s="5" t="s">
        <v>13</v>
      </c>
      <c r="B10" s="5" t="s">
        <v>14</v>
      </c>
      <c r="C10" s="5" t="s">
        <v>26</v>
      </c>
      <c r="D10" s="6" t="s">
        <v>17</v>
      </c>
      <c r="E10" s="6" t="s">
        <v>15</v>
      </c>
      <c r="F10" s="6" t="s">
        <v>29</v>
      </c>
      <c r="G10" s="6" t="s">
        <v>30</v>
      </c>
      <c r="H10" s="6" t="s">
        <v>16</v>
      </c>
      <c r="I10" s="7" t="s">
        <v>18</v>
      </c>
      <c r="J10" s="6" t="s">
        <v>27</v>
      </c>
    </row>
    <row r="11" spans="1:10" ht="81" customHeight="1" x14ac:dyDescent="0.25">
      <c r="A11" s="32" t="s">
        <v>65</v>
      </c>
      <c r="B11" s="8" t="s">
        <v>96</v>
      </c>
      <c r="C11" s="9" t="s">
        <v>130</v>
      </c>
      <c r="D11" s="10">
        <v>7400</v>
      </c>
      <c r="E11" s="30">
        <v>15</v>
      </c>
      <c r="F11" s="30" t="s">
        <v>33</v>
      </c>
      <c r="G11" s="30">
        <v>1</v>
      </c>
      <c r="H11" s="30" t="s">
        <v>99</v>
      </c>
      <c r="I11" s="12">
        <f>D11*E11*G11</f>
        <v>111000</v>
      </c>
      <c r="J11" s="13" t="s">
        <v>126</v>
      </c>
    </row>
    <row r="12" spans="1:10" ht="53.25" customHeight="1" x14ac:dyDescent="0.25">
      <c r="A12" s="55"/>
      <c r="B12" s="8" t="s">
        <v>97</v>
      </c>
      <c r="C12" s="9" t="s">
        <v>129</v>
      </c>
      <c r="D12" s="10">
        <v>5050</v>
      </c>
      <c r="E12" s="30">
        <v>25</v>
      </c>
      <c r="F12" s="30" t="s">
        <v>33</v>
      </c>
      <c r="G12" s="30">
        <v>1</v>
      </c>
      <c r="H12" s="30" t="s">
        <v>43</v>
      </c>
      <c r="I12" s="12">
        <f>D12*E12*G12</f>
        <v>126250</v>
      </c>
      <c r="J12" s="13" t="s">
        <v>91</v>
      </c>
    </row>
    <row r="13" spans="1:10" ht="50.25" customHeight="1" x14ac:dyDescent="0.25">
      <c r="A13" s="56"/>
      <c r="B13" s="8" t="s">
        <v>98</v>
      </c>
      <c r="C13" s="9" t="s">
        <v>131</v>
      </c>
      <c r="D13" s="10">
        <v>2180</v>
      </c>
      <c r="E13" s="30">
        <v>10</v>
      </c>
      <c r="F13" s="30" t="s">
        <v>33</v>
      </c>
      <c r="G13" s="30">
        <v>1</v>
      </c>
      <c r="H13" s="30" t="s">
        <v>44</v>
      </c>
      <c r="I13" s="12">
        <f>D13*E13*G13</f>
        <v>21800</v>
      </c>
      <c r="J13" s="13" t="s">
        <v>91</v>
      </c>
    </row>
    <row r="14" spans="1:10" ht="46.5" customHeight="1" x14ac:dyDescent="0.15">
      <c r="A14" s="32" t="s">
        <v>84</v>
      </c>
      <c r="B14" s="30" t="s">
        <v>24</v>
      </c>
      <c r="C14" s="14" t="s">
        <v>66</v>
      </c>
      <c r="D14" s="15">
        <v>740</v>
      </c>
      <c r="E14" s="30">
        <v>15</v>
      </c>
      <c r="F14" s="30" t="s">
        <v>32</v>
      </c>
      <c r="G14" s="30">
        <v>3</v>
      </c>
      <c r="H14" s="30" t="s">
        <v>31</v>
      </c>
      <c r="I14" s="12">
        <f>D14*E14*G14</f>
        <v>33300</v>
      </c>
      <c r="J14" s="18" t="s">
        <v>113</v>
      </c>
    </row>
    <row r="15" spans="1:10" ht="45.75" customHeight="1" x14ac:dyDescent="0.15">
      <c r="A15" s="55"/>
      <c r="B15" s="30" t="s">
        <v>0</v>
      </c>
      <c r="C15" s="14" t="s">
        <v>67</v>
      </c>
      <c r="D15" s="15">
        <v>740</v>
      </c>
      <c r="E15" s="30">
        <v>20</v>
      </c>
      <c r="F15" s="30" t="s">
        <v>32</v>
      </c>
      <c r="G15" s="30">
        <v>3</v>
      </c>
      <c r="H15" s="30" t="s">
        <v>31</v>
      </c>
      <c r="I15" s="12">
        <f t="shared" ref="I15:I16" si="0">D15*E15*G15</f>
        <v>44400</v>
      </c>
      <c r="J15" s="18" t="s">
        <v>113</v>
      </c>
    </row>
    <row r="16" spans="1:10" ht="41.25" customHeight="1" x14ac:dyDescent="0.15">
      <c r="A16" s="56"/>
      <c r="B16" s="30" t="s">
        <v>100</v>
      </c>
      <c r="C16" s="57" t="s">
        <v>101</v>
      </c>
      <c r="D16" s="15">
        <v>370</v>
      </c>
      <c r="E16" s="30">
        <v>15</v>
      </c>
      <c r="F16" s="30" t="s">
        <v>32</v>
      </c>
      <c r="G16" s="30">
        <v>1</v>
      </c>
      <c r="H16" s="30" t="s">
        <v>102</v>
      </c>
      <c r="I16" s="12">
        <f t="shared" si="0"/>
        <v>5550</v>
      </c>
      <c r="J16" s="16" t="s">
        <v>103</v>
      </c>
    </row>
    <row r="17" spans="1:10" ht="90.75" customHeight="1" x14ac:dyDescent="0.15">
      <c r="A17" s="17" t="s">
        <v>85</v>
      </c>
      <c r="B17" s="30" t="s">
        <v>35</v>
      </c>
      <c r="C17" s="14" t="s">
        <v>70</v>
      </c>
      <c r="D17" s="10">
        <v>300</v>
      </c>
      <c r="E17" s="30">
        <v>45</v>
      </c>
      <c r="F17" s="30" t="s">
        <v>33</v>
      </c>
      <c r="G17" s="30">
        <v>1</v>
      </c>
      <c r="H17" s="30" t="s">
        <v>34</v>
      </c>
      <c r="I17" s="12">
        <f>D17*E17*G17</f>
        <v>13500</v>
      </c>
      <c r="J17" s="18" t="s">
        <v>92</v>
      </c>
    </row>
    <row r="18" spans="1:10" ht="45.75" customHeight="1" x14ac:dyDescent="0.15">
      <c r="A18" s="37" t="s">
        <v>2</v>
      </c>
      <c r="B18" s="30" t="s">
        <v>110</v>
      </c>
      <c r="C18" s="14" t="s">
        <v>114</v>
      </c>
      <c r="D18" s="10">
        <v>120</v>
      </c>
      <c r="E18" s="30">
        <v>15</v>
      </c>
      <c r="F18" s="30" t="s">
        <v>111</v>
      </c>
      <c r="G18" s="30">
        <v>1</v>
      </c>
      <c r="H18" s="30" t="s">
        <v>112</v>
      </c>
      <c r="I18" s="12">
        <f>D18*E18*G18</f>
        <v>1800</v>
      </c>
      <c r="J18" s="18" t="s">
        <v>118</v>
      </c>
    </row>
    <row r="19" spans="1:10" ht="57.75" customHeight="1" x14ac:dyDescent="0.15">
      <c r="A19" s="37"/>
      <c r="B19" s="30" t="s">
        <v>104</v>
      </c>
      <c r="C19" s="14" t="s">
        <v>122</v>
      </c>
      <c r="D19" s="15">
        <v>100</v>
      </c>
      <c r="E19" s="30">
        <v>25</v>
      </c>
      <c r="F19" s="30" t="s">
        <v>33</v>
      </c>
      <c r="G19" s="30">
        <v>1</v>
      </c>
      <c r="H19" s="30" t="s">
        <v>34</v>
      </c>
      <c r="I19" s="12">
        <f t="shared" ref="I19:I39" si="1">D19*E19*G19</f>
        <v>2500</v>
      </c>
      <c r="J19" s="13" t="s">
        <v>94</v>
      </c>
    </row>
    <row r="20" spans="1:10" ht="33.75" customHeight="1" x14ac:dyDescent="0.15">
      <c r="A20" s="37"/>
      <c r="B20" s="30" t="s">
        <v>105</v>
      </c>
      <c r="C20" s="14" t="s">
        <v>115</v>
      </c>
      <c r="D20" s="10">
        <v>180</v>
      </c>
      <c r="E20" s="30">
        <v>45</v>
      </c>
      <c r="F20" s="30" t="s">
        <v>33</v>
      </c>
      <c r="G20" s="30">
        <v>1</v>
      </c>
      <c r="H20" s="30" t="s">
        <v>34</v>
      </c>
      <c r="I20" s="12">
        <f t="shared" si="1"/>
        <v>8100</v>
      </c>
      <c r="J20" s="18" t="s">
        <v>118</v>
      </c>
    </row>
    <row r="21" spans="1:10" ht="35.25" customHeight="1" x14ac:dyDescent="0.15">
      <c r="A21" s="37"/>
      <c r="B21" s="30" t="s">
        <v>106</v>
      </c>
      <c r="C21" s="14" t="s">
        <v>72</v>
      </c>
      <c r="D21" s="10">
        <v>120</v>
      </c>
      <c r="E21" s="30">
        <v>45</v>
      </c>
      <c r="F21" s="30" t="s">
        <v>33</v>
      </c>
      <c r="G21" s="30">
        <v>1</v>
      </c>
      <c r="H21" s="30" t="s">
        <v>34</v>
      </c>
      <c r="I21" s="12">
        <f t="shared" si="1"/>
        <v>5400</v>
      </c>
      <c r="J21" s="18" t="s">
        <v>118</v>
      </c>
    </row>
    <row r="22" spans="1:10" ht="33" customHeight="1" x14ac:dyDescent="0.15">
      <c r="A22" s="37"/>
      <c r="B22" s="30" t="s">
        <v>107</v>
      </c>
      <c r="C22" s="14" t="s">
        <v>117</v>
      </c>
      <c r="D22" s="10">
        <v>150</v>
      </c>
      <c r="E22" s="30">
        <v>45</v>
      </c>
      <c r="F22" s="30" t="s">
        <v>33</v>
      </c>
      <c r="G22" s="30">
        <v>1</v>
      </c>
      <c r="H22" s="30" t="s">
        <v>34</v>
      </c>
      <c r="I22" s="12">
        <f t="shared" si="1"/>
        <v>6750</v>
      </c>
      <c r="J22" s="18" t="s">
        <v>118</v>
      </c>
    </row>
    <row r="23" spans="1:10" ht="36.75" customHeight="1" x14ac:dyDescent="0.15">
      <c r="A23" s="37"/>
      <c r="B23" s="30" t="s">
        <v>108</v>
      </c>
      <c r="C23" s="14" t="s">
        <v>37</v>
      </c>
      <c r="D23" s="10">
        <v>0</v>
      </c>
      <c r="E23" s="30">
        <v>45</v>
      </c>
      <c r="F23" s="30" t="s">
        <v>33</v>
      </c>
      <c r="G23" s="30">
        <v>1</v>
      </c>
      <c r="H23" s="30" t="s">
        <v>34</v>
      </c>
      <c r="I23" s="12">
        <f t="shared" si="1"/>
        <v>0</v>
      </c>
      <c r="J23" s="18" t="s">
        <v>118</v>
      </c>
    </row>
    <row r="24" spans="1:10" ht="39" customHeight="1" x14ac:dyDescent="0.15">
      <c r="A24" s="37"/>
      <c r="B24" s="30" t="s">
        <v>109</v>
      </c>
      <c r="C24" s="14" t="s">
        <v>119</v>
      </c>
      <c r="D24" s="10">
        <v>0</v>
      </c>
      <c r="E24" s="30">
        <v>45</v>
      </c>
      <c r="F24" s="30" t="s">
        <v>33</v>
      </c>
      <c r="G24" s="30">
        <v>1</v>
      </c>
      <c r="H24" s="30" t="s">
        <v>34</v>
      </c>
      <c r="I24" s="12">
        <f t="shared" si="1"/>
        <v>0</v>
      </c>
      <c r="J24" s="18" t="s">
        <v>118</v>
      </c>
    </row>
    <row r="25" spans="1:10" ht="65.25" customHeight="1" x14ac:dyDescent="0.15">
      <c r="A25" s="35" t="s">
        <v>38</v>
      </c>
      <c r="B25" s="19" t="s">
        <v>39</v>
      </c>
      <c r="C25" s="20" t="s">
        <v>50</v>
      </c>
      <c r="D25" s="10">
        <v>600</v>
      </c>
      <c r="E25" s="30">
        <v>3</v>
      </c>
      <c r="F25" s="30" t="s">
        <v>40</v>
      </c>
      <c r="G25" s="30">
        <v>1</v>
      </c>
      <c r="H25" s="30" t="s">
        <v>34</v>
      </c>
      <c r="I25" s="12">
        <f t="shared" si="1"/>
        <v>1800</v>
      </c>
      <c r="J25" s="18" t="s">
        <v>123</v>
      </c>
    </row>
    <row r="26" spans="1:10" ht="88.5" customHeight="1" x14ac:dyDescent="0.15">
      <c r="A26" s="36"/>
      <c r="B26" s="29" t="s">
        <v>41</v>
      </c>
      <c r="C26" s="14" t="s">
        <v>86</v>
      </c>
      <c r="D26" s="10">
        <v>1800</v>
      </c>
      <c r="E26" s="30">
        <v>2</v>
      </c>
      <c r="F26" s="30" t="s">
        <v>40</v>
      </c>
      <c r="G26" s="30">
        <v>3</v>
      </c>
      <c r="H26" s="30" t="s">
        <v>42</v>
      </c>
      <c r="I26" s="12">
        <f t="shared" si="1"/>
        <v>10800</v>
      </c>
      <c r="J26" s="13" t="s">
        <v>80</v>
      </c>
    </row>
    <row r="27" spans="1:10" ht="31.5" customHeight="1" x14ac:dyDescent="0.15">
      <c r="A27" s="33"/>
      <c r="B27" s="29" t="s">
        <v>87</v>
      </c>
      <c r="C27" s="14" t="s">
        <v>88</v>
      </c>
      <c r="D27" s="10">
        <v>1550</v>
      </c>
      <c r="E27" s="30">
        <v>2</v>
      </c>
      <c r="F27" s="30" t="s">
        <v>40</v>
      </c>
      <c r="G27" s="30">
        <v>1</v>
      </c>
      <c r="H27" s="30" t="s">
        <v>36</v>
      </c>
      <c r="I27" s="12">
        <f>D27*E27*G27</f>
        <v>3100</v>
      </c>
      <c r="J27" s="13" t="s">
        <v>88</v>
      </c>
    </row>
    <row r="28" spans="1:10" ht="24.95" customHeight="1" x14ac:dyDescent="0.15">
      <c r="A28" s="35" t="s">
        <v>46</v>
      </c>
      <c r="B28" s="8" t="s">
        <v>47</v>
      </c>
      <c r="C28" s="22" t="s">
        <v>48</v>
      </c>
      <c r="D28" s="10">
        <v>260</v>
      </c>
      <c r="E28" s="30">
        <v>45</v>
      </c>
      <c r="F28" s="30" t="s">
        <v>49</v>
      </c>
      <c r="G28" s="30">
        <v>1</v>
      </c>
      <c r="H28" s="30" t="s">
        <v>34</v>
      </c>
      <c r="I28" s="12">
        <f t="shared" si="1"/>
        <v>11700</v>
      </c>
      <c r="J28" s="18"/>
    </row>
    <row r="29" spans="1:10" ht="24.95" customHeight="1" x14ac:dyDescent="0.15">
      <c r="A29" s="33"/>
      <c r="B29" s="8" t="s">
        <v>73</v>
      </c>
      <c r="C29" s="22" t="s">
        <v>74</v>
      </c>
      <c r="D29" s="10">
        <v>0</v>
      </c>
      <c r="E29" s="30">
        <v>45</v>
      </c>
      <c r="F29" s="30" t="s">
        <v>33</v>
      </c>
      <c r="G29" s="30">
        <v>1</v>
      </c>
      <c r="H29" s="30" t="s">
        <v>36</v>
      </c>
      <c r="I29" s="12">
        <f t="shared" si="1"/>
        <v>0</v>
      </c>
      <c r="J29" s="16"/>
    </row>
    <row r="30" spans="1:10" ht="39" customHeight="1" x14ac:dyDescent="0.15">
      <c r="A30" s="35" t="s">
        <v>1</v>
      </c>
      <c r="B30" s="8" t="s">
        <v>78</v>
      </c>
      <c r="C30" s="22" t="s">
        <v>79</v>
      </c>
      <c r="D30" s="10">
        <v>500</v>
      </c>
      <c r="E30" s="30">
        <v>45</v>
      </c>
      <c r="F30" s="30" t="s">
        <v>33</v>
      </c>
      <c r="G30" s="30">
        <v>1</v>
      </c>
      <c r="H30" s="30" t="s">
        <v>36</v>
      </c>
      <c r="I30" s="12">
        <f t="shared" si="1"/>
        <v>22500</v>
      </c>
      <c r="J30" s="18" t="s">
        <v>81</v>
      </c>
    </row>
    <row r="31" spans="1:10" ht="38.25" customHeight="1" x14ac:dyDescent="0.15">
      <c r="A31" s="36"/>
      <c r="B31" s="8" t="s">
        <v>68</v>
      </c>
      <c r="C31" s="22" t="s">
        <v>116</v>
      </c>
      <c r="D31" s="10">
        <v>180</v>
      </c>
      <c r="E31" s="30">
        <v>45</v>
      </c>
      <c r="F31" s="30" t="s">
        <v>33</v>
      </c>
      <c r="G31" s="30">
        <v>1</v>
      </c>
      <c r="H31" s="30" t="s">
        <v>34</v>
      </c>
      <c r="I31" s="12">
        <f t="shared" si="1"/>
        <v>8100</v>
      </c>
      <c r="J31" s="18" t="s">
        <v>120</v>
      </c>
    </row>
    <row r="32" spans="1:10" ht="45.75" customHeight="1" x14ac:dyDescent="0.15">
      <c r="A32" s="36"/>
      <c r="B32" s="30" t="s">
        <v>51</v>
      </c>
      <c r="C32" s="20"/>
      <c r="D32" s="10">
        <v>8700</v>
      </c>
      <c r="E32" s="30">
        <v>1</v>
      </c>
      <c r="F32" s="30" t="s">
        <v>33</v>
      </c>
      <c r="G32" s="30">
        <v>1</v>
      </c>
      <c r="H32" s="30" t="s">
        <v>36</v>
      </c>
      <c r="I32" s="12">
        <f t="shared" si="1"/>
        <v>8700</v>
      </c>
      <c r="J32" s="18" t="s">
        <v>93</v>
      </c>
    </row>
    <row r="33" spans="1:10" ht="40.5" customHeight="1" x14ac:dyDescent="0.15">
      <c r="A33" s="36"/>
      <c r="B33" s="30" t="s">
        <v>52</v>
      </c>
      <c r="C33" s="14" t="s">
        <v>121</v>
      </c>
      <c r="D33" s="10">
        <v>1500</v>
      </c>
      <c r="E33" s="30">
        <v>2</v>
      </c>
      <c r="F33" s="30" t="s">
        <v>33</v>
      </c>
      <c r="G33" s="30">
        <v>3</v>
      </c>
      <c r="H33" s="30" t="s">
        <v>42</v>
      </c>
      <c r="I33" s="12">
        <f t="shared" si="1"/>
        <v>9000</v>
      </c>
      <c r="J33" s="16" t="s">
        <v>90</v>
      </c>
    </row>
    <row r="34" spans="1:10" ht="30.75" customHeight="1" x14ac:dyDescent="0.15">
      <c r="A34" s="36"/>
      <c r="B34" s="30" t="s">
        <v>53</v>
      </c>
      <c r="C34" s="20"/>
      <c r="D34" s="10">
        <v>30</v>
      </c>
      <c r="E34" s="30">
        <v>45</v>
      </c>
      <c r="F34" s="30" t="s">
        <v>33</v>
      </c>
      <c r="G34" s="30">
        <v>4</v>
      </c>
      <c r="H34" s="30" t="s">
        <v>42</v>
      </c>
      <c r="I34" s="12">
        <f t="shared" si="1"/>
        <v>5400</v>
      </c>
      <c r="J34" s="16"/>
    </row>
    <row r="35" spans="1:10" ht="29.25" customHeight="1" x14ac:dyDescent="0.15">
      <c r="A35" s="36"/>
      <c r="B35" s="30" t="s">
        <v>55</v>
      </c>
      <c r="C35" s="20" t="s">
        <v>75</v>
      </c>
      <c r="D35" s="10">
        <v>50</v>
      </c>
      <c r="E35" s="30">
        <v>2</v>
      </c>
      <c r="F35" s="30" t="s">
        <v>33</v>
      </c>
      <c r="G35" s="30">
        <v>3</v>
      </c>
      <c r="H35" s="30" t="s">
        <v>42</v>
      </c>
      <c r="I35" s="12">
        <f t="shared" si="1"/>
        <v>300</v>
      </c>
      <c r="J35" s="16"/>
    </row>
    <row r="36" spans="1:10" ht="24.95" customHeight="1" x14ac:dyDescent="0.15">
      <c r="A36" s="33"/>
      <c r="B36" s="30" t="s">
        <v>69</v>
      </c>
      <c r="C36" s="20" t="s">
        <v>76</v>
      </c>
      <c r="D36" s="10">
        <v>80</v>
      </c>
      <c r="E36" s="30">
        <v>45</v>
      </c>
      <c r="F36" s="30" t="s">
        <v>33</v>
      </c>
      <c r="G36" s="30">
        <v>1</v>
      </c>
      <c r="H36" s="30" t="s">
        <v>36</v>
      </c>
      <c r="I36" s="12">
        <f t="shared" si="1"/>
        <v>3600</v>
      </c>
      <c r="J36" s="16"/>
    </row>
    <row r="37" spans="1:10" ht="24.95" customHeight="1" x14ac:dyDescent="0.15">
      <c r="A37" s="35" t="s">
        <v>56</v>
      </c>
      <c r="B37" s="30" t="s">
        <v>57</v>
      </c>
      <c r="C37" s="20"/>
      <c r="D37" s="10">
        <f>SUM(I11:I36)*0.08</f>
        <v>37228</v>
      </c>
      <c r="E37" s="30">
        <v>1</v>
      </c>
      <c r="F37" s="30" t="s">
        <v>58</v>
      </c>
      <c r="G37" s="30">
        <v>1</v>
      </c>
      <c r="H37" s="30" t="s">
        <v>34</v>
      </c>
      <c r="I37" s="12">
        <f>D37*E37*G37</f>
        <v>37228</v>
      </c>
      <c r="J37" s="16" t="s">
        <v>82</v>
      </c>
    </row>
    <row r="38" spans="1:10" ht="24.95" customHeight="1" x14ac:dyDescent="0.15">
      <c r="A38" s="33"/>
      <c r="B38" s="30" t="s">
        <v>64</v>
      </c>
      <c r="C38" s="20"/>
      <c r="D38" s="10">
        <f>SUM(I11:I37)*0.06</f>
        <v>30154.68</v>
      </c>
      <c r="E38" s="30">
        <v>1</v>
      </c>
      <c r="F38" s="30" t="s">
        <v>58</v>
      </c>
      <c r="G38" s="30">
        <v>1</v>
      </c>
      <c r="H38" s="30" t="s">
        <v>36</v>
      </c>
      <c r="I38" s="12">
        <f>D38*E38*G38</f>
        <v>30154.68</v>
      </c>
      <c r="J38" s="16" t="s">
        <v>83</v>
      </c>
    </row>
    <row r="39" spans="1:10" ht="24.95" customHeight="1" x14ac:dyDescent="0.15">
      <c r="A39" s="28" t="s">
        <v>59</v>
      </c>
      <c r="B39" s="30" t="s">
        <v>60</v>
      </c>
      <c r="C39" s="20" t="s">
        <v>77</v>
      </c>
      <c r="D39" s="10">
        <v>0</v>
      </c>
      <c r="E39" s="30">
        <v>1</v>
      </c>
      <c r="F39" s="30" t="s">
        <v>58</v>
      </c>
      <c r="G39" s="30">
        <v>1</v>
      </c>
      <c r="H39" s="30" t="s">
        <v>34</v>
      </c>
      <c r="I39" s="12">
        <f t="shared" si="1"/>
        <v>0</v>
      </c>
      <c r="J39" s="16"/>
    </row>
    <row r="40" spans="1:10" ht="24.95" customHeight="1" x14ac:dyDescent="0.15">
      <c r="A40" s="34" t="s">
        <v>19</v>
      </c>
      <c r="B40" s="34"/>
      <c r="C40" s="34"/>
      <c r="D40" s="34"/>
      <c r="E40" s="34"/>
      <c r="F40" s="34"/>
      <c r="G40" s="34"/>
      <c r="H40" s="34"/>
      <c r="I40" s="24">
        <f>SUM(I11:I39)</f>
        <v>532732.68000000005</v>
      </c>
      <c r="J40" s="26"/>
    </row>
  </sheetData>
  <mergeCells count="29">
    <mergeCell ref="A18:A24"/>
    <mergeCell ref="A25:A27"/>
    <mergeCell ref="A28:A29"/>
    <mergeCell ref="A30:A36"/>
    <mergeCell ref="A37:A38"/>
    <mergeCell ref="A40:H40"/>
    <mergeCell ref="A8:B8"/>
    <mergeCell ref="D8:F8"/>
    <mergeCell ref="G8:J8"/>
    <mergeCell ref="A9:I9"/>
    <mergeCell ref="A11:A13"/>
    <mergeCell ref="A14:A16"/>
    <mergeCell ref="A5:B5"/>
    <mergeCell ref="G5:J5"/>
    <mergeCell ref="A6:B6"/>
    <mergeCell ref="G6:J6"/>
    <mergeCell ref="A7:B7"/>
    <mergeCell ref="D7:F7"/>
    <mergeCell ref="G7:J7"/>
    <mergeCell ref="A1:C1"/>
    <mergeCell ref="D1:J1"/>
    <mergeCell ref="A2:B2"/>
    <mergeCell ref="D2:F2"/>
    <mergeCell ref="G2:J2"/>
    <mergeCell ref="A3:B3"/>
    <mergeCell ref="D3:F6"/>
    <mergeCell ref="G3:J3"/>
    <mergeCell ref="A4:B4"/>
    <mergeCell ref="G4:J4"/>
  </mergeCells>
  <phoneticPr fontId="1" type="noConversion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预算 - 方案一</vt:lpstr>
      <vt:lpstr>预算 - 方案二</vt:lpstr>
      <vt:lpstr>'预算 - 方案二'!Print_Area</vt:lpstr>
      <vt:lpstr>'预算 - 方案一'!Print_Area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2018-03-22T11:27:05Z</dcterms:modified>
</cp:coreProperties>
</file>