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enson\Desktop\"/>
    </mc:Choice>
  </mc:AlternateContent>
  <xr:revisionPtr revIDLastSave="0" documentId="13_ncr:1_{6200A2B1-DF9A-4893-9CE9-4667BDB96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01报价单" sheetId="1" r:id="rId1"/>
  </sheets>
  <definedNames>
    <definedName name="_xlnm.Print_Area" localSheetId="0">'001报价单'!$A$1:$G$52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G33" i="1"/>
  <c r="G43" i="1"/>
  <c r="G8" i="1"/>
  <c r="G9" i="1"/>
  <c r="G6" i="1"/>
  <c r="G7" i="1"/>
  <c r="G12" i="1"/>
  <c r="G11" i="1"/>
  <c r="G45" i="1"/>
  <c r="G47" i="1" l="1"/>
  <c r="G46" i="1"/>
  <c r="G48" i="1" s="1"/>
  <c r="G18" i="1"/>
  <c r="G17" i="1"/>
  <c r="G16" i="1"/>
  <c r="G15" i="1"/>
  <c r="G5" i="1"/>
  <c r="G10" i="1"/>
  <c r="G20" i="1" l="1"/>
  <c r="G13" i="1"/>
  <c r="G49" i="1"/>
  <c r="G50" i="1" s="1"/>
  <c r="G51" i="1" l="1"/>
</calcChain>
</file>

<file path=xl/sharedStrings.xml><?xml version="1.0" encoding="utf-8"?>
<sst xmlns="http://schemas.openxmlformats.org/spreadsheetml/2006/main" count="115" uniqueCount="95">
  <si>
    <t>项目
Items</t>
  </si>
  <si>
    <t>数量
Quantity</t>
  </si>
  <si>
    <t>规格
Standard</t>
  </si>
  <si>
    <t>单价
Unit Price</t>
  </si>
  <si>
    <t>金额RMB
Amount</t>
  </si>
  <si>
    <t>小计：</t>
  </si>
  <si>
    <t>按照活动金额8.5%收取</t>
  </si>
  <si>
    <t>台</t>
    <phoneticPr fontId="11" type="noConversion"/>
  </si>
  <si>
    <t>反送音响</t>
    <phoneticPr fontId="11" type="noConversion"/>
  </si>
  <si>
    <t>15音响</t>
    <phoneticPr fontId="11" type="noConversion"/>
  </si>
  <si>
    <t>数字调音台</t>
    <phoneticPr fontId="11" type="noConversion"/>
  </si>
  <si>
    <t>个</t>
    <phoneticPr fontId="11" type="noConversion"/>
  </si>
  <si>
    <t>无线手持麦克风</t>
    <phoneticPr fontId="11" type="noConversion"/>
  </si>
  <si>
    <t>Mipro 747</t>
    <phoneticPr fontId="11" type="noConversion"/>
  </si>
  <si>
    <t>音频接收器</t>
    <phoneticPr fontId="11" type="noConversion"/>
  </si>
  <si>
    <t>线材</t>
    <phoneticPr fontId="11" type="noConversion"/>
  </si>
  <si>
    <t>设备租赁费用：</t>
    <phoneticPr fontId="11" type="noConversion"/>
  </si>
  <si>
    <t>LED P3高清屏目</t>
    <phoneticPr fontId="11" type="noConversion"/>
  </si>
  <si>
    <t>实现视频无缝切换</t>
    <phoneticPr fontId="11" type="noConversion"/>
  </si>
  <si>
    <t>笔记本电脑</t>
    <phoneticPr fontId="11" type="noConversion"/>
  </si>
  <si>
    <t>苹果</t>
    <phoneticPr fontId="11" type="noConversion"/>
  </si>
  <si>
    <t>辅助线材一套</t>
    <phoneticPr fontId="11" type="noConversion"/>
  </si>
  <si>
    <t>组</t>
    <phoneticPr fontId="11" type="noConversion"/>
  </si>
  <si>
    <t>数字灯控台</t>
    <phoneticPr fontId="11" type="noConversion"/>
  </si>
  <si>
    <t>技术人员+执行人员</t>
    <phoneticPr fontId="10" type="noConversion"/>
  </si>
  <si>
    <t>项</t>
    <phoneticPr fontId="10" type="noConversion"/>
  </si>
  <si>
    <t>个</t>
    <phoneticPr fontId="10" type="noConversion"/>
  </si>
  <si>
    <t>麦标</t>
    <phoneticPr fontId="10" type="noConversion"/>
  </si>
  <si>
    <t>个</t>
    <phoneticPr fontId="10" type="noConversion"/>
  </si>
  <si>
    <t>组</t>
    <phoneticPr fontId="10" type="noConversion"/>
  </si>
  <si>
    <t>若干</t>
    <phoneticPr fontId="10" type="noConversion"/>
  </si>
  <si>
    <t>线阵</t>
    <phoneticPr fontId="11" type="noConversion"/>
  </si>
  <si>
    <t>线阵超低音箱</t>
    <phoneticPr fontId="11" type="noConversion"/>
  </si>
  <si>
    <t>N6视频切换器</t>
    <phoneticPr fontId="11" type="noConversion"/>
  </si>
  <si>
    <t>Presonus 48</t>
    <phoneticPr fontId="11" type="noConversion"/>
  </si>
  <si>
    <t>龙门架</t>
    <phoneticPr fontId="10" type="noConversion"/>
  </si>
  <si>
    <t>台</t>
    <phoneticPr fontId="10" type="noConversion"/>
  </si>
  <si>
    <t>LED面光灯</t>
    <phoneticPr fontId="11" type="noConversion"/>
  </si>
  <si>
    <t>光束灯</t>
    <phoneticPr fontId="11" type="noConversion"/>
  </si>
  <si>
    <t>人</t>
    <phoneticPr fontId="10" type="noConversion"/>
  </si>
  <si>
    <t>麦标制作</t>
    <phoneticPr fontId="10" type="noConversion"/>
  </si>
  <si>
    <t>平米</t>
    <phoneticPr fontId="11" type="noConversion"/>
  </si>
  <si>
    <t>辅助线材</t>
    <phoneticPr fontId="11" type="noConversion"/>
  </si>
  <si>
    <t>线阵全频音箱</t>
    <phoneticPr fontId="11" type="noConversion"/>
  </si>
  <si>
    <t>压限器</t>
    <phoneticPr fontId="11" type="noConversion"/>
  </si>
  <si>
    <t>均衡器</t>
    <phoneticPr fontId="11" type="noConversion"/>
  </si>
  <si>
    <t>效果器</t>
    <phoneticPr fontId="11" type="noConversion"/>
  </si>
  <si>
    <t>支</t>
    <phoneticPr fontId="11" type="noConversion"/>
  </si>
  <si>
    <t>电脑</t>
    <phoneticPr fontId="11" type="noConversion"/>
  </si>
  <si>
    <t>SONY</t>
    <phoneticPr fontId="11" type="noConversion"/>
  </si>
  <si>
    <t>套</t>
    <phoneticPr fontId="11" type="noConversion"/>
  </si>
  <si>
    <t>设备租赁费用：</t>
    <phoneticPr fontId="11" type="noConversion"/>
  </si>
  <si>
    <t>LED par灯</t>
    <phoneticPr fontId="11" type="noConversion"/>
  </si>
  <si>
    <t>logo电脑灯</t>
    <phoneticPr fontId="11" type="noConversion"/>
  </si>
  <si>
    <t>珍珠 2004</t>
    <phoneticPr fontId="10" type="noConversion"/>
  </si>
  <si>
    <t>数字硅箱</t>
    <phoneticPr fontId="10" type="noConversion"/>
  </si>
  <si>
    <t>套</t>
    <phoneticPr fontId="10" type="noConversion"/>
  </si>
  <si>
    <t>舞台二次搭建</t>
    <phoneticPr fontId="10" type="noConversion"/>
  </si>
  <si>
    <t>人员</t>
    <phoneticPr fontId="11" type="noConversion"/>
  </si>
  <si>
    <t>运输</t>
    <phoneticPr fontId="11" type="noConversion"/>
  </si>
  <si>
    <t>设备、物料运输</t>
    <phoneticPr fontId="10" type="noConversion"/>
  </si>
  <si>
    <t>辆</t>
    <phoneticPr fontId="10" type="noConversion"/>
  </si>
  <si>
    <t>小计：</t>
    <phoneticPr fontId="11" type="noConversion"/>
  </si>
  <si>
    <t xml:space="preserve"> 活动费用总计</t>
    <phoneticPr fontId="11" type="noConversion"/>
  </si>
  <si>
    <t>活动总计费用</t>
    <phoneticPr fontId="11" type="noConversion"/>
  </si>
  <si>
    <t>优惠后费用总计</t>
    <phoneticPr fontId="11" type="noConversion"/>
  </si>
  <si>
    <t>发票税金3%</t>
    <phoneticPr fontId="11" type="noConversion"/>
  </si>
  <si>
    <t>安装人员</t>
    <phoneticPr fontId="10" type="noConversion"/>
  </si>
  <si>
    <t>进场、撤场安装人员</t>
    <phoneticPr fontId="10" type="noConversion"/>
  </si>
  <si>
    <t>车辆</t>
    <phoneticPr fontId="10" type="noConversion"/>
  </si>
  <si>
    <t>进撤场车辆</t>
    <phoneticPr fontId="10" type="noConversion"/>
  </si>
  <si>
    <t>北京宇博时代会展服务有限公司</t>
    <phoneticPr fontId="10" type="noConversion"/>
  </si>
  <si>
    <t>香港旅游发展局——北京推广活动</t>
    <phoneticPr fontId="10" type="noConversion"/>
  </si>
  <si>
    <t>12米龙门架2组</t>
    <phoneticPr fontId="10" type="noConversion"/>
  </si>
  <si>
    <t>舞台左侧区-推头</t>
    <phoneticPr fontId="10" type="noConversion"/>
  </si>
  <si>
    <t>舞台右侧区-推头</t>
    <phoneticPr fontId="10" type="noConversion"/>
  </si>
  <si>
    <t>序厅—香港奶茶店展示</t>
    <phoneticPr fontId="10" type="noConversion"/>
  </si>
  <si>
    <t>组</t>
    <phoneticPr fontId="10" type="noConversion"/>
  </si>
  <si>
    <t>路标指示</t>
    <phoneticPr fontId="10" type="noConversion"/>
  </si>
  <si>
    <t>个</t>
    <phoneticPr fontId="10" type="noConversion"/>
  </si>
  <si>
    <t>桌面装饰</t>
    <phoneticPr fontId="10" type="noConversion"/>
  </si>
  <si>
    <t>圆桌中心装饰，LED蓄电发光球+香港城市剪影</t>
    <phoneticPr fontId="10" type="noConversion"/>
  </si>
  <si>
    <t>精致的路标指示，钢板路标，指标箭头，可长期使用</t>
    <phoneticPr fontId="10" type="noConversion"/>
  </si>
  <si>
    <t>组</t>
    <phoneticPr fontId="10" type="noConversion"/>
  </si>
  <si>
    <t>2、会议视频设备</t>
    <phoneticPr fontId="10" type="noConversion"/>
  </si>
  <si>
    <t>3、 会议专业音响设备</t>
    <phoneticPr fontId="11" type="noConversion"/>
  </si>
  <si>
    <t>1、场地布置</t>
    <phoneticPr fontId="10" type="noConversion"/>
  </si>
  <si>
    <t>4、会议灯光设备</t>
    <phoneticPr fontId="10" type="noConversion"/>
  </si>
  <si>
    <t>5、其他</t>
    <phoneticPr fontId="10" type="noConversion"/>
  </si>
  <si>
    <t>高清LED室内屏，尺寸 8m*4m，</t>
    <phoneticPr fontId="11" type="noConversion"/>
  </si>
  <si>
    <t>翻页器</t>
    <phoneticPr fontId="10" type="noConversion"/>
  </si>
  <si>
    <t>整体展位：6.5 *3 + 2.2*3，地面3M无痕画面，立体L墙体，部分字做立体，采购3套桌椅，2个货架，1个接待台，陈列货品若干，自动式跑马灯 + 部分立体画面</t>
    <phoneticPr fontId="10" type="noConversion"/>
  </si>
  <si>
    <t>组合尺寸：1.9m*3m, 3组亚克力+发光霓虹灯带</t>
    <phoneticPr fontId="10" type="noConversion"/>
  </si>
  <si>
    <t>组合尺寸：2.2m*3m, 3组亚克力+发光霓虹灯带</t>
    <phoneticPr fontId="10" type="noConversion"/>
  </si>
  <si>
    <t>舞台搭建承重LED屏，尺寸：9.6m*1m，高度0.8m，做屏幕支撑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</si>
</sst>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0_ "/>
    <numFmt numFmtId="178" formatCode="#,##0_);[Red]\(#,##0\)"/>
    <numFmt numFmtId="179" formatCode="#,##0;[Red]#,##0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b/>
      <sz val="18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/>
    <xf numFmtId="176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8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5" fillId="0" borderId="1" xfId="0" applyFont="1" applyBorder="1">
      <alignment vertical="center"/>
    </xf>
    <xf numFmtId="0" fontId="13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58" fontId="13" fillId="0" borderId="1" xfId="0" applyNumberFormat="1" applyFont="1" applyFill="1" applyBorder="1">
      <alignment vertical="center"/>
    </xf>
    <xf numFmtId="58" fontId="5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9" fontId="14" fillId="0" borderId="1" xfId="7" applyNumberFormat="1" applyFont="1" applyFill="1" applyBorder="1" applyAlignment="1">
      <alignment horizontal="center" vertical="center" wrapText="1"/>
    </xf>
    <xf numFmtId="178" fontId="14" fillId="0" borderId="1" xfId="7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justify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9" fontId="14" fillId="0" borderId="1" xfId="7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right" vertical="center"/>
    </xf>
    <xf numFmtId="0" fontId="4" fillId="0" borderId="3" xfId="2" applyFont="1" applyFill="1" applyBorder="1" applyAlignment="1">
      <alignment horizontal="right" vertical="center"/>
    </xf>
    <xf numFmtId="0" fontId="4" fillId="0" borderId="4" xfId="2" applyFont="1" applyFill="1" applyBorder="1" applyAlignment="1">
      <alignment horizontal="right" vertical="center"/>
    </xf>
    <xf numFmtId="1" fontId="14" fillId="0" borderId="2" xfId="12" applyNumberFormat="1" applyFont="1" applyFill="1" applyBorder="1" applyAlignment="1">
      <alignment horizontal="left" vertical="center" wrapText="1"/>
    </xf>
    <xf numFmtId="1" fontId="14" fillId="0" borderId="3" xfId="12" applyNumberFormat="1" applyFont="1" applyFill="1" applyBorder="1" applyAlignment="1">
      <alignment horizontal="left" vertical="center" wrapText="1"/>
    </xf>
    <xf numFmtId="1" fontId="14" fillId="0" borderId="4" xfId="12" applyNumberFormat="1" applyFont="1" applyFill="1" applyBorder="1" applyAlignment="1">
      <alignment horizontal="left" vertical="center" wrapText="1"/>
    </xf>
    <xf numFmtId="179" fontId="16" fillId="2" borderId="1" xfId="7" applyNumberFormat="1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179" fontId="14" fillId="0" borderId="1" xfId="7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1" fontId="14" fillId="0" borderId="1" xfId="12" applyNumberFormat="1" applyFont="1" applyFill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4" fillId="0" borderId="1" xfId="2" applyFont="1" applyFill="1" applyBorder="1" applyAlignment="1">
      <alignment horizontal="right"/>
    </xf>
    <xf numFmtId="0" fontId="4" fillId="0" borderId="5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2" xfId="2" applyFont="1" applyFill="1" applyBorder="1" applyAlignment="1">
      <alignment horizontal="right"/>
    </xf>
    <xf numFmtId="0" fontId="4" fillId="0" borderId="3" xfId="2" applyFont="1" applyFill="1" applyBorder="1" applyAlignment="1">
      <alignment horizontal="right"/>
    </xf>
    <xf numFmtId="0" fontId="4" fillId="0" borderId="4" xfId="2" applyFont="1" applyFill="1" applyBorder="1" applyAlignment="1">
      <alignment horizontal="right"/>
    </xf>
    <xf numFmtId="0" fontId="13" fillId="0" borderId="5" xfId="0" applyFont="1" applyFill="1" applyBorder="1" applyAlignment="1">
      <alignment horizontal="right" vertical="center"/>
    </xf>
    <xf numFmtId="0" fontId="13" fillId="0" borderId="6" xfId="0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179" fontId="16" fillId="0" borderId="2" xfId="7" applyNumberFormat="1" applyFont="1" applyFill="1" applyBorder="1" applyAlignment="1">
      <alignment horizontal="center" vertical="center" wrapText="1"/>
    </xf>
    <xf numFmtId="179" fontId="16" fillId="0" borderId="3" xfId="7" applyNumberFormat="1" applyFont="1" applyFill="1" applyBorder="1" applyAlignment="1">
      <alignment horizontal="center" vertical="center" wrapText="1"/>
    </xf>
    <xf numFmtId="179" fontId="16" fillId="0" borderId="4" xfId="7" applyNumberFormat="1" applyFont="1" applyFill="1" applyBorder="1" applyAlignment="1">
      <alignment horizontal="center" vertical="center" wrapText="1"/>
    </xf>
  </cellXfs>
  <cellStyles count="13">
    <cellStyle name="0,0_x000d__x000a_NA_x000d__x000a_" xfId="3" xr:uid="{00000000-0005-0000-0000-000000000000}"/>
    <cellStyle name="常规" xfId="0" builtinId="0"/>
    <cellStyle name="常规 2" xfId="7" xr:uid="{00000000-0005-0000-0000-000002000000}"/>
    <cellStyle name="常规 2 2" xfId="5" xr:uid="{00000000-0005-0000-0000-000003000000}"/>
    <cellStyle name="常规 2 3" xfId="6" xr:uid="{00000000-0005-0000-0000-000004000000}"/>
    <cellStyle name="常规 3" xfId="8" xr:uid="{00000000-0005-0000-0000-000005000000}"/>
    <cellStyle name="常规 4" xfId="10" xr:uid="{00000000-0005-0000-0000-000006000000}"/>
    <cellStyle name="常规 5" xfId="11" xr:uid="{00000000-0005-0000-0000-000007000000}"/>
    <cellStyle name="常规 6" xfId="2" xr:uid="{00000000-0005-0000-0000-000008000000}"/>
    <cellStyle name="货币 2" xfId="12" xr:uid="{00000000-0005-0000-0000-000009000000}"/>
    <cellStyle name="货币 3" xfId="4" xr:uid="{00000000-0005-0000-0000-00000A000000}"/>
    <cellStyle name="千位分隔 2" xfId="9" xr:uid="{00000000-0005-0000-0000-00000B000000}"/>
    <cellStyle name="千位分隔 4" xfId="1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3"/>
  <sheetViews>
    <sheetView tabSelected="1" topLeftCell="A39" zoomScale="85" zoomScaleNormal="85" zoomScaleSheetLayoutView="85" workbookViewId="0">
      <selection activeCell="C62" sqref="C62"/>
    </sheetView>
  </sheetViews>
  <sheetFormatPr defaultColWidth="9" defaultRowHeight="16.5" x14ac:dyDescent="0.15"/>
  <cols>
    <col min="1" max="1" width="3.5" style="1" customWidth="1"/>
    <col min="2" max="2" width="24.25" style="1" customWidth="1"/>
    <col min="3" max="3" width="64.875" style="1" customWidth="1"/>
    <col min="4" max="4" width="9.75" style="1" customWidth="1"/>
    <col min="5" max="5" width="10.875" style="1" customWidth="1"/>
    <col min="6" max="6" width="10.5" style="2" customWidth="1"/>
    <col min="7" max="7" width="13.75" style="1" customWidth="1"/>
    <col min="8" max="8" width="7.75" style="1" customWidth="1"/>
    <col min="9" max="16384" width="9" style="1"/>
  </cols>
  <sheetData>
    <row r="1" spans="2:7" ht="38.25" customHeight="1" x14ac:dyDescent="0.15">
      <c r="B1" s="35" t="s">
        <v>71</v>
      </c>
      <c r="C1" s="36"/>
      <c r="D1" s="36"/>
      <c r="E1" s="36"/>
      <c r="F1" s="36"/>
      <c r="G1" s="36"/>
    </row>
    <row r="2" spans="2:7" ht="43.5" customHeight="1" x14ac:dyDescent="0.15">
      <c r="B2" s="51" t="s">
        <v>72</v>
      </c>
      <c r="C2" s="52"/>
      <c r="D2" s="52"/>
      <c r="E2" s="52"/>
      <c r="F2" s="52"/>
      <c r="G2" s="53"/>
    </row>
    <row r="3" spans="2:7" ht="34.5" customHeight="1" x14ac:dyDescent="0.15">
      <c r="B3" s="37" t="s">
        <v>0</v>
      </c>
      <c r="C3" s="38"/>
      <c r="D3" s="17" t="s">
        <v>1</v>
      </c>
      <c r="E3" s="17" t="s">
        <v>2</v>
      </c>
      <c r="F3" s="25" t="s">
        <v>3</v>
      </c>
      <c r="G3" s="18" t="s">
        <v>4</v>
      </c>
    </row>
    <row r="4" spans="2:7" ht="21" customHeight="1" x14ac:dyDescent="0.15">
      <c r="B4" s="39" t="s">
        <v>86</v>
      </c>
      <c r="C4" s="40"/>
      <c r="D4" s="40"/>
      <c r="E4" s="40"/>
      <c r="F4" s="40"/>
      <c r="G4" s="40"/>
    </row>
    <row r="5" spans="2:7" ht="27.75" customHeight="1" x14ac:dyDescent="0.15">
      <c r="B5" s="10" t="s">
        <v>57</v>
      </c>
      <c r="C5" s="4" t="s">
        <v>94</v>
      </c>
      <c r="D5" s="6">
        <v>1</v>
      </c>
      <c r="E5" s="6" t="s">
        <v>25</v>
      </c>
      <c r="F5" s="26">
        <v>1850</v>
      </c>
      <c r="G5" s="4">
        <f>D5*F5</f>
        <v>1850</v>
      </c>
    </row>
    <row r="6" spans="2:7" ht="37.5" customHeight="1" x14ac:dyDescent="0.15">
      <c r="B6" s="11" t="s">
        <v>74</v>
      </c>
      <c r="C6" s="8" t="s">
        <v>93</v>
      </c>
      <c r="D6" s="9">
        <v>3</v>
      </c>
      <c r="E6" s="9" t="s">
        <v>77</v>
      </c>
      <c r="F6" s="27">
        <v>3000</v>
      </c>
      <c r="G6" s="8">
        <f t="shared" ref="G6:G8" si="0">D6*F6</f>
        <v>9000</v>
      </c>
    </row>
    <row r="7" spans="2:7" ht="39" customHeight="1" x14ac:dyDescent="0.15">
      <c r="B7" s="11" t="s">
        <v>75</v>
      </c>
      <c r="C7" s="8" t="s">
        <v>92</v>
      </c>
      <c r="D7" s="9">
        <v>3</v>
      </c>
      <c r="E7" s="9" t="s">
        <v>77</v>
      </c>
      <c r="F7" s="27">
        <v>2500</v>
      </c>
      <c r="G7" s="8">
        <f t="shared" si="0"/>
        <v>7500</v>
      </c>
    </row>
    <row r="8" spans="2:7" ht="54.75" customHeight="1" x14ac:dyDescent="0.15">
      <c r="B8" s="11" t="s">
        <v>76</v>
      </c>
      <c r="C8" s="21" t="s">
        <v>91</v>
      </c>
      <c r="D8" s="9">
        <v>1</v>
      </c>
      <c r="E8" s="9" t="s">
        <v>83</v>
      </c>
      <c r="F8" s="27">
        <v>14500</v>
      </c>
      <c r="G8" s="8">
        <f t="shared" si="0"/>
        <v>14500</v>
      </c>
    </row>
    <row r="9" spans="2:7" ht="28.5" customHeight="1" x14ac:dyDescent="0.15">
      <c r="B9" s="11" t="s">
        <v>78</v>
      </c>
      <c r="C9" s="22" t="s">
        <v>82</v>
      </c>
      <c r="D9" s="9">
        <v>2</v>
      </c>
      <c r="E9" s="9" t="s">
        <v>79</v>
      </c>
      <c r="F9" s="27">
        <v>900</v>
      </c>
      <c r="G9" s="8">
        <f t="shared" ref="G9:G12" si="1">D9*F9</f>
        <v>1800</v>
      </c>
    </row>
    <row r="10" spans="2:7" ht="21" customHeight="1" x14ac:dyDescent="0.15">
      <c r="B10" s="11" t="s">
        <v>27</v>
      </c>
      <c r="C10" s="8" t="s">
        <v>40</v>
      </c>
      <c r="D10" s="9">
        <v>6</v>
      </c>
      <c r="E10" s="9" t="s">
        <v>28</v>
      </c>
      <c r="F10" s="27">
        <v>40</v>
      </c>
      <c r="G10" s="8">
        <f t="shared" si="1"/>
        <v>240</v>
      </c>
    </row>
    <row r="11" spans="2:7" ht="21" customHeight="1" x14ac:dyDescent="0.15">
      <c r="B11" s="11" t="s">
        <v>67</v>
      </c>
      <c r="C11" s="8" t="s">
        <v>68</v>
      </c>
      <c r="D11" s="9">
        <v>4</v>
      </c>
      <c r="E11" s="9" t="s">
        <v>26</v>
      </c>
      <c r="F11" s="27">
        <v>300</v>
      </c>
      <c r="G11" s="8">
        <f t="shared" si="1"/>
        <v>1200</v>
      </c>
    </row>
    <row r="12" spans="2:7" ht="21" customHeight="1" x14ac:dyDescent="0.15">
      <c r="B12" s="11" t="s">
        <v>69</v>
      </c>
      <c r="C12" s="8" t="s">
        <v>70</v>
      </c>
      <c r="D12" s="9">
        <v>2</v>
      </c>
      <c r="E12" s="9" t="s">
        <v>61</v>
      </c>
      <c r="F12" s="27">
        <v>500</v>
      </c>
      <c r="G12" s="8">
        <f t="shared" si="1"/>
        <v>1000</v>
      </c>
    </row>
    <row r="13" spans="2:7" ht="21.75" customHeight="1" x14ac:dyDescent="0.35">
      <c r="B13" s="41" t="s">
        <v>5</v>
      </c>
      <c r="C13" s="38"/>
      <c r="D13" s="38"/>
      <c r="E13" s="38"/>
      <c r="F13" s="38"/>
      <c r="G13" s="12">
        <f>SUM(G5:G12)</f>
        <v>37090</v>
      </c>
    </row>
    <row r="14" spans="2:7" ht="21" customHeight="1" x14ac:dyDescent="0.15">
      <c r="B14" s="32" t="s">
        <v>84</v>
      </c>
      <c r="C14" s="33"/>
      <c r="D14" s="33"/>
      <c r="E14" s="33"/>
      <c r="F14" s="33"/>
      <c r="G14" s="34"/>
    </row>
    <row r="15" spans="2:7" ht="21" customHeight="1" x14ac:dyDescent="0.15">
      <c r="B15" s="5" t="s">
        <v>17</v>
      </c>
      <c r="C15" s="13" t="s">
        <v>89</v>
      </c>
      <c r="D15" s="7">
        <v>32</v>
      </c>
      <c r="E15" s="7" t="s">
        <v>41</v>
      </c>
      <c r="F15" s="28">
        <v>240</v>
      </c>
      <c r="G15" s="5">
        <f t="shared" ref="G15:G18" si="2">D15*F15</f>
        <v>7680</v>
      </c>
    </row>
    <row r="16" spans="2:7" ht="21" customHeight="1" x14ac:dyDescent="0.15">
      <c r="B16" s="5" t="s">
        <v>33</v>
      </c>
      <c r="C16" s="5" t="s">
        <v>18</v>
      </c>
      <c r="D16" s="14">
        <v>1</v>
      </c>
      <c r="E16" s="7" t="s">
        <v>7</v>
      </c>
      <c r="F16" s="28">
        <v>600</v>
      </c>
      <c r="G16" s="5">
        <f t="shared" si="2"/>
        <v>600</v>
      </c>
    </row>
    <row r="17" spans="2:7" ht="21" customHeight="1" x14ac:dyDescent="0.15">
      <c r="B17" s="5" t="s">
        <v>19</v>
      </c>
      <c r="C17" s="15" t="s">
        <v>20</v>
      </c>
      <c r="D17" s="7">
        <v>2</v>
      </c>
      <c r="E17" s="7" t="s">
        <v>7</v>
      </c>
      <c r="F17" s="28">
        <v>0</v>
      </c>
      <c r="G17" s="5">
        <f t="shared" si="2"/>
        <v>0</v>
      </c>
    </row>
    <row r="18" spans="2:7" ht="21" customHeight="1" x14ac:dyDescent="0.15">
      <c r="B18" s="5" t="s">
        <v>42</v>
      </c>
      <c r="C18" s="15" t="s">
        <v>21</v>
      </c>
      <c r="D18" s="7">
        <v>1</v>
      </c>
      <c r="E18" s="7" t="s">
        <v>22</v>
      </c>
      <c r="F18" s="28">
        <v>0</v>
      </c>
      <c r="G18" s="5">
        <f t="shared" si="2"/>
        <v>0</v>
      </c>
    </row>
    <row r="19" spans="2:7" ht="21" customHeight="1" x14ac:dyDescent="0.15">
      <c r="B19" s="5" t="s">
        <v>90</v>
      </c>
      <c r="C19" s="15"/>
      <c r="D19" s="7">
        <v>1</v>
      </c>
      <c r="E19" s="7" t="s">
        <v>22</v>
      </c>
      <c r="F19" s="28">
        <v>0</v>
      </c>
      <c r="G19" s="5">
        <f t="shared" ref="G19" si="3">D19*F19</f>
        <v>0</v>
      </c>
    </row>
    <row r="20" spans="2:7" ht="21" customHeight="1" x14ac:dyDescent="0.35">
      <c r="B20" s="45" t="s">
        <v>5</v>
      </c>
      <c r="C20" s="46"/>
      <c r="D20" s="46"/>
      <c r="E20" s="46"/>
      <c r="F20" s="47"/>
      <c r="G20" s="12">
        <f>SUM(G15:G19)</f>
        <v>8280</v>
      </c>
    </row>
    <row r="21" spans="2:7" ht="21" customHeight="1" x14ac:dyDescent="0.15">
      <c r="B21" s="32" t="s">
        <v>85</v>
      </c>
      <c r="C21" s="33"/>
      <c r="D21" s="33"/>
      <c r="E21" s="33"/>
      <c r="F21" s="33"/>
      <c r="G21" s="34"/>
    </row>
    <row r="22" spans="2:7" ht="21" customHeight="1" x14ac:dyDescent="0.15">
      <c r="B22" s="5" t="s">
        <v>43</v>
      </c>
      <c r="C22" s="4" t="s">
        <v>31</v>
      </c>
      <c r="D22" s="6">
        <v>4</v>
      </c>
      <c r="E22" s="6" t="s">
        <v>7</v>
      </c>
      <c r="F22" s="26"/>
      <c r="G22" s="42">
        <v>5500</v>
      </c>
    </row>
    <row r="23" spans="2:7" ht="21" customHeight="1" x14ac:dyDescent="0.15">
      <c r="B23" s="5" t="s">
        <v>8</v>
      </c>
      <c r="C23" s="4" t="s">
        <v>9</v>
      </c>
      <c r="D23" s="6">
        <v>2</v>
      </c>
      <c r="E23" s="6" t="s">
        <v>7</v>
      </c>
      <c r="F23" s="26"/>
      <c r="G23" s="43"/>
    </row>
    <row r="24" spans="2:7" ht="21" customHeight="1" x14ac:dyDescent="0.15">
      <c r="B24" s="5" t="s">
        <v>32</v>
      </c>
      <c r="C24" s="4"/>
      <c r="D24" s="6">
        <v>2</v>
      </c>
      <c r="E24" s="6" t="s">
        <v>7</v>
      </c>
      <c r="F24" s="26"/>
      <c r="G24" s="43"/>
    </row>
    <row r="25" spans="2:7" ht="21" customHeight="1" x14ac:dyDescent="0.15">
      <c r="B25" s="5" t="s">
        <v>10</v>
      </c>
      <c r="C25" s="4" t="s">
        <v>34</v>
      </c>
      <c r="D25" s="6">
        <v>1</v>
      </c>
      <c r="E25" s="6" t="s">
        <v>7</v>
      </c>
      <c r="F25" s="26"/>
      <c r="G25" s="43"/>
    </row>
    <row r="26" spans="2:7" ht="21" customHeight="1" x14ac:dyDescent="0.15">
      <c r="B26" s="5" t="s">
        <v>44</v>
      </c>
      <c r="C26" s="4"/>
      <c r="D26" s="6">
        <v>1</v>
      </c>
      <c r="E26" s="6" t="s">
        <v>11</v>
      </c>
      <c r="F26" s="26"/>
      <c r="G26" s="43"/>
    </row>
    <row r="27" spans="2:7" ht="21" customHeight="1" x14ac:dyDescent="0.15">
      <c r="B27" s="5" t="s">
        <v>45</v>
      </c>
      <c r="C27" s="4"/>
      <c r="D27" s="6">
        <v>1</v>
      </c>
      <c r="E27" s="6" t="s">
        <v>11</v>
      </c>
      <c r="F27" s="26"/>
      <c r="G27" s="43"/>
    </row>
    <row r="28" spans="2:7" ht="21" customHeight="1" x14ac:dyDescent="0.15">
      <c r="B28" s="5" t="s">
        <v>46</v>
      </c>
      <c r="C28" s="4"/>
      <c r="D28" s="6">
        <v>1</v>
      </c>
      <c r="E28" s="6" t="s">
        <v>11</v>
      </c>
      <c r="F28" s="26"/>
      <c r="G28" s="43"/>
    </row>
    <row r="29" spans="2:7" ht="21" customHeight="1" x14ac:dyDescent="0.15">
      <c r="B29" s="5" t="s">
        <v>12</v>
      </c>
      <c r="C29" s="4" t="s">
        <v>13</v>
      </c>
      <c r="D29" s="6">
        <v>6</v>
      </c>
      <c r="E29" s="6" t="s">
        <v>47</v>
      </c>
      <c r="F29" s="26"/>
      <c r="G29" s="43"/>
    </row>
    <row r="30" spans="2:7" ht="21" customHeight="1" x14ac:dyDescent="0.15">
      <c r="B30" s="5" t="s">
        <v>14</v>
      </c>
      <c r="C30" s="4"/>
      <c r="D30" s="6">
        <v>8</v>
      </c>
      <c r="E30" s="6" t="s">
        <v>11</v>
      </c>
      <c r="F30" s="26"/>
      <c r="G30" s="43"/>
    </row>
    <row r="31" spans="2:7" ht="21" customHeight="1" x14ac:dyDescent="0.15">
      <c r="B31" s="5" t="s">
        <v>48</v>
      </c>
      <c r="C31" s="4" t="s">
        <v>49</v>
      </c>
      <c r="D31" s="6">
        <v>1</v>
      </c>
      <c r="E31" s="6" t="s">
        <v>7</v>
      </c>
      <c r="F31" s="26"/>
      <c r="G31" s="43"/>
    </row>
    <row r="32" spans="2:7" ht="21" customHeight="1" x14ac:dyDescent="0.15">
      <c r="B32" s="5" t="s">
        <v>15</v>
      </c>
      <c r="C32" s="4"/>
      <c r="D32" s="6">
        <v>1</v>
      </c>
      <c r="E32" s="6" t="s">
        <v>50</v>
      </c>
      <c r="F32" s="26"/>
      <c r="G32" s="44"/>
    </row>
    <row r="33" spans="2:7" ht="21" customHeight="1" x14ac:dyDescent="0.35">
      <c r="B33" s="45" t="s">
        <v>51</v>
      </c>
      <c r="C33" s="46"/>
      <c r="D33" s="46"/>
      <c r="E33" s="46"/>
      <c r="F33" s="47"/>
      <c r="G33" s="12">
        <f>G22</f>
        <v>5500</v>
      </c>
    </row>
    <row r="34" spans="2:7" ht="21" customHeight="1" x14ac:dyDescent="0.15">
      <c r="B34" s="32" t="s">
        <v>87</v>
      </c>
      <c r="C34" s="33"/>
      <c r="D34" s="33"/>
      <c r="E34" s="33"/>
      <c r="F34" s="33"/>
      <c r="G34" s="34"/>
    </row>
    <row r="35" spans="2:7" ht="21" customHeight="1" x14ac:dyDescent="0.15">
      <c r="B35" s="5" t="s">
        <v>52</v>
      </c>
      <c r="C35" s="4"/>
      <c r="D35" s="6">
        <v>20</v>
      </c>
      <c r="E35" s="6" t="s">
        <v>36</v>
      </c>
      <c r="F35" s="26"/>
      <c r="G35" s="48">
        <v>13500</v>
      </c>
    </row>
    <row r="36" spans="2:7" ht="21" customHeight="1" x14ac:dyDescent="0.15">
      <c r="B36" s="5" t="s">
        <v>37</v>
      </c>
      <c r="C36" s="4"/>
      <c r="D36" s="6">
        <v>8</v>
      </c>
      <c r="E36" s="6" t="s">
        <v>7</v>
      </c>
      <c r="F36" s="26"/>
      <c r="G36" s="49"/>
    </row>
    <row r="37" spans="2:7" ht="21" customHeight="1" x14ac:dyDescent="0.15">
      <c r="B37" s="5" t="s">
        <v>38</v>
      </c>
      <c r="C37" s="4"/>
      <c r="D37" s="6">
        <v>20</v>
      </c>
      <c r="E37" s="6" t="s">
        <v>36</v>
      </c>
      <c r="F37" s="26"/>
      <c r="G37" s="49"/>
    </row>
    <row r="38" spans="2:7" ht="21" customHeight="1" x14ac:dyDescent="0.15">
      <c r="B38" s="5" t="s">
        <v>53</v>
      </c>
      <c r="C38" s="4"/>
      <c r="D38" s="6">
        <v>2</v>
      </c>
      <c r="E38" s="6" t="s">
        <v>36</v>
      </c>
      <c r="F38" s="26"/>
      <c r="G38" s="49"/>
    </row>
    <row r="39" spans="2:7" ht="21" customHeight="1" x14ac:dyDescent="0.15">
      <c r="B39" s="5" t="s">
        <v>23</v>
      </c>
      <c r="C39" s="4" t="s">
        <v>54</v>
      </c>
      <c r="D39" s="6">
        <v>1</v>
      </c>
      <c r="E39" s="6" t="s">
        <v>36</v>
      </c>
      <c r="F39" s="26"/>
      <c r="G39" s="49"/>
    </row>
    <row r="40" spans="2:7" ht="21" customHeight="1" x14ac:dyDescent="0.15">
      <c r="B40" s="5" t="s">
        <v>35</v>
      </c>
      <c r="C40" s="4" t="s">
        <v>73</v>
      </c>
      <c r="D40" s="6">
        <v>2</v>
      </c>
      <c r="E40" s="6" t="s">
        <v>29</v>
      </c>
      <c r="F40" s="26"/>
      <c r="G40" s="49"/>
    </row>
    <row r="41" spans="2:7" ht="21" customHeight="1" x14ac:dyDescent="0.15">
      <c r="B41" s="5" t="s">
        <v>55</v>
      </c>
      <c r="C41" s="16">
        <v>3600</v>
      </c>
      <c r="D41" s="6">
        <v>1</v>
      </c>
      <c r="E41" s="6" t="s">
        <v>28</v>
      </c>
      <c r="F41" s="26"/>
      <c r="G41" s="49"/>
    </row>
    <row r="42" spans="2:7" ht="21" customHeight="1" x14ac:dyDescent="0.15">
      <c r="B42" s="5" t="s">
        <v>15</v>
      </c>
      <c r="C42" s="4" t="s">
        <v>30</v>
      </c>
      <c r="D42" s="6">
        <v>1</v>
      </c>
      <c r="E42" s="6" t="s">
        <v>56</v>
      </c>
      <c r="F42" s="26"/>
      <c r="G42" s="50"/>
    </row>
    <row r="43" spans="2:7" ht="21" customHeight="1" x14ac:dyDescent="0.15">
      <c r="B43" s="29" t="s">
        <v>16</v>
      </c>
      <c r="C43" s="30"/>
      <c r="D43" s="30"/>
      <c r="E43" s="30"/>
      <c r="F43" s="31"/>
      <c r="G43" s="20">
        <f>G35</f>
        <v>13500</v>
      </c>
    </row>
    <row r="44" spans="2:7" ht="21" customHeight="1" x14ac:dyDescent="0.15">
      <c r="B44" s="32" t="s">
        <v>88</v>
      </c>
      <c r="C44" s="33"/>
      <c r="D44" s="33"/>
      <c r="E44" s="33"/>
      <c r="F44" s="33"/>
      <c r="G44" s="34"/>
    </row>
    <row r="45" spans="2:7" s="3" customFormat="1" ht="21.75" customHeight="1" x14ac:dyDescent="0.15">
      <c r="B45" s="5" t="s">
        <v>80</v>
      </c>
      <c r="C45" s="19" t="s">
        <v>81</v>
      </c>
      <c r="D45" s="6">
        <v>12</v>
      </c>
      <c r="E45" s="6" t="s">
        <v>29</v>
      </c>
      <c r="F45" s="28">
        <v>220</v>
      </c>
      <c r="G45" s="19">
        <f>F45*D45</f>
        <v>2640</v>
      </c>
    </row>
    <row r="46" spans="2:7" ht="21" customHeight="1" x14ac:dyDescent="0.15">
      <c r="B46" s="5" t="s">
        <v>58</v>
      </c>
      <c r="C46" s="19" t="s">
        <v>24</v>
      </c>
      <c r="D46" s="6">
        <v>6</v>
      </c>
      <c r="E46" s="6" t="s">
        <v>39</v>
      </c>
      <c r="F46" s="28">
        <v>400</v>
      </c>
      <c r="G46" s="19">
        <f>D46*F46</f>
        <v>2400</v>
      </c>
    </row>
    <row r="47" spans="2:7" ht="21" customHeight="1" x14ac:dyDescent="0.15">
      <c r="B47" s="5" t="s">
        <v>59</v>
      </c>
      <c r="C47" s="19" t="s">
        <v>60</v>
      </c>
      <c r="D47" s="6">
        <v>3</v>
      </c>
      <c r="E47" s="6" t="s">
        <v>61</v>
      </c>
      <c r="F47" s="28">
        <v>500</v>
      </c>
      <c r="G47" s="19">
        <f>D47*F47</f>
        <v>1500</v>
      </c>
    </row>
    <row r="48" spans="2:7" ht="21" customHeight="1" x14ac:dyDescent="0.15">
      <c r="B48" s="29" t="s">
        <v>62</v>
      </c>
      <c r="C48" s="30"/>
      <c r="D48" s="30"/>
      <c r="E48" s="30"/>
      <c r="F48" s="31"/>
      <c r="G48" s="20">
        <f>SUM(G45:G47)</f>
        <v>6540</v>
      </c>
    </row>
    <row r="49" spans="2:7" ht="21" customHeight="1" x14ac:dyDescent="0.15">
      <c r="B49" s="29" t="s">
        <v>63</v>
      </c>
      <c r="C49" s="30"/>
      <c r="D49" s="30"/>
      <c r="E49" s="30"/>
      <c r="F49" s="31"/>
      <c r="G49" s="23">
        <f>G13+G20+G33+G43+G48</f>
        <v>70910</v>
      </c>
    </row>
    <row r="50" spans="2:7" ht="21" customHeight="1" x14ac:dyDescent="0.15">
      <c r="B50" s="29" t="s">
        <v>66</v>
      </c>
      <c r="C50" s="30" t="s">
        <v>6</v>
      </c>
      <c r="D50" s="30"/>
      <c r="E50" s="30"/>
      <c r="F50" s="31"/>
      <c r="G50" s="24">
        <f>G49*0.03</f>
        <v>2127.2999999999997</v>
      </c>
    </row>
    <row r="51" spans="2:7" ht="21" customHeight="1" x14ac:dyDescent="0.15">
      <c r="B51" s="29" t="s">
        <v>64</v>
      </c>
      <c r="C51" s="30"/>
      <c r="D51" s="30"/>
      <c r="E51" s="30"/>
      <c r="F51" s="31"/>
      <c r="G51" s="24">
        <f>SUM(G49:G50)</f>
        <v>73037.3</v>
      </c>
    </row>
    <row r="52" spans="2:7" ht="21" customHeight="1" x14ac:dyDescent="0.15">
      <c r="B52" s="29" t="s">
        <v>65</v>
      </c>
      <c r="C52" s="30"/>
      <c r="D52" s="30"/>
      <c r="E52" s="30"/>
      <c r="F52" s="31"/>
      <c r="G52" s="23">
        <v>65000</v>
      </c>
    </row>
    <row r="53" spans="2:7" x14ac:dyDescent="0.15">
      <c r="G53" s="2"/>
    </row>
    <row r="54" spans="2:7" x14ac:dyDescent="0.15">
      <c r="G54" s="2"/>
    </row>
    <row r="55" spans="2:7" x14ac:dyDescent="0.15">
      <c r="G55" s="2"/>
    </row>
    <row r="56" spans="2:7" x14ac:dyDescent="0.15">
      <c r="G56" s="2"/>
    </row>
    <row r="57" spans="2:7" x14ac:dyDescent="0.15">
      <c r="G57" s="2"/>
    </row>
    <row r="58" spans="2:7" x14ac:dyDescent="0.15">
      <c r="G58" s="2"/>
    </row>
    <row r="59" spans="2:7" x14ac:dyDescent="0.15">
      <c r="G59" s="2"/>
    </row>
    <row r="60" spans="2:7" x14ac:dyDescent="0.15">
      <c r="G60" s="2"/>
    </row>
    <row r="61" spans="2:7" x14ac:dyDescent="0.15">
      <c r="G61" s="2"/>
    </row>
    <row r="62" spans="2:7" x14ac:dyDescent="0.15">
      <c r="G62" s="2"/>
    </row>
    <row r="63" spans="2:7" x14ac:dyDescent="0.15">
      <c r="G63" s="2"/>
    </row>
  </sheetData>
  <mergeCells count="19">
    <mergeCell ref="B34:G34"/>
    <mergeCell ref="B49:F49"/>
    <mergeCell ref="B50:F50"/>
    <mergeCell ref="B52:F52"/>
    <mergeCell ref="B44:G44"/>
    <mergeCell ref="B48:F48"/>
    <mergeCell ref="B1:G1"/>
    <mergeCell ref="B3:C3"/>
    <mergeCell ref="B4:G4"/>
    <mergeCell ref="B13:F13"/>
    <mergeCell ref="B21:G21"/>
    <mergeCell ref="G22:G32"/>
    <mergeCell ref="B33:F33"/>
    <mergeCell ref="B14:G14"/>
    <mergeCell ref="B20:F20"/>
    <mergeCell ref="G35:G42"/>
    <mergeCell ref="B43:F43"/>
    <mergeCell ref="B2:G2"/>
    <mergeCell ref="B51:F51"/>
  </mergeCells>
  <phoneticPr fontId="10" type="noConversion"/>
  <pageMargins left="0.59055118110236204" right="0.59055118110236204" top="0.47" bottom="0.74803149606299202" header="0.31496062992126" footer="0.31496062992126"/>
  <pageSetup paperSize="9" scale="57" orientation="portrait" r:id="rId1"/>
  <rowBreaks count="1" manualBreakCount="1">
    <brk id="5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001报价单</vt:lpstr>
      <vt:lpstr>'001报价单'!Print_Area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rics</dc:creator>
  <cp:lastModifiedBy>enson</cp:lastModifiedBy>
  <cp:lastPrinted>2019-07-11T09:30:18Z</cp:lastPrinted>
  <dcterms:created xsi:type="dcterms:W3CDTF">2014-02-10T02:55:00Z</dcterms:created>
  <dcterms:modified xsi:type="dcterms:W3CDTF">2022-11-08T08:40:15Z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2052-11.1.0.8472</vt:lpwstr>
  </property>
</Properties>
</file>