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45" i="3" l="1"/>
  <c r="E41" i="3"/>
  <c r="G52" i="3"/>
  <c r="F52" i="3"/>
  <c r="F24" i="3"/>
  <c r="F44" i="3"/>
  <c r="F53" i="3"/>
  <c r="E58" i="3"/>
  <c r="C52" i="3"/>
  <c r="G44" i="3"/>
  <c r="G40" i="3"/>
  <c r="F40" i="3"/>
  <c r="G37" i="3"/>
  <c r="F37" i="3"/>
  <c r="G32" i="3"/>
  <c r="F32" i="3"/>
  <c r="G27" i="3"/>
  <c r="F27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4" i="3"/>
  <c r="E52" i="3"/>
  <c r="C53" i="3"/>
  <c r="H52" i="3"/>
  <c r="H24" i="3"/>
  <c r="H16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<sst xmlns="http://schemas.openxmlformats.org/spreadsheetml/2006/main" count="93" uniqueCount="91">
  <si>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</si>
  <si>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</si>
  <si>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</si>
  <si>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</si>
  <si>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</si>
  <si>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</si>
  <si>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</si>
  <si>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</si>
  <si>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</si>
  <si>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</si>
  <si>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</si>
  <si>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</si>
  <si>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</si>
  <si>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</si>
  <si>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</si>
  <si>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</si>
  <si>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</si>
  <si>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</si>
  <si>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</si>
  <si>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</si>
  <si>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</si>
  <si>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</si>
  <si>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</si>
  <si>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</si>
  <si>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</si>
  <si>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</si>
  <si>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</si>
  <si>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</si>
  <si>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</si>
  <si>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</si>
  <si>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</si>
  <si>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</si>
  <si>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</si>
  <si>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</si>
  <si>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</si>
  <si>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</si>
  <si>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</si>
  <si>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</si>
  <si>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</si>
  <si>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</si>
  <si>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</si>
  <si>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</si>
  <si>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</si>
  <si>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</si>
  <si>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</si>
  <si>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</si>
  <si>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</si>
  <si>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</si>
  <si>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</si>
  <si>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</si>
  <si>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</si>
  <si>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</si>
  <si>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</si>
  <si>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</si>
  <si>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</si>
  <si>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</si>
  <si>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</si>
  <si>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</si>
  <si>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</si>
  <si>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</si>
  <si>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</si>
  <si>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</si>
  <si>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</si>
  <si>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</si>
  <si>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</si>
  <si>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</si>
  <si>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</si>
  <si>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</si>
  <si>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</si>
  <si>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</si>
  <si>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</si>
  <si>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</si>
  <si>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</si>
  <si>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</si>
  <si>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</si>
  <si>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</si>
  <si>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</si>
  <si>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团号：HMJA-171116-MXM285</t>
    <phoneticPr fontId="1" type="noConversion"/>
  </si>
  <si>
    <t>会议日期：2017.11.16-19</t>
    <phoneticPr fontId="1" type="noConversion"/>
  </si>
  <si>
    <t>wifi费用</t>
    <phoneticPr fontId="1" type="noConversion"/>
  </si>
  <si>
    <t>落地签费用</t>
    <phoneticPr fontId="1" type="noConversion"/>
  </si>
  <si>
    <t>境外导游费用</t>
    <phoneticPr fontId="1" type="noConversion"/>
  </si>
  <si>
    <t>11.16家-机场；11.19机场-家</t>
    <phoneticPr fontId="1" type="noConversion"/>
  </si>
  <si>
    <t>郭海燕</t>
    <phoneticPr fontId="1" type="noConversion"/>
  </si>
  <si>
    <t>北京</t>
    <phoneticPr fontId="1" type="noConversion"/>
  </si>
  <si>
    <t>11月16-19日</t>
    <phoneticPr fontId="1" type="noConversion"/>
  </si>
  <si>
    <t>经理</t>
    <phoneticPr fontId="1" type="noConversion"/>
  </si>
  <si>
    <t>医药2A</t>
    <phoneticPr fontId="1" type="noConversion"/>
  </si>
  <si>
    <t>2017.11.24</t>
    <phoneticPr fontId="1" type="noConversion"/>
  </si>
  <si>
    <t>客户机场转机餐费；清迈用餐费</t>
    <phoneticPr fontId="1" type="noConversion"/>
  </si>
  <si>
    <t>2人落地签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</si>
</sst>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zoomScaleSheetLayoutView="100" workbookViewId="0">
      <selection activeCell="H55" sqref="H55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3.2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77" t="s">
        <v>72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15">
      <c r="H4" s="62" t="s">
        <v>77</v>
      </c>
      <c r="I4" s="62"/>
      <c r="J4" s="62" t="s">
        <v>78</v>
      </c>
    </row>
    <row r="5" spans="1:12" ht="21" customHeight="1" x14ac:dyDescent="0.15">
      <c r="H5" s="63"/>
      <c r="I5" s="63"/>
      <c r="J5" s="63"/>
    </row>
    <row r="6" spans="1:12" ht="21" customHeight="1" x14ac:dyDescent="0.15">
      <c r="A6" s="80" t="s">
        <v>49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1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64"/>
    </row>
    <row r="8" spans="1:12" ht="21" customHeight="1" x14ac:dyDescent="0.15">
      <c r="A8" s="73">
        <v>1</v>
      </c>
      <c r="B8" s="74" t="s">
        <v>2</v>
      </c>
      <c r="C8" s="48">
        <v>0</v>
      </c>
      <c r="D8" s="49"/>
      <c r="E8" s="48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71</v>
      </c>
    </row>
    <row r="9" spans="1:12" ht="21" customHeight="1" x14ac:dyDescent="0.15">
      <c r="A9" s="73"/>
      <c r="B9" s="74"/>
      <c r="C9" s="48"/>
      <c r="D9" s="49"/>
      <c r="E9" s="48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 x14ac:dyDescent="0.15">
      <c r="A10" s="73"/>
      <c r="B10" s="74"/>
      <c r="C10" s="48"/>
      <c r="D10" s="49"/>
      <c r="E10" s="48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 x14ac:dyDescent="0.15">
      <c r="A11" s="73"/>
      <c r="B11" s="74"/>
      <c r="C11" s="48"/>
      <c r="D11" s="49"/>
      <c r="E11" s="48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 x14ac:dyDescent="0.15">
      <c r="A12" s="73"/>
      <c r="B12" s="74"/>
      <c r="C12" s="48"/>
      <c r="D12" s="49"/>
      <c r="E12" s="48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 x14ac:dyDescent="0.15">
      <c r="A13" s="36"/>
      <c r="B13" s="32" t="s">
        <v>51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15">
      <c r="A14" s="50">
        <v>2</v>
      </c>
      <c r="B14" s="52" t="s">
        <v>52</v>
      </c>
      <c r="C14" s="54">
        <v>0</v>
      </c>
      <c r="D14" s="50"/>
      <c r="E14" s="54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68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 x14ac:dyDescent="0.15">
      <c r="A16" s="36"/>
      <c r="B16" s="32" t="s">
        <v>53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15">
      <c r="A17" s="73">
        <v>3</v>
      </c>
      <c r="B17" s="74" t="s">
        <v>54</v>
      </c>
      <c r="C17" s="48">
        <v>0</v>
      </c>
      <c r="D17" s="49">
        <v>0</v>
      </c>
      <c r="E17" s="48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59" t="s">
        <v>69</v>
      </c>
    </row>
    <row r="18" spans="1:10" ht="21" customHeight="1" x14ac:dyDescent="0.15">
      <c r="A18" s="73"/>
      <c r="B18" s="74"/>
      <c r="C18" s="48"/>
      <c r="D18" s="49"/>
      <c r="E18" s="48"/>
      <c r="F18" s="38">
        <v>0</v>
      </c>
      <c r="G18" s="38">
        <v>0</v>
      </c>
      <c r="H18" s="38">
        <f t="shared" si="0"/>
        <v>0</v>
      </c>
      <c r="I18" s="2"/>
      <c r="J18" s="60"/>
    </row>
    <row r="19" spans="1:10" ht="21" customHeight="1" x14ac:dyDescent="0.15">
      <c r="A19" s="73"/>
      <c r="B19" s="74"/>
      <c r="C19" s="48"/>
      <c r="D19" s="49"/>
      <c r="E19" s="48"/>
      <c r="F19" s="38">
        <v>0</v>
      </c>
      <c r="G19" s="38">
        <v>0</v>
      </c>
      <c r="H19" s="38">
        <f t="shared" si="0"/>
        <v>0</v>
      </c>
      <c r="I19" s="2"/>
      <c r="J19" s="60"/>
    </row>
    <row r="20" spans="1:10" ht="21" customHeight="1" x14ac:dyDescent="0.15">
      <c r="A20" s="73"/>
      <c r="B20" s="74"/>
      <c r="C20" s="48"/>
      <c r="D20" s="49"/>
      <c r="E20" s="48"/>
      <c r="F20" s="38">
        <v>0</v>
      </c>
      <c r="G20" s="38">
        <v>0</v>
      </c>
      <c r="H20" s="38">
        <f t="shared" si="0"/>
        <v>0</v>
      </c>
      <c r="I20" s="2"/>
      <c r="J20" s="60"/>
    </row>
    <row r="21" spans="1:10" s="33" customFormat="1" ht="21" customHeight="1" x14ac:dyDescent="0.15">
      <c r="A21" s="36"/>
      <c r="B21" s="32" t="s">
        <v>55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1"/>
    </row>
    <row r="22" spans="1:10" ht="21" customHeight="1" x14ac:dyDescent="0.15">
      <c r="A22" s="73">
        <v>4</v>
      </c>
      <c r="B22" s="74" t="s">
        <v>4</v>
      </c>
      <c r="C22" s="48">
        <v>100</v>
      </c>
      <c r="D22" s="49">
        <v>40</v>
      </c>
      <c r="E22" s="48">
        <f t="shared" si="2"/>
        <v>4000</v>
      </c>
      <c r="F22" s="38">
        <v>7375.1</v>
      </c>
      <c r="G22" s="47">
        <v>0</v>
      </c>
      <c r="H22" s="38">
        <f t="shared" si="0"/>
        <v>7375.1</v>
      </c>
      <c r="I22" s="46" t="s">
        <v>89</v>
      </c>
      <c r="J22" s="59"/>
    </row>
    <row r="23" spans="1:10" ht="21" customHeight="1" x14ac:dyDescent="0.15">
      <c r="A23" s="73"/>
      <c r="B23" s="74"/>
      <c r="C23" s="48"/>
      <c r="D23" s="49"/>
      <c r="E23" s="48"/>
      <c r="F23" s="38">
        <v>0</v>
      </c>
      <c r="G23" s="38">
        <v>0</v>
      </c>
      <c r="H23" s="38">
        <f t="shared" si="0"/>
        <v>0</v>
      </c>
      <c r="I23" s="2"/>
      <c r="J23" s="60"/>
    </row>
    <row r="24" spans="1:10" s="33" customFormat="1" ht="21" customHeight="1" x14ac:dyDescent="0.15">
      <c r="A24" s="36"/>
      <c r="B24" s="32" t="s">
        <v>56</v>
      </c>
      <c r="C24" s="39">
        <f>SUM(C22)</f>
        <v>100</v>
      </c>
      <c r="D24" s="39">
        <f t="shared" ref="D24:E24" si="6">SUM(D22)</f>
        <v>40</v>
      </c>
      <c r="E24" s="39">
        <f t="shared" si="6"/>
        <v>4000</v>
      </c>
      <c r="F24" s="39">
        <f>SUM(F22:F23)</f>
        <v>7375.1</v>
      </c>
      <c r="G24" s="39">
        <f t="shared" ref="G24" si="7">SUM(G22:G23)</f>
        <v>0</v>
      </c>
      <c r="H24" s="39">
        <f>SUM(H22:H23)</f>
        <v>7375.1</v>
      </c>
      <c r="I24" s="37"/>
      <c r="J24" s="61"/>
    </row>
    <row r="25" spans="1:10" ht="21" customHeight="1" x14ac:dyDescent="0.15">
      <c r="A25" s="50">
        <v>5</v>
      </c>
      <c r="B25" s="52" t="s">
        <v>57</v>
      </c>
      <c r="C25" s="54">
        <v>0</v>
      </c>
      <c r="D25" s="50">
        <v>0</v>
      </c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6"/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57"/>
    </row>
    <row r="27" spans="1:10" s="33" customFormat="1" ht="21" customHeight="1" x14ac:dyDescent="0.15">
      <c r="A27" s="36"/>
      <c r="B27" s="32" t="s">
        <v>62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8"/>
    </row>
    <row r="28" spans="1:10" ht="21" customHeight="1" x14ac:dyDescent="0.15">
      <c r="A28" s="73">
        <v>6</v>
      </c>
      <c r="B28" s="74" t="s">
        <v>58</v>
      </c>
      <c r="C28" s="48">
        <v>700</v>
      </c>
      <c r="D28" s="49">
        <v>3</v>
      </c>
      <c r="E28" s="48">
        <f t="shared" si="2"/>
        <v>2100</v>
      </c>
      <c r="F28" s="38">
        <v>0</v>
      </c>
      <c r="G28" s="38">
        <v>0</v>
      </c>
      <c r="H28" s="38">
        <f t="shared" si="0"/>
        <v>0</v>
      </c>
      <c r="I28" s="2"/>
      <c r="J28" s="56" t="s">
        <v>81</v>
      </c>
    </row>
    <row r="29" spans="1:10" ht="21" customHeight="1" x14ac:dyDescent="0.15">
      <c r="A29" s="73"/>
      <c r="B29" s="74"/>
      <c r="C29" s="48"/>
      <c r="D29" s="49"/>
      <c r="E29" s="48"/>
      <c r="F29" s="38">
        <v>0</v>
      </c>
      <c r="G29" s="38">
        <v>0</v>
      </c>
      <c r="H29" s="38">
        <f t="shared" si="0"/>
        <v>0</v>
      </c>
      <c r="I29" s="2"/>
      <c r="J29" s="60"/>
    </row>
    <row r="30" spans="1:10" ht="21" customHeight="1" x14ac:dyDescent="0.15">
      <c r="A30" s="73"/>
      <c r="B30" s="74"/>
      <c r="C30" s="48"/>
      <c r="D30" s="49"/>
      <c r="E30" s="48"/>
      <c r="F30" s="38">
        <v>0</v>
      </c>
      <c r="G30" s="38">
        <v>0</v>
      </c>
      <c r="H30" s="38">
        <f t="shared" si="0"/>
        <v>0</v>
      </c>
      <c r="I30" s="2"/>
      <c r="J30" s="60"/>
    </row>
    <row r="31" spans="1:10" ht="21" customHeight="1" x14ac:dyDescent="0.15">
      <c r="A31" s="73"/>
      <c r="B31" s="74"/>
      <c r="C31" s="48"/>
      <c r="D31" s="49"/>
      <c r="E31" s="48"/>
      <c r="F31" s="38">
        <v>0</v>
      </c>
      <c r="G31" s="38">
        <v>0</v>
      </c>
      <c r="H31" s="38">
        <f t="shared" si="0"/>
        <v>0</v>
      </c>
      <c r="I31" s="2"/>
      <c r="J31" s="60"/>
    </row>
    <row r="32" spans="1:10" s="33" customFormat="1" ht="21" customHeight="1" x14ac:dyDescent="0.15">
      <c r="A32" s="36"/>
      <c r="B32" s="32" t="s">
        <v>63</v>
      </c>
      <c r="C32" s="39">
        <f>SUM(C28)</f>
        <v>700</v>
      </c>
      <c r="D32" s="39">
        <f t="shared" ref="D32:E32" si="11">SUM(D28)</f>
        <v>3</v>
      </c>
      <c r="E32" s="39">
        <f t="shared" si="11"/>
        <v>2100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1"/>
    </row>
    <row r="33" spans="1:10" ht="21" customHeight="1" x14ac:dyDescent="0.15">
      <c r="A33" s="73">
        <v>7</v>
      </c>
      <c r="B33" s="74" t="s">
        <v>59</v>
      </c>
      <c r="C33" s="48">
        <v>0</v>
      </c>
      <c r="D33" s="49">
        <v>0</v>
      </c>
      <c r="E33" s="48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15">
      <c r="A34" s="73"/>
      <c r="B34" s="74"/>
      <c r="C34" s="48"/>
      <c r="D34" s="49"/>
      <c r="E34" s="48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15">
      <c r="A35" s="73"/>
      <c r="B35" s="74"/>
      <c r="C35" s="48"/>
      <c r="D35" s="49"/>
      <c r="E35" s="48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15">
      <c r="A36" s="73"/>
      <c r="B36" s="74"/>
      <c r="C36" s="48"/>
      <c r="D36" s="49"/>
      <c r="E36" s="48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15">
      <c r="A37" s="36"/>
      <c r="B37" s="32" t="s">
        <v>64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15">
      <c r="A38" s="73">
        <v>8</v>
      </c>
      <c r="B38" s="74" t="s">
        <v>3</v>
      </c>
      <c r="C38" s="48">
        <v>0</v>
      </c>
      <c r="D38" s="49"/>
      <c r="E38" s="48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9"/>
    </row>
    <row r="39" spans="1:10" ht="21" customHeight="1" x14ac:dyDescent="0.15">
      <c r="A39" s="73"/>
      <c r="B39" s="74"/>
      <c r="C39" s="48"/>
      <c r="D39" s="49"/>
      <c r="E39" s="48"/>
      <c r="F39" s="38">
        <v>0</v>
      </c>
      <c r="G39" s="38">
        <v>0</v>
      </c>
      <c r="H39" s="38">
        <f t="shared" si="0"/>
        <v>0</v>
      </c>
      <c r="I39" s="2"/>
      <c r="J39" s="60"/>
    </row>
    <row r="40" spans="1:10" s="33" customFormat="1" ht="21" customHeight="1" x14ac:dyDescent="0.15">
      <c r="A40" s="36"/>
      <c r="B40" s="32" t="s">
        <v>60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1"/>
    </row>
    <row r="41" spans="1:10" ht="21" customHeight="1" x14ac:dyDescent="0.15">
      <c r="A41" s="73">
        <v>9</v>
      </c>
      <c r="B41" s="74" t="s">
        <v>61</v>
      </c>
      <c r="C41" s="48">
        <v>400</v>
      </c>
      <c r="D41" s="49">
        <v>3</v>
      </c>
      <c r="E41" s="48">
        <f>C41*D41</f>
        <v>1200</v>
      </c>
      <c r="F41" s="38">
        <v>831</v>
      </c>
      <c r="G41" s="38">
        <v>0</v>
      </c>
      <c r="H41" s="38">
        <f t="shared" si="0"/>
        <v>831</v>
      </c>
      <c r="I41" s="2" t="s">
        <v>90</v>
      </c>
      <c r="J41" s="56" t="s">
        <v>80</v>
      </c>
    </row>
    <row r="42" spans="1:10" ht="21" customHeight="1" x14ac:dyDescent="0.15">
      <c r="A42" s="73"/>
      <c r="B42" s="74"/>
      <c r="C42" s="48"/>
      <c r="D42" s="49"/>
      <c r="E42" s="48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 x14ac:dyDescent="0.15">
      <c r="A43" s="73"/>
      <c r="B43" s="74"/>
      <c r="C43" s="48"/>
      <c r="D43" s="49"/>
      <c r="E43" s="48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 x14ac:dyDescent="0.15">
      <c r="A44" s="36"/>
      <c r="B44" s="32" t="s">
        <v>65</v>
      </c>
      <c r="C44" s="39">
        <f>SUM(C41)</f>
        <v>400</v>
      </c>
      <c r="D44" s="39">
        <f t="shared" ref="D44:E44" si="17">SUM(D41)</f>
        <v>3</v>
      </c>
      <c r="E44" s="39">
        <f t="shared" si="17"/>
        <v>1200</v>
      </c>
      <c r="F44" s="39">
        <f>SUM(F41:F43)</f>
        <v>831</v>
      </c>
      <c r="G44" s="39">
        <f t="shared" ref="G44:H44" si="18">SUM(G41:G43)</f>
        <v>0</v>
      </c>
      <c r="H44" s="39">
        <f t="shared" si="18"/>
        <v>831</v>
      </c>
      <c r="I44" s="37"/>
      <c r="J44" s="58"/>
    </row>
    <row r="45" spans="1:10" ht="21" customHeight="1" x14ac:dyDescent="0.15">
      <c r="A45" s="50">
        <v>10</v>
      </c>
      <c r="B45" s="74" t="s">
        <v>5</v>
      </c>
      <c r="C45" s="48">
        <v>1000</v>
      </c>
      <c r="D45" s="49">
        <v>1</v>
      </c>
      <c r="E45" s="48">
        <f>C45*D45</f>
        <v>1000</v>
      </c>
      <c r="F45" s="45">
        <v>202.3</v>
      </c>
      <c r="G45" s="38">
        <v>0</v>
      </c>
      <c r="H45" s="38">
        <f t="shared" si="0"/>
        <v>202.3</v>
      </c>
      <c r="I45" s="2"/>
      <c r="J45" s="56" t="s">
        <v>79</v>
      </c>
    </row>
    <row r="46" spans="1:10" ht="21" customHeight="1" x14ac:dyDescent="0.15">
      <c r="A46" s="76"/>
      <c r="B46" s="74"/>
      <c r="C46" s="48"/>
      <c r="D46" s="49"/>
      <c r="E46" s="48"/>
      <c r="F46" s="45">
        <v>0</v>
      </c>
      <c r="G46" s="38">
        <v>0</v>
      </c>
      <c r="H46" s="38">
        <f t="shared" ref="H46:H51" si="19">F46+G46</f>
        <v>0</v>
      </c>
      <c r="I46" s="2"/>
      <c r="J46" s="57"/>
    </row>
    <row r="47" spans="1:10" ht="21" customHeight="1" x14ac:dyDescent="0.15">
      <c r="A47" s="76"/>
      <c r="B47" s="74"/>
      <c r="C47" s="48"/>
      <c r="D47" s="49"/>
      <c r="E47" s="48"/>
      <c r="F47" s="38">
        <v>0</v>
      </c>
      <c r="G47" s="38">
        <v>0</v>
      </c>
      <c r="H47" s="38">
        <f t="shared" si="19"/>
        <v>0</v>
      </c>
      <c r="I47" s="2"/>
      <c r="J47" s="57"/>
    </row>
    <row r="48" spans="1:10" ht="21" customHeight="1" x14ac:dyDescent="0.15">
      <c r="A48" s="76"/>
      <c r="B48" s="74"/>
      <c r="C48" s="48"/>
      <c r="D48" s="49"/>
      <c r="E48" s="48"/>
      <c r="F48" s="38">
        <v>0</v>
      </c>
      <c r="G48" s="38">
        <v>0</v>
      </c>
      <c r="H48" s="38">
        <f t="shared" si="19"/>
        <v>0</v>
      </c>
      <c r="I48" s="2"/>
      <c r="J48" s="57"/>
    </row>
    <row r="49" spans="1:10" ht="21" customHeight="1" x14ac:dyDescent="0.15">
      <c r="A49" s="76"/>
      <c r="B49" s="74"/>
      <c r="C49" s="48"/>
      <c r="D49" s="49"/>
      <c r="E49" s="48"/>
      <c r="F49" s="38">
        <v>0</v>
      </c>
      <c r="G49" s="38">
        <v>0</v>
      </c>
      <c r="H49" s="38">
        <f t="shared" si="19"/>
        <v>0</v>
      </c>
      <c r="I49" s="2"/>
      <c r="J49" s="57"/>
    </row>
    <row r="50" spans="1:10" ht="21" customHeight="1" x14ac:dyDescent="0.15">
      <c r="A50" s="76"/>
      <c r="B50" s="74"/>
      <c r="C50" s="48"/>
      <c r="D50" s="49"/>
      <c r="E50" s="48"/>
      <c r="F50" s="38">
        <v>0</v>
      </c>
      <c r="G50" s="38">
        <v>0</v>
      </c>
      <c r="H50" s="38">
        <f t="shared" si="19"/>
        <v>0</v>
      </c>
      <c r="I50" s="2"/>
      <c r="J50" s="57"/>
    </row>
    <row r="51" spans="1:10" ht="21" customHeight="1" x14ac:dyDescent="0.15">
      <c r="A51" s="51"/>
      <c r="B51" s="74"/>
      <c r="C51" s="48"/>
      <c r="D51" s="49"/>
      <c r="E51" s="48"/>
      <c r="F51" s="38">
        <v>0</v>
      </c>
      <c r="G51" s="38">
        <v>0</v>
      </c>
      <c r="H51" s="38">
        <f t="shared" si="19"/>
        <v>0</v>
      </c>
      <c r="I51" s="2"/>
      <c r="J51" s="57"/>
    </row>
    <row r="52" spans="1:10" s="33" customFormat="1" ht="21" customHeight="1" x14ac:dyDescent="0.15">
      <c r="A52" s="36"/>
      <c r="B52" s="32" t="s">
        <v>66</v>
      </c>
      <c r="C52" s="39">
        <f>SUM(C45)</f>
        <v>1000</v>
      </c>
      <c r="D52" s="39">
        <f t="shared" ref="D52:E52" si="20">SUM(D45)</f>
        <v>1</v>
      </c>
      <c r="E52" s="39">
        <f t="shared" si="20"/>
        <v>1000</v>
      </c>
      <c r="F52" s="39">
        <f>SUM(F45:F51)</f>
        <v>202.3</v>
      </c>
      <c r="G52" s="39">
        <f t="shared" ref="G52:H52" si="21">SUM(G45:G51)</f>
        <v>0</v>
      </c>
      <c r="H52" s="39">
        <f t="shared" si="21"/>
        <v>202.3</v>
      </c>
      <c r="I52" s="37"/>
      <c r="J52" s="58"/>
    </row>
    <row r="53" spans="1:10" ht="21" customHeight="1" x14ac:dyDescent="0.15">
      <c r="A53" s="36"/>
      <c r="B53" s="32" t="s">
        <v>67</v>
      </c>
      <c r="C53" s="39">
        <f>SUM(C52,C44,C40,C37,C32,C27,C24,C21,C16,C13)</f>
        <v>2200</v>
      </c>
      <c r="D53" s="39">
        <f t="shared" ref="D53:H53" si="22">SUM(D52,D44,D40,D37,D32,D27,D24,D21,D16,D13)</f>
        <v>47</v>
      </c>
      <c r="E53" s="39">
        <f t="shared" si="22"/>
        <v>8300</v>
      </c>
      <c r="F53" s="39">
        <f t="shared" si="22"/>
        <v>8408.4</v>
      </c>
      <c r="G53" s="39">
        <f t="shared" si="22"/>
        <v>0</v>
      </c>
      <c r="H53" s="39">
        <f t="shared" si="22"/>
        <v>8408.4</v>
      </c>
      <c r="I53" s="37"/>
      <c r="J53" s="41"/>
    </row>
    <row r="57" spans="1:10" ht="21" customHeight="1" x14ac:dyDescent="0.1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15">
      <c r="A58" s="75">
        <f>E53</f>
        <v>8300</v>
      </c>
      <c r="B58" s="70"/>
      <c r="C58" s="70">
        <f>H53</f>
        <v>8408.4</v>
      </c>
      <c r="D58" s="70"/>
      <c r="E58" s="70">
        <f>F53</f>
        <v>8408.4</v>
      </c>
      <c r="F58" s="70"/>
      <c r="G58" s="70">
        <f>G53</f>
        <v>0</v>
      </c>
      <c r="H58" s="70"/>
      <c r="I58" s="35">
        <f>A58-C58</f>
        <v>-108.39999999999964</v>
      </c>
    </row>
    <row r="60" spans="1:10" ht="21" customHeight="1" x14ac:dyDescent="0.15">
      <c r="A60" s="42" t="s">
        <v>73</v>
      </c>
      <c r="B60" s="43"/>
      <c r="C60" s="44" t="s">
        <v>74</v>
      </c>
      <c r="D60" s="42"/>
      <c r="E60" s="42" t="s">
        <v>75</v>
      </c>
      <c r="F60" s="42"/>
      <c r="G60" s="42" t="s">
        <v>76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7" zoomScaleNormal="100" workbookViewId="0">
      <selection activeCell="D14" sqref="D14:K2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7" t="s">
        <v>70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8" t="s">
        <v>83</v>
      </c>
      <c r="G8" s="98"/>
      <c r="H8" s="12" t="s">
        <v>20</v>
      </c>
      <c r="I8" s="11"/>
      <c r="J8" s="98" t="s">
        <v>86</v>
      </c>
      <c r="K8" s="99"/>
    </row>
    <row r="9" spans="2:11" ht="18.75" customHeight="1" x14ac:dyDescent="0.15">
      <c r="B9" s="10"/>
      <c r="C9" s="11"/>
      <c r="D9" s="12" t="s">
        <v>21</v>
      </c>
      <c r="E9" s="12"/>
      <c r="F9" s="98" t="s">
        <v>84</v>
      </c>
      <c r="G9" s="98"/>
      <c r="H9" s="12" t="s">
        <v>22</v>
      </c>
      <c r="I9" s="11"/>
      <c r="J9" s="98" t="s">
        <v>87</v>
      </c>
      <c r="K9" s="99"/>
    </row>
    <row r="10" spans="2:11" ht="18.75" customHeight="1" x14ac:dyDescent="0.15">
      <c r="B10" s="10"/>
      <c r="C10" s="11"/>
      <c r="D10" s="12" t="s">
        <v>23</v>
      </c>
      <c r="E10" s="12"/>
      <c r="F10" s="98" t="s">
        <v>85</v>
      </c>
      <c r="G10" s="98"/>
      <c r="H10" s="12" t="s">
        <v>24</v>
      </c>
      <c r="I10" s="13"/>
      <c r="J10" s="98" t="s">
        <v>88</v>
      </c>
      <c r="K10" s="99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1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30" customHeight="1" x14ac:dyDescent="0.15">
      <c r="B15" s="87">
        <v>2</v>
      </c>
      <c r="C15" s="88"/>
      <c r="D15" s="96"/>
      <c r="E15" s="86" t="s">
        <v>35</v>
      </c>
      <c r="F15" s="86"/>
      <c r="G15" s="21">
        <v>187.83</v>
      </c>
      <c r="H15" s="21"/>
      <c r="I15" s="82"/>
      <c r="J15" s="83"/>
      <c r="K15" s="22" t="s">
        <v>82</v>
      </c>
    </row>
    <row r="16" spans="2:11" ht="18" customHeight="1" x14ac:dyDescent="0.15">
      <c r="B16" s="87">
        <v>3</v>
      </c>
      <c r="C16" s="88"/>
      <c r="D16" s="96"/>
      <c r="E16" s="87" t="s">
        <v>36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87">
        <v>4</v>
      </c>
      <c r="C17" s="88"/>
      <c r="D17" s="96"/>
      <c r="E17" s="87" t="s">
        <v>37</v>
      </c>
      <c r="F17" s="88"/>
      <c r="G17" s="21">
        <v>0</v>
      </c>
      <c r="H17" s="21"/>
      <c r="I17" s="82"/>
      <c r="J17" s="83"/>
      <c r="K17" s="22" t="s">
        <v>38</v>
      </c>
    </row>
    <row r="18" spans="2:11" ht="18" customHeight="1" x14ac:dyDescent="0.15">
      <c r="B18" s="87">
        <v>5</v>
      </c>
      <c r="C18" s="88"/>
      <c r="D18" s="97"/>
      <c r="E18" s="87" t="s">
        <v>39</v>
      </c>
      <c r="F18" s="88"/>
      <c r="G18" s="21">
        <v>0</v>
      </c>
      <c r="H18" s="21"/>
      <c r="I18" s="82"/>
      <c r="J18" s="83"/>
      <c r="K18" s="27" t="s">
        <v>40</v>
      </c>
    </row>
    <row r="19" spans="2:11" ht="18" customHeight="1" x14ac:dyDescent="0.15">
      <c r="B19" s="87">
        <v>6</v>
      </c>
      <c r="C19" s="88"/>
      <c r="D19" s="95" t="s">
        <v>41</v>
      </c>
      <c r="E19" s="86"/>
      <c r="F19" s="86"/>
      <c r="G19" s="21">
        <v>0</v>
      </c>
      <c r="H19" s="21"/>
      <c r="I19" s="82"/>
      <c r="J19" s="83"/>
      <c r="K19" s="22"/>
    </row>
    <row r="20" spans="2:11" ht="18" customHeight="1" x14ac:dyDescent="0.1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1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15">
      <c r="B22" s="89" t="s">
        <v>42</v>
      </c>
      <c r="C22" s="90"/>
      <c r="D22" s="90"/>
      <c r="E22" s="90"/>
      <c r="F22" s="91"/>
      <c r="G22" s="23">
        <f>SUM(G14:G21)</f>
        <v>187.83</v>
      </c>
      <c r="H22" s="23">
        <f>SUM(H14:H21)</f>
        <v>0</v>
      </c>
      <c r="I22" s="84">
        <f>SUM(I14:J21)</f>
        <v>0</v>
      </c>
      <c r="J22" s="8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2" t="s">
        <v>29</v>
      </c>
      <c r="C24" s="92"/>
      <c r="D24" s="92"/>
      <c r="E24" s="92"/>
      <c r="F24" s="92"/>
      <c r="G24" s="92" t="s">
        <v>43</v>
      </c>
      <c r="H24" s="92"/>
      <c r="I24" s="92"/>
      <c r="J24" s="92"/>
      <c r="K24" s="19" t="s">
        <v>44</v>
      </c>
    </row>
    <row r="25" spans="2:11" ht="18" customHeight="1" x14ac:dyDescent="0.15">
      <c r="B25" s="81">
        <f>H22</f>
        <v>0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45</v>
      </c>
      <c r="C27" s="17"/>
      <c r="D27" s="17"/>
      <c r="E27" s="17"/>
      <c r="F27" s="17" t="s">
        <v>46</v>
      </c>
      <c r="G27" s="17" t="s">
        <v>47</v>
      </c>
      <c r="H27" s="17"/>
      <c r="I27" s="17"/>
      <c r="J27" s="17" t="s">
        <v>48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2017-11-24T07:44:53Z</cp:lastPrinted>
  <dcterms:created xsi:type="dcterms:W3CDTF">2014-04-15T08:52:03Z</dcterms:created>
  <dcterms:modified xsi:type="dcterms:W3CDTF">2017-11-24T09:00:46Z</dcterms:modified>
</cp:coreProperties>
</file>