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92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<sst xmlns="http://schemas.openxmlformats.org/spreadsheetml/2006/main" count="96">
  <si>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</si>
  <si>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团号HMEA-200813-SXY200</t>
  </si>
  <si>
    <t>会议日期：2020.08.13.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</si>
  <si>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</si>
  <si>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</si>
  <si>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</si>
  <si>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</si>
  <si>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</si>
  <si>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</si>
  <si>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</si>
  <si>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</si>
  <si>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</si>
  <si>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</si>
  <si>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</si>
  <si>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</si>
  <si>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</si>
  <si>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</si>
  <si>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</si>
  <si>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</si>
  <si>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</si>
  <si>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</si>
  <si>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</si>
  <si>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</si>
  <si>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</si>
  <si>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</si>
  <si>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</si>
  <si>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</si>
  <si>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</si>
  <si>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</si>
  <si>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</si>
  <si>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</si>
  <si>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</si>
  <si>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</si>
  <si>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</si>
  <si>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</si>
  <si>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</si>
  <si>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</si>
  <si>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</si>
  <si>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</si>
  <si>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</si>
  <si>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</si>
  <si>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</si>
  <si>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酒店费用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</si>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</sst>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);[Red]\(0.00\)"/>
    <numFmt numFmtId="41" formatCode="_ * #,##0_ ;_ * \-#,##0_ ;_ * &quot;-&quot;_ ;_ @_ "/>
    <numFmt numFmtId="178" formatCode="#,##0.00;[Red]#,##0.00"/>
    <numFmt numFmtId="179" formatCode="#,##0.00_ "/>
    <numFmt numFmtId="42" formatCode="_ &quot;￥&quot;* #,##0_ ;_ &quot;￥&quot;* \-#,##0_ ;_ &quot;￥&quot;* &quot;-&quot;_ ;_ @_ "/>
    <numFmt numFmtId="180" formatCode="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3" fillId="3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28" borderId="21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20" borderId="21" applyNumberFormat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4" borderId="20" applyNumberFormat="0" applyAlignment="0" applyProtection="0">
      <alignment vertical="center"/>
    </xf>
    <xf numFmtId="0" fontId="29" fillId="20" borderId="23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I48" sqref="I48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81" t="s">
        <v>1</v>
      </c>
      <c r="I4" s="81"/>
      <c r="J4" s="81" t="s">
        <v>2</v>
      </c>
    </row>
    <row r="5" customHeight="1" spans="8:10">
      <c r="H5" s="82"/>
      <c r="I5" s="82"/>
      <c r="J5" s="82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83" t="s">
        <v>6</v>
      </c>
      <c r="G6" s="83"/>
      <c r="H6" s="83"/>
      <c r="I6" s="83"/>
      <c r="J6" s="55" t="s">
        <v>7</v>
      </c>
    </row>
    <row r="7" customHeight="1" spans="1:10">
      <c r="A7" s="54"/>
      <c r="B7" s="55"/>
      <c r="C7" s="57" t="s">
        <v>8</v>
      </c>
      <c r="D7" s="58" t="s">
        <v>9</v>
      </c>
      <c r="E7" s="56" t="s">
        <v>10</v>
      </c>
      <c r="F7" s="83" t="s">
        <v>11</v>
      </c>
      <c r="G7" s="83" t="s">
        <v>12</v>
      </c>
      <c r="H7" s="83" t="s">
        <v>13</v>
      </c>
      <c r="I7" s="83" t="s">
        <v>14</v>
      </c>
      <c r="J7" s="55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5"/>
      <c r="J8" s="86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5"/>
      <c r="J9" s="87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5"/>
      <c r="J10" s="87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5"/>
      <c r="J11" s="87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5"/>
      <c r="J12" s="87"/>
    </row>
    <row r="13" s="51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8"/>
      <c r="J13" s="89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5"/>
      <c r="J14" s="86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5"/>
      <c r="J15" s="87"/>
    </row>
    <row r="16" s="51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8"/>
      <c r="J16" s="89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5"/>
      <c r="J17" s="90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5"/>
      <c r="J18" s="91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5"/>
      <c r="J19" s="91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5"/>
      <c r="J20" s="91"/>
    </row>
    <row r="21" s="51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88"/>
      <c r="J21" s="92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 t="shared" si="2"/>
        <v>0</v>
      </c>
      <c r="F22" s="61">
        <v>0</v>
      </c>
      <c r="G22" s="61">
        <v>0</v>
      </c>
      <c r="H22" s="61">
        <f t="shared" si="0"/>
        <v>0</v>
      </c>
      <c r="I22" s="85"/>
      <c r="J22" s="90" t="s">
        <v>25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5"/>
      <c r="J23" s="91"/>
    </row>
    <row r="24" s="51" customFormat="1" customHeight="1" spans="1:10">
      <c r="A24" s="63"/>
      <c r="B24" s="64" t="s">
        <v>26</v>
      </c>
      <c r="C24" s="65">
        <f>SUM(C22)</f>
        <v>0</v>
      </c>
      <c r="D24" s="65">
        <f t="shared" ref="D24:E24" si="6">SUM(D22)</f>
        <v>0</v>
      </c>
      <c r="E24" s="65">
        <f t="shared" si="6"/>
        <v>0</v>
      </c>
      <c r="F24" s="65">
        <f>SUM(F22:F23)</f>
        <v>0</v>
      </c>
      <c r="G24" s="65">
        <f t="shared" ref="G24:H24" si="7">SUM(G22:G23)</f>
        <v>0</v>
      </c>
      <c r="H24" s="65">
        <f t="shared" si="7"/>
        <v>0</v>
      </c>
      <c r="I24" s="88"/>
      <c r="J24" s="92"/>
    </row>
    <row r="25" customHeight="1" spans="1:10">
      <c r="A25" s="66">
        <v>5</v>
      </c>
      <c r="B25" s="67" t="s">
        <v>27</v>
      </c>
      <c r="C25" s="68">
        <v>0</v>
      </c>
      <c r="D25" s="66"/>
      <c r="E25" s="68">
        <f t="shared" si="2"/>
        <v>0</v>
      </c>
      <c r="F25" s="61">
        <v>0</v>
      </c>
      <c r="G25" s="61">
        <v>0</v>
      </c>
      <c r="H25" s="61">
        <f t="shared" si="0"/>
        <v>0</v>
      </c>
      <c r="I25" s="85"/>
      <c r="J25" s="86" t="s">
        <v>28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8">F26+G26</f>
        <v>0</v>
      </c>
      <c r="I26" s="85"/>
      <c r="J26" s="87"/>
    </row>
    <row r="27" s="51" customFormat="1" customHeight="1" spans="1:10">
      <c r="A27" s="63"/>
      <c r="B27" s="64" t="s">
        <v>29</v>
      </c>
      <c r="C27" s="65">
        <f>SUM(C25)</f>
        <v>0</v>
      </c>
      <c r="D27" s="65">
        <f t="shared" ref="D27:E27" si="9">SUM(D25)</f>
        <v>0</v>
      </c>
      <c r="E27" s="65">
        <f t="shared" si="9"/>
        <v>0</v>
      </c>
      <c r="F27" s="65">
        <f>SUM(F25:F26)</f>
        <v>0</v>
      </c>
      <c r="G27" s="65">
        <f>SUM(G25:G26)</f>
        <v>0</v>
      </c>
      <c r="H27" s="65">
        <f t="shared" ref="H27" si="10">SUM(H25:H26)</f>
        <v>0</v>
      </c>
      <c r="I27" s="88"/>
      <c r="J27" s="89"/>
    </row>
    <row r="28" customHeight="1" spans="1:10">
      <c r="A28" s="59">
        <v>6</v>
      </c>
      <c r="B28" s="60" t="s">
        <v>30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5"/>
      <c r="J28" s="86" t="s">
        <v>31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5"/>
      <c r="J29" s="91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5"/>
      <c r="J30" s="91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5"/>
      <c r="J31" s="91"/>
    </row>
    <row r="32" s="51" customFormat="1" customHeight="1" spans="1:10">
      <c r="A32" s="63"/>
      <c r="B32" s="64" t="s">
        <v>32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88"/>
      <c r="J32" s="92"/>
    </row>
    <row r="33" customHeight="1" spans="1:10">
      <c r="A33" s="59">
        <v>7</v>
      </c>
      <c r="B33" s="60" t="s">
        <v>33</v>
      </c>
      <c r="C33" s="61">
        <v>0</v>
      </c>
      <c r="D33" s="62"/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5"/>
      <c r="J33" s="93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5"/>
      <c r="J34" s="94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5"/>
      <c r="J35" s="94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5"/>
      <c r="J36" s="94"/>
    </row>
    <row r="37" s="51" customFormat="1" customHeight="1" spans="1:10">
      <c r="A37" s="63"/>
      <c r="B37" s="64" t="s">
        <v>34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0</v>
      </c>
      <c r="G37" s="65">
        <f t="shared" ref="G37:H37" si="14">SUM(G33:G36)</f>
        <v>0</v>
      </c>
      <c r="H37" s="65">
        <f t="shared" si="14"/>
        <v>0</v>
      </c>
      <c r="I37" s="88"/>
      <c r="J37" s="95"/>
    </row>
    <row r="38" customHeight="1" spans="1:10">
      <c r="A38" s="59">
        <v>8</v>
      </c>
      <c r="B38" s="60" t="s">
        <v>35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5"/>
      <c r="J38" s="90" t="s">
        <v>36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5"/>
      <c r="J39" s="91"/>
    </row>
    <row r="40" s="51" customFormat="1" customHeight="1" spans="1:10">
      <c r="A40" s="63"/>
      <c r="B40" s="64" t="s">
        <v>37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88"/>
      <c r="J40" s="92"/>
    </row>
    <row r="41" customHeight="1" spans="1:10">
      <c r="A41" s="59">
        <v>9</v>
      </c>
      <c r="B41" s="60" t="s">
        <v>38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5"/>
      <c r="J41" s="86" t="s">
        <v>39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5"/>
      <c r="J42" s="87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5"/>
      <c r="J43" s="87"/>
    </row>
    <row r="44" s="51" customFormat="1" customHeight="1" spans="1:10">
      <c r="A44" s="63"/>
      <c r="B44" s="64" t="s">
        <v>40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88"/>
      <c r="J44" s="89"/>
    </row>
    <row r="45" customHeight="1" spans="1:10">
      <c r="A45" s="66">
        <v>10</v>
      </c>
      <c r="B45" s="60" t="s">
        <v>41</v>
      </c>
      <c r="C45" s="61">
        <v>0</v>
      </c>
      <c r="D45" s="62"/>
      <c r="E45" s="61">
        <f t="shared" si="2"/>
        <v>0</v>
      </c>
      <c r="F45" s="61">
        <v>1096</v>
      </c>
      <c r="G45" s="61">
        <v>0</v>
      </c>
      <c r="H45" s="61">
        <f t="shared" si="0"/>
        <v>1096</v>
      </c>
      <c r="I45" s="85" t="s">
        <v>42</v>
      </c>
      <c r="J45" s="93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9">F46+G46</f>
        <v>0</v>
      </c>
      <c r="I46" s="85"/>
      <c r="J46" s="94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9"/>
        <v>0</v>
      </c>
      <c r="I47" s="85"/>
      <c r="J47" s="94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9"/>
        <v>0</v>
      </c>
      <c r="I48" s="85"/>
      <c r="J48" s="94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9"/>
        <v>0</v>
      </c>
      <c r="I49" s="85"/>
      <c r="J49" s="94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9"/>
        <v>0</v>
      </c>
      <c r="I50" s="85"/>
      <c r="J50" s="94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9"/>
        <v>0</v>
      </c>
      <c r="I51" s="85"/>
      <c r="J51" s="94"/>
    </row>
    <row r="52" s="51" customFormat="1" customHeight="1" spans="1:10">
      <c r="A52" s="63"/>
      <c r="B52" s="64" t="s">
        <v>43</v>
      </c>
      <c r="C52" s="65">
        <f>SUM(C45)</f>
        <v>0</v>
      </c>
      <c r="D52" s="65">
        <f t="shared" ref="D52:E52" si="20">SUM(D45)</f>
        <v>0</v>
      </c>
      <c r="E52" s="65">
        <f t="shared" si="20"/>
        <v>0</v>
      </c>
      <c r="F52" s="65">
        <f>SUM(F45:F51)</f>
        <v>1096</v>
      </c>
      <c r="G52" s="65">
        <f t="shared" ref="G52:H52" si="21">SUM(G45:G51)</f>
        <v>0</v>
      </c>
      <c r="H52" s="65">
        <f t="shared" si="21"/>
        <v>1096</v>
      </c>
      <c r="I52" s="88"/>
      <c r="J52" s="95"/>
    </row>
    <row r="53" customHeight="1" spans="1:10">
      <c r="A53" s="63"/>
      <c r="B53" s="64" t="s">
        <v>44</v>
      </c>
      <c r="C53" s="65">
        <f>SUM(C52,C44,C40,C37,C32,C27,C24,C21,C16,C13)</f>
        <v>0</v>
      </c>
      <c r="D53" s="65">
        <f t="shared" ref="D53:H53" si="22">SUM(D52,D44,D40,D37,D32,D27,D24,D21,D16,D13)</f>
        <v>0</v>
      </c>
      <c r="E53" s="65">
        <f t="shared" si="22"/>
        <v>0</v>
      </c>
      <c r="F53" s="65">
        <f t="shared" si="22"/>
        <v>1096</v>
      </c>
      <c r="G53" s="65">
        <f t="shared" si="22"/>
        <v>0</v>
      </c>
      <c r="H53" s="65">
        <f t="shared" si="22"/>
        <v>1096</v>
      </c>
      <c r="I53" s="88"/>
      <c r="J53" s="96"/>
    </row>
    <row r="57" customHeight="1" spans="1:9">
      <c r="A57" s="73" t="s">
        <v>45</v>
      </c>
      <c r="B57" s="74"/>
      <c r="C57" s="75" t="s">
        <v>46</v>
      </c>
      <c r="D57" s="75"/>
      <c r="E57" s="75" t="s">
        <v>47</v>
      </c>
      <c r="F57" s="75"/>
      <c r="G57" s="75" t="s">
        <v>48</v>
      </c>
      <c r="H57" s="75"/>
      <c r="I57" s="97" t="s">
        <v>49</v>
      </c>
    </row>
    <row r="58" customHeight="1" spans="1:9">
      <c r="A58" s="76">
        <f>E53</f>
        <v>0</v>
      </c>
      <c r="B58" s="77"/>
      <c r="C58" s="77">
        <f>H53</f>
        <v>1096</v>
      </c>
      <c r="D58" s="77"/>
      <c r="E58" s="77">
        <f>F53</f>
        <v>1096</v>
      </c>
      <c r="F58" s="77"/>
      <c r="G58" s="77">
        <f>G53</f>
        <v>0</v>
      </c>
      <c r="H58" s="77"/>
      <c r="I58" s="98">
        <f>A58-C58</f>
        <v>-1096</v>
      </c>
    </row>
    <row r="60" customHeight="1" spans="1:9">
      <c r="A60" s="78" t="s">
        <v>50</v>
      </c>
      <c r="B60" s="79"/>
      <c r="C60" s="80" t="s">
        <v>51</v>
      </c>
      <c r="D60" s="78"/>
      <c r="E60" s="78" t="s">
        <v>52</v>
      </c>
      <c r="F60" s="78"/>
      <c r="G60" s="78" t="s">
        <v>53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28" t="s">
        <v>56</v>
      </c>
      <c r="G5" s="28"/>
      <c r="H5" s="6" t="s">
        <v>57</v>
      </c>
      <c r="I5" s="5"/>
      <c r="J5" s="28" t="s">
        <v>58</v>
      </c>
      <c r="K5" s="35"/>
    </row>
    <row r="6" ht="20.1" customHeight="1" spans="2:11">
      <c r="B6" s="7"/>
      <c r="C6" s="8"/>
      <c r="D6" s="9" t="s">
        <v>59</v>
      </c>
      <c r="E6" s="9"/>
      <c r="F6" s="29" t="s">
        <v>60</v>
      </c>
      <c r="G6" s="29"/>
      <c r="H6" s="9" t="s">
        <v>61</v>
      </c>
      <c r="I6" s="8"/>
      <c r="J6" s="29" t="s">
        <v>62</v>
      </c>
      <c r="K6" s="36"/>
    </row>
    <row r="7" ht="20.1" customHeight="1" spans="2:11">
      <c r="B7" s="7"/>
      <c r="C7" s="8"/>
      <c r="D7" s="9" t="s">
        <v>63</v>
      </c>
      <c r="E7" s="9"/>
      <c r="F7" s="29" t="s">
        <v>64</v>
      </c>
      <c r="G7" s="29"/>
      <c r="H7" s="9" t="s">
        <v>65</v>
      </c>
      <c r="I7" s="37"/>
      <c r="J7" s="38">
        <v>44144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66</v>
      </c>
      <c r="I8" s="39"/>
      <c r="J8" s="30" t="s">
        <v>67</v>
      </c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68</v>
      </c>
      <c r="E10" s="16" t="s">
        <v>69</v>
      </c>
      <c r="F10" s="31"/>
      <c r="G10" s="23" t="s">
        <v>70</v>
      </c>
      <c r="H10" s="31" t="s">
        <v>71</v>
      </c>
      <c r="I10" s="16" t="s">
        <v>72</v>
      </c>
      <c r="J10" s="31"/>
      <c r="K10" s="23" t="s">
        <v>73</v>
      </c>
    </row>
    <row r="11" ht="20.1" customHeight="1" spans="2:11">
      <c r="B11" s="17">
        <v>1</v>
      </c>
      <c r="C11" s="18"/>
      <c r="D11" s="19" t="s">
        <v>74</v>
      </c>
      <c r="E11" s="17" t="s">
        <v>75</v>
      </c>
      <c r="F11" s="18"/>
      <c r="G11" s="32">
        <v>500</v>
      </c>
      <c r="H11" s="32">
        <v>500</v>
      </c>
      <c r="I11" s="41"/>
      <c r="J11" s="42"/>
      <c r="K11" s="43" t="s">
        <v>76</v>
      </c>
    </row>
    <row r="12" ht="20.1" customHeight="1" spans="2:11">
      <c r="B12" s="17"/>
      <c r="C12" s="18"/>
      <c r="D12" s="20"/>
      <c r="E12" s="17" t="s">
        <v>75</v>
      </c>
      <c r="F12" s="18"/>
      <c r="G12" s="32">
        <v>230</v>
      </c>
      <c r="H12" s="32">
        <v>230</v>
      </c>
      <c r="I12" s="41"/>
      <c r="J12" s="42"/>
      <c r="K12" s="43" t="s">
        <v>77</v>
      </c>
    </row>
    <row r="13" ht="20.1" customHeight="1" spans="2:11">
      <c r="B13" s="17"/>
      <c r="C13" s="18"/>
      <c r="D13" s="20"/>
      <c r="E13" s="25" t="s">
        <v>78</v>
      </c>
      <c r="F13" s="25"/>
      <c r="G13" s="32">
        <f>117.48+13</f>
        <v>130.48</v>
      </c>
      <c r="H13" s="32">
        <f>117.48+13</f>
        <v>130.48</v>
      </c>
      <c r="I13" s="41"/>
      <c r="J13" s="42"/>
      <c r="K13" s="43" t="s">
        <v>79</v>
      </c>
    </row>
    <row r="14" ht="20.1" customHeight="1" spans="2:11">
      <c r="B14" s="17">
        <v>2</v>
      </c>
      <c r="C14" s="18"/>
      <c r="D14" s="20"/>
      <c r="E14" s="25" t="s">
        <v>78</v>
      </c>
      <c r="F14" s="25"/>
      <c r="G14" s="32">
        <v>81.58</v>
      </c>
      <c r="H14" s="32">
        <v>81.58</v>
      </c>
      <c r="I14" s="41"/>
      <c r="J14" s="42"/>
      <c r="K14" s="43" t="s">
        <v>80</v>
      </c>
    </row>
    <row r="15" ht="20.1" customHeight="1" spans="2:11">
      <c r="B15" s="17">
        <v>3</v>
      </c>
      <c r="C15" s="18"/>
      <c r="D15" s="20"/>
      <c r="E15" s="25" t="s">
        <v>78</v>
      </c>
      <c r="F15" s="25"/>
      <c r="G15" s="32">
        <f>145+16</f>
        <v>161</v>
      </c>
      <c r="H15" s="32">
        <f>145+16</f>
        <v>161</v>
      </c>
      <c r="I15" s="41"/>
      <c r="J15" s="42"/>
      <c r="K15" s="43" t="s">
        <v>81</v>
      </c>
    </row>
    <row r="16" ht="20.1" customHeight="1" spans="2:11">
      <c r="B16" s="17"/>
      <c r="C16" s="18"/>
      <c r="D16" s="20"/>
      <c r="E16" s="17" t="s">
        <v>82</v>
      </c>
      <c r="F16" s="18"/>
      <c r="G16" s="32">
        <f>44.5+35</f>
        <v>79.5</v>
      </c>
      <c r="H16" s="32">
        <f>44.5+35</f>
        <v>79.5</v>
      </c>
      <c r="I16" s="41"/>
      <c r="J16" s="42"/>
      <c r="K16" s="43" t="s">
        <v>83</v>
      </c>
    </row>
    <row r="17" ht="20.1" customHeight="1" spans="2:11">
      <c r="B17" s="17"/>
      <c r="C17" s="18"/>
      <c r="D17" s="20"/>
      <c r="E17" s="17" t="s">
        <v>82</v>
      </c>
      <c r="F17" s="18"/>
      <c r="G17" s="32">
        <v>37</v>
      </c>
      <c r="H17" s="32">
        <v>37</v>
      </c>
      <c r="I17" s="41"/>
      <c r="J17" s="42"/>
      <c r="K17" s="43" t="s">
        <v>84</v>
      </c>
    </row>
    <row r="18" ht="20.1" customHeight="1" spans="2:11">
      <c r="B18" s="17"/>
      <c r="C18" s="18"/>
      <c r="D18" s="20"/>
      <c r="E18" s="17" t="s">
        <v>82</v>
      </c>
      <c r="F18" s="18"/>
      <c r="G18" s="32">
        <v>47.5</v>
      </c>
      <c r="H18" s="32">
        <v>47.5</v>
      </c>
      <c r="I18" s="41"/>
      <c r="J18" s="42"/>
      <c r="K18" s="43" t="s">
        <v>85</v>
      </c>
    </row>
    <row r="19" ht="20.1" customHeight="1" spans="2:11">
      <c r="B19" s="17">
        <v>4</v>
      </c>
      <c r="C19" s="18"/>
      <c r="D19" s="20"/>
      <c r="E19" s="17" t="s">
        <v>82</v>
      </c>
      <c r="F19" s="18"/>
      <c r="G19" s="32">
        <v>109</v>
      </c>
      <c r="H19" s="32">
        <v>109</v>
      </c>
      <c r="I19" s="41"/>
      <c r="J19" s="42"/>
      <c r="K19" s="43" t="s">
        <v>86</v>
      </c>
    </row>
    <row r="20" ht="20.1" customHeight="1" spans="2:11">
      <c r="B20" s="17">
        <v>5</v>
      </c>
      <c r="C20" s="18"/>
      <c r="D20" s="19" t="s">
        <v>41</v>
      </c>
      <c r="E20" s="25"/>
      <c r="F20" s="25"/>
      <c r="G20" s="32">
        <f>H20+I20</f>
        <v>0</v>
      </c>
      <c r="H20" s="32"/>
      <c r="I20" s="41"/>
      <c r="J20" s="42"/>
      <c r="K20" s="43"/>
    </row>
    <row r="21" ht="20.1" customHeight="1" spans="2:11">
      <c r="B21" s="17">
        <v>6</v>
      </c>
      <c r="C21" s="18"/>
      <c r="D21" s="20"/>
      <c r="E21" s="25"/>
      <c r="F21" s="25"/>
      <c r="G21" s="32">
        <f>H21+I21</f>
        <v>0</v>
      </c>
      <c r="H21" s="32"/>
      <c r="I21" s="41"/>
      <c r="J21" s="42"/>
      <c r="K21" s="43"/>
    </row>
    <row r="22" ht="20.1" customHeight="1" spans="2:11">
      <c r="B22" s="17">
        <v>7</v>
      </c>
      <c r="C22" s="18"/>
      <c r="D22" s="21"/>
      <c r="E22" s="25"/>
      <c r="F22" s="25"/>
      <c r="G22" s="32">
        <f>H22+I22</f>
        <v>0</v>
      </c>
      <c r="H22" s="32"/>
      <c r="I22" s="41"/>
      <c r="J22" s="42"/>
      <c r="K22" s="43"/>
    </row>
    <row r="23" ht="20.1" customHeight="1" spans="2:11">
      <c r="B23" s="16" t="s">
        <v>44</v>
      </c>
      <c r="C23" s="22"/>
      <c r="D23" s="22"/>
      <c r="E23" s="22"/>
      <c r="F23" s="31"/>
      <c r="G23" s="33">
        <f>SUM(G11:G22)</f>
        <v>1376.06</v>
      </c>
      <c r="H23" s="33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3"/>
      <c r="C24" s="13"/>
      <c r="D24" s="13"/>
      <c r="E24" s="13"/>
      <c r="F24" s="13"/>
      <c r="G24" s="13"/>
      <c r="H24" s="13"/>
      <c r="I24" s="13"/>
      <c r="J24" s="47"/>
      <c r="K24" s="13"/>
    </row>
    <row r="25" ht="20.1" customHeight="1" spans="2:11">
      <c r="B25" s="23" t="s">
        <v>71</v>
      </c>
      <c r="C25" s="23"/>
      <c r="D25" s="23"/>
      <c r="E25" s="23"/>
      <c r="F25" s="23"/>
      <c r="G25" s="23" t="s">
        <v>87</v>
      </c>
      <c r="H25" s="23"/>
      <c r="I25" s="23"/>
      <c r="J25" s="23"/>
      <c r="K25" s="23" t="s">
        <v>88</v>
      </c>
    </row>
    <row r="26" ht="20.1" customHeight="1" spans="2:11">
      <c r="B26" s="24">
        <f>H23</f>
        <v>1376.06</v>
      </c>
      <c r="C26" s="24"/>
      <c r="D26" s="24"/>
      <c r="E26" s="24"/>
      <c r="F26" s="24"/>
      <c r="G26" s="24">
        <f>I23</f>
        <v>0</v>
      </c>
      <c r="H26" s="24"/>
      <c r="I26" s="24"/>
      <c r="J26" s="24"/>
      <c r="K26" s="48">
        <f>SUM(B26:J26)</f>
        <v>1376.06</v>
      </c>
    </row>
    <row r="27" ht="20.1" customHeight="1" spans="2:11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ht="20.1" customHeight="1" spans="2:11">
      <c r="B28" s="13" t="s">
        <v>89</v>
      </c>
      <c r="C28" s="13"/>
      <c r="D28" s="13"/>
      <c r="E28" s="13"/>
      <c r="F28" s="13" t="s">
        <v>51</v>
      </c>
      <c r="G28" s="13" t="s">
        <v>90</v>
      </c>
      <c r="H28" s="13"/>
      <c r="I28" s="13"/>
      <c r="J28" s="13" t="s">
        <v>53</v>
      </c>
      <c r="K28" s="13"/>
    </row>
    <row r="31" ht="20.4" spans="1:11">
      <c r="A31" s="2" t="s">
        <v>91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55</v>
      </c>
      <c r="E33" s="6"/>
      <c r="F33" s="28" t="str">
        <f>F5</f>
        <v>安黎欢</v>
      </c>
      <c r="G33" s="28"/>
      <c r="H33" s="6" t="s">
        <v>57</v>
      </c>
      <c r="I33" s="5"/>
      <c r="J33" s="28" t="str">
        <f>J5</f>
        <v>项目经理</v>
      </c>
      <c r="K33" s="35"/>
    </row>
    <row r="34" ht="20.1" customHeight="1" spans="2:11">
      <c r="B34" s="7"/>
      <c r="C34" s="8"/>
      <c r="D34" s="9" t="s">
        <v>59</v>
      </c>
      <c r="E34" s="9"/>
      <c r="F34" s="29" t="str">
        <f>F6</f>
        <v>云南</v>
      </c>
      <c r="G34" s="29"/>
      <c r="H34" s="9" t="s">
        <v>61</v>
      </c>
      <c r="I34" s="8"/>
      <c r="J34" s="29" t="str">
        <f>J6</f>
        <v>业务6组</v>
      </c>
      <c r="K34" s="36"/>
    </row>
    <row r="35" ht="20.1" customHeight="1" spans="2:11">
      <c r="B35" s="7"/>
      <c r="C35" s="8"/>
      <c r="D35" s="9" t="s">
        <v>63</v>
      </c>
      <c r="E35" s="9"/>
      <c r="F35" s="29" t="str">
        <f>F7</f>
        <v>11月1-6日</v>
      </c>
      <c r="G35" s="29"/>
      <c r="H35" s="9" t="s">
        <v>65</v>
      </c>
      <c r="I35" s="37"/>
      <c r="J35" s="29">
        <f>J7</f>
        <v>44144</v>
      </c>
      <c r="K35" s="36"/>
    </row>
    <row r="36" ht="20.1" customHeight="1" spans="2:11">
      <c r="B36" s="10"/>
      <c r="C36" s="11"/>
      <c r="D36" s="12"/>
      <c r="E36" s="12"/>
      <c r="F36" s="30"/>
      <c r="G36" s="30"/>
      <c r="H36" s="12" t="s">
        <v>66</v>
      </c>
      <c r="I36" s="39"/>
      <c r="J36" s="30" t="str">
        <f>J8</f>
        <v>HMEA-201015-APZ200</v>
      </c>
      <c r="K36" s="40"/>
    </row>
    <row r="37" ht="20.1" customHeight="1"/>
    <row r="38" ht="20.1" customHeight="1" spans="2:11">
      <c r="B38" s="25"/>
      <c r="C38" s="25"/>
      <c r="D38" s="26" t="s">
        <v>92</v>
      </c>
      <c r="E38" s="25" t="s">
        <v>93</v>
      </c>
      <c r="F38" s="25"/>
      <c r="G38" s="32" t="s">
        <v>94</v>
      </c>
      <c r="H38" s="32" t="s">
        <v>95</v>
      </c>
      <c r="I38" s="32" t="s">
        <v>44</v>
      </c>
      <c r="J38" s="32"/>
      <c r="K38" s="49" t="s">
        <v>73</v>
      </c>
    </row>
    <row r="39" ht="20.1" customHeight="1" spans="2:11">
      <c r="B39" s="25">
        <v>1</v>
      </c>
      <c r="C39" s="25"/>
      <c r="D39" s="27" t="s">
        <v>60</v>
      </c>
      <c r="E39" s="25" t="s">
        <v>64</v>
      </c>
      <c r="F39" s="25"/>
      <c r="G39" s="32">
        <v>200</v>
      </c>
      <c r="H39" s="32">
        <v>1</v>
      </c>
      <c r="I39" s="41">
        <f>G39*H39</f>
        <v>200</v>
      </c>
      <c r="J39" s="42"/>
      <c r="K39" s="50"/>
    </row>
    <row r="40" ht="20.1" customHeight="1" spans="2:11">
      <c r="B40" s="25">
        <v>2</v>
      </c>
      <c r="C40" s="25"/>
      <c r="D40" s="27" t="s">
        <v>60</v>
      </c>
      <c r="E40" s="25" t="s">
        <v>64</v>
      </c>
      <c r="F40" s="25"/>
      <c r="G40" s="32">
        <v>100</v>
      </c>
      <c r="H40" s="32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5">
        <v>3</v>
      </c>
      <c r="C41" s="25"/>
      <c r="D41" s="27"/>
      <c r="E41" s="25"/>
      <c r="F41" s="25"/>
      <c r="G41" s="32">
        <v>0</v>
      </c>
      <c r="H41" s="32">
        <v>0</v>
      </c>
      <c r="I41" s="41">
        <f t="shared" si="0"/>
        <v>0</v>
      </c>
      <c r="J41" s="42"/>
      <c r="K41" s="50"/>
    </row>
    <row r="42" ht="20.1" customHeight="1" spans="2:11">
      <c r="B42" s="16" t="s">
        <v>44</v>
      </c>
      <c r="C42" s="22"/>
      <c r="D42" s="22"/>
      <c r="E42" s="22"/>
      <c r="F42" s="31"/>
      <c r="G42" s="33"/>
      <c r="H42" s="33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3" t="s">
        <v>89</v>
      </c>
      <c r="C43" s="13"/>
      <c r="D43" s="13"/>
      <c r="E43" s="13"/>
      <c r="F43" s="13" t="s">
        <v>51</v>
      </c>
      <c r="G43" s="13" t="s">
        <v>90</v>
      </c>
      <c r="H43" s="13"/>
      <c r="I43" s="13"/>
      <c r="J43" s="13" t="s">
        <v>53</v>
      </c>
      <c r="K43" s="13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2014-04-15T16:52:00Z</dcterms:created>
  <cp:lastPrinted>2017-09-06T13:53:00Z</cp:lastPrinted>
  <dcterms:modified xsi:type="dcterms:W3CDTF">2020-11-27T11:11:27Z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2052-3.0.0.4824</vt:lpwstr>
  </property>
</Properties>
</file>