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/>
  <mc:AlternateContent xmlns:mc="http://schemas.openxmlformats.org/markup-compatibility/2006">
    <mc:Choice Requires="x15">
      <x15ac:absPath xmlns:x15ac="http://schemas.microsoft.com/office/spreadsheetml/2010/11/ac" url="C:\Users\王凤雨\Desktop\杭州报销\"/>
    </mc:Choice>
  </mc:AlternateContent>
  <xr:revisionPtr revIDLastSave="0" documentId="13_ncr:1_{4A690912-713C-4295-B7D3-31D72B7117A2}" xr6:coauthVersionLast="45" xr6:coauthVersionMax="45" xr10:uidLastSave="{00000000-0000-0000-0000-000000000000}"/>
  <bookViews>
    <workbookView xWindow="-98" yWindow="-98" windowWidth="22695" windowHeight="14595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员工差旅明细!$A$1:$K$43</definedName>
  </definedNames>
  <calcPr calcId="191029" iterate="1"/>
</workbook>
</file>

<file path=xl/calcChain.xml><?xml version="1.0" encoding="utf-8"?>
<calcChain xmlns="http://schemas.openxmlformats.org/spreadsheetml/2006/main">
  <c r="G24" i="3" l="1"/>
  <c r="F35" i="2" l="1"/>
  <c r="F34" i="2"/>
  <c r="F33" i="2"/>
  <c r="J33" i="2"/>
  <c r="J34" i="2"/>
  <c r="J35" i="2"/>
  <c r="J36" i="2"/>
  <c r="H42" i="2" l="1"/>
  <c r="I41" i="2"/>
  <c r="I40" i="2"/>
  <c r="I39" i="2"/>
  <c r="I23" i="2"/>
  <c r="G26" i="2" s="1"/>
  <c r="H23" i="2"/>
  <c r="B26" i="2" s="1"/>
  <c r="G23" i="2"/>
  <c r="G49" i="3"/>
  <c r="F49" i="3"/>
  <c r="D49" i="3"/>
  <c r="C49" i="3"/>
  <c r="E45" i="3"/>
  <c r="E49" i="3" s="1"/>
  <c r="G44" i="3"/>
  <c r="F44" i="3"/>
  <c r="E44" i="3"/>
  <c r="D44" i="3"/>
  <c r="C44" i="3"/>
  <c r="H43" i="3"/>
  <c r="H42" i="3"/>
  <c r="H41" i="3"/>
  <c r="E41" i="3"/>
  <c r="G40" i="3"/>
  <c r="F40" i="3"/>
  <c r="D40" i="3"/>
  <c r="C40" i="3"/>
  <c r="H39" i="3"/>
  <c r="H38" i="3"/>
  <c r="E38" i="3"/>
  <c r="E40" i="3" s="1"/>
  <c r="G37" i="3"/>
  <c r="F37" i="3"/>
  <c r="D37" i="3"/>
  <c r="C37" i="3"/>
  <c r="H36" i="3"/>
  <c r="H35" i="3"/>
  <c r="H34" i="3"/>
  <c r="H33" i="3"/>
  <c r="E33" i="3"/>
  <c r="E37" i="3" s="1"/>
  <c r="G32" i="3"/>
  <c r="F32" i="3"/>
  <c r="D32" i="3"/>
  <c r="C32" i="3"/>
  <c r="H31" i="3"/>
  <c r="H30" i="3"/>
  <c r="H29" i="3"/>
  <c r="H28" i="3"/>
  <c r="E28" i="3"/>
  <c r="E32" i="3" s="1"/>
  <c r="G27" i="3"/>
  <c r="F27" i="3"/>
  <c r="D27" i="3"/>
  <c r="C27" i="3"/>
  <c r="H26" i="3"/>
  <c r="H25" i="3"/>
  <c r="H27" i="3" s="1"/>
  <c r="E25" i="3"/>
  <c r="E27" i="3" s="1"/>
  <c r="F24" i="3"/>
  <c r="D24" i="3"/>
  <c r="C24" i="3"/>
  <c r="H23" i="3"/>
  <c r="H22" i="3"/>
  <c r="E22" i="3"/>
  <c r="E24" i="3" s="1"/>
  <c r="G21" i="3"/>
  <c r="F21" i="3"/>
  <c r="D21" i="3"/>
  <c r="C21" i="3"/>
  <c r="H20" i="3"/>
  <c r="H19" i="3"/>
  <c r="H18" i="3"/>
  <c r="H17" i="3"/>
  <c r="E17" i="3"/>
  <c r="E21" i="3" s="1"/>
  <c r="G16" i="3"/>
  <c r="F16" i="3"/>
  <c r="D16" i="3"/>
  <c r="C16" i="3"/>
  <c r="H15" i="3"/>
  <c r="H14" i="3"/>
  <c r="H16" i="3" s="1"/>
  <c r="E14" i="3"/>
  <c r="E16" i="3" s="1"/>
  <c r="G13" i="3"/>
  <c r="F13" i="3"/>
  <c r="D13" i="3"/>
  <c r="C13" i="3"/>
  <c r="H12" i="3"/>
  <c r="H11" i="3"/>
  <c r="H10" i="3"/>
  <c r="H9" i="3"/>
  <c r="H8" i="3"/>
  <c r="E8" i="3"/>
  <c r="E13" i="3" s="1"/>
  <c r="H32" i="3" l="1"/>
  <c r="H21" i="3"/>
  <c r="H40" i="3"/>
  <c r="D50" i="3"/>
  <c r="H49" i="3"/>
  <c r="H24" i="3"/>
  <c r="H37" i="3"/>
  <c r="H13" i="3"/>
  <c r="F50" i="3"/>
  <c r="E55" i="3" s="1"/>
  <c r="I42" i="2"/>
  <c r="G50" i="3"/>
  <c r="G55" i="3" s="1"/>
  <c r="H44" i="3"/>
  <c r="E50" i="3"/>
  <c r="A55" i="3" s="1"/>
  <c r="C50" i="3"/>
  <c r="K26" i="2"/>
  <c r="H50" i="3" l="1"/>
  <c r="C55" i="3" s="1"/>
  <c r="I55" i="3" s="1"/>
</calcChain>
</file>

<file path=xl/sharedStrings.xml><?xml version="1.0" encoding="utf-8"?>
<sst xmlns="http://schemas.openxmlformats.org/spreadsheetml/2006/main" count="121" uniqueCount="100">
  <si>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</si>
  <si>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</si>
  <si>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</si>
  <si>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</si>
  <si>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</si>
  <si>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</si>
  <si>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</si>
  <si>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</si>
  <si>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</si>
  <si>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</si>
  <si>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</si>
  <si>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</si>
  <si>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</si>
  <si>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</si>
  <si>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</si>
  <si>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</si>
  <si>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</si>
  <si>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</si>
  <si>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</si>
  <si>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</si>
  <si>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</si>
  <si>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</si>
  <si>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</si>
  <si>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</si>
  <si>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</si>
  <si>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</si>
  <si>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</si>
  <si>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</si>
  <si>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</si>
  <si>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</si>
  <si>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</si>
  <si>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</si>
  <si>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</si>
  <si>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</si>
  <si>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</si>
  <si>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</si>
  <si>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</si>
  <si>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</si>
  <si>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</si>
  <si>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</si>
  <si>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</si>
  <si>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</si>
  <si>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</si>
  <si>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</si>
  <si>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</si>
  <si>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</si>
  <si>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</si>
  <si>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</si>
  <si>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</si>
  <si>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</si>
  <si>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</si>
  <si>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</si>
  <si>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</si>
  <si>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</si>
  <si>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</si>
  <si>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</si>
  <si>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</si>
  <si>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</si>
  <si>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</si>
  <si>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</si>
  <si>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</si>
  <si>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</si>
  <si>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</si>
  <si>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</si>
  <si>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</si>
  <si>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</si>
  <si>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</si>
  <si>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</si>
  <si>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</si>
  <si>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</si>
  <si>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</si>
  <si>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</si>
  <si>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</si>
  <si>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</si>
  <si>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</si>
  <si>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</si>
  <si>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</si>
  <si>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</si>
  <si>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</si>
  <si>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</si>
  <si>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</si>
  <si>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</si>
  <si>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</si>
  <si>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</si>
  <si>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</si>
  <si>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团号：HMZA-201025-QDH689</t>
    <phoneticPr fontId="12" type="noConversion"/>
  </si>
  <si>
    <t>会议日期：10.26-29</t>
    <phoneticPr fontId="12" type="noConversion"/>
  </si>
  <si>
    <t>10.26-29</t>
    <phoneticPr fontId="12" type="noConversion"/>
  </si>
  <si>
    <t>HMZA-201025-QDH689</t>
    <phoneticPr fontId="12" type="noConversion"/>
  </si>
  <si>
    <t>北京-杭州</t>
    <phoneticPr fontId="12" type="noConversion"/>
  </si>
  <si>
    <t>杭州-北京</t>
    <phoneticPr fontId="12" type="noConversion"/>
  </si>
  <si>
    <t>杭州</t>
    <phoneticPr fontId="12" type="noConversion"/>
  </si>
  <si>
    <t>机场-家</t>
    <phoneticPr fontId="12" type="noConversion"/>
  </si>
  <si>
    <t>10.29王凤雨</t>
    <phoneticPr fontId="12" type="noConversion"/>
  </si>
  <si>
    <t>10.26 王凤雨 马洁</t>
    <phoneticPr fontId="12" type="noConversion"/>
  </si>
  <si>
    <t>物料</t>
    <phoneticPr fontId="12" type="noConversion"/>
  </si>
  <si>
    <t>消毒湿巾</t>
    <phoneticPr fontId="12" type="noConversion"/>
  </si>
  <si>
    <t>10.28午 马洁 王凤雨 地接</t>
    <phoneticPr fontId="12" type="noConversion"/>
  </si>
  <si>
    <t>10.28晚 马洁 王凤雨 地接</t>
    <phoneticPr fontId="12" type="noConversion"/>
  </si>
  <si>
    <t>10.27午 客户 地接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</si>
</sst>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13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28">
    <xf numFmtId="0" fontId="0" fillId="0" borderId="0" xfId="0">
      <alignment vertical="center"/>
    </xf>
    <xf numFmtId="0" fontId="11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vertical="center" wrapText="1"/>
    </xf>
    <xf numFmtId="0" fontId="11" fillId="0" borderId="8" xfId="0" applyFont="1" applyBorder="1">
      <alignment vertical="center"/>
    </xf>
    <xf numFmtId="180" fontId="0" fillId="0" borderId="8" xfId="0" applyNumberFormat="1" applyBorder="1" applyAlignment="1">
      <alignment horizontal="right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58" fontId="3" fillId="2" borderId="0" xfId="2" applyNumberFormat="1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57"/>
  <sheetViews>
    <sheetView topLeftCell="A42" workbookViewId="0">
      <selection activeCell="F46" sqref="A46:XFD53"/>
    </sheetView>
  </sheetViews>
  <sheetFormatPr defaultColWidth="9" defaultRowHeight="21" customHeight="1" x14ac:dyDescent="0.3"/>
  <cols>
    <col min="1" max="1" width="9" style="31"/>
    <col min="2" max="2" width="16.73046875" customWidth="1"/>
    <col min="3" max="3" width="11.86328125" style="32" bestFit="1" customWidth="1"/>
    <col min="5" max="6" width="11.86328125" bestFit="1" customWidth="1"/>
    <col min="8" max="8" width="11.86328125" customWidth="1"/>
    <col min="9" max="9" width="24.86328125" customWidth="1"/>
    <col min="10" max="10" width="39.46484375" customWidth="1"/>
  </cols>
  <sheetData>
    <row r="2" spans="1:12" ht="21" customHeight="1" x14ac:dyDescent="0.3">
      <c r="C2" s="65" t="s">
        <v>0</v>
      </c>
      <c r="D2" s="65"/>
      <c r="E2" s="65"/>
      <c r="F2" s="65"/>
      <c r="G2" s="65"/>
      <c r="H2" s="65"/>
      <c r="I2" s="44"/>
      <c r="J2" s="44"/>
      <c r="K2" s="44"/>
      <c r="L2" s="44"/>
    </row>
    <row r="4" spans="1:12" ht="21" customHeight="1" x14ac:dyDescent="0.3">
      <c r="H4" s="92" t="s">
        <v>85</v>
      </c>
      <c r="I4" s="92"/>
      <c r="J4" s="92" t="s">
        <v>86</v>
      </c>
    </row>
    <row r="5" spans="1:12" ht="21" customHeight="1" x14ac:dyDescent="0.3">
      <c r="H5" s="93"/>
      <c r="I5" s="93"/>
      <c r="J5" s="93"/>
    </row>
    <row r="6" spans="1:12" ht="21" customHeight="1" x14ac:dyDescent="0.3">
      <c r="A6" s="76" t="s">
        <v>1</v>
      </c>
      <c r="B6" s="81" t="s">
        <v>2</v>
      </c>
      <c r="C6" s="66" t="s">
        <v>3</v>
      </c>
      <c r="D6" s="66"/>
      <c r="E6" s="66"/>
      <c r="F6" s="67" t="s">
        <v>4</v>
      </c>
      <c r="G6" s="67"/>
      <c r="H6" s="67"/>
      <c r="I6" s="67"/>
      <c r="J6" s="81" t="s">
        <v>5</v>
      </c>
    </row>
    <row r="7" spans="1:12" ht="21" customHeight="1" x14ac:dyDescent="0.3">
      <c r="A7" s="76"/>
      <c r="B7" s="81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81"/>
    </row>
    <row r="8" spans="1:12" ht="21" customHeight="1" x14ac:dyDescent="0.3">
      <c r="A8" s="77">
        <v>1</v>
      </c>
      <c r="B8" s="71" t="s">
        <v>13</v>
      </c>
      <c r="C8" s="82">
        <v>0</v>
      </c>
      <c r="D8" s="85"/>
      <c r="E8" s="82">
        <f>C8*D8</f>
        <v>0</v>
      </c>
      <c r="F8" s="37">
        <v>0</v>
      </c>
      <c r="G8" s="37">
        <v>0</v>
      </c>
      <c r="H8" s="37">
        <f t="shared" ref="H8:H43" si="0">F8+G8</f>
        <v>0</v>
      </c>
      <c r="I8" s="45"/>
      <c r="J8" s="86" t="s">
        <v>14</v>
      </c>
    </row>
    <row r="9" spans="1:12" ht="21" customHeight="1" x14ac:dyDescent="0.3">
      <c r="A9" s="77"/>
      <c r="B9" s="71"/>
      <c r="C9" s="82"/>
      <c r="D9" s="85"/>
      <c r="E9" s="82"/>
      <c r="F9" s="37">
        <v>0</v>
      </c>
      <c r="G9" s="37">
        <v>0</v>
      </c>
      <c r="H9" s="37">
        <f t="shared" si="0"/>
        <v>0</v>
      </c>
      <c r="I9" s="45"/>
      <c r="J9" s="87"/>
    </row>
    <row r="10" spans="1:12" ht="21" customHeight="1" x14ac:dyDescent="0.3">
      <c r="A10" s="77"/>
      <c r="B10" s="71"/>
      <c r="C10" s="82"/>
      <c r="D10" s="85"/>
      <c r="E10" s="82"/>
      <c r="F10" s="37">
        <v>0</v>
      </c>
      <c r="G10" s="37">
        <v>0</v>
      </c>
      <c r="H10" s="37">
        <f t="shared" si="0"/>
        <v>0</v>
      </c>
      <c r="I10" s="45"/>
      <c r="J10" s="87"/>
    </row>
    <row r="11" spans="1:12" ht="21" customHeight="1" x14ac:dyDescent="0.3">
      <c r="A11" s="77"/>
      <c r="B11" s="71"/>
      <c r="C11" s="82"/>
      <c r="D11" s="85"/>
      <c r="E11" s="82"/>
      <c r="F11" s="37">
        <v>0</v>
      </c>
      <c r="G11" s="37">
        <v>0</v>
      </c>
      <c r="H11" s="37">
        <f t="shared" si="0"/>
        <v>0</v>
      </c>
      <c r="I11" s="45"/>
      <c r="J11" s="87"/>
    </row>
    <row r="12" spans="1:12" ht="21" customHeight="1" x14ac:dyDescent="0.3">
      <c r="A12" s="77"/>
      <c r="B12" s="71"/>
      <c r="C12" s="82"/>
      <c r="D12" s="85"/>
      <c r="E12" s="82"/>
      <c r="F12" s="37">
        <v>0</v>
      </c>
      <c r="G12" s="37">
        <v>0</v>
      </c>
      <c r="H12" s="37">
        <f t="shared" si="0"/>
        <v>0</v>
      </c>
      <c r="I12" s="45"/>
      <c r="J12" s="87"/>
    </row>
    <row r="13" spans="1:12" s="30" customFormat="1" ht="21" customHeight="1" x14ac:dyDescent="0.3">
      <c r="A13" s="38"/>
      <c r="B13" s="39" t="s">
        <v>15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88"/>
    </row>
    <row r="14" spans="1:12" ht="21" customHeight="1" x14ac:dyDescent="0.3">
      <c r="A14" s="78">
        <v>2</v>
      </c>
      <c r="B14" s="72" t="s">
        <v>16</v>
      </c>
      <c r="C14" s="83">
        <v>0</v>
      </c>
      <c r="D14" s="78"/>
      <c r="E14" s="83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86" t="s">
        <v>17</v>
      </c>
    </row>
    <row r="15" spans="1:12" ht="21" customHeight="1" x14ac:dyDescent="0.3">
      <c r="A15" s="79"/>
      <c r="B15" s="73"/>
      <c r="C15" s="84"/>
      <c r="D15" s="79"/>
      <c r="E15" s="84"/>
      <c r="F15" s="37">
        <v>0</v>
      </c>
      <c r="G15" s="37">
        <v>0</v>
      </c>
      <c r="H15" s="37">
        <f t="shared" ref="H15" si="3">F15+G15</f>
        <v>0</v>
      </c>
      <c r="I15" s="45"/>
      <c r="J15" s="87"/>
    </row>
    <row r="16" spans="1:12" s="30" customFormat="1" ht="21" customHeight="1" x14ac:dyDescent="0.3">
      <c r="A16" s="38"/>
      <c r="B16" s="39" t="s">
        <v>18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88"/>
    </row>
    <row r="17" spans="1:10" ht="21" customHeight="1" x14ac:dyDescent="0.3">
      <c r="A17" s="77">
        <v>3</v>
      </c>
      <c r="B17" s="71" t="s">
        <v>19</v>
      </c>
      <c r="C17" s="82">
        <v>0</v>
      </c>
      <c r="D17" s="85"/>
      <c r="E17" s="82">
        <f t="shared" si="2"/>
        <v>0</v>
      </c>
      <c r="F17" s="37">
        <v>0</v>
      </c>
      <c r="G17" s="37">
        <v>0</v>
      </c>
      <c r="H17" s="37">
        <f t="shared" si="0"/>
        <v>0</v>
      </c>
      <c r="I17" s="45"/>
      <c r="J17" s="94" t="s">
        <v>20</v>
      </c>
    </row>
    <row r="18" spans="1:10" ht="21" customHeight="1" x14ac:dyDescent="0.3">
      <c r="A18" s="77"/>
      <c r="B18" s="71"/>
      <c r="C18" s="82"/>
      <c r="D18" s="85"/>
      <c r="E18" s="82"/>
      <c r="F18" s="37">
        <v>0</v>
      </c>
      <c r="G18" s="37">
        <v>0</v>
      </c>
      <c r="H18" s="37">
        <f t="shared" si="0"/>
        <v>0</v>
      </c>
      <c r="I18" s="45"/>
      <c r="J18" s="95"/>
    </row>
    <row r="19" spans="1:10" ht="21" customHeight="1" x14ac:dyDescent="0.3">
      <c r="A19" s="77"/>
      <c r="B19" s="71"/>
      <c r="C19" s="82"/>
      <c r="D19" s="85"/>
      <c r="E19" s="82"/>
      <c r="F19" s="37">
        <v>0</v>
      </c>
      <c r="G19" s="37">
        <v>0</v>
      </c>
      <c r="H19" s="37">
        <f t="shared" si="0"/>
        <v>0</v>
      </c>
      <c r="I19" s="45"/>
      <c r="J19" s="95"/>
    </row>
    <row r="20" spans="1:10" ht="21" customHeight="1" x14ac:dyDescent="0.3">
      <c r="A20" s="77"/>
      <c r="B20" s="71"/>
      <c r="C20" s="82"/>
      <c r="D20" s="85"/>
      <c r="E20" s="82"/>
      <c r="F20" s="37">
        <v>0</v>
      </c>
      <c r="G20" s="37">
        <v>0</v>
      </c>
      <c r="H20" s="37">
        <f t="shared" si="0"/>
        <v>0</v>
      </c>
      <c r="I20" s="45"/>
      <c r="J20" s="95"/>
    </row>
    <row r="21" spans="1:10" s="30" customFormat="1" ht="21" customHeight="1" x14ac:dyDescent="0.3">
      <c r="A21" s="38"/>
      <c r="B21" s="39" t="s">
        <v>21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0</v>
      </c>
      <c r="G21" s="40">
        <f t="shared" ref="G21:H21" si="5">SUM(G17:G20)</f>
        <v>0</v>
      </c>
      <c r="H21" s="40">
        <f t="shared" si="5"/>
        <v>0</v>
      </c>
      <c r="I21" s="46"/>
      <c r="J21" s="96"/>
    </row>
    <row r="22" spans="1:10" ht="21" customHeight="1" x14ac:dyDescent="0.3">
      <c r="A22" s="77">
        <v>4</v>
      </c>
      <c r="B22" s="71" t="s">
        <v>22</v>
      </c>
      <c r="C22" s="82">
        <v>0</v>
      </c>
      <c r="D22" s="85">
        <v>1</v>
      </c>
      <c r="E22" s="82">
        <f t="shared" si="2"/>
        <v>0</v>
      </c>
      <c r="F22" s="37">
        <v>0</v>
      </c>
      <c r="G22" s="37">
        <v>0</v>
      </c>
      <c r="H22" s="37">
        <f t="shared" si="0"/>
        <v>0</v>
      </c>
      <c r="I22" s="45"/>
      <c r="J22" s="94" t="s">
        <v>23</v>
      </c>
    </row>
    <row r="23" spans="1:10" ht="21" customHeight="1" x14ac:dyDescent="0.3">
      <c r="A23" s="77"/>
      <c r="B23" s="71"/>
      <c r="C23" s="82"/>
      <c r="D23" s="85"/>
      <c r="E23" s="82"/>
      <c r="F23" s="37">
        <v>0</v>
      </c>
      <c r="G23" s="37">
        <v>0</v>
      </c>
      <c r="H23" s="37">
        <f t="shared" si="0"/>
        <v>0</v>
      </c>
      <c r="I23" s="45"/>
      <c r="J23" s="95"/>
    </row>
    <row r="24" spans="1:10" s="30" customFormat="1" ht="21" customHeight="1" x14ac:dyDescent="0.3">
      <c r="A24" s="38"/>
      <c r="B24" s="39" t="s">
        <v>24</v>
      </c>
      <c r="C24" s="40">
        <f>SUM(C22)</f>
        <v>0</v>
      </c>
      <c r="D24" s="40">
        <f t="shared" ref="D24:E24" si="6">SUM(D22)</f>
        <v>1</v>
      </c>
      <c r="E24" s="40">
        <f t="shared" si="6"/>
        <v>0</v>
      </c>
      <c r="F24" s="40">
        <f>SUM(F22:F23)</f>
        <v>0</v>
      </c>
      <c r="G24" s="40">
        <f>SUM(G22:G23)</f>
        <v>0</v>
      </c>
      <c r="H24" s="40">
        <f t="shared" ref="H24" si="7">SUM(H22:H23)</f>
        <v>0</v>
      </c>
      <c r="I24" s="46"/>
      <c r="J24" s="96"/>
    </row>
    <row r="25" spans="1:10" ht="21" customHeight="1" x14ac:dyDescent="0.3">
      <c r="A25" s="78">
        <v>5</v>
      </c>
      <c r="B25" s="72" t="s">
        <v>25</v>
      </c>
      <c r="C25" s="83">
        <v>0</v>
      </c>
      <c r="D25" s="78">
        <v>1</v>
      </c>
      <c r="E25" s="83">
        <f t="shared" si="2"/>
        <v>0</v>
      </c>
      <c r="F25" s="37">
        <v>0</v>
      </c>
      <c r="G25" s="37">
        <v>0</v>
      </c>
      <c r="H25" s="37">
        <f t="shared" si="0"/>
        <v>0</v>
      </c>
      <c r="I25" s="51"/>
      <c r="J25" s="86" t="s">
        <v>26</v>
      </c>
    </row>
    <row r="26" spans="1:10" ht="21" customHeight="1" x14ac:dyDescent="0.3">
      <c r="A26" s="79"/>
      <c r="B26" s="73"/>
      <c r="C26" s="84"/>
      <c r="D26" s="79"/>
      <c r="E26" s="84"/>
      <c r="F26" s="37">
        <v>0</v>
      </c>
      <c r="G26" s="37">
        <v>0</v>
      </c>
      <c r="H26" s="37">
        <f t="shared" ref="H26" si="8">F26+G26</f>
        <v>0</v>
      </c>
      <c r="I26" s="45"/>
      <c r="J26" s="87"/>
    </row>
    <row r="27" spans="1:10" s="30" customFormat="1" ht="21" customHeight="1" x14ac:dyDescent="0.3">
      <c r="A27" s="38"/>
      <c r="B27" s="39" t="s">
        <v>27</v>
      </c>
      <c r="C27" s="40">
        <f>SUM(C25)</f>
        <v>0</v>
      </c>
      <c r="D27" s="40">
        <f t="shared" ref="D27:E27" si="9">SUM(D25)</f>
        <v>1</v>
      </c>
      <c r="E27" s="40">
        <f t="shared" si="9"/>
        <v>0</v>
      </c>
      <c r="F27" s="40">
        <f>SUM(F25:F26)</f>
        <v>0</v>
      </c>
      <c r="G27" s="40">
        <f>SUM(G25:G26)</f>
        <v>0</v>
      </c>
      <c r="H27" s="40">
        <f t="shared" ref="H27" si="10">SUM(H25:H26)</f>
        <v>0</v>
      </c>
      <c r="I27" s="46"/>
      <c r="J27" s="88"/>
    </row>
    <row r="28" spans="1:10" ht="21" customHeight="1" x14ac:dyDescent="0.3">
      <c r="A28" s="77">
        <v>6</v>
      </c>
      <c r="B28" s="71" t="s">
        <v>28</v>
      </c>
      <c r="C28" s="82">
        <v>0</v>
      </c>
      <c r="D28" s="85">
        <v>1</v>
      </c>
      <c r="E28" s="82">
        <f t="shared" si="2"/>
        <v>0</v>
      </c>
      <c r="F28" s="37">
        <v>0</v>
      </c>
      <c r="G28" s="37">
        <v>0</v>
      </c>
      <c r="H28" s="37">
        <f t="shared" si="0"/>
        <v>0</v>
      </c>
      <c r="I28" s="51"/>
      <c r="J28" s="86" t="s">
        <v>29</v>
      </c>
    </row>
    <row r="29" spans="1:10" ht="21" customHeight="1" x14ac:dyDescent="0.3">
      <c r="A29" s="77"/>
      <c r="B29" s="71"/>
      <c r="C29" s="82"/>
      <c r="D29" s="85"/>
      <c r="E29" s="82"/>
      <c r="F29" s="37">
        <v>0</v>
      </c>
      <c r="G29" s="37">
        <v>0</v>
      </c>
      <c r="H29" s="37">
        <f t="shared" si="0"/>
        <v>0</v>
      </c>
      <c r="I29" s="45"/>
      <c r="J29" s="95"/>
    </row>
    <row r="30" spans="1:10" ht="21" customHeight="1" x14ac:dyDescent="0.3">
      <c r="A30" s="77"/>
      <c r="B30" s="71"/>
      <c r="C30" s="82"/>
      <c r="D30" s="85"/>
      <c r="E30" s="82"/>
      <c r="F30" s="37">
        <v>0</v>
      </c>
      <c r="G30" s="37">
        <v>0</v>
      </c>
      <c r="H30" s="37">
        <f t="shared" si="0"/>
        <v>0</v>
      </c>
      <c r="I30" s="45"/>
      <c r="J30" s="95"/>
    </row>
    <row r="31" spans="1:10" ht="21" customHeight="1" x14ac:dyDescent="0.3">
      <c r="A31" s="77"/>
      <c r="B31" s="71"/>
      <c r="C31" s="82"/>
      <c r="D31" s="85"/>
      <c r="E31" s="82"/>
      <c r="F31" s="37">
        <v>0</v>
      </c>
      <c r="G31" s="37">
        <v>0</v>
      </c>
      <c r="H31" s="37">
        <f t="shared" si="0"/>
        <v>0</v>
      </c>
      <c r="I31" s="45"/>
      <c r="J31" s="95"/>
    </row>
    <row r="32" spans="1:10" s="30" customFormat="1" ht="21" customHeight="1" x14ac:dyDescent="0.3">
      <c r="A32" s="38"/>
      <c r="B32" s="39" t="s">
        <v>30</v>
      </c>
      <c r="C32" s="40">
        <f>SUM(C28)</f>
        <v>0</v>
      </c>
      <c r="D32" s="40">
        <f t="shared" ref="D32:E32" si="11">SUM(D28)</f>
        <v>1</v>
      </c>
      <c r="E32" s="40">
        <f t="shared" si="11"/>
        <v>0</v>
      </c>
      <c r="F32" s="40">
        <f>SUM(F28:F31)</f>
        <v>0</v>
      </c>
      <c r="G32" s="40">
        <f t="shared" ref="G32:H32" si="12">SUM(G28:G31)</f>
        <v>0</v>
      </c>
      <c r="H32" s="40">
        <f t="shared" si="12"/>
        <v>0</v>
      </c>
      <c r="I32" s="46"/>
      <c r="J32" s="96"/>
    </row>
    <row r="33" spans="1:10" ht="21" customHeight="1" x14ac:dyDescent="0.3">
      <c r="A33" s="77">
        <v>7</v>
      </c>
      <c r="B33" s="71" t="s">
        <v>31</v>
      </c>
      <c r="C33" s="82">
        <v>0</v>
      </c>
      <c r="D33" s="85"/>
      <c r="E33" s="82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89"/>
    </row>
    <row r="34" spans="1:10" ht="21" customHeight="1" x14ac:dyDescent="0.3">
      <c r="A34" s="77"/>
      <c r="B34" s="71"/>
      <c r="C34" s="82"/>
      <c r="D34" s="85"/>
      <c r="E34" s="82"/>
      <c r="F34" s="37">
        <v>0</v>
      </c>
      <c r="G34" s="37">
        <v>0</v>
      </c>
      <c r="H34" s="37">
        <f t="shared" si="0"/>
        <v>0</v>
      </c>
      <c r="I34" s="45"/>
      <c r="J34" s="90"/>
    </row>
    <row r="35" spans="1:10" ht="21" customHeight="1" x14ac:dyDescent="0.3">
      <c r="A35" s="77"/>
      <c r="B35" s="71"/>
      <c r="C35" s="82"/>
      <c r="D35" s="85"/>
      <c r="E35" s="82"/>
      <c r="F35" s="37">
        <v>0</v>
      </c>
      <c r="G35" s="37">
        <v>0</v>
      </c>
      <c r="H35" s="37">
        <f t="shared" si="0"/>
        <v>0</v>
      </c>
      <c r="I35" s="45"/>
      <c r="J35" s="90"/>
    </row>
    <row r="36" spans="1:10" ht="21" customHeight="1" x14ac:dyDescent="0.3">
      <c r="A36" s="77"/>
      <c r="B36" s="71"/>
      <c r="C36" s="82"/>
      <c r="D36" s="85"/>
      <c r="E36" s="82"/>
      <c r="F36" s="37">
        <v>0</v>
      </c>
      <c r="G36" s="37">
        <v>0</v>
      </c>
      <c r="H36" s="37">
        <f t="shared" si="0"/>
        <v>0</v>
      </c>
      <c r="I36" s="45"/>
      <c r="J36" s="90"/>
    </row>
    <row r="37" spans="1:10" s="30" customFormat="1" ht="21" customHeight="1" x14ac:dyDescent="0.3">
      <c r="A37" s="38"/>
      <c r="B37" s="39" t="s">
        <v>32</v>
      </c>
      <c r="C37" s="40">
        <f>SUM(C33)</f>
        <v>0</v>
      </c>
      <c r="D37" s="40">
        <f t="shared" ref="D37:E37" si="13">SUM(D33)</f>
        <v>0</v>
      </c>
      <c r="E37" s="40">
        <f t="shared" si="13"/>
        <v>0</v>
      </c>
      <c r="F37" s="40">
        <f>SUM(F33:F36)</f>
        <v>0</v>
      </c>
      <c r="G37" s="40">
        <f t="shared" ref="G37:H37" si="14">SUM(G33:G36)</f>
        <v>0</v>
      </c>
      <c r="H37" s="40">
        <f t="shared" si="14"/>
        <v>0</v>
      </c>
      <c r="I37" s="46"/>
      <c r="J37" s="91"/>
    </row>
    <row r="38" spans="1:10" ht="21" customHeight="1" x14ac:dyDescent="0.3">
      <c r="A38" s="77">
        <v>8</v>
      </c>
      <c r="B38" s="71" t="s">
        <v>33</v>
      </c>
      <c r="C38" s="82">
        <v>0</v>
      </c>
      <c r="D38" s="85"/>
      <c r="E38" s="82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94" t="s">
        <v>34</v>
      </c>
    </row>
    <row r="39" spans="1:10" ht="21" customHeight="1" x14ac:dyDescent="0.3">
      <c r="A39" s="77"/>
      <c r="B39" s="71"/>
      <c r="C39" s="82"/>
      <c r="D39" s="85"/>
      <c r="E39" s="82"/>
      <c r="F39" s="37">
        <v>0</v>
      </c>
      <c r="G39" s="37">
        <v>0</v>
      </c>
      <c r="H39" s="37">
        <f t="shared" si="0"/>
        <v>0</v>
      </c>
      <c r="I39" s="45"/>
      <c r="J39" s="95"/>
    </row>
    <row r="40" spans="1:10" s="30" customFormat="1" ht="21" customHeight="1" x14ac:dyDescent="0.3">
      <c r="A40" s="38"/>
      <c r="B40" s="39" t="s">
        <v>35</v>
      </c>
      <c r="C40" s="40">
        <f>SUM(C38)</f>
        <v>0</v>
      </c>
      <c r="D40" s="40">
        <f t="shared" ref="D40:E40" si="15">SUM(D38)</f>
        <v>0</v>
      </c>
      <c r="E40" s="40">
        <f t="shared" si="15"/>
        <v>0</v>
      </c>
      <c r="F40" s="40">
        <f>SUM(F38:F39)</f>
        <v>0</v>
      </c>
      <c r="G40" s="40">
        <f t="shared" ref="G40:H40" si="16">SUM(G38:G39)</f>
        <v>0</v>
      </c>
      <c r="H40" s="40">
        <f t="shared" si="16"/>
        <v>0</v>
      </c>
      <c r="I40" s="46"/>
      <c r="J40" s="96"/>
    </row>
    <row r="41" spans="1:10" ht="21" customHeight="1" x14ac:dyDescent="0.3">
      <c r="A41" s="77">
        <v>9</v>
      </c>
      <c r="B41" s="71" t="s">
        <v>36</v>
      </c>
      <c r="C41" s="82">
        <v>0</v>
      </c>
      <c r="D41" s="85"/>
      <c r="E41" s="82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86" t="s">
        <v>37</v>
      </c>
    </row>
    <row r="42" spans="1:10" ht="21" customHeight="1" x14ac:dyDescent="0.3">
      <c r="A42" s="77"/>
      <c r="B42" s="71"/>
      <c r="C42" s="82"/>
      <c r="D42" s="85"/>
      <c r="E42" s="82"/>
      <c r="F42" s="37">
        <v>0</v>
      </c>
      <c r="G42" s="37">
        <v>0</v>
      </c>
      <c r="H42" s="37">
        <f t="shared" si="0"/>
        <v>0</v>
      </c>
      <c r="I42" s="45"/>
      <c r="J42" s="87"/>
    </row>
    <row r="43" spans="1:10" ht="21" customHeight="1" x14ac:dyDescent="0.3">
      <c r="A43" s="77"/>
      <c r="B43" s="71"/>
      <c r="C43" s="82"/>
      <c r="D43" s="85"/>
      <c r="E43" s="82"/>
      <c r="F43" s="37">
        <v>0</v>
      </c>
      <c r="G43" s="37">
        <v>0</v>
      </c>
      <c r="H43" s="37">
        <f t="shared" si="0"/>
        <v>0</v>
      </c>
      <c r="I43" s="45"/>
      <c r="J43" s="87"/>
    </row>
    <row r="44" spans="1:10" s="30" customFormat="1" ht="21" customHeight="1" x14ac:dyDescent="0.3">
      <c r="A44" s="38"/>
      <c r="B44" s="39" t="s">
        <v>38</v>
      </c>
      <c r="C44" s="40">
        <f>SUM(C41)</f>
        <v>0</v>
      </c>
      <c r="D44" s="40">
        <f t="shared" ref="D44:E44" si="17">SUM(D41)</f>
        <v>0</v>
      </c>
      <c r="E44" s="40">
        <f t="shared" si="17"/>
        <v>0</v>
      </c>
      <c r="F44" s="40">
        <f>SUM(F41:F43)</f>
        <v>0</v>
      </c>
      <c r="G44" s="40">
        <f t="shared" ref="G44:H44" si="18">SUM(G41:G43)</f>
        <v>0</v>
      </c>
      <c r="H44" s="40">
        <f t="shared" si="18"/>
        <v>0</v>
      </c>
      <c r="I44" s="46"/>
      <c r="J44" s="88"/>
    </row>
    <row r="45" spans="1:10" ht="21" customHeight="1" x14ac:dyDescent="0.3">
      <c r="A45" s="78">
        <v>10</v>
      </c>
      <c r="B45" s="71" t="s">
        <v>39</v>
      </c>
      <c r="C45" s="82">
        <v>0</v>
      </c>
      <c r="D45" s="85">
        <v>1</v>
      </c>
      <c r="E45" s="82">
        <f t="shared" si="2"/>
        <v>0</v>
      </c>
      <c r="F45" s="37"/>
      <c r="G45" s="37"/>
      <c r="H45" s="37"/>
      <c r="I45" s="50"/>
      <c r="J45" s="89"/>
    </row>
    <row r="46" spans="1:10" ht="21" customHeight="1" x14ac:dyDescent="0.3">
      <c r="A46" s="80"/>
      <c r="B46" s="71"/>
      <c r="C46" s="82"/>
      <c r="D46" s="85"/>
      <c r="E46" s="82"/>
      <c r="F46" s="52">
        <v>0</v>
      </c>
      <c r="G46" s="52">
        <v>0</v>
      </c>
      <c r="H46" s="52">
        <v>0</v>
      </c>
      <c r="I46" s="51"/>
      <c r="J46" s="90"/>
    </row>
    <row r="47" spans="1:10" ht="21" customHeight="1" x14ac:dyDescent="0.3">
      <c r="A47" s="80"/>
      <c r="B47" s="71"/>
      <c r="C47" s="82"/>
      <c r="D47" s="85"/>
      <c r="E47" s="82"/>
      <c r="F47" s="52">
        <v>0</v>
      </c>
      <c r="G47" s="52">
        <v>0</v>
      </c>
      <c r="H47" s="52">
        <v>0</v>
      </c>
      <c r="I47" s="51"/>
      <c r="J47" s="90"/>
    </row>
    <row r="48" spans="1:10" ht="21" customHeight="1" x14ac:dyDescent="0.3">
      <c r="A48" s="79"/>
      <c r="B48" s="71"/>
      <c r="C48" s="82"/>
      <c r="D48" s="85"/>
      <c r="E48" s="82"/>
      <c r="F48" s="52">
        <v>0</v>
      </c>
      <c r="G48" s="52">
        <v>0</v>
      </c>
      <c r="H48" s="52">
        <v>0</v>
      </c>
      <c r="I48" s="45"/>
      <c r="J48" s="90"/>
    </row>
    <row r="49" spans="1:10" s="30" customFormat="1" ht="21" customHeight="1" x14ac:dyDescent="0.3">
      <c r="A49" s="38"/>
      <c r="B49" s="39" t="s">
        <v>40</v>
      </c>
      <c r="C49" s="40">
        <f>SUM(C45)</f>
        <v>0</v>
      </c>
      <c r="D49" s="40">
        <f>SUM(D45)</f>
        <v>1</v>
      </c>
      <c r="E49" s="40">
        <f>SUM(E45)</f>
        <v>0</v>
      </c>
      <c r="F49" s="40">
        <f>SUM(F45:F48)</f>
        <v>0</v>
      </c>
      <c r="G49" s="40">
        <f>SUM(G45:G48)</f>
        <v>0</v>
      </c>
      <c r="H49" s="40">
        <f>SUM(H45:H48)</f>
        <v>0</v>
      </c>
      <c r="I49" s="46"/>
      <c r="J49" s="91"/>
    </row>
    <row r="50" spans="1:10" ht="21" customHeight="1" x14ac:dyDescent="0.3">
      <c r="A50" s="38"/>
      <c r="B50" s="39" t="s">
        <v>41</v>
      </c>
      <c r="C50" s="40">
        <f t="shared" ref="C50:H50" si="19">SUM(C49,C44,C40,C37,C32,C27,C24,C21,C16,C13)</f>
        <v>0</v>
      </c>
      <c r="D50" s="40">
        <f t="shared" si="19"/>
        <v>4</v>
      </c>
      <c r="E50" s="40">
        <f t="shared" si="19"/>
        <v>0</v>
      </c>
      <c r="F50" s="40">
        <f t="shared" si="19"/>
        <v>0</v>
      </c>
      <c r="G50" s="40">
        <f t="shared" si="19"/>
        <v>0</v>
      </c>
      <c r="H50" s="40">
        <f t="shared" si="19"/>
        <v>0</v>
      </c>
      <c r="I50" s="46"/>
      <c r="J50" s="47"/>
    </row>
    <row r="54" spans="1:10" ht="21" customHeight="1" x14ac:dyDescent="0.3">
      <c r="A54" s="68" t="s">
        <v>42</v>
      </c>
      <c r="B54" s="69"/>
      <c r="C54" s="70" t="s">
        <v>43</v>
      </c>
      <c r="D54" s="70"/>
      <c r="E54" s="70" t="s">
        <v>44</v>
      </c>
      <c r="F54" s="70"/>
      <c r="G54" s="70" t="s">
        <v>45</v>
      </c>
      <c r="H54" s="70"/>
      <c r="I54" s="48" t="s">
        <v>46</v>
      </c>
    </row>
    <row r="55" spans="1:10" ht="21" customHeight="1" x14ac:dyDescent="0.3">
      <c r="A55" s="74">
        <f>E50</f>
        <v>0</v>
      </c>
      <c r="B55" s="75"/>
      <c r="C55" s="75">
        <f>H50</f>
        <v>0</v>
      </c>
      <c r="D55" s="75"/>
      <c r="E55" s="75">
        <f>F50</f>
        <v>0</v>
      </c>
      <c r="F55" s="75"/>
      <c r="G55" s="75">
        <f>G50</f>
        <v>0</v>
      </c>
      <c r="H55" s="75"/>
      <c r="I55" s="49">
        <f>A55-C55</f>
        <v>0</v>
      </c>
    </row>
    <row r="57" spans="1:10" ht="21" customHeight="1" x14ac:dyDescent="0.3">
      <c r="A57" s="41" t="s">
        <v>47</v>
      </c>
      <c r="B57" s="42"/>
      <c r="C57" s="43" t="s">
        <v>48</v>
      </c>
      <c r="D57" s="41"/>
      <c r="E57" s="41" t="s">
        <v>49</v>
      </c>
      <c r="F57" s="41"/>
      <c r="G57" s="41" t="s">
        <v>50</v>
      </c>
      <c r="H57" s="41"/>
      <c r="I57" s="42"/>
    </row>
  </sheetData>
  <mergeCells count="76">
    <mergeCell ref="J41:J44"/>
    <mergeCell ref="J45:J49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48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48"/>
    <mergeCell ref="D8:D12"/>
    <mergeCell ref="D14:D15"/>
    <mergeCell ref="D17:D20"/>
    <mergeCell ref="D22:D23"/>
    <mergeCell ref="D25:D26"/>
    <mergeCell ref="B45:B48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48"/>
    <mergeCell ref="A55:B55"/>
    <mergeCell ref="C55:D55"/>
    <mergeCell ref="E55:F55"/>
    <mergeCell ref="G55:H55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48"/>
    <mergeCell ref="B6:B7"/>
    <mergeCell ref="C2:H2"/>
    <mergeCell ref="C6:E6"/>
    <mergeCell ref="F6:I6"/>
    <mergeCell ref="A54:B54"/>
    <mergeCell ref="C54:D54"/>
    <mergeCell ref="E54:F54"/>
    <mergeCell ref="G54:H54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2" type="noConversion"/>
  <pageMargins left="0.69930555555555596" right="0.69930555555555596" top="0.75" bottom="0.75" header="0.3" footer="0.3"/>
  <pageSetup paperSize="9" scale="57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3"/>
  <sheetViews>
    <sheetView tabSelected="1" workbookViewId="0">
      <selection activeCell="G22" sqref="G22:H22"/>
    </sheetView>
  </sheetViews>
  <sheetFormatPr defaultColWidth="9"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0.86328125" customWidth="1"/>
  </cols>
  <sheetData>
    <row r="1" spans="2:11" x14ac:dyDescent="0.3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649999999999999" x14ac:dyDescent="0.3">
      <c r="B3" s="65" t="s">
        <v>51</v>
      </c>
      <c r="C3" s="65"/>
      <c r="D3" s="65"/>
      <c r="E3" s="65"/>
      <c r="F3" s="65"/>
      <c r="G3" s="65"/>
      <c r="H3" s="65"/>
      <c r="I3" s="65"/>
      <c r="J3" s="65"/>
      <c r="K3" s="65"/>
    </row>
    <row r="4" spans="2:11" ht="20.100000000000001" customHeight="1" x14ac:dyDescent="0.3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100000000000001" customHeight="1" x14ac:dyDescent="0.3">
      <c r="B5" s="3"/>
      <c r="C5" s="4"/>
      <c r="D5" s="5" t="s">
        <v>52</v>
      </c>
      <c r="E5" s="5"/>
      <c r="F5" s="97" t="s">
        <v>53</v>
      </c>
      <c r="G5" s="97"/>
      <c r="H5" s="5" t="s">
        <v>54</v>
      </c>
      <c r="I5" s="4"/>
      <c r="J5" s="97" t="s">
        <v>55</v>
      </c>
      <c r="K5" s="98"/>
    </row>
    <row r="6" spans="2:11" ht="20.100000000000001" customHeight="1" x14ac:dyDescent="0.3">
      <c r="B6" s="6"/>
      <c r="C6" s="7"/>
      <c r="D6" s="8" t="s">
        <v>56</v>
      </c>
      <c r="E6" s="8"/>
      <c r="F6" s="99" t="s">
        <v>57</v>
      </c>
      <c r="G6" s="99"/>
      <c r="H6" s="8" t="s">
        <v>58</v>
      </c>
      <c r="I6" s="7"/>
      <c r="J6" s="99" t="s">
        <v>59</v>
      </c>
      <c r="K6" s="100"/>
    </row>
    <row r="7" spans="2:11" ht="20.100000000000001" customHeight="1" x14ac:dyDescent="0.3">
      <c r="B7" s="6"/>
      <c r="C7" s="7"/>
      <c r="D7" s="8" t="s">
        <v>60</v>
      </c>
      <c r="E7" s="8"/>
      <c r="F7" s="101" t="s">
        <v>87</v>
      </c>
      <c r="G7" s="99"/>
      <c r="H7" s="8" t="s">
        <v>61</v>
      </c>
      <c r="I7" s="22"/>
      <c r="J7" s="99">
        <v>11.5</v>
      </c>
      <c r="K7" s="100"/>
    </row>
    <row r="8" spans="2:11" ht="20.100000000000001" customHeight="1" x14ac:dyDescent="0.3">
      <c r="B8" s="9"/>
      <c r="C8" s="10"/>
      <c r="D8" s="11"/>
      <c r="E8" s="11"/>
      <c r="F8" s="12"/>
      <c r="G8" s="12"/>
      <c r="H8" s="11" t="s">
        <v>62</v>
      </c>
      <c r="I8" s="23"/>
      <c r="J8" s="102" t="s">
        <v>88</v>
      </c>
      <c r="K8" s="103"/>
    </row>
    <row r="9" spans="2:11" ht="20.100000000000001" customHeight="1" x14ac:dyDescent="0.3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3">
      <c r="B10" s="104" t="s">
        <v>1</v>
      </c>
      <c r="C10" s="105"/>
      <c r="D10" s="14" t="s">
        <v>63</v>
      </c>
      <c r="E10" s="106" t="s">
        <v>64</v>
      </c>
      <c r="F10" s="107"/>
      <c r="G10" s="16" t="s">
        <v>65</v>
      </c>
      <c r="H10" s="15" t="s">
        <v>66</v>
      </c>
      <c r="I10" s="106" t="s">
        <v>67</v>
      </c>
      <c r="J10" s="107"/>
      <c r="K10" s="16" t="s">
        <v>68</v>
      </c>
    </row>
    <row r="11" spans="2:11" ht="20.100000000000001" customHeight="1" x14ac:dyDescent="0.3">
      <c r="B11" s="108">
        <v>1</v>
      </c>
      <c r="C11" s="109"/>
      <c r="D11" s="124" t="s">
        <v>69</v>
      </c>
      <c r="E11" s="112" t="s">
        <v>70</v>
      </c>
      <c r="F11" s="113"/>
      <c r="G11" s="17">
        <v>1000</v>
      </c>
      <c r="H11" s="17">
        <v>1000</v>
      </c>
      <c r="I11" s="110"/>
      <c r="J11" s="111"/>
      <c r="K11" s="24" t="s">
        <v>89</v>
      </c>
    </row>
    <row r="12" spans="2:11" ht="20.100000000000001" customHeight="1" x14ac:dyDescent="0.3">
      <c r="B12" s="53"/>
      <c r="C12" s="54"/>
      <c r="D12" s="125"/>
      <c r="E12" s="114"/>
      <c r="F12" s="115"/>
      <c r="G12" s="58">
        <v>1640</v>
      </c>
      <c r="H12" s="58">
        <v>1640</v>
      </c>
      <c r="I12" s="55"/>
      <c r="J12" s="56"/>
      <c r="K12" s="24" t="s">
        <v>90</v>
      </c>
    </row>
    <row r="13" spans="2:11" ht="23" customHeight="1" x14ac:dyDescent="0.3">
      <c r="B13" s="108">
        <v>2</v>
      </c>
      <c r="C13" s="109"/>
      <c r="D13" s="125"/>
      <c r="E13" s="112" t="s">
        <v>72</v>
      </c>
      <c r="F13" s="113"/>
      <c r="G13" s="17">
        <v>198</v>
      </c>
      <c r="H13" s="17">
        <v>198</v>
      </c>
      <c r="I13" s="110"/>
      <c r="J13" s="111"/>
      <c r="K13" s="24" t="s">
        <v>92</v>
      </c>
    </row>
    <row r="14" spans="2:11" ht="20.100000000000001" customHeight="1" x14ac:dyDescent="0.3">
      <c r="B14" s="108">
        <v>3</v>
      </c>
      <c r="C14" s="109"/>
      <c r="D14" s="125"/>
      <c r="E14" s="108" t="s">
        <v>73</v>
      </c>
      <c r="F14" s="109"/>
      <c r="G14" s="17">
        <v>0</v>
      </c>
      <c r="H14" s="17">
        <v>0</v>
      </c>
      <c r="I14" s="110"/>
      <c r="J14" s="111"/>
      <c r="K14" s="24" t="s">
        <v>71</v>
      </c>
    </row>
    <row r="15" spans="2:11" ht="20.100000000000001" customHeight="1" x14ac:dyDescent="0.3">
      <c r="B15" s="108">
        <v>4</v>
      </c>
      <c r="C15" s="109"/>
      <c r="D15" s="125"/>
      <c r="E15" s="112" t="s">
        <v>74</v>
      </c>
      <c r="F15" s="113"/>
      <c r="G15" s="17">
        <v>67.5</v>
      </c>
      <c r="H15" s="17">
        <v>67.5</v>
      </c>
      <c r="I15" s="110"/>
      <c r="J15" s="111"/>
      <c r="K15" s="24" t="s">
        <v>94</v>
      </c>
    </row>
    <row r="16" spans="2:11" ht="20.100000000000001" customHeight="1" x14ac:dyDescent="0.3">
      <c r="B16" s="63"/>
      <c r="C16" s="64"/>
      <c r="D16" s="59"/>
      <c r="E16" s="116"/>
      <c r="F16" s="117"/>
      <c r="G16" s="62">
        <v>432.5</v>
      </c>
      <c r="H16" s="62">
        <v>432.5</v>
      </c>
      <c r="I16" s="60"/>
      <c r="J16" s="61"/>
      <c r="K16" s="24" t="s">
        <v>99</v>
      </c>
    </row>
    <row r="17" spans="1:11" ht="20.100000000000001" customHeight="1" x14ac:dyDescent="0.3">
      <c r="B17" s="53"/>
      <c r="C17" s="54"/>
      <c r="D17" s="57"/>
      <c r="E17" s="116"/>
      <c r="F17" s="117"/>
      <c r="G17" s="58">
        <v>137</v>
      </c>
      <c r="H17" s="58">
        <v>137</v>
      </c>
      <c r="I17" s="55"/>
      <c r="J17" s="56"/>
      <c r="K17" s="24" t="s">
        <v>97</v>
      </c>
    </row>
    <row r="18" spans="1:11" ht="20.100000000000001" customHeight="1" x14ac:dyDescent="0.3">
      <c r="B18" s="63"/>
      <c r="C18" s="64"/>
      <c r="D18" s="59"/>
      <c r="E18" s="116"/>
      <c r="F18" s="117"/>
      <c r="G18" s="62">
        <v>135.5</v>
      </c>
      <c r="H18" s="62">
        <v>135.5</v>
      </c>
      <c r="I18" s="110"/>
      <c r="J18" s="111"/>
      <c r="K18" s="24" t="s">
        <v>98</v>
      </c>
    </row>
    <row r="19" spans="1:11" ht="20.100000000000001" customHeight="1" x14ac:dyDescent="0.3">
      <c r="B19" s="53"/>
      <c r="C19" s="54"/>
      <c r="D19" s="57"/>
      <c r="E19" s="114"/>
      <c r="F19" s="115"/>
      <c r="G19" s="58">
        <v>276</v>
      </c>
      <c r="H19" s="58">
        <v>276</v>
      </c>
      <c r="I19" s="55"/>
      <c r="J19" s="56"/>
      <c r="K19" s="24" t="s">
        <v>93</v>
      </c>
    </row>
    <row r="20" spans="1:11" ht="20.100000000000001" customHeight="1" x14ac:dyDescent="0.3">
      <c r="B20" s="108">
        <v>5</v>
      </c>
      <c r="C20" s="109"/>
      <c r="D20" s="124" t="s">
        <v>39</v>
      </c>
      <c r="E20" s="118" t="s">
        <v>75</v>
      </c>
      <c r="F20" s="118"/>
      <c r="G20" s="17">
        <v>21</v>
      </c>
      <c r="H20" s="17">
        <v>21</v>
      </c>
      <c r="I20" s="110"/>
      <c r="J20" s="111"/>
      <c r="K20" s="24"/>
    </row>
    <row r="21" spans="1:11" ht="20.100000000000001" customHeight="1" x14ac:dyDescent="0.3">
      <c r="B21" s="108">
        <v>6</v>
      </c>
      <c r="C21" s="109"/>
      <c r="D21" s="125"/>
      <c r="E21" s="118" t="s">
        <v>95</v>
      </c>
      <c r="F21" s="118"/>
      <c r="G21" s="17">
        <v>128.6</v>
      </c>
      <c r="H21" s="62">
        <v>128.6</v>
      </c>
      <c r="I21" s="110"/>
      <c r="J21" s="111"/>
      <c r="K21" s="24" t="s">
        <v>96</v>
      </c>
    </row>
    <row r="22" spans="1:11" ht="20.100000000000001" customHeight="1" x14ac:dyDescent="0.3">
      <c r="B22" s="108">
        <v>7</v>
      </c>
      <c r="C22" s="109"/>
      <c r="D22" s="126"/>
      <c r="E22" s="118"/>
      <c r="F22" s="118"/>
      <c r="G22" s="17"/>
      <c r="H22" s="17"/>
      <c r="I22" s="110"/>
      <c r="J22" s="111"/>
      <c r="K22" s="24"/>
    </row>
    <row r="23" spans="1:11" ht="20.100000000000001" customHeight="1" x14ac:dyDescent="0.3">
      <c r="B23" s="106" t="s">
        <v>41</v>
      </c>
      <c r="C23" s="119"/>
      <c r="D23" s="119"/>
      <c r="E23" s="119"/>
      <c r="F23" s="107"/>
      <c r="G23" s="18">
        <f>SUM(G11:G22)</f>
        <v>4036.1</v>
      </c>
      <c r="H23" s="18">
        <f>SUM(H11:H22)</f>
        <v>4036.1</v>
      </c>
      <c r="I23" s="120">
        <f>SUM(I11:J22)</f>
        <v>0</v>
      </c>
      <c r="J23" s="121"/>
      <c r="K23" s="25"/>
    </row>
    <row r="24" spans="1:11" ht="20.100000000000001" customHeight="1" x14ac:dyDescent="0.3">
      <c r="B24" s="13"/>
      <c r="C24" s="13"/>
      <c r="D24" s="13"/>
      <c r="E24" s="13"/>
      <c r="F24" s="13"/>
      <c r="G24" s="13"/>
      <c r="H24" s="13"/>
      <c r="I24" s="13"/>
      <c r="J24" s="26"/>
      <c r="K24" s="13"/>
    </row>
    <row r="25" spans="1:11" ht="20.100000000000001" customHeight="1" x14ac:dyDescent="0.3">
      <c r="B25" s="122" t="s">
        <v>66</v>
      </c>
      <c r="C25" s="122"/>
      <c r="D25" s="122"/>
      <c r="E25" s="122"/>
      <c r="F25" s="122"/>
      <c r="G25" s="122" t="s">
        <v>76</v>
      </c>
      <c r="H25" s="122"/>
      <c r="I25" s="122"/>
      <c r="J25" s="122"/>
      <c r="K25" s="16" t="s">
        <v>77</v>
      </c>
    </row>
    <row r="26" spans="1:11" ht="20.100000000000001" customHeight="1" x14ac:dyDescent="0.3">
      <c r="B26" s="123">
        <f>H23</f>
        <v>4036.1</v>
      </c>
      <c r="C26" s="123"/>
      <c r="D26" s="123"/>
      <c r="E26" s="123"/>
      <c r="F26" s="123"/>
      <c r="G26" s="123">
        <f>I23</f>
        <v>0</v>
      </c>
      <c r="H26" s="123"/>
      <c r="I26" s="123"/>
      <c r="J26" s="123"/>
      <c r="K26" s="27">
        <f>SUM(B26:J26)</f>
        <v>4036.1</v>
      </c>
    </row>
    <row r="27" spans="1:11" ht="20.100000000000001" customHeight="1" x14ac:dyDescent="0.3">
      <c r="B27" s="13"/>
      <c r="C27" s="13"/>
      <c r="D27" s="13"/>
      <c r="E27" s="13"/>
      <c r="F27" s="13"/>
      <c r="G27" s="13"/>
      <c r="H27" s="13"/>
      <c r="I27" s="13"/>
      <c r="J27" s="13"/>
      <c r="K27" s="13"/>
    </row>
    <row r="28" spans="1:11" ht="20.100000000000001" customHeight="1" x14ac:dyDescent="0.3">
      <c r="B28" s="13" t="s">
        <v>78</v>
      </c>
      <c r="C28" s="13"/>
      <c r="D28" s="13"/>
      <c r="E28" s="13"/>
      <c r="F28" s="13" t="s">
        <v>48</v>
      </c>
      <c r="G28" s="13" t="s">
        <v>79</v>
      </c>
      <c r="H28" s="13"/>
      <c r="I28" s="13"/>
      <c r="J28" s="13" t="s">
        <v>50</v>
      </c>
      <c r="K28" s="13"/>
    </row>
    <row r="31" spans="1:11" ht="17.649999999999999" x14ac:dyDescent="0.3">
      <c r="A31" s="65" t="s">
        <v>80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</row>
    <row r="33" spans="2:11" ht="20.100000000000001" customHeight="1" x14ac:dyDescent="0.3">
      <c r="B33" s="3"/>
      <c r="C33" s="4"/>
      <c r="D33" s="5" t="s">
        <v>52</v>
      </c>
      <c r="E33" s="5"/>
      <c r="F33" s="97" t="str">
        <f>F5</f>
        <v>王凤雨</v>
      </c>
      <c r="G33" s="97"/>
      <c r="H33" s="5" t="s">
        <v>54</v>
      </c>
      <c r="I33" s="4"/>
      <c r="J33" s="97" t="str">
        <f>J5</f>
        <v>助理</v>
      </c>
      <c r="K33" s="98"/>
    </row>
    <row r="34" spans="2:11" ht="20.100000000000001" customHeight="1" x14ac:dyDescent="0.3">
      <c r="B34" s="6"/>
      <c r="C34" s="7"/>
      <c r="D34" s="8" t="s">
        <v>56</v>
      </c>
      <c r="E34" s="8"/>
      <c r="F34" s="99" t="str">
        <f>F6</f>
        <v>北京</v>
      </c>
      <c r="G34" s="99"/>
      <c r="H34" s="8" t="s">
        <v>58</v>
      </c>
      <c r="I34" s="7"/>
      <c r="J34" s="99" t="str">
        <f>J6</f>
        <v>企划活动部</v>
      </c>
      <c r="K34" s="100"/>
    </row>
    <row r="35" spans="2:11" ht="20.100000000000001" customHeight="1" x14ac:dyDescent="0.3">
      <c r="B35" s="6"/>
      <c r="C35" s="7"/>
      <c r="D35" s="8" t="s">
        <v>60</v>
      </c>
      <c r="E35" s="8"/>
      <c r="F35" s="101" t="str">
        <f>F7</f>
        <v>10.26-29</v>
      </c>
      <c r="G35" s="99"/>
      <c r="H35" s="8" t="s">
        <v>61</v>
      </c>
      <c r="I35" s="22"/>
      <c r="J35" s="99">
        <f>J7</f>
        <v>11.5</v>
      </c>
      <c r="K35" s="100"/>
    </row>
    <row r="36" spans="2:11" ht="20.100000000000001" customHeight="1" x14ac:dyDescent="0.3">
      <c r="B36" s="9"/>
      <c r="C36" s="10"/>
      <c r="D36" s="11"/>
      <c r="E36" s="11"/>
      <c r="F36" s="12"/>
      <c r="G36" s="12"/>
      <c r="H36" s="11" t="s">
        <v>62</v>
      </c>
      <c r="I36" s="23"/>
      <c r="J36" s="102" t="str">
        <f>J8</f>
        <v>HMZA-201025-QDH689</v>
      </c>
      <c r="K36" s="103"/>
    </row>
    <row r="37" spans="2:11" ht="20.100000000000001" customHeight="1" x14ac:dyDescent="0.3"/>
    <row r="38" spans="2:11" ht="20.100000000000001" customHeight="1" x14ac:dyDescent="0.3">
      <c r="B38" s="118"/>
      <c r="C38" s="118"/>
      <c r="D38" s="19" t="s">
        <v>81</v>
      </c>
      <c r="E38" s="118" t="s">
        <v>82</v>
      </c>
      <c r="F38" s="118"/>
      <c r="G38" s="17" t="s">
        <v>83</v>
      </c>
      <c r="H38" s="17" t="s">
        <v>84</v>
      </c>
      <c r="I38" s="127" t="s">
        <v>41</v>
      </c>
      <c r="J38" s="127"/>
      <c r="K38" s="28" t="s">
        <v>68</v>
      </c>
    </row>
    <row r="39" spans="2:11" ht="20.100000000000001" customHeight="1" x14ac:dyDescent="0.3">
      <c r="B39" s="118">
        <v>1</v>
      </c>
      <c r="C39" s="118"/>
      <c r="D39" s="20" t="s">
        <v>91</v>
      </c>
      <c r="E39" s="118" t="s">
        <v>87</v>
      </c>
      <c r="F39" s="118"/>
      <c r="G39" s="17">
        <v>100</v>
      </c>
      <c r="H39" s="17">
        <v>4</v>
      </c>
      <c r="I39" s="110">
        <f>G39*H39</f>
        <v>400</v>
      </c>
      <c r="J39" s="111"/>
      <c r="K39" s="29"/>
    </row>
    <row r="40" spans="2:11" ht="20.100000000000001" customHeight="1" x14ac:dyDescent="0.3">
      <c r="B40" s="118">
        <v>2</v>
      </c>
      <c r="C40" s="118"/>
      <c r="D40" s="20"/>
      <c r="E40" s="118"/>
      <c r="F40" s="118"/>
      <c r="G40" s="17">
        <v>200</v>
      </c>
      <c r="H40" s="17">
        <v>0</v>
      </c>
      <c r="I40" s="110">
        <f t="shared" ref="I40:I41" si="0">G40*H40</f>
        <v>0</v>
      </c>
      <c r="J40" s="111"/>
      <c r="K40" s="29"/>
    </row>
    <row r="41" spans="2:11" ht="20.100000000000001" customHeight="1" x14ac:dyDescent="0.3">
      <c r="B41" s="118">
        <v>3</v>
      </c>
      <c r="C41" s="118"/>
      <c r="D41" s="20"/>
      <c r="E41" s="118"/>
      <c r="F41" s="118"/>
      <c r="G41" s="17">
        <v>0</v>
      </c>
      <c r="H41" s="17">
        <v>0</v>
      </c>
      <c r="I41" s="110">
        <f t="shared" si="0"/>
        <v>0</v>
      </c>
      <c r="J41" s="111"/>
      <c r="K41" s="29"/>
    </row>
    <row r="42" spans="2:11" ht="20.100000000000001" customHeight="1" x14ac:dyDescent="0.3">
      <c r="B42" s="106" t="s">
        <v>41</v>
      </c>
      <c r="C42" s="119"/>
      <c r="D42" s="119"/>
      <c r="E42" s="119"/>
      <c r="F42" s="107"/>
      <c r="G42" s="18"/>
      <c r="H42" s="18">
        <f>SUM(H24:H41)</f>
        <v>4</v>
      </c>
      <c r="I42" s="120">
        <f>SUM(I39:J41)</f>
        <v>400</v>
      </c>
      <c r="J42" s="121"/>
      <c r="K42" s="25"/>
    </row>
    <row r="43" spans="2:11" ht="20.100000000000001" customHeight="1" x14ac:dyDescent="0.3">
      <c r="B43" s="13" t="s">
        <v>78</v>
      </c>
      <c r="C43" s="13"/>
      <c r="D43" s="13"/>
      <c r="E43" s="13"/>
      <c r="F43" s="13" t="s">
        <v>48</v>
      </c>
      <c r="G43" s="13" t="s">
        <v>79</v>
      </c>
      <c r="H43" s="13"/>
      <c r="I43" s="13"/>
      <c r="J43" s="13" t="s">
        <v>50</v>
      </c>
      <c r="K43" s="13"/>
    </row>
  </sheetData>
  <mergeCells count="63">
    <mergeCell ref="B42:F42"/>
    <mergeCell ref="I42:J42"/>
    <mergeCell ref="D11:D15"/>
    <mergeCell ref="D20:D22"/>
    <mergeCell ref="B40:C40"/>
    <mergeCell ref="E40:F40"/>
    <mergeCell ref="I40:J40"/>
    <mergeCell ref="B41:C41"/>
    <mergeCell ref="E41:F41"/>
    <mergeCell ref="I41:J41"/>
    <mergeCell ref="J36:K36"/>
    <mergeCell ref="B38:C38"/>
    <mergeCell ref="E38:F38"/>
    <mergeCell ref="I38:J38"/>
    <mergeCell ref="B39:C39"/>
    <mergeCell ref="E39:F39"/>
    <mergeCell ref="I39:J39"/>
    <mergeCell ref="F33:G33"/>
    <mergeCell ref="J33:K33"/>
    <mergeCell ref="F34:G34"/>
    <mergeCell ref="J34:K34"/>
    <mergeCell ref="F35:G35"/>
    <mergeCell ref="J35:K35"/>
    <mergeCell ref="B25:F25"/>
    <mergeCell ref="G25:J25"/>
    <mergeCell ref="B26:F26"/>
    <mergeCell ref="G26:J26"/>
    <mergeCell ref="A31:K31"/>
    <mergeCell ref="B22:C22"/>
    <mergeCell ref="E22:F22"/>
    <mergeCell ref="I22:J22"/>
    <mergeCell ref="B23:F23"/>
    <mergeCell ref="I23:J23"/>
    <mergeCell ref="B20:C20"/>
    <mergeCell ref="E20:F20"/>
    <mergeCell ref="I20:J20"/>
    <mergeCell ref="B21:C21"/>
    <mergeCell ref="E21:F21"/>
    <mergeCell ref="I21:J21"/>
    <mergeCell ref="B14:C14"/>
    <mergeCell ref="E14:F14"/>
    <mergeCell ref="I14:J14"/>
    <mergeCell ref="B15:C15"/>
    <mergeCell ref="I15:J15"/>
    <mergeCell ref="E15:F19"/>
    <mergeCell ref="I18:J18"/>
    <mergeCell ref="B11:C11"/>
    <mergeCell ref="I11:J11"/>
    <mergeCell ref="B13:C13"/>
    <mergeCell ref="I13:J13"/>
    <mergeCell ref="E11:F12"/>
    <mergeCell ref="E13:F13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2" type="noConversion"/>
  <pageMargins left="0.69930555555555596" right="0.69930555555555596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王凤雨</cp:lastModifiedBy>
  <cp:lastPrinted>2020-10-14T05:42:10Z</cp:lastPrinted>
  <dcterms:created xsi:type="dcterms:W3CDTF">2014-04-15T08:52:00Z</dcterms:created>
  <dcterms:modified xsi:type="dcterms:W3CDTF">2020-11-04T17:47:18Z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