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5621"/>
</workbook>
</file>

<file path=xl/calcChain.xml><?xml version="1.0" encoding="utf-8"?>
<calcChain xmlns="http://schemas.openxmlformats.org/spreadsheetml/2006/main">
  <c r="G56" i="3" l="1"/>
  <c r="G57" i="3" s="1"/>
  <c r="F56" i="3"/>
  <c r="F57" i="3" s="1"/>
  <c r="I20" i="2"/>
  <c r="H20" i="2"/>
  <c r="G20" i="2"/>
  <c r="H57" i="3" l="1"/>
  <c r="G30" i="3"/>
  <c r="H23" i="3"/>
  <c r="G23" i="3"/>
  <c r="F23" i="3"/>
  <c r="C23" i="3"/>
  <c r="D23" i="3" s="1"/>
  <c r="E22" i="3"/>
  <c r="H29" i="3" l="1"/>
  <c r="H33" i="3"/>
  <c r="H56" i="3" s="1"/>
  <c r="G32" i="3" l="1"/>
  <c r="F30" i="3"/>
  <c r="C21" i="3"/>
  <c r="G32" i="4"/>
  <c r="I38" i="2"/>
  <c r="I37" i="2"/>
  <c r="I36" i="2"/>
  <c r="G23" i="2"/>
  <c r="B23" i="2"/>
  <c r="D56" i="3"/>
  <c r="C56" i="3"/>
  <c r="E33" i="3"/>
  <c r="E56" i="3" s="1"/>
  <c r="F32" i="3"/>
  <c r="D32" i="3"/>
  <c r="C32" i="3"/>
  <c r="H31" i="3"/>
  <c r="H32" i="3" s="1"/>
  <c r="E31" i="3"/>
  <c r="E32" i="3" s="1"/>
  <c r="D30" i="3"/>
  <c r="C30" i="3"/>
  <c r="E29" i="3"/>
  <c r="E30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5" i="3" s="1"/>
  <c r="E24" i="3"/>
  <c r="E25" i="3" s="1"/>
  <c r="E23" i="3"/>
  <c r="H21" i="3"/>
  <c r="G21" i="3"/>
  <c r="F21" i="3"/>
  <c r="D21" i="3"/>
  <c r="E20" i="3"/>
  <c r="E21" i="3" s="1"/>
  <c r="G19" i="3"/>
  <c r="F19" i="3"/>
  <c r="D19" i="3"/>
  <c r="C19" i="3"/>
  <c r="E14" i="3"/>
  <c r="E19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G62" i="3" l="1"/>
  <c r="I62" i="3" s="1"/>
  <c r="I39" i="2"/>
  <c r="K23" i="2"/>
  <c r="H19" i="3"/>
  <c r="H28" i="3"/>
  <c r="H13" i="3"/>
  <c r="H10" i="3"/>
  <c r="C57" i="3"/>
  <c r="E57" i="3"/>
  <c r="A62" i="3" s="1"/>
  <c r="D57" i="3"/>
  <c r="H30" i="3"/>
  <c r="E62" i="3" l="1"/>
  <c r="C62" i="3"/>
</calcChain>
</file>

<file path=xl/sharedStrings.xml><?xml version="1.0" encoding="utf-8"?>
<sst xmlns="http://schemas.openxmlformats.org/spreadsheetml/2006/main" count="182" uniqueCount="133">
  <si>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</si>
  <si>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</si>
  <si>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</si>
  <si>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</si>
  <si>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</si>
  <si>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</si>
  <si>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</si>
  <si>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</si>
  <si>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</si>
  <si>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</si>
  <si>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</si>
  <si>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</si>
  <si>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</si>
  <si>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</si>
  <si>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</si>
  <si>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</si>
  <si>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</si>
  <si>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</si>
  <si>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</si>
  <si>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</si>
  <si>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</si>
  <si>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</si>
  <si>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</si>
  <si>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</si>
  <si>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</si>
  <si>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</si>
  <si>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</si>
  <si>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</si>
  <si>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</si>
  <si>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</si>
  <si>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</si>
  <si>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</si>
  <si>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</si>
  <si>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</si>
  <si>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</si>
  <si>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</si>
  <si>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</si>
  <si>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</si>
  <si>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</si>
  <si>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</si>
  <si>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</si>
  <si>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</si>
  <si>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</si>
  <si>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</si>
  <si>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</si>
  <si>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</si>
  <si>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</si>
  <si>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</si>
  <si>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</si>
  <si>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</si>
  <si>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</si>
  <si>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</si>
  <si>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</si>
  <si>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</si>
  <si>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</si>
  <si>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</si>
  <si>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</si>
  <si>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</si>
  <si>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</si>
  <si>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</si>
  <si>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</si>
  <si>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</si>
  <si>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</si>
  <si>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</si>
  <si>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</si>
  <si>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</si>
  <si>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</si>
  <si>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</si>
  <si>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</si>
  <si>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</si>
  <si>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</si>
  <si>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</si>
  <si>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</si>
  <si>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</si>
  <si>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</si>
  <si>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</si>
  <si>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</si>
  <si>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</si>
  <si>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</si>
  <si>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</si>
  <si>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</si>
  <si>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</si>
  <si>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</si>
  <si>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</si>
  <si>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</si>
  <si>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</si>
  <si>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</si>
  <si>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</si>
  <si>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</si>
  <si>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</si>
  <si>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</si>
  <si>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</si>
  <si>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</si>
  <si>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</si>
  <si>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</si>
  <si>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</si>
  <si>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</si>
  <si>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</si>
  <si>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</si>
  <si>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</si>
  <si>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</si>
  <si>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酒精纸巾</t>
  </si>
  <si>
    <t>收纳袋</t>
  </si>
  <si>
    <t>免洗消毒液</t>
  </si>
  <si>
    <t>口罩200个</t>
  </si>
  <si>
    <t>甘草片</t>
  </si>
  <si>
    <t>口罩（深圳）100个</t>
  </si>
  <si>
    <t>测温枪</t>
  </si>
  <si>
    <t>酸辣粉</t>
  </si>
  <si>
    <t>艺人零食备品-旺旺</t>
  </si>
  <si>
    <t>艺人零食备品-张君雅</t>
  </si>
  <si>
    <t>艺人零食备品-海太</t>
  </si>
  <si>
    <t>纸巾</t>
  </si>
  <si>
    <t>暖宝宝</t>
  </si>
  <si>
    <t>抗原100个</t>
  </si>
  <si>
    <t>口罩1200只</t>
  </si>
  <si>
    <t>抗原200个</t>
  </si>
  <si>
    <t>药品</t>
  </si>
  <si>
    <t>手绘白色笔-房卡用</t>
  </si>
  <si>
    <t>高亚琳</t>
    <phoneticPr fontId="12" type="noConversion"/>
  </si>
  <si>
    <t>口罩</t>
    <phoneticPr fontId="12" type="noConversion"/>
  </si>
  <si>
    <t>晕车贴</t>
    <phoneticPr fontId="12" type="noConversion"/>
  </si>
  <si>
    <t>佳乐饼屋</t>
    <phoneticPr fontId="12" type="noConversion"/>
  </si>
  <si>
    <t>云南滇美</t>
    <phoneticPr fontId="12" type="noConversion"/>
  </si>
  <si>
    <t>韵香食府</t>
    <phoneticPr fontId="12" type="noConversion"/>
  </si>
  <si>
    <t>建水烧烤大排档</t>
    <phoneticPr fontId="12" type="noConversion"/>
  </si>
  <si>
    <t>肯德基</t>
    <phoneticPr fontId="12" type="noConversion"/>
  </si>
  <si>
    <t>需有客户邮件确认，并抄送合规部。</t>
    <phoneticPr fontId="12" type="noConversion"/>
  </si>
  <si>
    <t>艺人咖啡（合开了一张发票1108）</t>
    <phoneticPr fontId="12" type="noConversion"/>
  </si>
  <si>
    <t>打车</t>
    <phoneticPr fontId="12" type="noConversion"/>
  </si>
  <si>
    <t>机场南站出京</t>
    <phoneticPr fontId="12" type="noConversion"/>
  </si>
  <si>
    <t xml:space="preserve">团号：HMZA-230120-ZJT182 </t>
    <phoneticPr fontId="12" type="noConversion"/>
  </si>
  <si>
    <t>会议日期：2023.1.20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</si>
</sst>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14" fillId="0" borderId="15" xfId="0" applyNumberFormat="1" applyFont="1" applyBorder="1" applyAlignment="1">
      <alignment horizontal="right" vertical="center"/>
    </xf>
    <xf numFmtId="180" fontId="0" fillId="3" borderId="15" xfId="0" applyNumberFormat="1" applyFill="1" applyBorder="1" applyAlignment="1">
      <alignment horizontal="right" vertical="center"/>
    </xf>
    <xf numFmtId="180" fontId="15" fillId="8" borderId="15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3" fillId="3" borderId="15" xfId="2" applyFont="1" applyFill="1" applyBorder="1" applyAlignment="1">
      <alignment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80" fontId="14" fillId="0" borderId="8" xfId="0" applyNumberFormat="1" applyFont="1" applyBorder="1" applyAlignment="1">
      <alignment horizontal="center" vertical="center" wrapText="1"/>
    </xf>
    <xf numFmtId="180" fontId="14" fillId="0" borderId="9" xfId="0" applyNumberFormat="1" applyFont="1" applyBorder="1" applyAlignment="1">
      <alignment horizontal="center" vertical="center" wrapText="1"/>
    </xf>
    <xf numFmtId="180" fontId="14" fillId="0" borderId="10" xfId="0" applyNumberFormat="1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5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zoomScale="70" zoomScaleNormal="70" workbookViewId="0">
      <selection activeCell="H4" sqref="H4:I5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5.88671875" customWidth="1"/>
    <col min="7" max="7" width="14.4414062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98" t="s">
        <v>0</v>
      </c>
      <c r="D2" s="98"/>
      <c r="E2" s="98"/>
      <c r="F2" s="98"/>
      <c r="G2" s="98"/>
      <c r="H2" s="98"/>
      <c r="I2" s="72"/>
      <c r="J2" s="72"/>
      <c r="K2" s="72"/>
      <c r="L2" s="72"/>
    </row>
    <row r="4" spans="1:12" ht="21" customHeight="1" x14ac:dyDescent="0.25">
      <c r="H4" s="182" t="s">
        <v>131</v>
      </c>
      <c r="I4" s="124"/>
      <c r="J4" s="124" t="s">
        <v>132</v>
      </c>
    </row>
    <row r="5" spans="1:12" ht="21" customHeight="1" x14ac:dyDescent="0.25">
      <c r="H5" s="125"/>
      <c r="I5" s="125"/>
      <c r="J5" s="125"/>
    </row>
    <row r="6" spans="1:12" ht="21" customHeight="1" x14ac:dyDescent="0.25">
      <c r="A6" s="118" t="s">
        <v>1</v>
      </c>
      <c r="B6" s="120" t="s">
        <v>2</v>
      </c>
      <c r="C6" s="99" t="s">
        <v>3</v>
      </c>
      <c r="D6" s="99"/>
      <c r="E6" s="99"/>
      <c r="F6" s="100" t="s">
        <v>4</v>
      </c>
      <c r="G6" s="100"/>
      <c r="H6" s="100"/>
      <c r="I6" s="100"/>
      <c r="J6" s="120" t="s">
        <v>5</v>
      </c>
    </row>
    <row r="7" spans="1:12" ht="21" customHeight="1" x14ac:dyDescent="0.25">
      <c r="A7" s="118"/>
      <c r="B7" s="120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20"/>
    </row>
    <row r="8" spans="1:12" ht="21" customHeight="1" x14ac:dyDescent="0.25">
      <c r="A8" s="119">
        <v>1</v>
      </c>
      <c r="B8" s="107" t="s">
        <v>13</v>
      </c>
      <c r="C8" s="101">
        <v>0</v>
      </c>
      <c r="D8" s="108"/>
      <c r="E8" s="101">
        <f>C8*D8</f>
        <v>0</v>
      </c>
      <c r="F8" s="64">
        <v>0</v>
      </c>
      <c r="G8" s="64">
        <v>0</v>
      </c>
      <c r="H8" s="64">
        <f>F8+G8</f>
        <v>0</v>
      </c>
      <c r="I8" s="73"/>
      <c r="J8" s="128" t="s">
        <v>14</v>
      </c>
    </row>
    <row r="9" spans="1:12" ht="21" customHeight="1" x14ac:dyDescent="0.25">
      <c r="A9" s="119"/>
      <c r="B9" s="107"/>
      <c r="C9" s="101"/>
      <c r="D9" s="108"/>
      <c r="E9" s="101"/>
      <c r="F9" s="64">
        <v>0</v>
      </c>
      <c r="G9" s="64">
        <v>0</v>
      </c>
      <c r="H9" s="64">
        <f>F9+G9</f>
        <v>0</v>
      </c>
      <c r="I9" s="73"/>
      <c r="J9" s="129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30"/>
    </row>
    <row r="11" spans="1:12" ht="21" customHeight="1" x14ac:dyDescent="0.25">
      <c r="A11" s="110">
        <v>2</v>
      </c>
      <c r="B11" s="113" t="s">
        <v>16</v>
      </c>
      <c r="C11" s="102">
        <v>0</v>
      </c>
      <c r="D11" s="110"/>
      <c r="E11" s="179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28" t="s">
        <v>17</v>
      </c>
    </row>
    <row r="12" spans="1:12" ht="21" customHeight="1" x14ac:dyDescent="0.25">
      <c r="A12" s="112"/>
      <c r="B12" s="115"/>
      <c r="C12" s="103"/>
      <c r="D12" s="112"/>
      <c r="E12" s="180"/>
      <c r="F12" s="64">
        <v>0</v>
      </c>
      <c r="G12" s="64">
        <v>0</v>
      </c>
      <c r="H12" s="64">
        <f t="shared" ref="H12" si="0">F12+G12</f>
        <v>0</v>
      </c>
      <c r="I12" s="73"/>
      <c r="J12" s="129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30"/>
    </row>
    <row r="14" spans="1:12" ht="21" customHeight="1" x14ac:dyDescent="0.25">
      <c r="A14" s="119">
        <v>3</v>
      </c>
      <c r="B14" s="107" t="s">
        <v>19</v>
      </c>
      <c r="C14" s="101">
        <v>0</v>
      </c>
      <c r="D14" s="108"/>
      <c r="E14" s="101">
        <f>C14*D14</f>
        <v>0</v>
      </c>
      <c r="F14" s="90">
        <v>288</v>
      </c>
      <c r="G14" s="93">
        <v>0</v>
      </c>
      <c r="H14" s="64">
        <v>288</v>
      </c>
      <c r="I14" s="133" t="s">
        <v>128</v>
      </c>
      <c r="J14" s="131" t="s">
        <v>127</v>
      </c>
    </row>
    <row r="15" spans="1:12" ht="21" customHeight="1" x14ac:dyDescent="0.25">
      <c r="A15" s="119"/>
      <c r="B15" s="107"/>
      <c r="C15" s="101"/>
      <c r="D15" s="108"/>
      <c r="E15" s="101"/>
      <c r="F15" s="90">
        <v>229</v>
      </c>
      <c r="G15" s="93">
        <v>0</v>
      </c>
      <c r="H15" s="88">
        <v>229</v>
      </c>
      <c r="I15" s="134"/>
      <c r="J15" s="132"/>
    </row>
    <row r="16" spans="1:12" ht="21" customHeight="1" x14ac:dyDescent="0.25">
      <c r="A16" s="119"/>
      <c r="B16" s="107"/>
      <c r="C16" s="101"/>
      <c r="D16" s="108"/>
      <c r="E16" s="101"/>
      <c r="F16" s="90">
        <v>234</v>
      </c>
      <c r="G16" s="93">
        <v>0</v>
      </c>
      <c r="H16" s="88">
        <v>234</v>
      </c>
      <c r="I16" s="134"/>
      <c r="J16" s="132"/>
    </row>
    <row r="17" spans="1:10" ht="21" customHeight="1" x14ac:dyDescent="0.25">
      <c r="A17" s="119"/>
      <c r="B17" s="107"/>
      <c r="C17" s="101"/>
      <c r="D17" s="108"/>
      <c r="E17" s="101"/>
      <c r="F17" s="90">
        <v>220</v>
      </c>
      <c r="G17" s="93">
        <v>0</v>
      </c>
      <c r="H17" s="88">
        <v>220</v>
      </c>
      <c r="I17" s="134"/>
      <c r="J17" s="132"/>
    </row>
    <row r="18" spans="1:10" ht="21" customHeight="1" x14ac:dyDescent="0.25">
      <c r="A18" s="119"/>
      <c r="B18" s="107"/>
      <c r="C18" s="101"/>
      <c r="D18" s="108"/>
      <c r="E18" s="101"/>
      <c r="F18" s="90">
        <v>137</v>
      </c>
      <c r="G18" s="93">
        <v>0</v>
      </c>
      <c r="H18" s="64">
        <v>137</v>
      </c>
      <c r="I18" s="135"/>
      <c r="J18" s="132"/>
    </row>
    <row r="19" spans="1:10" s="55" customFormat="1" ht="21" customHeight="1" x14ac:dyDescent="0.25">
      <c r="A19" s="66"/>
      <c r="B19" s="67" t="s">
        <v>20</v>
      </c>
      <c r="C19" s="68">
        <f>SUM(C14)</f>
        <v>0</v>
      </c>
      <c r="D19" s="68">
        <f>SUM(D14)</f>
        <v>0</v>
      </c>
      <c r="E19" s="68">
        <f>SUM(E14)</f>
        <v>0</v>
      </c>
      <c r="F19" s="68">
        <f>SUM(F14:F18)</f>
        <v>1108</v>
      </c>
      <c r="G19" s="68">
        <f>SUM(G14:G18)</f>
        <v>0</v>
      </c>
      <c r="H19" s="68">
        <f>SUM(H14:H18)</f>
        <v>1108</v>
      </c>
      <c r="I19" s="74"/>
      <c r="J19" s="127"/>
    </row>
    <row r="20" spans="1:10" ht="21" customHeight="1" x14ac:dyDescent="0.25">
      <c r="A20" s="62">
        <v>4</v>
      </c>
      <c r="B20" s="63" t="s">
        <v>21</v>
      </c>
      <c r="C20" s="64">
        <v>0</v>
      </c>
      <c r="D20" s="65"/>
      <c r="E20" s="64">
        <f>C20*D20</f>
        <v>0</v>
      </c>
      <c r="F20" s="93">
        <v>0</v>
      </c>
      <c r="G20" s="64">
        <v>0</v>
      </c>
      <c r="H20" s="93">
        <v>0</v>
      </c>
      <c r="I20" s="64"/>
      <c r="J20" s="126" t="s">
        <v>22</v>
      </c>
    </row>
    <row r="21" spans="1:10" s="55" customFormat="1" ht="21" customHeight="1" x14ac:dyDescent="0.25">
      <c r="A21" s="66"/>
      <c r="B21" s="67" t="s">
        <v>23</v>
      </c>
      <c r="C21" s="68">
        <f>SUM(C20)</f>
        <v>0</v>
      </c>
      <c r="D21" s="68">
        <f>SUM(D20)</f>
        <v>0</v>
      </c>
      <c r="E21" s="68">
        <f>SUM(E20)</f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4"/>
      <c r="J21" s="127"/>
    </row>
    <row r="22" spans="1:10" s="55" customFormat="1" ht="21" customHeight="1" x14ac:dyDescent="0.25">
      <c r="A22" s="110">
        <v>5</v>
      </c>
      <c r="B22" s="92" t="s">
        <v>24</v>
      </c>
      <c r="C22" s="94">
        <v>0</v>
      </c>
      <c r="D22" s="94"/>
      <c r="E22" s="181">
        <f>SUM(C22:D22)</f>
        <v>0</v>
      </c>
      <c r="F22" s="93">
        <v>0</v>
      </c>
      <c r="G22" s="64">
        <v>0</v>
      </c>
      <c r="H22" s="93">
        <v>0</v>
      </c>
      <c r="I22" s="64"/>
      <c r="J22" s="75"/>
    </row>
    <row r="23" spans="1:10" s="55" customFormat="1" ht="21" customHeight="1" x14ac:dyDescent="0.25">
      <c r="A23" s="112"/>
      <c r="B23" s="67" t="s">
        <v>25</v>
      </c>
      <c r="C23" s="68">
        <f>SUM(C22)</f>
        <v>0</v>
      </c>
      <c r="D23" s="68">
        <f>SUM(C23)</f>
        <v>0</v>
      </c>
      <c r="E23" s="68">
        <f>SUM(E22)</f>
        <v>0</v>
      </c>
      <c r="F23" s="68">
        <f>SUM(F22)</f>
        <v>0</v>
      </c>
      <c r="G23" s="68">
        <f>SUM(G22)</f>
        <v>0</v>
      </c>
      <c r="H23" s="68">
        <f>SUM(H22)</f>
        <v>0</v>
      </c>
      <c r="I23" s="74"/>
      <c r="J23" s="95"/>
    </row>
    <row r="24" spans="1:10" ht="21" customHeight="1" x14ac:dyDescent="0.25">
      <c r="A24" s="62">
        <v>6</v>
      </c>
      <c r="B24" s="63" t="s">
        <v>26</v>
      </c>
      <c r="C24" s="64">
        <v>0</v>
      </c>
      <c r="D24" s="65"/>
      <c r="E24" s="64">
        <f>C24*D24</f>
        <v>0</v>
      </c>
      <c r="F24" s="64">
        <v>0</v>
      </c>
      <c r="G24" s="64">
        <v>0</v>
      </c>
      <c r="H24" s="64">
        <f>F24+G24</f>
        <v>0</v>
      </c>
      <c r="I24" s="73"/>
      <c r="J24" s="128" t="s">
        <v>27</v>
      </c>
    </row>
    <row r="25" spans="1:10" s="55" customFormat="1" ht="21" customHeight="1" x14ac:dyDescent="0.25">
      <c r="A25" s="66"/>
      <c r="B25" s="67" t="s">
        <v>28</v>
      </c>
      <c r="C25" s="68">
        <f>SUM(C24)</f>
        <v>0</v>
      </c>
      <c r="D25" s="68">
        <f t="shared" ref="D25:E25" si="1">SUM(D24)</f>
        <v>0</v>
      </c>
      <c r="E25" s="68">
        <f t="shared" si="1"/>
        <v>0</v>
      </c>
      <c r="F25" s="68">
        <f>SUM(F24:F24)</f>
        <v>0</v>
      </c>
      <c r="G25" s="68">
        <f>SUM(G24:G24)</f>
        <v>0</v>
      </c>
      <c r="H25" s="68">
        <f>SUM(H24:H24)</f>
        <v>0</v>
      </c>
      <c r="I25" s="74"/>
      <c r="J25" s="127"/>
    </row>
    <row r="26" spans="1:10" ht="21" customHeight="1" x14ac:dyDescent="0.25">
      <c r="A26" s="119">
        <v>7</v>
      </c>
      <c r="B26" s="107" t="s">
        <v>29</v>
      </c>
      <c r="C26" s="101">
        <v>0</v>
      </c>
      <c r="D26" s="108"/>
      <c r="E26" s="101">
        <f>C26*D26</f>
        <v>0</v>
      </c>
      <c r="F26" s="64">
        <v>0</v>
      </c>
      <c r="G26" s="64">
        <v>0</v>
      </c>
      <c r="H26" s="64">
        <f>F26+G26</f>
        <v>0</v>
      </c>
      <c r="I26" s="73"/>
      <c r="J26" s="121"/>
    </row>
    <row r="27" spans="1:10" ht="21" customHeight="1" x14ac:dyDescent="0.25">
      <c r="A27" s="119"/>
      <c r="B27" s="107"/>
      <c r="C27" s="101"/>
      <c r="D27" s="108"/>
      <c r="E27" s="101"/>
      <c r="F27" s="64">
        <v>0</v>
      </c>
      <c r="G27" s="64">
        <v>0</v>
      </c>
      <c r="H27" s="64">
        <f>F27+G27</f>
        <v>0</v>
      </c>
      <c r="I27" s="73"/>
      <c r="J27" s="122"/>
    </row>
    <row r="28" spans="1:10" s="55" customFormat="1" ht="21" customHeight="1" x14ac:dyDescent="0.25">
      <c r="A28" s="66"/>
      <c r="B28" s="67" t="s">
        <v>30</v>
      </c>
      <c r="C28" s="68">
        <f>SUM(C26)</f>
        <v>0</v>
      </c>
      <c r="D28" s="68">
        <f t="shared" ref="D28:E28" si="2">SUM(D26)</f>
        <v>0</v>
      </c>
      <c r="E28" s="68">
        <f t="shared" si="2"/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74"/>
      <c r="J28" s="123"/>
    </row>
    <row r="29" spans="1:10" ht="21" customHeight="1" x14ac:dyDescent="0.25">
      <c r="A29" s="80">
        <v>8</v>
      </c>
      <c r="B29" s="81" t="s">
        <v>31</v>
      </c>
      <c r="C29" s="79">
        <v>0</v>
      </c>
      <c r="D29" s="82"/>
      <c r="E29" s="79">
        <f>C29*D29</f>
        <v>0</v>
      </c>
      <c r="F29" s="79">
        <v>0</v>
      </c>
      <c r="G29" s="79">
        <v>0</v>
      </c>
      <c r="H29" s="79">
        <f>F29+G29</f>
        <v>0</v>
      </c>
      <c r="I29" s="73"/>
      <c r="J29" s="126" t="s">
        <v>32</v>
      </c>
    </row>
    <row r="30" spans="1:10" s="55" customFormat="1" ht="21" customHeight="1" x14ac:dyDescent="0.25">
      <c r="A30" s="66"/>
      <c r="B30" s="67" t="s">
        <v>33</v>
      </c>
      <c r="C30" s="68">
        <f>SUM(C29)</f>
        <v>0</v>
      </c>
      <c r="D30" s="68">
        <f>SUM(D29)</f>
        <v>0</v>
      </c>
      <c r="E30" s="68">
        <f>SUM(E29)</f>
        <v>0</v>
      </c>
      <c r="F30" s="68">
        <f>SUM(F29:F29)</f>
        <v>0</v>
      </c>
      <c r="G30" s="68">
        <f>SUM(G29)</f>
        <v>0</v>
      </c>
      <c r="H30" s="68">
        <f>SUM(H29:H29)</f>
        <v>0</v>
      </c>
      <c r="I30" s="74"/>
      <c r="J30" s="127"/>
    </row>
    <row r="31" spans="1:10" ht="21" customHeight="1" x14ac:dyDescent="0.25">
      <c r="A31" s="62">
        <v>9</v>
      </c>
      <c r="B31" s="63" t="s">
        <v>34</v>
      </c>
      <c r="C31" s="64">
        <v>0</v>
      </c>
      <c r="D31" s="65"/>
      <c r="E31" s="64">
        <f>C31*D31</f>
        <v>0</v>
      </c>
      <c r="F31" s="64">
        <v>0</v>
      </c>
      <c r="G31" s="64">
        <v>0</v>
      </c>
      <c r="H31" s="64">
        <f>F31+G31</f>
        <v>0</v>
      </c>
      <c r="I31" s="73"/>
      <c r="J31" s="128" t="s">
        <v>35</v>
      </c>
    </row>
    <row r="32" spans="1:10" s="55" customFormat="1" ht="21" customHeight="1" x14ac:dyDescent="0.25">
      <c r="A32" s="66"/>
      <c r="B32" s="67" t="s">
        <v>36</v>
      </c>
      <c r="C32" s="68">
        <f>SUM(C31)</f>
        <v>0</v>
      </c>
      <c r="D32" s="68">
        <f t="shared" ref="D32:E32" si="3">SUM(D31)</f>
        <v>0</v>
      </c>
      <c r="E32" s="68">
        <f t="shared" si="3"/>
        <v>0</v>
      </c>
      <c r="F32" s="68">
        <f>SUM(F31:F31)</f>
        <v>0</v>
      </c>
      <c r="G32" s="68">
        <f>SUM(G31:G31)</f>
        <v>0</v>
      </c>
      <c r="H32" s="68">
        <f>SUM(H31:H31)</f>
        <v>0</v>
      </c>
      <c r="I32" s="74"/>
      <c r="J32" s="130"/>
    </row>
    <row r="33" spans="1:10" ht="21" customHeight="1" x14ac:dyDescent="0.25">
      <c r="A33" s="110">
        <v>10</v>
      </c>
      <c r="B33" s="113" t="s">
        <v>37</v>
      </c>
      <c r="C33" s="102">
        <v>0</v>
      </c>
      <c r="D33" s="110"/>
      <c r="E33" s="102">
        <f>C33*D33</f>
        <v>0</v>
      </c>
      <c r="F33" s="90">
        <v>0</v>
      </c>
      <c r="G33" s="90">
        <v>238.8</v>
      </c>
      <c r="H33" s="90">
        <f>F33+G33</f>
        <v>238.8</v>
      </c>
      <c r="I33" s="90" t="s">
        <v>101</v>
      </c>
      <c r="J33" s="121"/>
    </row>
    <row r="34" spans="1:10" ht="21" customHeight="1" x14ac:dyDescent="0.25">
      <c r="A34" s="111"/>
      <c r="B34" s="114"/>
      <c r="C34" s="109"/>
      <c r="D34" s="111"/>
      <c r="E34" s="109"/>
      <c r="F34" s="90">
        <v>858.7</v>
      </c>
      <c r="G34" s="90">
        <v>0</v>
      </c>
      <c r="H34" s="90">
        <v>858.7</v>
      </c>
      <c r="I34" s="90" t="s">
        <v>102</v>
      </c>
      <c r="J34" s="122"/>
    </row>
    <row r="35" spans="1:10" ht="21" customHeight="1" x14ac:dyDescent="0.25">
      <c r="A35" s="111"/>
      <c r="B35" s="114"/>
      <c r="C35" s="109"/>
      <c r="D35" s="111"/>
      <c r="E35" s="109"/>
      <c r="F35" s="90">
        <v>0</v>
      </c>
      <c r="G35" s="90">
        <v>164</v>
      </c>
      <c r="H35" s="90">
        <v>164</v>
      </c>
      <c r="I35" s="90" t="s">
        <v>103</v>
      </c>
      <c r="J35" s="122"/>
    </row>
    <row r="36" spans="1:10" ht="21" customHeight="1" x14ac:dyDescent="0.25">
      <c r="A36" s="111"/>
      <c r="B36" s="114"/>
      <c r="C36" s="109"/>
      <c r="D36" s="111"/>
      <c r="E36" s="109"/>
      <c r="F36" s="90">
        <v>919</v>
      </c>
      <c r="G36" s="90">
        <v>0</v>
      </c>
      <c r="H36" s="90">
        <v>919</v>
      </c>
      <c r="I36" s="90" t="s">
        <v>104</v>
      </c>
      <c r="J36" s="122"/>
    </row>
    <row r="37" spans="1:10" ht="21" customHeight="1" x14ac:dyDescent="0.25">
      <c r="A37" s="111"/>
      <c r="B37" s="114"/>
      <c r="C37" s="109"/>
      <c r="D37" s="111"/>
      <c r="E37" s="109"/>
      <c r="F37" s="90">
        <v>0</v>
      </c>
      <c r="G37" s="90">
        <v>53.73</v>
      </c>
      <c r="H37" s="90">
        <v>53.73</v>
      </c>
      <c r="I37" s="90" t="s">
        <v>105</v>
      </c>
      <c r="J37" s="122"/>
    </row>
    <row r="38" spans="1:10" ht="21" customHeight="1" x14ac:dyDescent="0.25">
      <c r="A38" s="111"/>
      <c r="B38" s="114"/>
      <c r="C38" s="109"/>
      <c r="D38" s="111"/>
      <c r="E38" s="109"/>
      <c r="F38" s="90">
        <v>0</v>
      </c>
      <c r="G38" s="90">
        <v>297.98</v>
      </c>
      <c r="H38" s="90">
        <v>297.98</v>
      </c>
      <c r="I38" s="90" t="s">
        <v>106</v>
      </c>
      <c r="J38" s="122"/>
    </row>
    <row r="39" spans="1:10" ht="21" customHeight="1" x14ac:dyDescent="0.25">
      <c r="A39" s="111"/>
      <c r="B39" s="114"/>
      <c r="C39" s="109"/>
      <c r="D39" s="111"/>
      <c r="E39" s="109"/>
      <c r="F39" s="90">
        <v>58.8</v>
      </c>
      <c r="G39" s="79">
        <v>0</v>
      </c>
      <c r="H39" s="79">
        <v>58.8</v>
      </c>
      <c r="I39" s="79" t="s">
        <v>107</v>
      </c>
      <c r="J39" s="122"/>
    </row>
    <row r="40" spans="1:10" ht="21" customHeight="1" x14ac:dyDescent="0.25">
      <c r="A40" s="111"/>
      <c r="B40" s="114"/>
      <c r="C40" s="109"/>
      <c r="D40" s="111"/>
      <c r="E40" s="109"/>
      <c r="F40" s="90">
        <v>33.299999999999997</v>
      </c>
      <c r="G40" s="79">
        <v>0</v>
      </c>
      <c r="H40" s="79">
        <v>33.299999999999997</v>
      </c>
      <c r="I40" s="79" t="s">
        <v>112</v>
      </c>
      <c r="J40" s="122"/>
    </row>
    <row r="41" spans="1:10" ht="21" customHeight="1" x14ac:dyDescent="0.25">
      <c r="A41" s="111"/>
      <c r="B41" s="114"/>
      <c r="C41" s="109"/>
      <c r="D41" s="111"/>
      <c r="E41" s="109"/>
      <c r="F41" s="90">
        <v>204</v>
      </c>
      <c r="G41" s="79">
        <v>0</v>
      </c>
      <c r="H41" s="79">
        <v>204</v>
      </c>
      <c r="I41" s="79" t="s">
        <v>113</v>
      </c>
      <c r="J41" s="122"/>
    </row>
    <row r="42" spans="1:10" ht="21" customHeight="1" x14ac:dyDescent="0.25">
      <c r="A42" s="111"/>
      <c r="B42" s="114"/>
      <c r="C42" s="109"/>
      <c r="D42" s="111"/>
      <c r="E42" s="109"/>
      <c r="F42" s="90">
        <v>0</v>
      </c>
      <c r="G42" s="79">
        <v>750</v>
      </c>
      <c r="H42" s="79">
        <v>750</v>
      </c>
      <c r="I42" s="79" t="s">
        <v>114</v>
      </c>
      <c r="J42" s="122"/>
    </row>
    <row r="43" spans="1:10" ht="21" customHeight="1" x14ac:dyDescent="0.25">
      <c r="A43" s="111"/>
      <c r="B43" s="114"/>
      <c r="C43" s="109"/>
      <c r="D43" s="111"/>
      <c r="E43" s="109"/>
      <c r="F43" s="90">
        <v>4680</v>
      </c>
      <c r="G43" s="90">
        <v>140</v>
      </c>
      <c r="H43" s="90">
        <v>4820</v>
      </c>
      <c r="I43" s="90" t="s">
        <v>115</v>
      </c>
      <c r="J43" s="122"/>
    </row>
    <row r="44" spans="1:10" ht="21" customHeight="1" x14ac:dyDescent="0.25">
      <c r="A44" s="111"/>
      <c r="B44" s="114"/>
      <c r="C44" s="109"/>
      <c r="D44" s="111"/>
      <c r="E44" s="109"/>
      <c r="F44" s="90">
        <v>0</v>
      </c>
      <c r="G44" s="79">
        <v>1560</v>
      </c>
      <c r="H44" s="79">
        <v>1560</v>
      </c>
      <c r="I44" s="79" t="s">
        <v>116</v>
      </c>
      <c r="J44" s="122"/>
    </row>
    <row r="45" spans="1:10" ht="21" customHeight="1" x14ac:dyDescent="0.25">
      <c r="A45" s="111"/>
      <c r="B45" s="114"/>
      <c r="C45" s="109"/>
      <c r="D45" s="111"/>
      <c r="E45" s="109"/>
      <c r="F45" s="90">
        <v>343.8</v>
      </c>
      <c r="G45" s="90">
        <v>0</v>
      </c>
      <c r="H45" s="90">
        <v>343.8</v>
      </c>
      <c r="I45" s="90" t="s">
        <v>117</v>
      </c>
      <c r="J45" s="122"/>
    </row>
    <row r="46" spans="1:10" ht="21" customHeight="1" x14ac:dyDescent="0.25">
      <c r="A46" s="111"/>
      <c r="B46" s="114"/>
      <c r="C46" s="109"/>
      <c r="D46" s="111"/>
      <c r="E46" s="109"/>
      <c r="F46" s="90">
        <v>212</v>
      </c>
      <c r="G46" s="90">
        <v>0</v>
      </c>
      <c r="H46" s="90">
        <v>212</v>
      </c>
      <c r="I46" s="90" t="s">
        <v>117</v>
      </c>
      <c r="J46" s="122"/>
    </row>
    <row r="47" spans="1:10" ht="21" customHeight="1" x14ac:dyDescent="0.25">
      <c r="A47" s="111"/>
      <c r="B47" s="114"/>
      <c r="C47" s="109"/>
      <c r="D47" s="111"/>
      <c r="E47" s="109"/>
      <c r="F47" s="90">
        <v>55.6</v>
      </c>
      <c r="G47" s="79">
        <v>0</v>
      </c>
      <c r="H47" s="79">
        <v>55.6</v>
      </c>
      <c r="I47" s="79" t="s">
        <v>117</v>
      </c>
      <c r="J47" s="122"/>
    </row>
    <row r="48" spans="1:10" ht="21" customHeight="1" x14ac:dyDescent="0.25">
      <c r="A48" s="111"/>
      <c r="B48" s="114"/>
      <c r="C48" s="109"/>
      <c r="D48" s="111"/>
      <c r="E48" s="109"/>
      <c r="F48" s="90">
        <v>35.64</v>
      </c>
      <c r="G48" s="93">
        <v>0</v>
      </c>
      <c r="H48" s="93">
        <v>35.64</v>
      </c>
      <c r="I48" s="93" t="s">
        <v>108</v>
      </c>
      <c r="J48" s="122"/>
    </row>
    <row r="49" spans="1:10" ht="21" customHeight="1" x14ac:dyDescent="0.25">
      <c r="A49" s="111"/>
      <c r="B49" s="114"/>
      <c r="C49" s="109"/>
      <c r="D49" s="111"/>
      <c r="E49" s="109"/>
      <c r="F49" s="90">
        <v>143.80000000000001</v>
      </c>
      <c r="G49" s="93">
        <v>0</v>
      </c>
      <c r="H49" s="93">
        <v>143.80000000000001</v>
      </c>
      <c r="I49" s="93" t="s">
        <v>109</v>
      </c>
      <c r="J49" s="122"/>
    </row>
    <row r="50" spans="1:10" ht="21" customHeight="1" x14ac:dyDescent="0.25">
      <c r="A50" s="111"/>
      <c r="B50" s="114"/>
      <c r="C50" s="109"/>
      <c r="D50" s="111"/>
      <c r="E50" s="109"/>
      <c r="F50" s="90">
        <v>46.9</v>
      </c>
      <c r="G50" s="93">
        <v>0</v>
      </c>
      <c r="H50" s="93">
        <v>46.9</v>
      </c>
      <c r="I50" s="93" t="s">
        <v>110</v>
      </c>
      <c r="J50" s="122"/>
    </row>
    <row r="51" spans="1:10" ht="21" customHeight="1" x14ac:dyDescent="0.25">
      <c r="A51" s="111"/>
      <c r="B51" s="114"/>
      <c r="C51" s="109"/>
      <c r="D51" s="111"/>
      <c r="E51" s="109"/>
      <c r="F51" s="90">
        <v>61</v>
      </c>
      <c r="G51" s="93">
        <v>0</v>
      </c>
      <c r="H51" s="93">
        <v>61</v>
      </c>
      <c r="I51" s="93" t="s">
        <v>111</v>
      </c>
      <c r="J51" s="122"/>
    </row>
    <row r="52" spans="1:10" ht="21" customHeight="1" x14ac:dyDescent="0.25">
      <c r="A52" s="111"/>
      <c r="B52" s="114"/>
      <c r="C52" s="109"/>
      <c r="D52" s="111"/>
      <c r="E52" s="109"/>
      <c r="F52" s="90">
        <v>279</v>
      </c>
      <c r="G52" s="79">
        <v>0</v>
      </c>
      <c r="H52" s="79">
        <v>279</v>
      </c>
      <c r="I52" s="79" t="s">
        <v>120</v>
      </c>
      <c r="J52" s="122"/>
    </row>
    <row r="53" spans="1:10" ht="21" customHeight="1" x14ac:dyDescent="0.25">
      <c r="A53" s="111"/>
      <c r="B53" s="114"/>
      <c r="C53" s="109"/>
      <c r="D53" s="111"/>
      <c r="E53" s="109"/>
      <c r="F53" s="90">
        <v>422.5</v>
      </c>
      <c r="G53" s="90">
        <v>0</v>
      </c>
      <c r="H53" s="90">
        <v>422.5</v>
      </c>
      <c r="I53" s="90" t="s">
        <v>117</v>
      </c>
      <c r="J53" s="122"/>
    </row>
    <row r="54" spans="1:10" ht="21" customHeight="1" x14ac:dyDescent="0.25">
      <c r="A54" s="111"/>
      <c r="B54" s="114"/>
      <c r="C54" s="109"/>
      <c r="D54" s="111"/>
      <c r="E54" s="109"/>
      <c r="F54" s="90">
        <v>237</v>
      </c>
      <c r="G54" s="79">
        <v>0</v>
      </c>
      <c r="H54" s="79">
        <v>237</v>
      </c>
      <c r="I54" s="89" t="s">
        <v>121</v>
      </c>
      <c r="J54" s="122"/>
    </row>
    <row r="55" spans="1:10" ht="21" customHeight="1" x14ac:dyDescent="0.25">
      <c r="A55" s="112"/>
      <c r="B55" s="115"/>
      <c r="C55" s="103"/>
      <c r="D55" s="112"/>
      <c r="E55" s="103"/>
      <c r="F55" s="90">
        <v>32</v>
      </c>
      <c r="G55" s="79">
        <v>0</v>
      </c>
      <c r="H55" s="79">
        <v>32</v>
      </c>
      <c r="I55" s="79" t="s">
        <v>118</v>
      </c>
      <c r="J55" s="122"/>
    </row>
    <row r="56" spans="1:10" s="55" customFormat="1" ht="21" customHeight="1" x14ac:dyDescent="0.25">
      <c r="A56" s="66"/>
      <c r="B56" s="67" t="s">
        <v>38</v>
      </c>
      <c r="C56" s="68">
        <f>SUM(C33)</f>
        <v>0</v>
      </c>
      <c r="D56" s="68">
        <f t="shared" ref="D56:E56" si="4">SUM(D33)</f>
        <v>0</v>
      </c>
      <c r="E56" s="68">
        <f t="shared" si="4"/>
        <v>0</v>
      </c>
      <c r="F56" s="68">
        <f>SUM(F33:F55)</f>
        <v>8623.0400000000009</v>
      </c>
      <c r="G56" s="68">
        <f>SUM(G33:G55)</f>
        <v>3204.51</v>
      </c>
      <c r="H56" s="68">
        <f>SUM(H33:H55)</f>
        <v>11827.55</v>
      </c>
      <c r="I56" s="74"/>
      <c r="J56" s="123"/>
    </row>
    <row r="57" spans="1:10" ht="21" customHeight="1" x14ac:dyDescent="0.25">
      <c r="A57" s="66"/>
      <c r="B57" s="67" t="s">
        <v>39</v>
      </c>
      <c r="C57" s="68">
        <f>SUM(C56,C32,C30,C28,C25,C23,C21,C19,C13,C10)</f>
        <v>0</v>
      </c>
      <c r="D57" s="68">
        <f>SUM(D56,D32,D30,D28,D25,D23,D21,D19,D13,D10)</f>
        <v>0</v>
      </c>
      <c r="E57" s="68">
        <f>SUM(E56,E32,E30,E28,E25,E23,E21,E19,E13,E10)</f>
        <v>0</v>
      </c>
      <c r="F57" s="68">
        <f>SUM(F56,F32,F30,F28,F25,F23,F21,F19,F13,F10,F19)</f>
        <v>10839.04</v>
      </c>
      <c r="G57" s="68">
        <f>SUM(G56,G32,G30,G28,G25,G23,G21,G19,G13,G10)</f>
        <v>3204.51</v>
      </c>
      <c r="H57" s="91">
        <f>SUM(F57:G57)</f>
        <v>14043.550000000001</v>
      </c>
      <c r="I57" s="74"/>
      <c r="J57" s="76"/>
    </row>
    <row r="61" spans="1:10" ht="21" customHeight="1" x14ac:dyDescent="0.25">
      <c r="A61" s="104" t="s">
        <v>40</v>
      </c>
      <c r="B61" s="105"/>
      <c r="C61" s="106" t="s">
        <v>41</v>
      </c>
      <c r="D61" s="106"/>
      <c r="E61" s="106" t="s">
        <v>42</v>
      </c>
      <c r="F61" s="106"/>
      <c r="G61" s="106" t="s">
        <v>43</v>
      </c>
      <c r="H61" s="106"/>
      <c r="I61" s="77" t="s">
        <v>44</v>
      </c>
    </row>
    <row r="62" spans="1:10" ht="21" customHeight="1" x14ac:dyDescent="0.25">
      <c r="A62" s="116">
        <f>E57</f>
        <v>0</v>
      </c>
      <c r="B62" s="117"/>
      <c r="C62" s="117">
        <f>H57</f>
        <v>14043.550000000001</v>
      </c>
      <c r="D62" s="117"/>
      <c r="E62" s="117">
        <f>F57</f>
        <v>10839.04</v>
      </c>
      <c r="F62" s="117"/>
      <c r="G62" s="117">
        <f>G57</f>
        <v>3204.51</v>
      </c>
      <c r="H62" s="117"/>
      <c r="I62" s="78">
        <f>SUM(G62)</f>
        <v>3204.51</v>
      </c>
    </row>
    <row r="64" spans="1:10" ht="21" customHeight="1" x14ac:dyDescent="0.25">
      <c r="A64" s="69" t="s">
        <v>45</v>
      </c>
      <c r="B64" s="70"/>
      <c r="C64" s="71" t="s">
        <v>46</v>
      </c>
      <c r="D64" s="69"/>
      <c r="E64" s="69" t="s">
        <v>47</v>
      </c>
      <c r="F64" s="69"/>
      <c r="G64" s="69" t="s">
        <v>48</v>
      </c>
      <c r="H64" s="69"/>
      <c r="I64" s="70"/>
    </row>
  </sheetData>
  <mergeCells count="52">
    <mergeCell ref="A22:A23"/>
    <mergeCell ref="C14:C18"/>
    <mergeCell ref="D14:D18"/>
    <mergeCell ref="I14:I18"/>
    <mergeCell ref="J31:J32"/>
    <mergeCell ref="J33:J56"/>
    <mergeCell ref="H4:I5"/>
    <mergeCell ref="E8:E9"/>
    <mergeCell ref="E11:E12"/>
    <mergeCell ref="E14:E18"/>
    <mergeCell ref="E26:E27"/>
    <mergeCell ref="J20:J21"/>
    <mergeCell ref="J24:J25"/>
    <mergeCell ref="J26:J28"/>
    <mergeCell ref="J29:J30"/>
    <mergeCell ref="J4:J5"/>
    <mergeCell ref="J6:J7"/>
    <mergeCell ref="J8:J10"/>
    <mergeCell ref="J11:J13"/>
    <mergeCell ref="J14:J19"/>
    <mergeCell ref="A62:B62"/>
    <mergeCell ref="C62:D62"/>
    <mergeCell ref="E62:F62"/>
    <mergeCell ref="G62:H62"/>
    <mergeCell ref="A6:A7"/>
    <mergeCell ref="A8:A9"/>
    <mergeCell ref="A11:A12"/>
    <mergeCell ref="A14:A18"/>
    <mergeCell ref="A26:A27"/>
    <mergeCell ref="B6:B7"/>
    <mergeCell ref="B8:B9"/>
    <mergeCell ref="B11:B12"/>
    <mergeCell ref="B14:B18"/>
    <mergeCell ref="D8:D9"/>
    <mergeCell ref="D11:D12"/>
    <mergeCell ref="C33:C55"/>
    <mergeCell ref="A61:B61"/>
    <mergeCell ref="C61:D61"/>
    <mergeCell ref="E61:F61"/>
    <mergeCell ref="G61:H61"/>
    <mergeCell ref="B26:B27"/>
    <mergeCell ref="C26:C27"/>
    <mergeCell ref="D26:D27"/>
    <mergeCell ref="E33:E55"/>
    <mergeCell ref="D33:D55"/>
    <mergeCell ref="B33:B55"/>
    <mergeCell ref="A33:A55"/>
    <mergeCell ref="C2:H2"/>
    <mergeCell ref="C6:E6"/>
    <mergeCell ref="F6:I6"/>
    <mergeCell ref="C8:C9"/>
    <mergeCell ref="C11:C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7" workbookViewId="0">
      <selection activeCell="K17" sqref="K17:K1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777343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98" t="s">
        <v>49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50</v>
      </c>
      <c r="E5" s="30"/>
      <c r="F5" s="136" t="s">
        <v>119</v>
      </c>
      <c r="G5" s="137"/>
      <c r="H5" s="30" t="s">
        <v>51</v>
      </c>
      <c r="I5" s="29"/>
      <c r="J5" s="137"/>
      <c r="K5" s="138"/>
    </row>
    <row r="6" spans="2:11" ht="20.100000000000001" customHeight="1" x14ac:dyDescent="0.25">
      <c r="B6" s="31"/>
      <c r="C6" s="32"/>
      <c r="D6" s="33" t="s">
        <v>52</v>
      </c>
      <c r="E6" s="33"/>
      <c r="F6" s="139"/>
      <c r="G6" s="139"/>
      <c r="H6" s="33" t="s">
        <v>54</v>
      </c>
      <c r="I6" s="32"/>
      <c r="J6" s="139" t="s">
        <v>55</v>
      </c>
      <c r="K6" s="140"/>
    </row>
    <row r="7" spans="2:11" ht="20.100000000000001" customHeight="1" x14ac:dyDescent="0.25">
      <c r="B7" s="31"/>
      <c r="C7" s="32"/>
      <c r="D7" s="33" t="s">
        <v>56</v>
      </c>
      <c r="E7" s="33"/>
      <c r="F7" s="141"/>
      <c r="G7" s="139"/>
      <c r="H7" s="33" t="s">
        <v>57</v>
      </c>
      <c r="I7" s="47"/>
      <c r="J7" s="141"/>
      <c r="K7" s="140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58</v>
      </c>
      <c r="I8" s="48"/>
      <c r="J8" s="142"/>
      <c r="K8" s="143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44" t="s">
        <v>1</v>
      </c>
      <c r="C10" s="145"/>
      <c r="D10" s="39" t="s">
        <v>59</v>
      </c>
      <c r="E10" s="146" t="s">
        <v>60</v>
      </c>
      <c r="F10" s="147"/>
      <c r="G10" s="41" t="s">
        <v>61</v>
      </c>
      <c r="H10" s="40" t="s">
        <v>62</v>
      </c>
      <c r="I10" s="146" t="s">
        <v>63</v>
      </c>
      <c r="J10" s="147"/>
      <c r="K10" s="41" t="s">
        <v>64</v>
      </c>
    </row>
    <row r="11" spans="2:11" ht="20.100000000000001" customHeight="1" x14ac:dyDescent="0.25">
      <c r="B11" s="148">
        <v>1</v>
      </c>
      <c r="C11" s="149"/>
      <c r="D11" s="159" t="s">
        <v>65</v>
      </c>
      <c r="E11" s="148" t="s">
        <v>66</v>
      </c>
      <c r="F11" s="149"/>
      <c r="G11" s="97">
        <v>10</v>
      </c>
      <c r="H11" s="42">
        <v>10</v>
      </c>
      <c r="I11" s="150">
        <v>0</v>
      </c>
      <c r="J11" s="151"/>
      <c r="K11" s="96" t="s">
        <v>130</v>
      </c>
    </row>
    <row r="12" spans="2:11" ht="20.100000000000001" customHeight="1" x14ac:dyDescent="0.25">
      <c r="B12" s="148">
        <v>2</v>
      </c>
      <c r="C12" s="149"/>
      <c r="D12" s="160"/>
      <c r="E12" s="152" t="s">
        <v>67</v>
      </c>
      <c r="F12" s="153"/>
      <c r="G12" s="97">
        <v>544.63</v>
      </c>
      <c r="H12" s="42">
        <v>544.63</v>
      </c>
      <c r="I12" s="150">
        <v>0</v>
      </c>
      <c r="J12" s="151"/>
      <c r="K12" s="96" t="s">
        <v>129</v>
      </c>
    </row>
    <row r="13" spans="2:11" ht="20.100000000000001" customHeight="1" x14ac:dyDescent="0.25">
      <c r="B13" s="86"/>
      <c r="C13" s="87"/>
      <c r="D13" s="160"/>
      <c r="E13" s="154"/>
      <c r="F13" s="155"/>
      <c r="G13" s="97">
        <v>108.37</v>
      </c>
      <c r="H13" s="85">
        <v>108.37</v>
      </c>
      <c r="I13" s="150">
        <v>0</v>
      </c>
      <c r="J13" s="151"/>
      <c r="K13" s="96" t="s">
        <v>129</v>
      </c>
    </row>
    <row r="14" spans="2:11" ht="20.100000000000001" customHeight="1" x14ac:dyDescent="0.25">
      <c r="B14" s="148">
        <v>3</v>
      </c>
      <c r="C14" s="149"/>
      <c r="D14" s="160"/>
      <c r="E14" s="148" t="s">
        <v>68</v>
      </c>
      <c r="F14" s="149"/>
      <c r="G14" s="97">
        <v>0</v>
      </c>
      <c r="H14" s="42">
        <v>0</v>
      </c>
      <c r="I14" s="150">
        <v>0</v>
      </c>
      <c r="J14" s="151"/>
      <c r="K14" s="49"/>
    </row>
    <row r="15" spans="2:11" ht="20.100000000000001" customHeight="1" x14ac:dyDescent="0.25">
      <c r="B15" s="148">
        <v>4</v>
      </c>
      <c r="C15" s="149"/>
      <c r="D15" s="160"/>
      <c r="E15" s="148" t="s">
        <v>69</v>
      </c>
      <c r="F15" s="149"/>
      <c r="G15" s="97">
        <v>60</v>
      </c>
      <c r="H15" s="85">
        <v>60</v>
      </c>
      <c r="I15" s="150">
        <v>0</v>
      </c>
      <c r="J15" s="151"/>
      <c r="K15" s="96" t="s">
        <v>126</v>
      </c>
    </row>
    <row r="16" spans="2:11" ht="20.100000000000001" customHeight="1" x14ac:dyDescent="0.25">
      <c r="B16" s="148"/>
      <c r="C16" s="149"/>
      <c r="D16" s="160"/>
      <c r="E16" s="148"/>
      <c r="F16" s="149"/>
      <c r="G16" s="97">
        <v>164.5</v>
      </c>
      <c r="H16" s="85">
        <v>164.5</v>
      </c>
      <c r="I16" s="83"/>
      <c r="J16" s="84">
        <v>0</v>
      </c>
      <c r="K16" s="96" t="s">
        <v>123</v>
      </c>
    </row>
    <row r="17" spans="1:11" ht="20.100000000000001" customHeight="1" x14ac:dyDescent="0.25">
      <c r="B17" s="86"/>
      <c r="C17" s="87"/>
      <c r="D17" s="160"/>
      <c r="E17" s="148"/>
      <c r="F17" s="149"/>
      <c r="G17" s="97">
        <v>194</v>
      </c>
      <c r="H17" s="85">
        <v>0</v>
      </c>
      <c r="I17" s="150">
        <v>194</v>
      </c>
      <c r="J17" s="151"/>
      <c r="K17" s="96" t="s">
        <v>124</v>
      </c>
    </row>
    <row r="18" spans="1:11" ht="20.100000000000001" customHeight="1" x14ac:dyDescent="0.25">
      <c r="B18" s="148"/>
      <c r="C18" s="149"/>
      <c r="D18" s="160"/>
      <c r="E18" s="148"/>
      <c r="F18" s="149"/>
      <c r="G18" s="97">
        <v>101</v>
      </c>
      <c r="H18" s="85">
        <v>0</v>
      </c>
      <c r="I18" s="83"/>
      <c r="J18" s="84">
        <v>101</v>
      </c>
      <c r="K18" s="96" t="s">
        <v>125</v>
      </c>
    </row>
    <row r="19" spans="1:11" ht="20.100000000000001" customHeight="1" x14ac:dyDescent="0.25">
      <c r="B19" s="148"/>
      <c r="C19" s="149"/>
      <c r="D19" s="161"/>
      <c r="E19" s="148"/>
      <c r="F19" s="149"/>
      <c r="G19" s="97">
        <v>113</v>
      </c>
      <c r="H19" s="85">
        <v>0</v>
      </c>
      <c r="I19" s="83"/>
      <c r="J19" s="84">
        <v>113</v>
      </c>
      <c r="K19" s="96" t="s">
        <v>122</v>
      </c>
    </row>
    <row r="20" spans="1:11" ht="20.100000000000001" customHeight="1" x14ac:dyDescent="0.25">
      <c r="B20" s="146" t="s">
        <v>39</v>
      </c>
      <c r="C20" s="156"/>
      <c r="D20" s="156"/>
      <c r="E20" s="156"/>
      <c r="F20" s="147"/>
      <c r="G20" s="43">
        <f>SUM(G11:G19)</f>
        <v>1295.5</v>
      </c>
      <c r="H20" s="43">
        <f>SUM(H11:H19)</f>
        <v>887.5</v>
      </c>
      <c r="I20" s="157">
        <f>SUM(I11:J19)</f>
        <v>408</v>
      </c>
      <c r="J20" s="158"/>
      <c r="K20" s="50"/>
    </row>
    <row r="21" spans="1:11" ht="20.100000000000001" customHeight="1" x14ac:dyDescent="0.25">
      <c r="B21" s="38"/>
      <c r="C21" s="38"/>
      <c r="D21" s="38"/>
      <c r="E21" s="38"/>
      <c r="F21" s="38"/>
      <c r="G21" s="38"/>
      <c r="H21" s="38"/>
      <c r="I21" s="38"/>
      <c r="J21" s="51"/>
      <c r="K21" s="38"/>
    </row>
    <row r="22" spans="1:11" ht="20.100000000000001" customHeight="1" x14ac:dyDescent="0.25">
      <c r="B22" s="162" t="s">
        <v>62</v>
      </c>
      <c r="C22" s="162"/>
      <c r="D22" s="162"/>
      <c r="E22" s="162"/>
      <c r="F22" s="162"/>
      <c r="G22" s="162" t="s">
        <v>70</v>
      </c>
      <c r="H22" s="162"/>
      <c r="I22" s="162"/>
      <c r="J22" s="162"/>
      <c r="K22" s="41" t="s">
        <v>71</v>
      </c>
    </row>
    <row r="23" spans="1:11" ht="20.100000000000001" customHeight="1" x14ac:dyDescent="0.25">
      <c r="B23" s="163">
        <f>H20</f>
        <v>887.5</v>
      </c>
      <c r="C23" s="163"/>
      <c r="D23" s="163"/>
      <c r="E23" s="163"/>
      <c r="F23" s="163"/>
      <c r="G23" s="163">
        <f>I20</f>
        <v>408</v>
      </c>
      <c r="H23" s="163"/>
      <c r="I23" s="163"/>
      <c r="J23" s="163"/>
      <c r="K23" s="52">
        <f>SUM(B23:J23)</f>
        <v>1295.5</v>
      </c>
    </row>
    <row r="24" spans="1:11" ht="20.100000000000001" customHeight="1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20.100000000000001" customHeight="1" x14ac:dyDescent="0.25">
      <c r="B25" s="38" t="s">
        <v>72</v>
      </c>
      <c r="C25" s="38"/>
      <c r="D25" s="38"/>
      <c r="E25" s="38"/>
      <c r="F25" s="38" t="s">
        <v>46</v>
      </c>
      <c r="G25" s="38" t="s">
        <v>73</v>
      </c>
      <c r="H25" s="38"/>
      <c r="I25" s="38"/>
      <c r="J25" s="38" t="s">
        <v>48</v>
      </c>
      <c r="K25" s="38"/>
    </row>
    <row r="28" spans="1:11" ht="17.399999999999999" x14ac:dyDescent="0.25">
      <c r="A28" s="98" t="s">
        <v>74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30" spans="1:11" ht="20.100000000000001" customHeight="1" x14ac:dyDescent="0.25">
      <c r="B30" s="28"/>
      <c r="C30" s="29"/>
      <c r="D30" s="30" t="s">
        <v>50</v>
      </c>
      <c r="E30" s="30"/>
      <c r="F30" s="136" t="s">
        <v>119</v>
      </c>
      <c r="G30" s="137"/>
      <c r="H30" s="30" t="s">
        <v>51</v>
      </c>
      <c r="I30" s="29"/>
      <c r="J30" s="137"/>
      <c r="K30" s="138"/>
    </row>
    <row r="31" spans="1:11" ht="20.100000000000001" customHeight="1" x14ac:dyDescent="0.25">
      <c r="B31" s="31"/>
      <c r="C31" s="32"/>
      <c r="D31" s="33" t="s">
        <v>52</v>
      </c>
      <c r="E31" s="33"/>
      <c r="F31" s="139"/>
      <c r="G31" s="139"/>
      <c r="H31" s="33" t="s">
        <v>54</v>
      </c>
      <c r="I31" s="32"/>
      <c r="J31" s="139" t="s">
        <v>55</v>
      </c>
      <c r="K31" s="140"/>
    </row>
    <row r="32" spans="1:11" ht="20.100000000000001" customHeight="1" x14ac:dyDescent="0.25">
      <c r="B32" s="31"/>
      <c r="C32" s="32"/>
      <c r="D32" s="33" t="s">
        <v>56</v>
      </c>
      <c r="E32" s="33"/>
      <c r="F32" s="164"/>
      <c r="G32" s="139"/>
      <c r="H32" s="33" t="s">
        <v>57</v>
      </c>
      <c r="I32" s="47"/>
      <c r="J32" s="164"/>
      <c r="K32" s="140"/>
    </row>
    <row r="33" spans="2:11" ht="20.100000000000001" customHeight="1" x14ac:dyDescent="0.25">
      <c r="B33" s="34"/>
      <c r="C33" s="35"/>
      <c r="D33" s="36"/>
      <c r="E33" s="36"/>
      <c r="F33" s="37"/>
      <c r="G33" s="37"/>
      <c r="H33" s="36" t="s">
        <v>58</v>
      </c>
      <c r="I33" s="48"/>
      <c r="J33" s="142"/>
      <c r="K33" s="143"/>
    </row>
    <row r="34" spans="2:11" ht="20.100000000000001" customHeight="1" x14ac:dyDescent="0.25"/>
    <row r="35" spans="2:11" ht="20.100000000000001" customHeight="1" x14ac:dyDescent="0.25">
      <c r="B35" s="165"/>
      <c r="C35" s="165"/>
      <c r="D35" s="44" t="s">
        <v>75</v>
      </c>
      <c r="E35" s="165" t="s">
        <v>76</v>
      </c>
      <c r="F35" s="165"/>
      <c r="G35" s="42" t="s">
        <v>77</v>
      </c>
      <c r="H35" s="42" t="s">
        <v>78</v>
      </c>
      <c r="I35" s="167" t="s">
        <v>39</v>
      </c>
      <c r="J35" s="167"/>
      <c r="K35" s="53" t="s">
        <v>64</v>
      </c>
    </row>
    <row r="36" spans="2:11" ht="20.100000000000001" customHeight="1" x14ac:dyDescent="0.25">
      <c r="B36" s="165">
        <v>1</v>
      </c>
      <c r="C36" s="165"/>
      <c r="D36" s="45" t="s">
        <v>53</v>
      </c>
      <c r="E36" s="165"/>
      <c r="F36" s="165"/>
      <c r="G36" s="42">
        <v>100</v>
      </c>
      <c r="H36" s="42"/>
      <c r="I36" s="150">
        <f>G36*H36</f>
        <v>0</v>
      </c>
      <c r="J36" s="151"/>
      <c r="K36" s="54"/>
    </row>
    <row r="37" spans="2:11" ht="20.100000000000001" customHeight="1" x14ac:dyDescent="0.25">
      <c r="B37" s="165">
        <v>2</v>
      </c>
      <c r="C37" s="165"/>
      <c r="D37" s="45"/>
      <c r="E37" s="166"/>
      <c r="F37" s="165"/>
      <c r="G37" s="42">
        <v>200</v>
      </c>
      <c r="H37" s="42"/>
      <c r="I37" s="150">
        <f t="shared" ref="I37:I38" si="0">G37*H37</f>
        <v>0</v>
      </c>
      <c r="J37" s="151"/>
      <c r="K37" s="54"/>
    </row>
    <row r="38" spans="2:11" ht="20.100000000000001" customHeight="1" x14ac:dyDescent="0.25">
      <c r="B38" s="165">
        <v>3</v>
      </c>
      <c r="C38" s="165"/>
      <c r="D38" s="45"/>
      <c r="E38" s="165"/>
      <c r="F38" s="165"/>
      <c r="G38" s="42">
        <v>300</v>
      </c>
      <c r="H38" s="42"/>
      <c r="I38" s="150">
        <f t="shared" si="0"/>
        <v>0</v>
      </c>
      <c r="J38" s="151"/>
      <c r="K38" s="54"/>
    </row>
    <row r="39" spans="2:11" ht="20.100000000000001" customHeight="1" x14ac:dyDescent="0.25">
      <c r="B39" s="146" t="s">
        <v>39</v>
      </c>
      <c r="C39" s="156"/>
      <c r="D39" s="156"/>
      <c r="E39" s="156"/>
      <c r="F39" s="147"/>
      <c r="G39" s="43"/>
      <c r="H39" s="43"/>
      <c r="I39" s="157">
        <f>SUM(I36:J38)</f>
        <v>0</v>
      </c>
      <c r="J39" s="158"/>
      <c r="K39" s="50"/>
    </row>
    <row r="40" spans="2:11" ht="20.100000000000001" customHeight="1" x14ac:dyDescent="0.25">
      <c r="B40" s="38" t="s">
        <v>72</v>
      </c>
      <c r="C40" s="38"/>
      <c r="D40" s="38"/>
      <c r="E40" s="38"/>
      <c r="F40" s="38" t="s">
        <v>46</v>
      </c>
      <c r="G40" s="38" t="s">
        <v>73</v>
      </c>
      <c r="H40" s="38"/>
      <c r="I40" s="38"/>
      <c r="J40" s="38" t="s">
        <v>48</v>
      </c>
      <c r="K40" s="38"/>
    </row>
  </sheetData>
  <mergeCells count="61">
    <mergeCell ref="B19:C19"/>
    <mergeCell ref="I17:J17"/>
    <mergeCell ref="B39:F39"/>
    <mergeCell ref="I39:J3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4:C14"/>
    <mergeCell ref="E14:F14"/>
    <mergeCell ref="I14:J14"/>
    <mergeCell ref="B15:C15"/>
    <mergeCell ref="E15:F15"/>
    <mergeCell ref="I15:J15"/>
    <mergeCell ref="D11:D19"/>
    <mergeCell ref="E16:F16"/>
    <mergeCell ref="E17:F17"/>
    <mergeCell ref="E18:F18"/>
    <mergeCell ref="E19:F19"/>
    <mergeCell ref="B16:C16"/>
    <mergeCell ref="B18:C18"/>
    <mergeCell ref="B11:C11"/>
    <mergeCell ref="E11:F11"/>
    <mergeCell ref="I11:J11"/>
    <mergeCell ref="B12:C12"/>
    <mergeCell ref="I12:J12"/>
    <mergeCell ref="E12:F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0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68" t="s">
        <v>79</v>
      </c>
      <c r="C5" s="168"/>
      <c r="D5" s="168"/>
      <c r="E5" s="168"/>
      <c r="F5" s="168"/>
      <c r="G5" s="168"/>
      <c r="H5" s="168"/>
      <c r="I5" s="168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50</v>
      </c>
      <c r="E8" s="7"/>
      <c r="F8" s="8"/>
      <c r="G8" s="7" t="s">
        <v>51</v>
      </c>
      <c r="H8" s="7"/>
      <c r="I8" s="18"/>
    </row>
    <row r="9" spans="2:9" ht="17.25" customHeight="1" x14ac:dyDescent="0.25">
      <c r="B9" s="5"/>
      <c r="C9" s="6"/>
      <c r="D9" s="7" t="s">
        <v>52</v>
      </c>
      <c r="E9" s="7"/>
      <c r="F9" s="8"/>
      <c r="G9" s="7" t="s">
        <v>54</v>
      </c>
      <c r="H9" s="7"/>
      <c r="I9" s="18"/>
    </row>
    <row r="10" spans="2:9" ht="17.25" customHeight="1" x14ac:dyDescent="0.25">
      <c r="B10" s="5"/>
      <c r="C10" s="6"/>
      <c r="D10" s="7" t="s">
        <v>56</v>
      </c>
      <c r="E10" s="7"/>
      <c r="F10" s="9"/>
      <c r="G10" s="7" t="s">
        <v>57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69" t="s">
        <v>1</v>
      </c>
      <c r="C13" s="170"/>
      <c r="D13" s="12" t="s">
        <v>59</v>
      </c>
      <c r="E13" s="169" t="s">
        <v>60</v>
      </c>
      <c r="F13" s="170"/>
      <c r="G13" s="169" t="s">
        <v>80</v>
      </c>
      <c r="H13" s="170"/>
      <c r="I13" s="21" t="s">
        <v>64</v>
      </c>
    </row>
    <row r="14" spans="2:9" ht="21" customHeight="1" x14ac:dyDescent="0.25">
      <c r="B14" s="171">
        <v>1</v>
      </c>
      <c r="C14" s="172"/>
      <c r="D14" s="175" t="s">
        <v>65</v>
      </c>
      <c r="E14" s="171" t="s">
        <v>66</v>
      </c>
      <c r="F14" s="172"/>
      <c r="G14" s="173"/>
      <c r="H14" s="174"/>
      <c r="I14" s="22" t="s">
        <v>81</v>
      </c>
    </row>
    <row r="15" spans="2:9" ht="21" customHeight="1" x14ac:dyDescent="0.25">
      <c r="B15" s="171">
        <v>2</v>
      </c>
      <c r="C15" s="172"/>
      <c r="D15" s="176"/>
      <c r="E15" s="171" t="s">
        <v>67</v>
      </c>
      <c r="F15" s="172"/>
      <c r="G15" s="173"/>
      <c r="H15" s="174"/>
      <c r="I15" s="22" t="s">
        <v>81</v>
      </c>
    </row>
    <row r="16" spans="2:9" ht="21" customHeight="1" x14ac:dyDescent="0.25">
      <c r="B16" s="171">
        <v>3</v>
      </c>
      <c r="C16" s="172"/>
      <c r="D16" s="176"/>
      <c r="E16" s="171" t="s">
        <v>68</v>
      </c>
      <c r="F16" s="172"/>
      <c r="G16" s="173"/>
      <c r="H16" s="174"/>
      <c r="I16" s="22" t="s">
        <v>82</v>
      </c>
    </row>
    <row r="17" spans="2:9" ht="21" customHeight="1" x14ac:dyDescent="0.25">
      <c r="B17" s="171">
        <v>4</v>
      </c>
      <c r="C17" s="172"/>
      <c r="D17" s="176"/>
      <c r="E17" s="171" t="s">
        <v>69</v>
      </c>
      <c r="F17" s="172"/>
      <c r="G17" s="173"/>
      <c r="H17" s="174"/>
      <c r="I17" s="22" t="s">
        <v>81</v>
      </c>
    </row>
    <row r="18" spans="2:9" ht="21" customHeight="1" x14ac:dyDescent="0.25">
      <c r="B18" s="171">
        <v>5</v>
      </c>
      <c r="C18" s="172"/>
      <c r="D18" s="14" t="s">
        <v>83</v>
      </c>
      <c r="E18" s="171" t="s">
        <v>84</v>
      </c>
      <c r="F18" s="172"/>
      <c r="G18" s="173"/>
      <c r="H18" s="174"/>
      <c r="I18" s="22"/>
    </row>
    <row r="19" spans="2:9" ht="21" customHeight="1" x14ac:dyDescent="0.25">
      <c r="B19" s="171">
        <v>6</v>
      </c>
      <c r="C19" s="172"/>
      <c r="D19" s="175" t="s">
        <v>85</v>
      </c>
      <c r="E19" s="171" t="s">
        <v>84</v>
      </c>
      <c r="F19" s="172"/>
      <c r="G19" s="173"/>
      <c r="H19" s="174"/>
      <c r="I19" s="22"/>
    </row>
    <row r="20" spans="2:9" ht="21" customHeight="1" x14ac:dyDescent="0.25">
      <c r="B20" s="171">
        <v>7</v>
      </c>
      <c r="C20" s="172"/>
      <c r="D20" s="176"/>
      <c r="E20" s="171" t="s">
        <v>69</v>
      </c>
      <c r="F20" s="172"/>
      <c r="G20" s="173"/>
      <c r="H20" s="174"/>
      <c r="I20" s="22" t="s">
        <v>86</v>
      </c>
    </row>
    <row r="21" spans="2:9" ht="21" customHeight="1" x14ac:dyDescent="0.25">
      <c r="B21" s="171">
        <v>8</v>
      </c>
      <c r="C21" s="172"/>
      <c r="D21" s="177"/>
      <c r="E21" s="171" t="s">
        <v>87</v>
      </c>
      <c r="F21" s="172"/>
      <c r="G21" s="173"/>
      <c r="H21" s="174"/>
      <c r="I21" s="22" t="s">
        <v>86</v>
      </c>
    </row>
    <row r="22" spans="2:9" ht="32.1" customHeight="1" x14ac:dyDescent="0.25">
      <c r="B22" s="171">
        <v>9</v>
      </c>
      <c r="C22" s="172"/>
      <c r="D22" s="15" t="s">
        <v>29</v>
      </c>
      <c r="E22" s="171" t="s">
        <v>88</v>
      </c>
      <c r="F22" s="172"/>
      <c r="G22" s="173"/>
      <c r="H22" s="174"/>
      <c r="I22" s="23"/>
    </row>
    <row r="23" spans="2:9" ht="21" customHeight="1" x14ac:dyDescent="0.25">
      <c r="B23" s="171">
        <v>10</v>
      </c>
      <c r="C23" s="172"/>
      <c r="D23" s="15" t="s">
        <v>89</v>
      </c>
      <c r="E23" s="171" t="s">
        <v>90</v>
      </c>
      <c r="F23" s="172"/>
      <c r="G23" s="173"/>
      <c r="H23" s="174"/>
      <c r="I23" s="22"/>
    </row>
    <row r="24" spans="2:9" ht="21" customHeight="1" x14ac:dyDescent="0.25">
      <c r="B24" s="171">
        <v>11</v>
      </c>
      <c r="C24" s="172"/>
      <c r="D24" s="15" t="s">
        <v>91</v>
      </c>
      <c r="E24" s="171" t="s">
        <v>92</v>
      </c>
      <c r="F24" s="172"/>
      <c r="G24" s="173"/>
      <c r="H24" s="174"/>
      <c r="I24" s="22"/>
    </row>
    <row r="25" spans="2:9" ht="21" customHeight="1" x14ac:dyDescent="0.25">
      <c r="B25" s="171">
        <v>12</v>
      </c>
      <c r="C25" s="172"/>
      <c r="D25" s="15" t="s">
        <v>93</v>
      </c>
      <c r="E25" s="171" t="s">
        <v>94</v>
      </c>
      <c r="F25" s="172"/>
      <c r="G25" s="173"/>
      <c r="H25" s="174"/>
      <c r="I25" s="22"/>
    </row>
    <row r="26" spans="2:9" ht="21" customHeight="1" x14ac:dyDescent="0.25">
      <c r="B26" s="171">
        <v>13</v>
      </c>
      <c r="C26" s="172"/>
      <c r="D26" s="13" t="s">
        <v>95</v>
      </c>
      <c r="E26" s="171" t="s">
        <v>96</v>
      </c>
      <c r="F26" s="172"/>
      <c r="G26" s="173"/>
      <c r="H26" s="174"/>
      <c r="I26" s="22"/>
    </row>
    <row r="27" spans="2:9" ht="21" customHeight="1" x14ac:dyDescent="0.25">
      <c r="B27" s="171">
        <v>14</v>
      </c>
      <c r="C27" s="172"/>
      <c r="D27" s="175" t="s">
        <v>37</v>
      </c>
      <c r="E27" s="171" t="s">
        <v>97</v>
      </c>
      <c r="F27" s="172"/>
      <c r="G27" s="173"/>
      <c r="H27" s="174"/>
      <c r="I27" s="22" t="s">
        <v>98</v>
      </c>
    </row>
    <row r="28" spans="2:9" ht="21" customHeight="1" x14ac:dyDescent="0.25">
      <c r="B28" s="171">
        <v>15</v>
      </c>
      <c r="C28" s="172"/>
      <c r="D28" s="176"/>
      <c r="E28" s="171"/>
      <c r="F28" s="172"/>
      <c r="G28" s="173"/>
      <c r="H28" s="174"/>
      <c r="I28" s="24"/>
    </row>
    <row r="29" spans="2:9" ht="21" customHeight="1" x14ac:dyDescent="0.25">
      <c r="B29" s="171">
        <v>16</v>
      </c>
      <c r="C29" s="172"/>
      <c r="D29" s="176"/>
      <c r="E29" s="171"/>
      <c r="F29" s="172"/>
      <c r="G29" s="173"/>
      <c r="H29" s="174"/>
      <c r="I29" s="23"/>
    </row>
    <row r="30" spans="2:9" ht="21" customHeight="1" x14ac:dyDescent="0.25">
      <c r="B30" s="171">
        <v>17</v>
      </c>
      <c r="C30" s="172"/>
      <c r="D30" s="176"/>
      <c r="E30" s="171"/>
      <c r="F30" s="172"/>
      <c r="G30" s="173"/>
      <c r="H30" s="174"/>
      <c r="I30" s="22"/>
    </row>
    <row r="31" spans="2:9" ht="21" customHeight="1" x14ac:dyDescent="0.25">
      <c r="B31" s="171">
        <v>18</v>
      </c>
      <c r="C31" s="172"/>
      <c r="D31" s="177"/>
      <c r="E31" s="171"/>
      <c r="F31" s="172"/>
      <c r="G31" s="173"/>
      <c r="H31" s="174"/>
      <c r="I31" s="22"/>
    </row>
    <row r="32" spans="2:9" ht="29.25" customHeight="1" x14ac:dyDescent="0.25">
      <c r="B32" s="169" t="s">
        <v>39</v>
      </c>
      <c r="C32" s="178"/>
      <c r="D32" s="178"/>
      <c r="E32" s="178"/>
      <c r="F32" s="170"/>
      <c r="G32" s="173">
        <f>SUM(G14:GH29)</f>
        <v>0</v>
      </c>
      <c r="H32" s="174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72</v>
      </c>
      <c r="C35" s="6"/>
      <c r="D35" s="6"/>
      <c r="E35" s="6"/>
      <c r="F35" s="6" t="s">
        <v>99</v>
      </c>
      <c r="G35" s="6"/>
      <c r="H35" s="6"/>
      <c r="I35" s="6" t="s">
        <v>100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2017-09-06T05:53:00Z</cp:lastPrinted>
  <dcterms:created xsi:type="dcterms:W3CDTF">2014-04-15T08:52:00Z</dcterms:created>
  <dcterms:modified xsi:type="dcterms:W3CDTF">2023-03-20T05:47:34Z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