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<sst xmlns="http://schemas.openxmlformats.org/spreadsheetml/2006/main" count="112" uniqueCount="90">
  <si>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</si>
  <si>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团号：HMEA-201015-APZ200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</si>
  <si>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</si>
  <si>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</si>
  <si>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</si>
  <si>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</si>
  <si>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</si>
  <si>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</si>
  <si>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</si>
  <si>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</si>
  <si>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</si>
  <si>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</si>
  <si>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</si>
  <si>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</si>
  <si>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</si>
  <si>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</si>
  <si>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</si>
  <si>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</si>
  <si>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</si>
  <si>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</si>
  <si>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</si>
  <si>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</si>
  <si>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</si>
  <si>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</si>
  <si>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</si>
  <si>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</si>
  <si>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</si>
  <si>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</si>
  <si>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</si>
  <si>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</si>
  <si>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剪刀</t>
  </si>
  <si>
    <t>鲜花饼</t>
  </si>
  <si>
    <t>小罐茶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</si>
  <si>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</si>
  <si>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</si>
  <si>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</si>
  <si>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</si>
  <si>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</si>
  <si>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</si>
  <si>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</si>
  <si>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</si>
  <si>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</si>
  <si>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</si>
  <si>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</si>
  <si>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</si>
  <si>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</si>
  <si>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门票＆导游费</t>
  </si>
  <si>
    <t>讲解费</t>
  </si>
  <si>
    <t>住宿费</t>
  </si>
  <si>
    <t>蛋糕</t>
  </si>
  <si>
    <t>啤酒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</si>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</sst>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#,##0.00;[Red]#,##0.00"/>
    <numFmt numFmtId="43" formatCode="_ * #,##0.00_ ;_ * \-#,##0.00_ ;_ * &quot;-&quot;??_ ;_ @_ "/>
    <numFmt numFmtId="179" formatCode="0.00_);[Red]\(0.00\)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4" borderId="19" applyNumberFormat="0" applyAlignment="0" applyProtection="0">
      <alignment vertical="center"/>
    </xf>
    <xf numFmtId="0" fontId="27" fillId="14" borderId="20" applyNumberFormat="0" applyAlignment="0" applyProtection="0">
      <alignment vertical="center"/>
    </xf>
    <xf numFmtId="0" fontId="22" fillId="22" borderId="21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12" workbookViewId="0">
      <selection activeCell="E61" sqref="E61:F61"/>
    </sheetView>
  </sheetViews>
  <sheetFormatPr defaultColWidth="9" defaultRowHeight="21" customHeight="1"/>
  <cols>
    <col min="1" max="1" width="9" style="53"/>
    <col min="2" max="2" width="16.75" customWidth="1"/>
    <col min="3" max="3" width="12.875" style="54"/>
    <col min="5" max="5" width="12.875"/>
    <col min="6" max="6" width="14.125" customWidth="1"/>
    <col min="7" max="7" width="11.62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100000</v>
      </c>
      <c r="D8" s="66"/>
      <c r="E8" s="65">
        <v>100000</v>
      </c>
      <c r="F8" s="65">
        <v>28822</v>
      </c>
      <c r="G8" s="65">
        <v>0</v>
      </c>
      <c r="H8" s="65">
        <f t="shared" ref="H8:H45" si="0">F8+G8</f>
        <v>28822</v>
      </c>
      <c r="I8" s="88" t="s">
        <v>16</v>
      </c>
      <c r="J8" s="89" t="s">
        <v>17</v>
      </c>
    </row>
    <row r="9" customHeight="1" spans="1:10">
      <c r="A9" s="63"/>
      <c r="B9" s="64"/>
      <c r="C9" s="65"/>
      <c r="D9" s="66"/>
      <c r="E9" s="65"/>
      <c r="F9" s="65">
        <v>1569.19</v>
      </c>
      <c r="G9" s="65">
        <v>0</v>
      </c>
      <c r="H9" s="65">
        <f t="shared" si="0"/>
        <v>1569.19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18</v>
      </c>
      <c r="C13" s="69">
        <f>SUM(C8)</f>
        <v>100000</v>
      </c>
      <c r="D13" s="69">
        <f>SUM(D8)</f>
        <v>0</v>
      </c>
      <c r="E13" s="69">
        <f>SUM(E8)</f>
        <v>100000</v>
      </c>
      <c r="F13" s="69">
        <f>SUM(F8:F12)</f>
        <v>30391.19</v>
      </c>
      <c r="G13" s="69">
        <f t="shared" ref="G13:H13" si="1">SUM(G8:G12)</f>
        <v>0</v>
      </c>
      <c r="H13" s="69">
        <f t="shared" si="1"/>
        <v>30391.19</v>
      </c>
      <c r="I13" s="91"/>
      <c r="J13" s="92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8"/>
      <c r="J15" s="90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1"/>
      <c r="J21" s="95"/>
    </row>
    <row r="22" customHeight="1" spans="1:10">
      <c r="A22" s="63">
        <v>4</v>
      </c>
      <c r="B22" s="64" t="s">
        <v>25</v>
      </c>
      <c r="C22" s="65">
        <v>50000</v>
      </c>
      <c r="D22" s="66"/>
      <c r="E22" s="65">
        <v>50000</v>
      </c>
      <c r="F22" s="65">
        <v>72902.55</v>
      </c>
      <c r="G22" s="65">
        <v>0</v>
      </c>
      <c r="H22" s="65">
        <f t="shared" si="0"/>
        <v>72902.55</v>
      </c>
      <c r="I22" s="88"/>
      <c r="J22" s="93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175</v>
      </c>
      <c r="H23" s="65">
        <f t="shared" si="0"/>
        <v>175</v>
      </c>
      <c r="I23" s="88"/>
      <c r="J23" s="94"/>
    </row>
    <row r="24" s="52" customFormat="1" customHeight="1" spans="1:10">
      <c r="A24" s="67"/>
      <c r="B24" s="68" t="s">
        <v>27</v>
      </c>
      <c r="C24" s="69">
        <f>SUM(C22)</f>
        <v>50000</v>
      </c>
      <c r="D24" s="69">
        <f t="shared" ref="D24:E24" si="5">SUM(D22)</f>
        <v>0</v>
      </c>
      <c r="E24" s="69">
        <f t="shared" si="5"/>
        <v>50000</v>
      </c>
      <c r="F24" s="69">
        <f>SUM(F22:F23)</f>
        <v>72902.55</v>
      </c>
      <c r="G24" s="69">
        <f t="shared" ref="G24:H24" si="6">SUM(G22:G23)</f>
        <v>175</v>
      </c>
      <c r="H24" s="69">
        <f t="shared" si="6"/>
        <v>73077.55</v>
      </c>
      <c r="I24" s="91"/>
      <c r="J24" s="95"/>
    </row>
    <row r="25" customHeight="1" spans="1:10">
      <c r="A25" s="70">
        <v>5</v>
      </c>
      <c r="B25" s="71" t="s">
        <v>28</v>
      </c>
      <c r="C25" s="72">
        <v>50000</v>
      </c>
      <c r="D25" s="70"/>
      <c r="E25" s="72">
        <v>50000</v>
      </c>
      <c r="F25" s="65">
        <v>1349.2</v>
      </c>
      <c r="G25" s="65">
        <v>0</v>
      </c>
      <c r="H25" s="65">
        <f t="shared" si="0"/>
        <v>1349.2</v>
      </c>
      <c r="I25" s="88"/>
      <c r="J25" s="89" t="s">
        <v>29</v>
      </c>
    </row>
    <row r="26" customHeight="1" spans="1:10">
      <c r="A26" s="76"/>
      <c r="B26" s="77"/>
      <c r="C26" s="78"/>
      <c r="D26" s="76"/>
      <c r="E26" s="78"/>
      <c r="F26" s="65">
        <v>157.49</v>
      </c>
      <c r="G26" s="65">
        <v>0</v>
      </c>
      <c r="H26" s="65">
        <f t="shared" ref="H26" si="7">F26+G26</f>
        <v>157.49</v>
      </c>
      <c r="I26" s="88" t="s">
        <v>30</v>
      </c>
      <c r="J26" s="90"/>
    </row>
    <row r="27" customFormat="1" customHeight="1" spans="1:10">
      <c r="A27" s="76"/>
      <c r="B27" s="77"/>
      <c r="C27" s="78"/>
      <c r="D27" s="76"/>
      <c r="E27" s="78"/>
      <c r="F27" s="65">
        <v>3423</v>
      </c>
      <c r="G27" s="65">
        <v>0</v>
      </c>
      <c r="H27" s="65">
        <v>3423</v>
      </c>
      <c r="I27" s="88" t="s">
        <v>31</v>
      </c>
      <c r="J27" s="90"/>
    </row>
    <row r="28" customFormat="1" customHeight="1" spans="1:10">
      <c r="A28" s="73"/>
      <c r="B28" s="74"/>
      <c r="C28" s="75"/>
      <c r="D28" s="73"/>
      <c r="E28" s="75"/>
      <c r="F28" s="65">
        <v>25420</v>
      </c>
      <c r="G28" s="65">
        <v>0</v>
      </c>
      <c r="H28" s="65">
        <v>25420</v>
      </c>
      <c r="I28" s="88" t="s">
        <v>32</v>
      </c>
      <c r="J28" s="90"/>
    </row>
    <row r="29" s="52" customFormat="1" customHeight="1" spans="1:10">
      <c r="A29" s="67"/>
      <c r="B29" s="68" t="s">
        <v>33</v>
      </c>
      <c r="C29" s="69">
        <f>SUM(C25)</f>
        <v>50000</v>
      </c>
      <c r="D29" s="69">
        <f t="shared" ref="D29:E29" si="8">SUM(D25)</f>
        <v>0</v>
      </c>
      <c r="E29" s="69">
        <f t="shared" si="8"/>
        <v>50000</v>
      </c>
      <c r="F29" s="69">
        <f>SUM(F25:F26)</f>
        <v>1506.69</v>
      </c>
      <c r="G29" s="69">
        <f>SUM(G25:G26)</f>
        <v>0</v>
      </c>
      <c r="H29" s="69">
        <f>SUM(H25:H28)</f>
        <v>30349.69</v>
      </c>
      <c r="I29" s="91"/>
      <c r="J29" s="92"/>
    </row>
    <row r="30" customHeight="1" spans="1:10">
      <c r="A30" s="63">
        <v>6</v>
      </c>
      <c r="B30" s="64" t="s">
        <v>34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>F30+G30</f>
        <v>0</v>
      </c>
      <c r="I30" s="88"/>
      <c r="J30" s="89" t="s">
        <v>35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>F31+G31</f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>F32+G32</f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>F33+G33</f>
        <v>0</v>
      </c>
      <c r="I33" s="88"/>
      <c r="J33" s="94"/>
    </row>
    <row r="34" s="52" customFormat="1" customHeight="1" spans="1:10">
      <c r="A34" s="67"/>
      <c r="B34" s="68" t="s">
        <v>36</v>
      </c>
      <c r="C34" s="69">
        <f>SUM(C30)</f>
        <v>0</v>
      </c>
      <c r="D34" s="69">
        <f t="shared" ref="D34:E34" si="9">SUM(D30)</f>
        <v>0</v>
      </c>
      <c r="E34" s="69">
        <f t="shared" si="9"/>
        <v>0</v>
      </c>
      <c r="F34" s="69">
        <f>SUM(F30:F33)</f>
        <v>0</v>
      </c>
      <c r="G34" s="69">
        <f t="shared" ref="G34:H34" si="10">SUM(G30:G33)</f>
        <v>0</v>
      </c>
      <c r="H34" s="69">
        <f t="shared" si="10"/>
        <v>0</v>
      </c>
      <c r="I34" s="91"/>
      <c r="J34" s="95"/>
    </row>
    <row r="35" customHeight="1" spans="1:10">
      <c r="A35" s="63">
        <v>7</v>
      </c>
      <c r="B35" s="64" t="s">
        <v>37</v>
      </c>
      <c r="C35" s="65">
        <v>0</v>
      </c>
      <c r="D35" s="66"/>
      <c r="E35" s="65">
        <f>C35*D35</f>
        <v>0</v>
      </c>
      <c r="F35" s="65">
        <v>0</v>
      </c>
      <c r="G35" s="65">
        <v>0</v>
      </c>
      <c r="H35" s="65">
        <f>F35+G35</f>
        <v>0</v>
      </c>
      <c r="I35" s="88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>F36+G36</f>
        <v>0</v>
      </c>
      <c r="I36" s="88"/>
      <c r="J36" s="97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>F37+G37</f>
        <v>0</v>
      </c>
      <c r="I37" s="88"/>
      <c r="J37" s="97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>F38+G38</f>
        <v>0</v>
      </c>
      <c r="I38" s="88"/>
      <c r="J38" s="97"/>
    </row>
    <row r="39" s="52" customFormat="1" customHeight="1" spans="1:10">
      <c r="A39" s="67"/>
      <c r="B39" s="68" t="s">
        <v>38</v>
      </c>
      <c r="C39" s="69">
        <f>SUM(C35)</f>
        <v>0</v>
      </c>
      <c r="D39" s="69">
        <f t="shared" ref="D39:E39" si="11">SUM(D35)</f>
        <v>0</v>
      </c>
      <c r="E39" s="69">
        <f t="shared" si="11"/>
        <v>0</v>
      </c>
      <c r="F39" s="69">
        <f>SUM(F35:F38)</f>
        <v>0</v>
      </c>
      <c r="G39" s="69">
        <f t="shared" ref="G39:H39" si="12">SUM(G35:G38)</f>
        <v>0</v>
      </c>
      <c r="H39" s="69">
        <f t="shared" si="12"/>
        <v>0</v>
      </c>
      <c r="I39" s="91"/>
      <c r="J39" s="98"/>
    </row>
    <row r="40" customHeight="1" spans="1:10">
      <c r="A40" s="63">
        <v>8</v>
      </c>
      <c r="B40" s="64" t="s">
        <v>39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>F40+G40</f>
        <v>0</v>
      </c>
      <c r="I40" s="88"/>
      <c r="J40" s="93" t="s">
        <v>40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>F41+G41</f>
        <v>0</v>
      </c>
      <c r="I41" s="88"/>
      <c r="J41" s="94"/>
    </row>
    <row r="42" s="52" customFormat="1" customHeight="1" spans="1:10">
      <c r="A42" s="67"/>
      <c r="B42" s="68" t="s">
        <v>41</v>
      </c>
      <c r="C42" s="69">
        <f>SUM(C40)</f>
        <v>0</v>
      </c>
      <c r="D42" s="69">
        <f t="shared" ref="D42:E42" si="13">SUM(D40)</f>
        <v>0</v>
      </c>
      <c r="E42" s="69">
        <f t="shared" si="13"/>
        <v>0</v>
      </c>
      <c r="F42" s="69">
        <f>SUM(F40:F41)</f>
        <v>0</v>
      </c>
      <c r="G42" s="69">
        <f t="shared" ref="G42:H42" si="14">SUM(G40:G41)</f>
        <v>0</v>
      </c>
      <c r="H42" s="69">
        <f t="shared" si="14"/>
        <v>0</v>
      </c>
      <c r="I42" s="91"/>
      <c r="J42" s="95"/>
    </row>
    <row r="43" customHeight="1" spans="1:10">
      <c r="A43" s="63">
        <v>9</v>
      </c>
      <c r="B43" s="64" t="s">
        <v>42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>F43+G43</f>
        <v>0</v>
      </c>
      <c r="I43" s="88"/>
      <c r="J43" s="89" t="s">
        <v>43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>F44+G44</f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>F45+G45</f>
        <v>0</v>
      </c>
      <c r="I45" s="88"/>
      <c r="J45" s="90"/>
    </row>
    <row r="46" s="52" customFormat="1" customHeight="1" spans="1:10">
      <c r="A46" s="67"/>
      <c r="B46" s="68" t="s">
        <v>44</v>
      </c>
      <c r="C46" s="69">
        <f>SUM(C43)</f>
        <v>0</v>
      </c>
      <c r="D46" s="69">
        <f t="shared" ref="D46:E46" si="15">SUM(D43)</f>
        <v>0</v>
      </c>
      <c r="E46" s="69">
        <f t="shared" si="15"/>
        <v>0</v>
      </c>
      <c r="F46" s="69">
        <f>SUM(F43:F45)</f>
        <v>0</v>
      </c>
      <c r="G46" s="69">
        <f t="shared" ref="G46:H46" si="16">SUM(G43:G45)</f>
        <v>0</v>
      </c>
      <c r="H46" s="69">
        <f t="shared" si="16"/>
        <v>0</v>
      </c>
      <c r="I46" s="91"/>
      <c r="J46" s="92"/>
    </row>
    <row r="47" customHeight="1" spans="1:10">
      <c r="A47" s="70">
        <v>10</v>
      </c>
      <c r="B47" s="71" t="s">
        <v>45</v>
      </c>
      <c r="C47" s="72">
        <v>0</v>
      </c>
      <c r="D47" s="70"/>
      <c r="E47" s="72">
        <f>C47*D47</f>
        <v>0</v>
      </c>
      <c r="F47" s="65">
        <v>39776.5</v>
      </c>
      <c r="G47" s="65">
        <v>0</v>
      </c>
      <c r="H47" s="65">
        <f>F47+G47</f>
        <v>39776.5</v>
      </c>
      <c r="I47" s="88" t="s">
        <v>46</v>
      </c>
      <c r="J47" s="96"/>
    </row>
    <row r="48" customHeight="1" spans="1:10">
      <c r="A48" s="76"/>
      <c r="B48" s="77"/>
      <c r="C48" s="78"/>
      <c r="D48" s="76"/>
      <c r="E48" s="78"/>
      <c r="F48" s="65">
        <v>0</v>
      </c>
      <c r="G48" s="65">
        <v>460</v>
      </c>
      <c r="H48" s="65">
        <f t="shared" ref="H48:H53" si="17">F48+G48</f>
        <v>460</v>
      </c>
      <c r="I48" s="88" t="s">
        <v>47</v>
      </c>
      <c r="J48" s="97"/>
    </row>
    <row r="49" customHeight="1" spans="1:10">
      <c r="A49" s="76"/>
      <c r="B49" s="77"/>
      <c r="C49" s="78"/>
      <c r="D49" s="76"/>
      <c r="E49" s="78"/>
      <c r="F49" s="65">
        <v>21126</v>
      </c>
      <c r="G49" s="65">
        <v>0</v>
      </c>
      <c r="H49" s="65">
        <f t="shared" si="17"/>
        <v>21126</v>
      </c>
      <c r="I49" s="88" t="s">
        <v>48</v>
      </c>
      <c r="J49" s="97"/>
    </row>
    <row r="50" customHeight="1" spans="1:10">
      <c r="A50" s="76"/>
      <c r="B50" s="77"/>
      <c r="C50" s="78"/>
      <c r="D50" s="76"/>
      <c r="E50" s="78"/>
      <c r="F50" s="65">
        <v>386</v>
      </c>
      <c r="G50" s="65">
        <v>0</v>
      </c>
      <c r="H50" s="65">
        <f t="shared" si="17"/>
        <v>386</v>
      </c>
      <c r="I50" s="88" t="s">
        <v>49</v>
      </c>
      <c r="J50" s="97"/>
    </row>
    <row r="51" customHeight="1" spans="1:10">
      <c r="A51" s="76"/>
      <c r="B51" s="77"/>
      <c r="C51" s="78"/>
      <c r="D51" s="76"/>
      <c r="E51" s="78"/>
      <c r="F51" s="65">
        <v>0</v>
      </c>
      <c r="G51" s="65">
        <v>424</v>
      </c>
      <c r="H51" s="65">
        <f t="shared" si="17"/>
        <v>424</v>
      </c>
      <c r="I51" s="88" t="s">
        <v>49</v>
      </c>
      <c r="J51" s="97"/>
    </row>
    <row r="52" customHeight="1" spans="1:10">
      <c r="A52" s="76"/>
      <c r="B52" s="77"/>
      <c r="C52" s="78"/>
      <c r="D52" s="76"/>
      <c r="E52" s="78"/>
      <c r="F52" s="65">
        <v>0</v>
      </c>
      <c r="G52" s="65">
        <v>515</v>
      </c>
      <c r="H52" s="65">
        <f t="shared" si="17"/>
        <v>515</v>
      </c>
      <c r="I52" s="88" t="s">
        <v>50</v>
      </c>
      <c r="J52" s="97"/>
    </row>
    <row r="53" customHeight="1" spans="1:10">
      <c r="A53" s="76"/>
      <c r="B53" s="77"/>
      <c r="C53" s="78"/>
      <c r="D53" s="76"/>
      <c r="E53" s="78"/>
      <c r="F53" s="65">
        <v>0</v>
      </c>
      <c r="G53" s="65">
        <v>988</v>
      </c>
      <c r="H53" s="65">
        <f t="shared" si="17"/>
        <v>988</v>
      </c>
      <c r="I53" s="88" t="s">
        <v>31</v>
      </c>
      <c r="J53" s="97"/>
    </row>
    <row r="54" customFormat="1" customHeight="1" spans="1:10">
      <c r="A54" s="73"/>
      <c r="B54" s="74"/>
      <c r="C54" s="75"/>
      <c r="D54" s="73"/>
      <c r="E54" s="75"/>
      <c r="F54" s="65">
        <v>2087.5</v>
      </c>
      <c r="G54" s="65">
        <v>0</v>
      </c>
      <c r="H54" s="65">
        <v>2087.5</v>
      </c>
      <c r="I54" s="88" t="s">
        <v>51</v>
      </c>
      <c r="J54" s="97"/>
    </row>
    <row r="55" s="52" customFormat="1" customHeight="1" spans="1:10">
      <c r="A55" s="67"/>
      <c r="B55" s="68" t="s">
        <v>52</v>
      </c>
      <c r="C55" s="69">
        <f>SUM(C47)</f>
        <v>0</v>
      </c>
      <c r="D55" s="69">
        <f t="shared" ref="D55:E55" si="18">SUM(D47)</f>
        <v>0</v>
      </c>
      <c r="E55" s="69">
        <f t="shared" si="18"/>
        <v>0</v>
      </c>
      <c r="F55" s="69">
        <f>SUM(F47:F53)</f>
        <v>61288.5</v>
      </c>
      <c r="G55" s="69">
        <f t="shared" ref="G55:H55" si="19">SUM(G47:G53)</f>
        <v>2387</v>
      </c>
      <c r="H55" s="69">
        <f>SUM(H47:H54)</f>
        <v>65763</v>
      </c>
      <c r="I55" s="91"/>
      <c r="J55" s="98"/>
    </row>
    <row r="56" customHeight="1" spans="1:10">
      <c r="A56" s="67"/>
      <c r="B56" s="68" t="s">
        <v>53</v>
      </c>
      <c r="C56" s="69">
        <f>SUM(C55,C46,C42,C39,C34,C29,C24,C21,C16,C13)</f>
        <v>200000</v>
      </c>
      <c r="D56" s="69">
        <f t="shared" ref="D56:H56" si="20">SUM(D55,D46,D42,D39,D34,D29,D24,D21,D16,D13)</f>
        <v>0</v>
      </c>
      <c r="E56" s="69">
        <f t="shared" si="20"/>
        <v>200000</v>
      </c>
      <c r="F56" s="69">
        <f t="shared" si="20"/>
        <v>166088.93</v>
      </c>
      <c r="G56" s="69">
        <f t="shared" si="20"/>
        <v>2562</v>
      </c>
      <c r="H56" s="69">
        <f t="shared" si="20"/>
        <v>199581.43</v>
      </c>
      <c r="I56" s="91"/>
      <c r="J56" s="99"/>
    </row>
    <row r="60" customHeight="1" spans="1:9">
      <c r="A60" s="79" t="s">
        <v>54</v>
      </c>
      <c r="B60" s="80"/>
      <c r="C60" s="81" t="s">
        <v>55</v>
      </c>
      <c r="D60" s="81"/>
      <c r="E60" s="81" t="s">
        <v>56</v>
      </c>
      <c r="F60" s="81"/>
      <c r="G60" s="81" t="s">
        <v>57</v>
      </c>
      <c r="H60" s="81"/>
      <c r="I60" s="100" t="s">
        <v>58</v>
      </c>
    </row>
    <row r="61" customHeight="1" spans="1:9">
      <c r="A61" s="82">
        <f>E56</f>
        <v>200000</v>
      </c>
      <c r="B61" s="83"/>
      <c r="C61" s="83">
        <v>200000</v>
      </c>
      <c r="D61" s="83"/>
      <c r="E61" s="83">
        <f>F56</f>
        <v>166088.93</v>
      </c>
      <c r="F61" s="83"/>
      <c r="G61" s="83">
        <f>G56</f>
        <v>2562</v>
      </c>
      <c r="H61" s="83"/>
      <c r="I61" s="101">
        <f>A61-C61</f>
        <v>0</v>
      </c>
    </row>
    <row r="63" customHeight="1" spans="1:9">
      <c r="A63" s="84" t="s">
        <v>59</v>
      </c>
      <c r="B63" s="85"/>
      <c r="C63" s="86" t="s">
        <v>60</v>
      </c>
      <c r="D63" s="84"/>
      <c r="E63" s="84" t="s">
        <v>61</v>
      </c>
      <c r="F63" s="84"/>
      <c r="G63" s="84" t="s">
        <v>62</v>
      </c>
      <c r="H63" s="84"/>
      <c r="I63" s="85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4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4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4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4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4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64</v>
      </c>
      <c r="E5" s="6"/>
      <c r="F5" s="7"/>
      <c r="G5" s="7"/>
      <c r="H5" s="6" t="s">
        <v>65</v>
      </c>
      <c r="I5" s="5"/>
      <c r="J5" s="7"/>
      <c r="K5" s="35"/>
    </row>
    <row r="6" ht="20.1" customHeight="1" spans="2:11">
      <c r="B6" s="8"/>
      <c r="C6" s="9"/>
      <c r="D6" s="10" t="s">
        <v>66</v>
      </c>
      <c r="E6" s="10"/>
      <c r="F6" s="11"/>
      <c r="G6" s="11"/>
      <c r="H6" s="10" t="s">
        <v>67</v>
      </c>
      <c r="I6" s="9"/>
      <c r="J6" s="11"/>
      <c r="K6" s="36"/>
    </row>
    <row r="7" ht="20.1" customHeight="1" spans="2:11">
      <c r="B7" s="8"/>
      <c r="C7" s="9"/>
      <c r="D7" s="10" t="s">
        <v>68</v>
      </c>
      <c r="E7" s="10"/>
      <c r="F7" s="11"/>
      <c r="G7" s="11"/>
      <c r="H7" s="10" t="s">
        <v>69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80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45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53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74</v>
      </c>
      <c r="C24" s="21"/>
      <c r="D24" s="21"/>
      <c r="E24" s="21"/>
      <c r="F24" s="21"/>
      <c r="G24" s="21" t="s">
        <v>81</v>
      </c>
      <c r="H24" s="21"/>
      <c r="I24" s="21"/>
      <c r="J24" s="21"/>
      <c r="K24" s="21" t="s">
        <v>82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83</v>
      </c>
      <c r="C27" s="16"/>
      <c r="D27" s="16"/>
      <c r="E27" s="16"/>
      <c r="F27" s="16" t="s">
        <v>60</v>
      </c>
      <c r="G27" s="16" t="s">
        <v>84</v>
      </c>
      <c r="H27" s="16"/>
      <c r="I27" s="16"/>
      <c r="J27" s="16" t="s">
        <v>62</v>
      </c>
      <c r="K27" s="16"/>
    </row>
    <row r="30" ht="18.75" spans="1:11">
      <c r="A30" s="2" t="s">
        <v>85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64</v>
      </c>
      <c r="E32" s="6"/>
      <c r="F32" s="7"/>
      <c r="G32" s="7"/>
      <c r="H32" s="6" t="s">
        <v>65</v>
      </c>
      <c r="I32" s="5"/>
      <c r="J32" s="7"/>
      <c r="K32" s="35"/>
    </row>
    <row r="33" ht="20.1" customHeight="1" spans="2:11">
      <c r="B33" s="8"/>
      <c r="C33" s="9"/>
      <c r="D33" s="10" t="s">
        <v>66</v>
      </c>
      <c r="E33" s="10"/>
      <c r="F33" s="11"/>
      <c r="G33" s="11"/>
      <c r="H33" s="10" t="s">
        <v>67</v>
      </c>
      <c r="I33" s="9"/>
      <c r="J33" s="11"/>
      <c r="K33" s="36"/>
    </row>
    <row r="34" ht="20.1" customHeight="1" spans="2:11">
      <c r="B34" s="8"/>
      <c r="C34" s="9"/>
      <c r="D34" s="10" t="s">
        <v>68</v>
      </c>
      <c r="E34" s="10"/>
      <c r="F34" s="11"/>
      <c r="G34" s="11"/>
      <c r="H34" s="10" t="s">
        <v>69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70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86</v>
      </c>
      <c r="E37" s="27" t="s">
        <v>87</v>
      </c>
      <c r="F37" s="27"/>
      <c r="G37" s="25" t="s">
        <v>88</v>
      </c>
      <c r="H37" s="25" t="s">
        <v>89</v>
      </c>
      <c r="I37" s="25" t="s">
        <v>53</v>
      </c>
      <c r="J37" s="25"/>
      <c r="K37" s="50" t="s">
        <v>76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53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83</v>
      </c>
      <c r="C42" s="16"/>
      <c r="D42" s="16"/>
      <c r="E42" s="16"/>
      <c r="F42" s="16" t="s">
        <v>60</v>
      </c>
      <c r="G42" s="16" t="s">
        <v>84</v>
      </c>
      <c r="H42" s="16"/>
      <c r="I42" s="16"/>
      <c r="J42" s="16" t="s">
        <v>62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2020-11-23T04:01:53Z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