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0" windowWidth="15300" windowHeight="9060"/>
  </bookViews>
  <sheets>
    <sheet name="预算书" sheetId="12" r:id="rId1"/>
  </sheets>
  <definedNames>
    <definedName name="_xlnm.Print_Area" localSheetId="0">预算书!$A$1:$J$52</definedName>
  </definedNames>
  <calcPr calcId="125725"/>
</workbook>
</file>

<file path=xl/calcChain.xml><?xml version="1.0" encoding="utf-8"?>
<calcChain xmlns="http://schemas.openxmlformats.org/spreadsheetml/2006/main">
  <c r="F44" i="12"/>
  <c r="I44" s="1"/>
  <c r="I40"/>
  <c r="F40"/>
  <c r="I38"/>
  <c r="I37"/>
  <c r="I46"/>
  <c r="F31"/>
  <c r="I31" s="1"/>
  <c r="F28"/>
  <c r="I28" s="1"/>
  <c r="F27"/>
  <c r="I27" s="1"/>
  <c r="F25"/>
  <c r="I25" s="1"/>
  <c r="F23"/>
  <c r="I23" s="1"/>
  <c r="F24"/>
  <c r="I24" s="1"/>
  <c r="F22"/>
  <c r="I22" s="1"/>
  <c r="F17"/>
  <c r="F18"/>
  <c r="I18" s="1"/>
  <c r="F19"/>
  <c r="I19" s="1"/>
  <c r="F20"/>
  <c r="I20" s="1"/>
  <c r="F16"/>
  <c r="I16" s="1"/>
  <c r="I43"/>
  <c r="I42"/>
  <c r="I41"/>
  <c r="I39"/>
  <c r="I47"/>
  <c r="I35"/>
  <c r="I17"/>
  <c r="I30"/>
  <c r="I33"/>
  <c r="I36"/>
  <c r="I45"/>
  <c r="I48" l="1"/>
  <c r="I32"/>
  <c r="I15"/>
  <c r="I29"/>
  <c r="I26"/>
  <c r="I21"/>
  <c r="I49" l="1"/>
  <c r="I50" s="1"/>
  <c r="I51" l="1"/>
  <c r="I52" s="1"/>
  <c r="G11" l="1"/>
</calcChain>
</file>

<file path=xl/sharedStrings.xml><?xml version="1.0" encoding="utf-8"?>
<sst xmlns="http://schemas.openxmlformats.org/spreadsheetml/2006/main" count="121" uniqueCount="90">
  <si>
    <t>项目</t>
  </si>
  <si>
    <t>内容</t>
  </si>
  <si>
    <t>单位</t>
  </si>
  <si>
    <t>数量</t>
  </si>
  <si>
    <t>小计</t>
  </si>
  <si>
    <t>描述</t>
  </si>
  <si>
    <t>Total小计</t>
  </si>
  <si>
    <t>合计</t>
  </si>
  <si>
    <t>共计</t>
  </si>
  <si>
    <t>致：丰田汽车（中国）投资有限公司</t>
    <rPh sb="2" eb="3">
      <t>スガタ</t>
    </rPh>
    <rPh sb="3" eb="4">
      <t>タ</t>
    </rPh>
    <rPh sb="4" eb="5">
      <t>ケ</t>
    </rPh>
    <rPh sb="7" eb="9">
      <t>チュウゴク</t>
    </rPh>
    <rPh sb="10" eb="11">
      <t>ナ</t>
    </rPh>
    <rPh sb="12" eb="14">
      <t>ユウゲン</t>
    </rPh>
    <rPh sb="14" eb="16">
      <t>コウシ</t>
    </rPh>
    <phoneticPr fontId="16"/>
  </si>
  <si>
    <t>报价有效期限： 发送日起1个月内</t>
    <rPh sb="1" eb="2">
      <t>カイ</t>
    </rPh>
    <rPh sb="2" eb="3">
      <t>ユウ</t>
    </rPh>
    <rPh sb="3" eb="4">
      <t>イサオ</t>
    </rPh>
    <rPh sb="4" eb="6">
      <t>キゲン</t>
    </rPh>
    <rPh sb="8" eb="9">
      <t>ソウ</t>
    </rPh>
    <rPh sb="9" eb="10">
      <t>ビ</t>
    </rPh>
    <rPh sb="10" eb="11">
      <t>オコシ</t>
    </rPh>
    <rPh sb="12" eb="13">
      <t>カ</t>
    </rPh>
    <rPh sb="13" eb="15">
      <t>ゲツナイ</t>
    </rPh>
    <phoneticPr fontId="16"/>
  </si>
  <si>
    <t>通用货币＝人民币</t>
    <rPh sb="0" eb="2">
      <t>ツウヨウ</t>
    </rPh>
    <rPh sb="5" eb="8">
      <t>ジンミンゲン</t>
    </rPh>
    <phoneticPr fontId="16"/>
  </si>
  <si>
    <t xml:space="preserve">              以下内容请仔细查阅。对于贵部的疑问及请求，我们将作全面周至的解答和服务。</t>
    <rPh sb="0" eb="2">
      <t>イカ</t>
    </rPh>
    <rPh sb="2" eb="4">
      <t>ナイヨウ</t>
    </rPh>
    <rPh sb="5" eb="6">
      <t>コ</t>
    </rPh>
    <rPh sb="11" eb="12">
      <t>ウ</t>
    </rPh>
    <rPh sb="13" eb="15">
      <t>ブテキ</t>
    </rPh>
    <rPh sb="19" eb="20">
      <t>モトム</t>
    </rPh>
    <rPh sb="21" eb="22">
      <t>ワレ</t>
    </rPh>
    <rPh sb="23" eb="25">
      <t>ショウサク</t>
    </rPh>
    <rPh sb="25" eb="27">
      <t>ゼンメン</t>
    </rPh>
    <rPh sb="27" eb="28">
      <t>シュウ</t>
    </rPh>
    <rPh sb="28" eb="29">
      <t>イタル</t>
    </rPh>
    <rPh sb="29" eb="30">
      <t>マト</t>
    </rPh>
    <rPh sb="30" eb="32">
      <t>カイトウ</t>
    </rPh>
    <rPh sb="32" eb="34">
      <t>ワフク</t>
    </rPh>
    <phoneticPr fontId="16"/>
  </si>
  <si>
    <t>件　　　 名：</t>
    <phoneticPr fontId="16"/>
  </si>
  <si>
    <t>合 計 金 額：</t>
    <phoneticPr fontId="16"/>
  </si>
  <si>
    <t>日元</t>
    <phoneticPr fontId="3" type="noConversion"/>
  </si>
  <si>
    <t>人民币单价</t>
    <phoneticPr fontId="3" type="noConversion"/>
  </si>
  <si>
    <t>酒店</t>
    <phoneticPr fontId="3" type="noConversion"/>
  </si>
  <si>
    <t>——</t>
    <phoneticPr fontId="3" type="noConversion"/>
  </si>
  <si>
    <t>元/人</t>
    <phoneticPr fontId="3" type="noConversion"/>
  </si>
  <si>
    <t>用车</t>
    <phoneticPr fontId="3" type="noConversion"/>
  </si>
  <si>
    <t>机票</t>
    <phoneticPr fontId="3" type="noConversion"/>
  </si>
  <si>
    <t>境外段</t>
    <phoneticPr fontId="3" type="noConversion"/>
  </si>
  <si>
    <t>境外酒店</t>
    <phoneticPr fontId="3" type="noConversion"/>
  </si>
  <si>
    <t>D1</t>
    <phoneticPr fontId="3" type="noConversion"/>
  </si>
  <si>
    <t>名古屋(两人一间)</t>
    <phoneticPr fontId="3" type="noConversion"/>
  </si>
  <si>
    <t>D2</t>
    <phoneticPr fontId="3" type="noConversion"/>
  </si>
  <si>
    <t>D4</t>
    <phoneticPr fontId="3" type="noConversion"/>
  </si>
  <si>
    <t>Total小计</t>
    <phoneticPr fontId="3" type="noConversion"/>
  </si>
  <si>
    <t>境外</t>
    <phoneticPr fontId="3" type="noConversion"/>
  </si>
  <si>
    <t>日本用车</t>
    <phoneticPr fontId="3" type="noConversion"/>
  </si>
  <si>
    <t>新干线</t>
    <phoneticPr fontId="3" type="noConversion"/>
  </si>
  <si>
    <t>旅游</t>
    <phoneticPr fontId="3" type="noConversion"/>
  </si>
  <si>
    <t>导游</t>
    <phoneticPr fontId="3" type="noConversion"/>
  </si>
  <si>
    <t>日本境内</t>
    <phoneticPr fontId="3" type="noConversion"/>
  </si>
  <si>
    <t>导游(含工资&amp;小费&amp;用餐)</t>
    <phoneticPr fontId="3" type="noConversion"/>
  </si>
  <si>
    <t>司机</t>
    <phoneticPr fontId="3" type="noConversion"/>
  </si>
  <si>
    <t>司机(含工资&amp;小费&amp;用餐)</t>
    <phoneticPr fontId="3" type="noConversion"/>
  </si>
  <si>
    <t xml:space="preserve">司机 1名 </t>
    <phoneticPr fontId="3" type="noConversion"/>
  </si>
  <si>
    <t>领队</t>
    <phoneticPr fontId="3" type="noConversion"/>
  </si>
  <si>
    <t>工资</t>
    <phoneticPr fontId="3" type="noConversion"/>
  </si>
  <si>
    <t>领队工资</t>
    <phoneticPr fontId="3" type="noConversion"/>
  </si>
  <si>
    <t>其他</t>
    <phoneticPr fontId="3" type="noConversion"/>
  </si>
  <si>
    <t>签证费</t>
    <phoneticPr fontId="3" type="noConversion"/>
  </si>
  <si>
    <t>日本签证费</t>
    <phoneticPr fontId="3" type="noConversion"/>
  </si>
  <si>
    <t>保险</t>
    <phoneticPr fontId="3" type="noConversion"/>
  </si>
  <si>
    <t>意外保险费</t>
    <phoneticPr fontId="3" type="noConversion"/>
  </si>
  <si>
    <t>考察礼品</t>
    <phoneticPr fontId="3" type="noConversion"/>
  </si>
  <si>
    <t>元/次</t>
    <phoneticPr fontId="3" type="noConversion"/>
  </si>
  <si>
    <t>水晶相框集体合影</t>
    <phoneticPr fontId="3" type="noConversion"/>
  </si>
  <si>
    <t>元/份</t>
    <phoneticPr fontId="3" type="noConversion"/>
  </si>
  <si>
    <t>服务费</t>
    <phoneticPr fontId="3" type="noConversion"/>
  </si>
  <si>
    <t>签证</t>
    <phoneticPr fontId="3" type="noConversion"/>
  </si>
  <si>
    <t>门票</t>
    <phoneticPr fontId="3" type="noConversion"/>
  </si>
  <si>
    <t>胸卡</t>
    <phoneticPr fontId="3" type="noConversion"/>
  </si>
  <si>
    <t>元/人</t>
    <phoneticPr fontId="3" type="noConversion"/>
  </si>
  <si>
    <t>6日*1辆车</t>
    <phoneticPr fontId="3" type="noConversion"/>
  </si>
  <si>
    <t>福冈(两人一间)</t>
    <phoneticPr fontId="3" type="noConversion"/>
  </si>
  <si>
    <t>28座大巴</t>
    <phoneticPr fontId="3" type="noConversion"/>
  </si>
  <si>
    <t>元/天</t>
    <phoneticPr fontId="3" type="noConversion"/>
  </si>
  <si>
    <t>全款的6%（增值税普通发票）</t>
    <phoneticPr fontId="3" type="noConversion"/>
  </si>
  <si>
    <r>
      <t xml:space="preserve">导游 </t>
    </r>
    <r>
      <rPr>
        <sz val="10.5"/>
        <color indexed="8"/>
        <rFont val="宋体"/>
        <family val="3"/>
        <charset val="134"/>
      </rPr>
      <t xml:space="preserve">1名 </t>
    </r>
    <phoneticPr fontId="3" type="noConversion"/>
  </si>
  <si>
    <t>以上总费用的8%</t>
    <phoneticPr fontId="3" type="noConversion"/>
  </si>
  <si>
    <t>各地往返日本机票（包括转机）</t>
    <phoneticPr fontId="3" type="noConversion"/>
  </si>
  <si>
    <t>接送机</t>
    <phoneticPr fontId="3" type="noConversion"/>
  </si>
  <si>
    <t>元/辆</t>
    <phoneticPr fontId="3" type="noConversion"/>
  </si>
  <si>
    <t>D3</t>
    <phoneticPr fontId="3" type="noConversion"/>
  </si>
  <si>
    <t>D5</t>
    <phoneticPr fontId="3" type="noConversion"/>
  </si>
  <si>
    <t>税费</t>
    <phoneticPr fontId="3" type="noConversion"/>
  </si>
  <si>
    <t>除领队费用外收服务费</t>
    <phoneticPr fontId="3" type="noConversion"/>
  </si>
  <si>
    <t>2018年雷克萨斯经销店保修专员日本研修</t>
    <phoneticPr fontId="16"/>
  </si>
  <si>
    <t>新干线(12人+1领队+1导游）       名古屋-博多</t>
    <phoneticPr fontId="3" type="noConversion"/>
  </si>
  <si>
    <t>横幅</t>
    <phoneticPr fontId="3" type="noConversion"/>
  </si>
  <si>
    <t>元/条</t>
    <phoneticPr fontId="3" type="noConversion"/>
  </si>
  <si>
    <t>WIFI租赁</t>
    <phoneticPr fontId="3" type="noConversion"/>
  </si>
  <si>
    <t>相纸</t>
    <phoneticPr fontId="3" type="noConversion"/>
  </si>
  <si>
    <t>福冈(一人一间)</t>
    <phoneticPr fontId="3" type="noConversion"/>
  </si>
  <si>
    <t>住宿+餐+交通</t>
    <phoneticPr fontId="3" type="noConversion"/>
  </si>
  <si>
    <t>酒店+餐+交通</t>
    <phoneticPr fontId="3" type="noConversion"/>
  </si>
  <si>
    <t xml:space="preserve">名古屋城 丰田产业纪念馆  茶道 </t>
    <phoneticPr fontId="3" type="noConversion"/>
  </si>
  <si>
    <t>行程手册&amp;笔</t>
    <phoneticPr fontId="3" type="noConversion"/>
  </si>
  <si>
    <t>经销商火车票</t>
    <phoneticPr fontId="3" type="noConversion"/>
  </si>
  <si>
    <t xml:space="preserve">                                                 12客人+1领队</t>
    <phoneticPr fontId="3" type="noConversion"/>
  </si>
  <si>
    <t>国内集结住宿费</t>
    <phoneticPr fontId="3" type="noConversion"/>
  </si>
  <si>
    <t>其他</t>
    <phoneticPr fontId="3" type="noConversion"/>
  </si>
  <si>
    <t>请   款   书</t>
    <rPh sb="1" eb="2">
      <t>メ</t>
    </rPh>
    <rPh sb="3" eb="4">
      <t>カイ</t>
    </rPh>
    <phoneticPr fontId="16"/>
  </si>
  <si>
    <t>出发日早餐</t>
    <phoneticPr fontId="3" type="noConversion"/>
  </si>
  <si>
    <t>日本打车费</t>
    <phoneticPr fontId="3" type="noConversion"/>
  </si>
  <si>
    <t>餐费&amp;饮料</t>
    <phoneticPr fontId="3" type="noConversion"/>
  </si>
  <si>
    <t>5天*1人</t>
    <phoneticPr fontId="3" type="noConversion"/>
  </si>
</sst>
</file>

<file path=xl/styles.xml><?xml version="1.0" encoding="utf-8"?>
<styleSheet xmlns="http://schemas.openxmlformats.org/spreadsheetml/2006/main">
  <numFmts count="7">
    <numFmt numFmtId="6" formatCode="&quot;¥&quot;#,##0;[Red]&quot;¥&quot;\-#,##0"/>
    <numFmt numFmtId="43" formatCode="_ * #,##0.00_ ;_ * \-#,##0.00_ ;_ * &quot;-&quot;??_ ;_ @_ "/>
    <numFmt numFmtId="176" formatCode="&quot;¥&quot;#,##0.00_);[Red]\(&quot;¥&quot;#,##0.00\)"/>
    <numFmt numFmtId="177" formatCode="0.00_ "/>
    <numFmt numFmtId="178" formatCode="#,##0.00_);[Red]\(#,##0.00\)"/>
    <numFmt numFmtId="179" formatCode="&quot;¥&quot;#,##0_);[Red]\(&quot;¥&quot;#,##0\)"/>
    <numFmt numFmtId="180" formatCode="#,##0_);[Red]\(#,##0\)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华文细黑"/>
      <family val="3"/>
      <charset val="134"/>
    </font>
    <font>
      <sz val="11"/>
      <name val="宋体"/>
      <family val="3"/>
      <charset val="134"/>
    </font>
    <font>
      <sz val="11"/>
      <color indexed="9"/>
      <name val="华文细黑"/>
      <family val="3"/>
      <charset val="134"/>
    </font>
    <font>
      <b/>
      <sz val="11"/>
      <color indexed="9"/>
      <name val="宋体"/>
      <family val="3"/>
      <charset val="134"/>
    </font>
    <font>
      <sz val="10.5"/>
      <color indexed="8"/>
      <name val="宋体"/>
      <family val="3"/>
      <charset val="134"/>
    </font>
    <font>
      <sz val="10.5"/>
      <name val="宋体"/>
      <family val="3"/>
      <charset val="134"/>
    </font>
    <font>
      <sz val="10.5"/>
      <color indexed="10"/>
      <name val="宋体"/>
      <family val="3"/>
      <charset val="134"/>
    </font>
    <font>
      <b/>
      <sz val="10.5"/>
      <color indexed="9"/>
      <name val="宋体"/>
      <family val="3"/>
      <charset val="134"/>
    </font>
    <font>
      <sz val="10.5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8"/>
      <name val="黑体"/>
      <family val="3"/>
      <charset val="134"/>
    </font>
    <font>
      <sz val="11"/>
      <name val="ＭＳ Ｐゴシック"/>
      <family val="2"/>
    </font>
    <font>
      <sz val="6"/>
      <name val="ＭＳ Ｐゴシック"/>
      <family val="2"/>
    </font>
    <font>
      <sz val="11"/>
      <name val="黑体"/>
      <family val="3"/>
      <charset val="134"/>
    </font>
    <font>
      <u/>
      <sz val="11"/>
      <name val="黑体"/>
      <family val="3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1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 diagonalUp="1" diagonalDown="1"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15" fillId="0" borderId="1" quotePrefix="1">
      <alignment horizontal="justify" vertical="justify" textRotation="127" wrapText="1" justifyLastLine="1"/>
      <protection hidden="1"/>
    </xf>
    <xf numFmtId="0" fontId="21" fillId="0" borderId="0"/>
    <xf numFmtId="0" fontId="21" fillId="0" borderId="0">
      <alignment vertical="center"/>
    </xf>
    <xf numFmtId="0" fontId="1" fillId="0" borderId="0">
      <alignment vertical="center"/>
    </xf>
    <xf numFmtId="0" fontId="21" fillId="0" borderId="0"/>
    <xf numFmtId="0" fontId="2" fillId="0" borderId="0"/>
    <xf numFmtId="43" fontId="13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7" fillId="0" borderId="0" xfId="1" applyFont="1" applyBorder="1" applyAlignment="1" applyProtection="1"/>
    <xf numFmtId="0" fontId="17" fillId="0" borderId="0" xfId="1" applyNumberFormat="1" applyFont="1" applyBorder="1" applyAlignment="1" applyProtection="1"/>
    <xf numFmtId="0" fontId="18" fillId="0" borderId="0" xfId="1" applyFont="1" applyFill="1" applyBorder="1" applyAlignment="1" applyProtection="1">
      <alignment horizontal="left"/>
    </xf>
    <xf numFmtId="0" fontId="17" fillId="0" borderId="0" xfId="1" applyFont="1" applyBorder="1" applyAlignment="1" applyProtection="1">
      <alignment horizontal="left"/>
    </xf>
    <xf numFmtId="0" fontId="17" fillId="0" borderId="2" xfId="1" applyFont="1" applyBorder="1" applyAlignment="1" applyProtection="1"/>
    <xf numFmtId="0" fontId="17" fillId="0" borderId="0" xfId="1" applyFont="1" applyBorder="1" applyAlignment="1" applyProtection="1">
      <alignment horizontal="right"/>
    </xf>
    <xf numFmtId="0" fontId="19" fillId="0" borderId="2" xfId="1" applyFont="1" applyBorder="1" applyAlignment="1" applyProtection="1">
      <alignment horizontal="center"/>
    </xf>
    <xf numFmtId="0" fontId="19" fillId="0" borderId="2" xfId="1" applyFont="1" applyBorder="1" applyAlignment="1" applyProtection="1">
      <alignment horizontal="left"/>
    </xf>
    <xf numFmtId="178" fontId="17" fillId="0" borderId="0" xfId="1" applyNumberFormat="1" applyFont="1" applyBorder="1" applyAlignment="1" applyProtection="1">
      <alignment horizontal="center"/>
    </xf>
    <xf numFmtId="38" fontId="17" fillId="0" borderId="0" xfId="7" applyNumberFormat="1" applyFont="1" applyAlignment="1">
      <alignment horizontal="center"/>
    </xf>
    <xf numFmtId="38" fontId="17" fillId="0" borderId="0" xfId="7" applyNumberFormat="1" applyFont="1" applyAlignment="1">
      <alignment horizontal="right"/>
    </xf>
    <xf numFmtId="38" fontId="17" fillId="0" borderId="0" xfId="7" applyNumberFormat="1" applyFont="1" applyAlignment="1"/>
    <xf numFmtId="178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4" applyFont="1" applyProtection="1">
      <alignment vertical="center"/>
      <protection hidden="1"/>
    </xf>
    <xf numFmtId="0" fontId="6" fillId="0" borderId="0" xfId="4" applyFont="1" applyProtection="1">
      <alignment vertical="center"/>
      <protection hidden="1"/>
    </xf>
    <xf numFmtId="0" fontId="7" fillId="3" borderId="3" xfId="4" applyFont="1" applyFill="1" applyBorder="1" applyAlignment="1" applyProtection="1">
      <alignment horizontal="center" vertical="center" wrapText="1"/>
      <protection hidden="1"/>
    </xf>
    <xf numFmtId="178" fontId="7" fillId="3" borderId="4" xfId="4" applyNumberFormat="1" applyFont="1" applyFill="1" applyBorder="1" applyAlignment="1" applyProtection="1">
      <alignment horizontal="center" vertical="center" wrapText="1"/>
      <protection hidden="1"/>
    </xf>
    <xf numFmtId="176" fontId="7" fillId="3" borderId="5" xfId="4" applyNumberFormat="1" applyFont="1" applyFill="1" applyBorder="1" applyAlignment="1" applyProtection="1">
      <alignment horizontal="center" vertical="center" wrapText="1"/>
      <protection hidden="1"/>
    </xf>
    <xf numFmtId="0" fontId="7" fillId="3" borderId="5" xfId="4" applyFont="1" applyFill="1" applyBorder="1" applyAlignment="1" applyProtection="1">
      <alignment horizontal="center" vertical="center" wrapText="1"/>
      <protection hidden="1"/>
    </xf>
    <xf numFmtId="176" fontId="7" fillId="3" borderId="5" xfId="4" applyNumberFormat="1" applyFont="1" applyFill="1" applyBorder="1" applyAlignment="1" applyProtection="1">
      <alignment horizontal="right" vertical="center" wrapText="1"/>
      <protection hidden="1"/>
    </xf>
    <xf numFmtId="0" fontId="6" fillId="2" borderId="0" xfId="4" applyFont="1" applyFill="1" applyProtection="1">
      <alignment vertical="center"/>
      <protection hidden="1"/>
    </xf>
    <xf numFmtId="0" fontId="8" fillId="2" borderId="3" xfId="4" applyFont="1" applyFill="1" applyBorder="1" applyAlignment="1" applyProtection="1">
      <alignment horizontal="center" vertical="center" wrapText="1"/>
      <protection hidden="1"/>
    </xf>
    <xf numFmtId="176" fontId="9" fillId="4" borderId="5" xfId="4" applyNumberFormat="1" applyFont="1" applyFill="1" applyBorder="1" applyAlignment="1" applyProtection="1">
      <alignment horizontal="right" vertical="center" wrapText="1"/>
      <protection hidden="1"/>
    </xf>
    <xf numFmtId="0" fontId="9" fillId="4" borderId="5" xfId="4" applyFont="1" applyFill="1" applyBorder="1" applyAlignment="1" applyProtection="1">
      <alignment horizontal="left" vertical="center" wrapText="1"/>
      <protection hidden="1"/>
    </xf>
    <xf numFmtId="176" fontId="8" fillId="2" borderId="5" xfId="4" applyNumberFormat="1" applyFont="1" applyFill="1" applyBorder="1" applyAlignment="1" applyProtection="1">
      <alignment horizontal="right" vertical="center" wrapText="1"/>
      <protection hidden="1"/>
    </xf>
    <xf numFmtId="0" fontId="8" fillId="2" borderId="5" xfId="4" applyFont="1" applyFill="1" applyBorder="1" applyAlignment="1" applyProtection="1">
      <alignment horizontal="center" vertical="center" wrapText="1"/>
      <protection hidden="1"/>
    </xf>
    <xf numFmtId="0" fontId="8" fillId="2" borderId="3" xfId="4" applyFont="1" applyFill="1" applyBorder="1" applyAlignment="1" applyProtection="1">
      <alignment horizontal="left" vertical="center" wrapText="1"/>
      <protection hidden="1"/>
    </xf>
    <xf numFmtId="176" fontId="8" fillId="4" borderId="5" xfId="4" applyNumberFormat="1" applyFont="1" applyFill="1" applyBorder="1" applyAlignment="1" applyProtection="1">
      <alignment horizontal="right" vertical="center" wrapText="1"/>
      <protection hidden="1"/>
    </xf>
    <xf numFmtId="0" fontId="8" fillId="4" borderId="5" xfId="4" applyFont="1" applyFill="1" applyBorder="1" applyAlignment="1" applyProtection="1">
      <alignment horizontal="left" vertical="center" wrapText="1"/>
      <protection hidden="1"/>
    </xf>
    <xf numFmtId="0" fontId="4" fillId="2" borderId="0" xfId="4" applyFont="1" applyFill="1" applyProtection="1">
      <alignment vertical="center"/>
      <protection hidden="1"/>
    </xf>
    <xf numFmtId="0" fontId="8" fillId="4" borderId="5" xfId="4" applyFont="1" applyFill="1" applyBorder="1" applyAlignment="1" applyProtection="1">
      <alignment horizontal="center" vertical="center" wrapText="1"/>
      <protection hidden="1"/>
    </xf>
    <xf numFmtId="176" fontId="9" fillId="5" borderId="5" xfId="4" applyNumberFormat="1" applyFont="1" applyFill="1" applyBorder="1" applyAlignment="1" applyProtection="1">
      <alignment horizontal="right" vertical="center" wrapText="1"/>
      <protection hidden="1"/>
    </xf>
    <xf numFmtId="0" fontId="9" fillId="5" borderId="5" xfId="4" applyFont="1" applyFill="1" applyBorder="1" applyAlignment="1" applyProtection="1">
      <alignment horizontal="left" vertical="center" wrapText="1"/>
      <protection hidden="1"/>
    </xf>
    <xf numFmtId="176" fontId="11" fillId="3" borderId="5" xfId="4" applyNumberFormat="1" applyFont="1" applyFill="1" applyBorder="1" applyAlignment="1" applyProtection="1">
      <alignment horizontal="right" vertical="center" wrapText="1"/>
      <protection hidden="1"/>
    </xf>
    <xf numFmtId="0" fontId="12" fillId="3" borderId="5" xfId="4" applyFont="1" applyFill="1" applyBorder="1" applyAlignment="1" applyProtection="1">
      <alignment horizontal="left" vertical="center" wrapText="1"/>
      <protection hidden="1"/>
    </xf>
    <xf numFmtId="0" fontId="8" fillId="6" borderId="5" xfId="4" applyFont="1" applyFill="1" applyBorder="1" applyAlignment="1" applyProtection="1">
      <alignment horizontal="center" vertical="center" wrapText="1"/>
      <protection hidden="1"/>
    </xf>
    <xf numFmtId="176" fontId="8" fillId="6" borderId="5" xfId="4" applyNumberFormat="1" applyFont="1" applyFill="1" applyBorder="1" applyAlignment="1" applyProtection="1">
      <alignment horizontal="right" vertical="center" wrapText="1"/>
      <protection hidden="1"/>
    </xf>
    <xf numFmtId="0" fontId="8" fillId="6" borderId="5" xfId="4" applyFont="1" applyFill="1" applyBorder="1" applyAlignment="1" applyProtection="1">
      <alignment horizontal="left" vertical="center" wrapText="1"/>
      <protection hidden="1"/>
    </xf>
    <xf numFmtId="0" fontId="9" fillId="6" borderId="5" xfId="4" applyFont="1" applyFill="1" applyBorder="1" applyAlignment="1" applyProtection="1">
      <alignment horizontal="left" vertical="center" wrapText="1"/>
      <protection hidden="1"/>
    </xf>
    <xf numFmtId="177" fontId="11" fillId="3" borderId="5" xfId="4" applyNumberFormat="1" applyFont="1" applyFill="1" applyBorder="1" applyAlignment="1" applyProtection="1">
      <alignment horizontal="right" vertical="center" wrapText="1"/>
      <protection hidden="1"/>
    </xf>
    <xf numFmtId="177" fontId="11" fillId="3" borderId="5" xfId="4" applyNumberFormat="1" applyFont="1" applyFill="1" applyBorder="1" applyAlignment="1" applyProtection="1">
      <alignment horizontal="left" vertical="center" wrapText="1"/>
      <protection hidden="1"/>
    </xf>
    <xf numFmtId="178" fontId="11" fillId="3" borderId="5" xfId="4" applyNumberFormat="1" applyFont="1" applyFill="1" applyBorder="1" applyAlignment="1" applyProtection="1">
      <alignment horizontal="center" vertical="center" wrapText="1"/>
      <protection hidden="1"/>
    </xf>
    <xf numFmtId="177" fontId="11" fillId="3" borderId="5" xfId="4" applyNumberFormat="1" applyFont="1" applyFill="1" applyBorder="1" applyAlignment="1" applyProtection="1">
      <alignment horizontal="center" vertical="center" wrapText="1"/>
      <protection hidden="1"/>
    </xf>
    <xf numFmtId="177" fontId="12" fillId="3" borderId="5" xfId="4" applyNumberFormat="1" applyFont="1" applyFill="1" applyBorder="1" applyAlignment="1" applyProtection="1">
      <alignment horizontal="left" vertical="center" wrapText="1"/>
      <protection hidden="1"/>
    </xf>
    <xf numFmtId="0" fontId="5" fillId="0" borderId="0" xfId="4" applyFont="1" applyProtection="1">
      <alignment vertical="center"/>
      <protection hidden="1"/>
    </xf>
    <xf numFmtId="0" fontId="5" fillId="0" borderId="0" xfId="4" applyFont="1" applyAlignment="1" applyProtection="1">
      <alignment horizontal="left" vertical="center"/>
      <protection hidden="1"/>
    </xf>
    <xf numFmtId="178" fontId="5" fillId="0" borderId="0" xfId="4" applyNumberFormat="1" applyFont="1" applyAlignment="1" applyProtection="1">
      <alignment horizontal="center" vertical="center"/>
      <protection hidden="1"/>
    </xf>
    <xf numFmtId="176" fontId="5" fillId="0" borderId="0" xfId="4" applyNumberFormat="1" applyFont="1" applyAlignment="1" applyProtection="1">
      <alignment horizontal="right" vertical="center"/>
      <protection hidden="1"/>
    </xf>
    <xf numFmtId="0" fontId="5" fillId="0" borderId="0" xfId="4" applyFont="1" applyAlignment="1" applyProtection="1">
      <alignment horizontal="center" vertical="center"/>
      <protection hidden="1"/>
    </xf>
    <xf numFmtId="179" fontId="11" fillId="3" borderId="5" xfId="4" applyNumberFormat="1" applyFont="1" applyFill="1" applyBorder="1" applyAlignment="1" applyProtection="1">
      <alignment horizontal="right" vertical="center" wrapText="1"/>
      <protection hidden="1"/>
    </xf>
    <xf numFmtId="0" fontId="8" fillId="2" borderId="5" xfId="0" applyFont="1" applyFill="1" applyBorder="1" applyAlignment="1" applyProtection="1">
      <alignment horizontal="left" vertical="center" wrapText="1"/>
      <protection hidden="1"/>
    </xf>
    <xf numFmtId="0" fontId="6" fillId="2" borderId="5" xfId="4" applyFont="1" applyFill="1" applyBorder="1" applyProtection="1">
      <alignment vertical="center"/>
      <protection hidden="1"/>
    </xf>
    <xf numFmtId="0" fontId="8" fillId="2" borderId="5" xfId="4" applyFont="1" applyFill="1" applyBorder="1" applyAlignment="1" applyProtection="1">
      <alignment horizontal="center" vertical="center" wrapText="1"/>
      <protection hidden="1"/>
    </xf>
    <xf numFmtId="0" fontId="8" fillId="6" borderId="5" xfId="4" applyFont="1" applyFill="1" applyBorder="1" applyAlignment="1" applyProtection="1">
      <alignment horizontal="center" vertical="center" wrapText="1"/>
      <protection hidden="1"/>
    </xf>
    <xf numFmtId="0" fontId="8" fillId="2" borderId="7" xfId="4" applyFont="1" applyFill="1" applyBorder="1" applyAlignment="1" applyProtection="1">
      <alignment horizontal="center" vertical="center" wrapText="1"/>
      <protection hidden="1"/>
    </xf>
    <xf numFmtId="0" fontId="8" fillId="0" borderId="5" xfId="4" applyFont="1" applyFill="1" applyBorder="1" applyAlignment="1" applyProtection="1">
      <alignment horizontal="center" vertical="center" wrapText="1"/>
      <protection hidden="1"/>
    </xf>
    <xf numFmtId="0" fontId="8" fillId="0" borderId="5" xfId="4" applyFont="1" applyFill="1" applyBorder="1" applyAlignment="1" applyProtection="1">
      <alignment horizontal="left" vertical="center" wrapText="1"/>
      <protection hidden="1"/>
    </xf>
    <xf numFmtId="178" fontId="8" fillId="0" borderId="5" xfId="4" applyNumberFormat="1" applyFont="1" applyFill="1" applyBorder="1" applyAlignment="1" applyProtection="1">
      <alignment horizontal="center" vertical="center" wrapText="1"/>
      <protection hidden="1"/>
    </xf>
    <xf numFmtId="176" fontId="8" fillId="0" borderId="7" xfId="4" applyNumberFormat="1" applyFont="1" applyFill="1" applyBorder="1" applyAlignment="1" applyProtection="1">
      <alignment horizontal="right" vertical="center" wrapText="1"/>
      <protection hidden="1"/>
    </xf>
    <xf numFmtId="0" fontId="8" fillId="0" borderId="7" xfId="4" applyFont="1" applyFill="1" applyBorder="1" applyAlignment="1" applyProtection="1">
      <alignment horizontal="center" vertical="center" wrapText="1"/>
      <protection hidden="1"/>
    </xf>
    <xf numFmtId="176" fontId="8" fillId="0" borderId="5" xfId="4" applyNumberFormat="1" applyFont="1" applyFill="1" applyBorder="1" applyAlignment="1" applyProtection="1">
      <alignment horizontal="right" vertical="center" wrapText="1"/>
      <protection hidden="1"/>
    </xf>
    <xf numFmtId="0" fontId="4" fillId="0" borderId="0" xfId="4" applyFont="1" applyFill="1" applyProtection="1">
      <alignment vertical="center"/>
      <protection hidden="1"/>
    </xf>
    <xf numFmtId="0" fontId="8" fillId="2" borderId="7" xfId="4" applyFont="1" applyFill="1" applyBorder="1" applyAlignment="1" applyProtection="1">
      <alignment horizontal="center" vertical="center" wrapText="1"/>
      <protection hidden="1"/>
    </xf>
    <xf numFmtId="180" fontId="8" fillId="0" borderId="5" xfId="4" applyNumberFormat="1" applyFont="1" applyFill="1" applyBorder="1" applyAlignment="1" applyProtection="1">
      <alignment horizontal="right" vertical="center" wrapText="1"/>
      <protection hidden="1"/>
    </xf>
    <xf numFmtId="0" fontId="8" fillId="0" borderId="3" xfId="4" applyFont="1" applyFill="1" applyBorder="1" applyAlignment="1" applyProtection="1">
      <alignment horizontal="left" vertical="center" wrapText="1"/>
      <protection hidden="1"/>
    </xf>
    <xf numFmtId="0" fontId="6" fillId="0" borderId="0" xfId="4" applyFont="1" applyFill="1" applyProtection="1">
      <alignment vertical="center"/>
      <protection hidden="1"/>
    </xf>
    <xf numFmtId="0" fontId="8" fillId="0" borderId="7" xfId="4" applyFont="1" applyFill="1" applyBorder="1" applyAlignment="1" applyProtection="1">
      <alignment horizontal="left" vertical="center" wrapText="1"/>
      <protection hidden="1"/>
    </xf>
    <xf numFmtId="178" fontId="8" fillId="0" borderId="7" xfId="4" applyNumberFormat="1" applyFont="1" applyFill="1" applyBorder="1" applyAlignment="1" applyProtection="1">
      <alignment horizontal="center" vertical="center" wrapText="1"/>
      <protection hidden="1"/>
    </xf>
    <xf numFmtId="176" fontId="9" fillId="0" borderId="5" xfId="4" applyNumberFormat="1" applyFont="1" applyFill="1" applyBorder="1" applyAlignment="1" applyProtection="1">
      <alignment horizontal="right" vertical="center" wrapText="1"/>
      <protection hidden="1"/>
    </xf>
    <xf numFmtId="0" fontId="8" fillId="0" borderId="5" xfId="4" applyFont="1" applyFill="1" applyBorder="1" applyAlignment="1" applyProtection="1">
      <alignment vertical="center" wrapText="1"/>
      <protection hidden="1"/>
    </xf>
    <xf numFmtId="178" fontId="8" fillId="0" borderId="8" xfId="4" applyNumberFormat="1" applyFont="1" applyFill="1" applyBorder="1" applyAlignment="1" applyProtection="1">
      <alignment horizontal="center" vertical="center" wrapText="1"/>
      <protection hidden="1"/>
    </xf>
    <xf numFmtId="178" fontId="8" fillId="0" borderId="4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5" xfId="4" applyFont="1" applyFill="1" applyBorder="1" applyAlignment="1" applyProtection="1">
      <alignment vertical="center" wrapText="1"/>
      <protection hidden="1"/>
    </xf>
    <xf numFmtId="178" fontId="9" fillId="0" borderId="4" xfId="4" applyNumberFormat="1" applyFont="1" applyFill="1" applyBorder="1" applyAlignment="1" applyProtection="1">
      <alignment horizontal="center" vertical="center" wrapText="1"/>
      <protection hidden="1"/>
    </xf>
    <xf numFmtId="0" fontId="9" fillId="0" borderId="5" xfId="4" applyFont="1" applyFill="1" applyBorder="1" applyAlignment="1" applyProtection="1">
      <alignment horizontal="center" vertical="center" wrapText="1"/>
      <protection hidden="1"/>
    </xf>
    <xf numFmtId="0" fontId="9" fillId="0" borderId="5" xfId="4" applyFont="1" applyFill="1" applyBorder="1" applyAlignment="1" applyProtection="1">
      <alignment vertical="center" wrapText="1"/>
      <protection hidden="1"/>
    </xf>
    <xf numFmtId="0" fontId="8" fillId="0" borderId="5" xfId="4" applyFont="1" applyFill="1" applyBorder="1" applyAlignment="1" applyProtection="1">
      <alignment horizontal="center" vertical="center" wrapText="1"/>
      <protection hidden="1"/>
    </xf>
    <xf numFmtId="0" fontId="8" fillId="2" borderId="3" xfId="4" applyFont="1" applyFill="1" applyBorder="1" applyAlignment="1" applyProtection="1">
      <alignment horizontal="center" vertical="center" wrapText="1"/>
      <protection hidden="1"/>
    </xf>
    <xf numFmtId="0" fontId="8" fillId="0" borderId="5" xfId="4" applyFont="1" applyFill="1" applyBorder="1" applyAlignment="1" applyProtection="1">
      <alignment horizontal="center" vertical="center" wrapText="1"/>
      <protection hidden="1"/>
    </xf>
    <xf numFmtId="0" fontId="8" fillId="0" borderId="7" xfId="4" applyFont="1" applyFill="1" applyBorder="1" applyAlignment="1" applyProtection="1">
      <alignment horizontal="center" vertical="center" wrapText="1"/>
      <protection hidden="1"/>
    </xf>
    <xf numFmtId="0" fontId="8" fillId="0" borderId="3" xfId="4" applyFont="1" applyFill="1" applyBorder="1" applyAlignment="1" applyProtection="1">
      <alignment horizontal="center" vertical="center" wrapText="1"/>
      <protection hidden="1"/>
    </xf>
    <xf numFmtId="0" fontId="8" fillId="0" borderId="10" xfId="4" applyFont="1" applyFill="1" applyBorder="1" applyAlignment="1" applyProtection="1">
      <alignment horizontal="center" vertical="center" wrapText="1"/>
      <protection hidden="1"/>
    </xf>
    <xf numFmtId="0" fontId="8" fillId="0" borderId="4" xfId="4" applyFont="1" applyFill="1" applyBorder="1" applyAlignment="1" applyProtection="1">
      <alignment horizontal="center" vertical="center" wrapText="1"/>
      <protection hidden="1"/>
    </xf>
    <xf numFmtId="0" fontId="8" fillId="0" borderId="11" xfId="4" applyFont="1" applyFill="1" applyBorder="1" applyAlignment="1" applyProtection="1">
      <alignment horizontal="center" vertical="center" wrapText="1"/>
      <protection hidden="1"/>
    </xf>
    <xf numFmtId="0" fontId="8" fillId="0" borderId="8" xfId="4" applyFont="1" applyFill="1" applyBorder="1" applyAlignment="1" applyProtection="1">
      <alignment horizontal="center" vertical="center" wrapText="1"/>
      <protection hidden="1"/>
    </xf>
    <xf numFmtId="0" fontId="8" fillId="4" borderId="5" xfId="4" applyFont="1" applyFill="1" applyBorder="1" applyAlignment="1" applyProtection="1">
      <alignment horizontal="right" vertical="center" wrapText="1"/>
      <protection hidden="1"/>
    </xf>
    <xf numFmtId="0" fontId="9" fillId="2" borderId="6" xfId="4" applyFont="1" applyFill="1" applyBorder="1" applyAlignment="1" applyProtection="1">
      <alignment horizontal="center" vertical="center" wrapText="1"/>
      <protection hidden="1"/>
    </xf>
    <xf numFmtId="0" fontId="9" fillId="2" borderId="3" xfId="4" applyFont="1" applyFill="1" applyBorder="1" applyAlignment="1" applyProtection="1">
      <alignment horizontal="center" vertical="center" wrapText="1"/>
      <protection hidden="1"/>
    </xf>
    <xf numFmtId="0" fontId="8" fillId="6" borderId="5" xfId="4" applyFont="1" applyFill="1" applyBorder="1" applyAlignment="1" applyProtection="1">
      <alignment horizontal="center" vertical="center" wrapText="1"/>
      <protection hidden="1"/>
    </xf>
    <xf numFmtId="0" fontId="8" fillId="5" borderId="5" xfId="4" applyFont="1" applyFill="1" applyBorder="1" applyAlignment="1" applyProtection="1">
      <alignment horizontal="right" vertical="center" wrapText="1"/>
      <protection hidden="1"/>
    </xf>
    <xf numFmtId="0" fontId="11" fillId="3" borderId="10" xfId="4" applyFont="1" applyFill="1" applyBorder="1" applyAlignment="1" applyProtection="1">
      <alignment horizontal="right" vertical="center" wrapText="1"/>
      <protection hidden="1"/>
    </xf>
    <xf numFmtId="0" fontId="11" fillId="3" borderId="9" xfId="4" applyFont="1" applyFill="1" applyBorder="1" applyAlignment="1" applyProtection="1">
      <alignment horizontal="right" vertical="center" wrapText="1"/>
      <protection hidden="1"/>
    </xf>
    <xf numFmtId="0" fontId="11" fillId="3" borderId="4" xfId="4" applyFont="1" applyFill="1" applyBorder="1" applyAlignment="1" applyProtection="1">
      <alignment horizontal="right" vertical="center" wrapText="1"/>
      <protection hidden="1"/>
    </xf>
    <xf numFmtId="0" fontId="8" fillId="2" borderId="6" xfId="4" applyFont="1" applyFill="1" applyBorder="1" applyAlignment="1" applyProtection="1">
      <alignment horizontal="center" vertical="center" wrapText="1"/>
      <protection hidden="1"/>
    </xf>
    <xf numFmtId="0" fontId="8" fillId="2" borderId="3" xfId="4" applyFont="1" applyFill="1" applyBorder="1" applyAlignment="1" applyProtection="1">
      <alignment horizontal="center" vertical="center" wrapText="1"/>
      <protection hidden="1"/>
    </xf>
    <xf numFmtId="0" fontId="9" fillId="0" borderId="10" xfId="4" applyFont="1" applyFill="1" applyBorder="1" applyAlignment="1" applyProtection="1">
      <alignment horizontal="center" vertical="center" wrapText="1"/>
      <protection hidden="1"/>
    </xf>
    <xf numFmtId="0" fontId="9" fillId="0" borderId="4" xfId="4" applyFont="1" applyFill="1" applyBorder="1" applyAlignment="1" applyProtection="1">
      <alignment horizontal="center" vertical="center" wrapText="1"/>
      <protection hidden="1"/>
    </xf>
    <xf numFmtId="0" fontId="8" fillId="2" borderId="7" xfId="4" applyFont="1" applyFill="1" applyBorder="1" applyAlignment="1" applyProtection="1">
      <alignment horizontal="center" vertical="center" wrapText="1"/>
      <protection hidden="1"/>
    </xf>
    <xf numFmtId="0" fontId="8" fillId="0" borderId="6" xfId="4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Border="1" applyAlignment="1" applyProtection="1">
      <alignment horizontal="center"/>
    </xf>
    <xf numFmtId="14" fontId="17" fillId="0" borderId="0" xfId="7" applyNumberFormat="1" applyFont="1" applyAlignment="1">
      <alignment horizontal="right"/>
    </xf>
    <xf numFmtId="6" fontId="20" fillId="0" borderId="9" xfId="7" applyNumberFormat="1" applyFont="1" applyBorder="1" applyAlignment="1">
      <alignment horizontal="left"/>
    </xf>
    <xf numFmtId="0" fontId="7" fillId="3" borderId="10" xfId="4" applyFont="1" applyFill="1" applyBorder="1" applyAlignment="1" applyProtection="1">
      <alignment horizontal="center" vertical="center" wrapText="1"/>
      <protection hidden="1"/>
    </xf>
    <xf numFmtId="0" fontId="7" fillId="3" borderId="9" xfId="4" applyFont="1" applyFill="1" applyBorder="1" applyAlignment="1" applyProtection="1">
      <alignment horizontal="center" vertical="center" wrapText="1"/>
      <protection hidden="1"/>
    </xf>
    <xf numFmtId="0" fontId="7" fillId="3" borderId="4" xfId="4" applyFont="1" applyFill="1" applyBorder="1" applyAlignment="1" applyProtection="1">
      <alignment horizontal="center" vertical="center" wrapText="1"/>
      <protection hidden="1"/>
    </xf>
    <xf numFmtId="0" fontId="9" fillId="2" borderId="7" xfId="4" applyFont="1" applyFill="1" applyBorder="1" applyAlignment="1" applyProtection="1">
      <alignment horizontal="center" vertical="center" wrapText="1"/>
      <protection hidden="1"/>
    </xf>
  </cellXfs>
  <cellStyles count="8">
    <cellStyle name="0,0_x000d__x000a_NA_x000d__x000a_" xfId="1"/>
    <cellStyle name="常规" xfId="0" builtinId="0"/>
    <cellStyle name="常规 2" xfId="2"/>
    <cellStyle name="常规 2 2" xfId="3"/>
    <cellStyle name="常规 2 2_LEXUS日本考察请款书15.11.4_1" xfId="4"/>
    <cellStyle name="常规 2 3" xfId="5"/>
    <cellStyle name="常规 2_LEXUS日本考察报价15.9.29" xfId="6"/>
    <cellStyle name="千位分隔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25" name="Text Box 11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26" name="Text Box 113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27" name="Text Box 11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28" name="Text Box 113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29" name="Text Box 113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30" name="Text Box 114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31" name="Text Box 114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32" name="Text Box 11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33" name="Text Box 11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34" name="Text Box 11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35" name="Text Box 11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36" name="Text Box 11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37" name="Text Box 11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38" name="Text Box 11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39" name="Text Box 11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40" name="Text Box 11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41" name="Text Box 11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42" name="Text Box 11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43" name="Text Box 11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44" name="Text Box 11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45" name="Text Box 11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46" name="Text Box 11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47" name="Text Box 11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48" name="Text Box 11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49" name="Text Box 118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50" name="Text Box 118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51" name="Text Box 118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52" name="Text Box 118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53" name="Text Box 118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54" name="Text Box 11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55" name="Text Box 11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56" name="Text Box 118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57" name="Text Box 118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58" name="Text Box 119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59" name="Text Box 119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60" name="Text Box 119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61" name="Text Box 119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62" name="Text Box 119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63" name="Text Box 119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64" name="Text Box 119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65" name="Text Box 119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66" name="Text Box 119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67" name="Text Box 119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68" name="Text Box 12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69" name="Text Box 12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70" name="Text Box 120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71" name="Text Box 120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72" name="Text Box 12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73" name="Text Box 12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74" name="Text Box 12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75" name="Text Box 12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76" name="Text Box 12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77" name="Text Box 120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78" name="Text Box 121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79" name="Text Box 121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80" name="Text Box 121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81" name="Text Box 121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82" name="Text Box 121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83" name="Text Box 121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84" name="Text Box 121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85" name="Text Box 121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86" name="Text Box 121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87" name="Text Box 121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88" name="Text Box 122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89" name="Text Box 122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90" name="Text Box 122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91" name="Text Box 122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92" name="Text Box 122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93" name="Text Box 122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94" name="Text Box 122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95" name="Text Box 122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96" name="Text Box 122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97" name="Text Box 122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98" name="Text Box 123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99" name="Text Box 123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00" name="Text Box 123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01" name="Text Box 123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02" name="Text Box 123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03" name="Text Box 123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04" name="Text Box 12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05" name="Text Box 12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06" name="Text Box 123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07" name="Text Box 123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08" name="Text Box 12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09" name="Text Box 12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10" name="Text Box 124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11" name="Text Box 124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12" name="Text Box 12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13" name="Text Box 12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14" name="Text Box 12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15" name="Text Box 12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16" name="Text Box 12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17" name="Text Box 124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18" name="Text Box 12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19" name="Text Box 12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20" name="Text Box 12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21" name="Text Box 12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22" name="Text Box 12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23" name="Text Box 12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24" name="Text Box 125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25" name="Text Box 125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26" name="Text Box 12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27" name="Text Box 126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28" name="Text Box 126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29" name="Text Box 12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30" name="Text Box 12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31" name="Text Box 12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32" name="Text Box 126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33" name="Text Box 12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34" name="Text Box 12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35" name="Text Box 12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36" name="Text Box 126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37" name="Text Box 12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38" name="Text Box 12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39" name="Text Box 12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40" name="Text Box 12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41" name="Text Box 12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42" name="Text Box 12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43" name="Text Box 12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44" name="Text Box 12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45" name="Text Box 12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46" name="Text Box 12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47" name="Text Box 12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48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49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50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51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52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53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54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55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56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57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58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59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60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61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62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63" name="Text Box 130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64" name="Text Box 131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65" name="Text Box 131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66" name="Text Box 131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67" name="Text Box 131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68" name="Text Box 131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69" name="Text Box 131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70" name="Text Box 131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71" name="Text Box 131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72" name="Text Box 131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73" name="Text Box 131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74" name="Text Box 132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75" name="Text Box 132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76" name="Text Box 132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77" name="Text Box 132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78" name="Text Box 132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79" name="Text Box 132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80" name="Text Box 13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81" name="Text Box 132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82" name="Text Box 132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83" name="Text Box 132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84" name="Text Box 133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85" name="Text Box 13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86" name="Text Box 13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87" name="Text Box 13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88" name="Text Box 13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89" name="Text Box 13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90" name="Text Box 13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91" name="Text Box 134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92" name="Text Box 13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93" name="Text Box 13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94" name="Text Box 13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95" name="Text Box 13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96" name="Text Box 13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97" name="Text Box 13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98" name="Text Box 13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99" name="Text Box 13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00" name="Text Box 136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01" name="Text Box 13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02" name="Text Box 13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03" name="Text Box 13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04" name="Text Box 13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05" name="Text Box 13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06" name="Text Box 13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07" name="Text Box 137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08" name="Text Box 137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09" name="Text Box 137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10" name="Text Box 137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11" name="Text Box 137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12" name="Text Box 138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13" name="Text Box 138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14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15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16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17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18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19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20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21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22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23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24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25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26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27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28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29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30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31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32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33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34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35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36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37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38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39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40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41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42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43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44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45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46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47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48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49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50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51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52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53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54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55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56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57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58" name="Text Box 11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59" name="Text Box 113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60" name="Text Box 11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61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62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63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64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65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66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67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68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69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70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71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72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73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74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75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76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77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78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79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80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81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82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83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84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85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86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87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88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89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90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91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92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93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94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95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96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97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98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99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00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01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02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03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04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05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06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07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08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09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10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11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12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13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14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15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16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17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18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19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20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21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22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23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24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25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26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27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28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29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30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31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32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33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34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35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36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37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38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39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40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41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42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43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44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45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46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47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48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49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50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51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52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53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54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55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56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57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58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59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60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61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62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63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64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65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66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67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68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69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70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71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72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73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74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75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76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77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78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79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80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81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82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83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84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85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86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87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88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89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90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91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92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93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94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95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96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97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98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99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00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01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02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03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04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05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06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07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08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09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10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11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12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13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14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15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16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17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18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19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20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21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22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23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24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25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26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27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28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29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30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31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32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33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34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35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36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37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38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39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40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41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42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43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44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45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46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47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48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49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50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51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52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53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54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55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56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57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58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59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60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61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62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63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64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65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66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67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68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69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70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71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72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73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74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75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76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77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78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79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80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81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82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83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84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85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86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87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88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89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90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491" name="Text Box 112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492" name="Text Box 113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493" name="Text Box 113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494" name="Text Box 113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495" name="Text Box 113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496" name="Text Box 114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497" name="Text Box 114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498" name="Text Box 114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499" name="Text Box 114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00" name="Text Box 115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01" name="Text Box 116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02" name="Text Box 11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03" name="Text Box 116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04" name="Text Box 11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05" name="Text Box 11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06" name="Text Box 117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07" name="Text Box 117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08" name="Text Box 117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09" name="Text Box 117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10" name="Text Box 117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11" name="Text Box 117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12" name="Text Box 117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13" name="Text Box 117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14" name="Text Box 118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15" name="Text Box 118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16" name="Text Box 118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17" name="Text Box 118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18" name="Text Box 118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19" name="Text Box 118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20" name="Text Box 11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21" name="Text Box 11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22" name="Text Box 118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23" name="Text Box 118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24" name="Text Box 119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25" name="Text Box 119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26" name="Text Box 119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27" name="Text Box 119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28" name="Text Box 119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29" name="Text Box 119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30" name="Text Box 119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31" name="Text Box 119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32" name="Text Box 119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33" name="Text Box 119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34" name="Text Box 12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35" name="Text Box 12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36" name="Text Box 120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37" name="Text Box 120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38" name="Text Box 12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39" name="Text Box 12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40" name="Text Box 12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41" name="Text Box 12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42" name="Text Box 12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43" name="Text Box 120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44" name="Text Box 121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45" name="Text Box 121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46" name="Text Box 121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47" name="Text Box 121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48" name="Text Box 121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49" name="Text Box 121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50" name="Text Box 121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51" name="Text Box 121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52" name="Text Box 121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53" name="Text Box 121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54" name="Text Box 122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55" name="Text Box 122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56" name="Text Box 122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57" name="Text Box 122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58" name="Text Box 122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59" name="Text Box 122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60" name="Text Box 122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61" name="Text Box 122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62" name="Text Box 122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63" name="Text Box 122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64" name="Text Box 123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65" name="Text Box 123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66" name="Text Box 123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67" name="Text Box 123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68" name="Text Box 123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69" name="Text Box 123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70" name="Text Box 123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71" name="Text Box 123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72" name="Text Box 123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73" name="Text Box 123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74" name="Text Box 124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75" name="Text Box 124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76" name="Text Box 124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77" name="Text Box 124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78" name="Text Box 124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79" name="Text Box 124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80" name="Text Box 124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81" name="Text Box 124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82" name="Text Box 124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83" name="Text Box 124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84" name="Text Box 125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85" name="Text Box 125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86" name="Text Box 125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87" name="Text Box 125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88" name="Text Box 125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89" name="Text Box 125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90" name="Text Box 125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91" name="Text Box 125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92" name="Text Box 125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93" name="Text Box 126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94" name="Text Box 126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95" name="Text Box 126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96" name="Text Box 126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97" name="Text Box 126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98" name="Text Box 126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99" name="Text Box 12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00" name="Text Box 126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01" name="Text Box 126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02" name="Text Box 126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03" name="Text Box 12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04" name="Text Box 12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05" name="Text Box 127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06" name="Text Box 127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07" name="Text Box 127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08" name="Text Box 127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09" name="Text Box 127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10" name="Text Box 127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11" name="Text Box 127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12" name="Text Box 127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13" name="Text Box 128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14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15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16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17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18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19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20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21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22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23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24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25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26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27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28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29" name="Text Box 130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30" name="Text Box 131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31" name="Text Box 131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32" name="Text Box 131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33" name="Text Box 131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34" name="Text Box 131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35" name="Text Box 131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36" name="Text Box 131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37" name="Text Box 131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38" name="Text Box 131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39" name="Text Box 131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40" name="Text Box 132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41" name="Text Box 132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42" name="Text Box 132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43" name="Text Box 132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44" name="Text Box 132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45" name="Text Box 132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46" name="Text Box 132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47" name="Text Box 132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48" name="Text Box 132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49" name="Text Box 132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50" name="Text Box 133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51" name="Text Box 133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52" name="Text Box 133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53" name="Text Box 133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54" name="Text Box 134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55" name="Text Box 134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56" name="Text Box 134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57" name="Text Box 134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58" name="Text Box 134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59" name="Text Box 134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60" name="Text Box 135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61" name="Text Box 135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62" name="Text Box 135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63" name="Text Box 135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64" name="Text Box 135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65" name="Text Box 135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66" name="Text Box 136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67" name="Text Box 136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68" name="Text Box 136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69" name="Text Box 13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70" name="Text Box 136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71" name="Text Box 13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72" name="Text Box 13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73" name="Text Box 137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74" name="Text Box 137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75" name="Text Box 137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76" name="Text Box 137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77" name="Text Box 137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78" name="Text Box 138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79" name="Text Box 138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80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81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82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83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84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85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86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87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88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89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90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91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92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93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94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95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96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97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98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99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00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01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02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03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04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05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06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07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08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09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10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11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12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13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14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15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16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17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18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19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20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21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22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23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24" name="Text Box 113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25" name="Text Box 113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26" name="Text Box 113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27" name="Text Box 114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28" name="Text Box 114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29" name="Text Box 114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30" name="Text Box 114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31" name="Text Box 115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32" name="Text Box 116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33" name="Text Box 11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34" name="Text Box 116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35" name="Text Box 11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36" name="Text Box 11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37" name="Text Box 117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38" name="Text Box 117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39" name="Text Box 117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40" name="Text Box 117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41" name="Text Box 117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42" name="Text Box 117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43" name="Text Box 117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44" name="Text Box 117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45" name="Text Box 118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46" name="Text Box 118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47" name="Text Box 118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48" name="Text Box 118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49" name="Text Box 118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50" name="Text Box 118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51" name="Text Box 11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52" name="Text Box 11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53" name="Text Box 118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54" name="Text Box 118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55" name="Text Box 119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56" name="Text Box 119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57" name="Text Box 119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58" name="Text Box 119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59" name="Text Box 119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60" name="Text Box 119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61" name="Text Box 119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62" name="Text Box 119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63" name="Text Box 119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64" name="Text Box 119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65" name="Text Box 12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66" name="Text Box 12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67" name="Text Box 120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68" name="Text Box 120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69" name="Text Box 12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70" name="Text Box 12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71" name="Text Box 12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72" name="Text Box 12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73" name="Text Box 12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74" name="Text Box 120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75" name="Text Box 121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76" name="Text Box 121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77" name="Text Box 121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78" name="Text Box 121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79" name="Text Box 121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80" name="Text Box 121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81" name="Text Box 121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82" name="Text Box 121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83" name="Text Box 121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84" name="Text Box 121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85" name="Text Box 122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86" name="Text Box 122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87" name="Text Box 122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88" name="Text Box 122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89" name="Text Box 122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90" name="Text Box 122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91" name="Text Box 122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92" name="Text Box 122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93" name="Text Box 122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94" name="Text Box 122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95" name="Text Box 123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96" name="Text Box 123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97" name="Text Box 123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98" name="Text Box 123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99" name="Text Box 123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00" name="Text Box 123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01" name="Text Box 123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02" name="Text Box 123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03" name="Text Box 123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04" name="Text Box 123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05" name="Text Box 124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06" name="Text Box 124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07" name="Text Box 124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08" name="Text Box 124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09" name="Text Box 124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10" name="Text Box 124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11" name="Text Box 124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12" name="Text Box 124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13" name="Text Box 124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14" name="Text Box 124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15" name="Text Box 125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16" name="Text Box 125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17" name="Text Box 125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18" name="Text Box 125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19" name="Text Box 125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20" name="Text Box 125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21" name="Text Box 125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22" name="Text Box 125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23" name="Text Box 125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24" name="Text Box 126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25" name="Text Box 126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26" name="Text Box 126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27" name="Text Box 126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28" name="Text Box 126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29" name="Text Box 126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30" name="Text Box 12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31" name="Text Box 126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32" name="Text Box 126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33" name="Text Box 126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34" name="Text Box 12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35" name="Text Box 12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36" name="Text Box 127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37" name="Text Box 127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38" name="Text Box 127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39" name="Text Box 127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40" name="Text Box 127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41" name="Text Box 127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42" name="Text Box 127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43" name="Text Box 127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44" name="Text Box 128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45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46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47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48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49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50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51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52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53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54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55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56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57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58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59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60" name="Text Box 130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61" name="Text Box 131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62" name="Text Box 131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63" name="Text Box 131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64" name="Text Box 131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65" name="Text Box 131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66" name="Text Box 131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67" name="Text Box 131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68" name="Text Box 131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69" name="Text Box 131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70" name="Text Box 131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71" name="Text Box 132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72" name="Text Box 132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73" name="Text Box 132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74" name="Text Box 132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75" name="Text Box 132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76" name="Text Box 132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77" name="Text Box 132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78" name="Text Box 132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79" name="Text Box 132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80" name="Text Box 132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81" name="Text Box 133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82" name="Text Box 133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83" name="Text Box 133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84" name="Text Box 133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85" name="Text Box 134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86" name="Text Box 134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87" name="Text Box 134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88" name="Text Box 134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89" name="Text Box 134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90" name="Text Box 134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91" name="Text Box 135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92" name="Text Box 135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93" name="Text Box 135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94" name="Text Box 135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95" name="Text Box 135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96" name="Text Box 135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97" name="Text Box 136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98" name="Text Box 136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99" name="Text Box 136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00" name="Text Box 13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01" name="Text Box 136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02" name="Text Box 13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03" name="Text Box 13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04" name="Text Box 137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05" name="Text Box 137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06" name="Text Box 137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07" name="Text Box 137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08" name="Text Box 137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09" name="Text Box 138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10" name="Text Box 138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11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12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13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14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15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16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17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18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19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20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21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22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23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24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25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26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27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28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29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30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31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32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33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34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35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36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37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38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39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40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41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42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43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44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45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46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47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48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49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50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51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28</xdr:row>
      <xdr:rowOff>190500</xdr:rowOff>
    </xdr:from>
    <xdr:to>
      <xdr:col>9</xdr:col>
      <xdr:colOff>581025</xdr:colOff>
      <xdr:row>29</xdr:row>
      <xdr:rowOff>152400</xdr:rowOff>
    </xdr:to>
    <xdr:sp macro="" textlink="">
      <xdr:nvSpPr>
        <xdr:cNvPr id="1952" name="Text Box 1305"/>
        <xdr:cNvSpPr txBox="1">
          <a:spLocks noChangeArrowheads="1"/>
        </xdr:cNvSpPr>
      </xdr:nvSpPr>
      <xdr:spPr bwMode="auto">
        <a:xfrm>
          <a:off x="9591675" y="835342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53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54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55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56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57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58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59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60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61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62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63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64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65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66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67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68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69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70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71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72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73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74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75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76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77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78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79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80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81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82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83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84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85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86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87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88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89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90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91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92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93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94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95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96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97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98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99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00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01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02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03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04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05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06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07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08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09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10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11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12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13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14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15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16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17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18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19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20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21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22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23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24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25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26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27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28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29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30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31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32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33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34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35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36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37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38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39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40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41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42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43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44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45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46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47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48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49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50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51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52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53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54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55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56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57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58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59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60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61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62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63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64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65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66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67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68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69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70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71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72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73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74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75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76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77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78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79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80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81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82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83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84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85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86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87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88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89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90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91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92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93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94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95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96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97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98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99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00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01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02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03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04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05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06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07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08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09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10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11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12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13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14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15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16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17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18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19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20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21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22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23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24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25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26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27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28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29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30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31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32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33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34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35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36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37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38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39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4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4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4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4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4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4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4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4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4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4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5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5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5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5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54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55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56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57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58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59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60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61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62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63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64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65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66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67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68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69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7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7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7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7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7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7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7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7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7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7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8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8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8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8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84" name="Text Box 11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85" name="Text Box 113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86" name="Text Box 11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87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88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89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90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91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92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93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94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95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96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97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98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99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00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01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02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03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04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05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06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07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08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09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10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11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12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13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14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15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16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17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18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19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20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21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22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23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24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25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26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27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28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29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30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31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32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33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34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35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36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37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38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39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40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41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42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43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44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45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46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47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48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49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50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51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52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53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54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55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56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57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58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59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60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61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62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63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64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65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66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67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68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69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70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71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72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73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74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75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76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77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78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79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80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81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82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83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84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85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86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87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88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89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90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91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92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93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94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95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96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97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98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99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00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01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02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03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04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05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06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07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08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09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10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11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12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13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14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15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16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17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18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19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20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21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22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23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24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25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26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27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28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29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30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31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32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33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34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35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36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37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38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39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40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41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42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43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44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45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46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47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48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49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50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51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52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53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54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55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56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57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58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59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60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61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62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63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64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65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66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67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68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69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70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71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72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73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74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75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76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77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78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79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80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81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82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83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84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85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86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87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88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89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90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91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92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93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94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95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96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97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98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99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00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01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02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03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04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05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06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07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08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09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10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11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12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13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14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15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16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17" name="Text Box 11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18" name="Text Box 113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19" name="Text Box 11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20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21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22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23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24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25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26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27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28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29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30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31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32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33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34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35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36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37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38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39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40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41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42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43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44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45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46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47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48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49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50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51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52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53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54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55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56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57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58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59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60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61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62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63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64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65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66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67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68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69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70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71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72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73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74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75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76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77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78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79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80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81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82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83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84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85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86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87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88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89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90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91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92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93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94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95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96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97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98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99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00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01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02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03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04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05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06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07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08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09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10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11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12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13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14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15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16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17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18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19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20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21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22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23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24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25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26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27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28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29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30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31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32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33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34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35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36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37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38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39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4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4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4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4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4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4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4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4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4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4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5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5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5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5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54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55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56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57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58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59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60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61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62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63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64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65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66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67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68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69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70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71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72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73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74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75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76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77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78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79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80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81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82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83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84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85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86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87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88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89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90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91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92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93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94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95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96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97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98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99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00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01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02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03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04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05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0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0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0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0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1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1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1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1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1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1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1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1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1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1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20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21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22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23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24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25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26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27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28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29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30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31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32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33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34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35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3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3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3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3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4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4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4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4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4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4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4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4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4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4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50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51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52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53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54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55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56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57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58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59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60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61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62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63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64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65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66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67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68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69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70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71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72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73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74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75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76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77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78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79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80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81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82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83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84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85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86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87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88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89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90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91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92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93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94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95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96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97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98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99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00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01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02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03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04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05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06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07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08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09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10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11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12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13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14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15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16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17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18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19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20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21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22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23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24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25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26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27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28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29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30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31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32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33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34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35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36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37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38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39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40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41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42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43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44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45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46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47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48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49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50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51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52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53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54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55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56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57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58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59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60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61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62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63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64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65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66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67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68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69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7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7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7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7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7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7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7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7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7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7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8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8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8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8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84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85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86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87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88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89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90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91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92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93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94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95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96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97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98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99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00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01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02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03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04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05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06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07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08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09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10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11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12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13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14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15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16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17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18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19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20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21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22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23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24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25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26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27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28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29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30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31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32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33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34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35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3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3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3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3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4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4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4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4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4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4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4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4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4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4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50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51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52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53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54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55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56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57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58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59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60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61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62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63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64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65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6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6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6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6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7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7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7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7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7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7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7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7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7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7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80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81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82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83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84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85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86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87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88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89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90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91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92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93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94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95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96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97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98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99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00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01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02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03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04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05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06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07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08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09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10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11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12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13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14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15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16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17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18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19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20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21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22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23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24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25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26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27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28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29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30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31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32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33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34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35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36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37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38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39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40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41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42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43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44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45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46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47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48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49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50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51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52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53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54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55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56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57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58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59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60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61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62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63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64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65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66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67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68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69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70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71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72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73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74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75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76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77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78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79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80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81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82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83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84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85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86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87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88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89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90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91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92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93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94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95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96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97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98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99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0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0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0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0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0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0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0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0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0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0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1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1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1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1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14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15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16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17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18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19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20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21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22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23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24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25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26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27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28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29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30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31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32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33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34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35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36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37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38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39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40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41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42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43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44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45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46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47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48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49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50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51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52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53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54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55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56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57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58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59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60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61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62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63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64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65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6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6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6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6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7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7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7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7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7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7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7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7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7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7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80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81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82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83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84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85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86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87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88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89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90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91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92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93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94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95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9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9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9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9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10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10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10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10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10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10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10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10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10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10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10" name="Text Box 11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11" name="Text Box 113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12" name="Text Box 11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13" name="Text Box 113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14" name="Text Box 113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15" name="Text Box 114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16" name="Text Box 114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17" name="Text Box 11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18" name="Text Box 11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19" name="Text Box 11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20" name="Text Box 11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21" name="Text Box 11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22" name="Text Box 11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23" name="Text Box 11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24" name="Text Box 11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25" name="Text Box 11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26" name="Text Box 11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27" name="Text Box 11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28" name="Text Box 11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29" name="Text Box 11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30" name="Text Box 11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31" name="Text Box 11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32" name="Text Box 11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33" name="Text Box 11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34" name="Text Box 118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35" name="Text Box 118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36" name="Text Box 118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37" name="Text Box 118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38" name="Text Box 118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39" name="Text Box 11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40" name="Text Box 11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41" name="Text Box 118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42" name="Text Box 118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43" name="Text Box 119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44" name="Text Box 119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45" name="Text Box 119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46" name="Text Box 119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47" name="Text Box 119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48" name="Text Box 119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49" name="Text Box 119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50" name="Text Box 119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51" name="Text Box 119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52" name="Text Box 119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53" name="Text Box 12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54" name="Text Box 12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55" name="Text Box 120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56" name="Text Box 120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57" name="Text Box 12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58" name="Text Box 12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59" name="Text Box 12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60" name="Text Box 12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61" name="Text Box 12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62" name="Text Box 120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63" name="Text Box 121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64" name="Text Box 121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65" name="Text Box 121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66" name="Text Box 121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67" name="Text Box 121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68" name="Text Box 121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69" name="Text Box 121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70" name="Text Box 121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71" name="Text Box 121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72" name="Text Box 121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73" name="Text Box 122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74" name="Text Box 122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75" name="Text Box 122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76" name="Text Box 122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77" name="Text Box 122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78" name="Text Box 122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79" name="Text Box 122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80" name="Text Box 122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81" name="Text Box 122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82" name="Text Box 122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83" name="Text Box 123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84" name="Text Box 123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85" name="Text Box 123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86" name="Text Box 123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87" name="Text Box 123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88" name="Text Box 123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89" name="Text Box 12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90" name="Text Box 12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91" name="Text Box 123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92" name="Text Box 123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93" name="Text Box 12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94" name="Text Box 12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95" name="Text Box 124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96" name="Text Box 124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97" name="Text Box 12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98" name="Text Box 12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99" name="Text Box 12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00" name="Text Box 12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01" name="Text Box 12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02" name="Text Box 124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03" name="Text Box 12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04" name="Text Box 12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05" name="Text Box 12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06" name="Text Box 12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07" name="Text Box 12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08" name="Text Box 12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09" name="Text Box 125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10" name="Text Box 125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11" name="Text Box 12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12" name="Text Box 126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13" name="Text Box 126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14" name="Text Box 12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15" name="Text Box 12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16" name="Text Box 12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17" name="Text Box 126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18" name="Text Box 12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19" name="Text Box 12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20" name="Text Box 12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21" name="Text Box 126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22" name="Text Box 12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23" name="Text Box 12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24" name="Text Box 12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25" name="Text Box 12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26" name="Text Box 12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27" name="Text Box 12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28" name="Text Box 12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29" name="Text Box 12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30" name="Text Box 12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31" name="Text Box 12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32" name="Text Box 12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33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34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35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36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37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38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39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40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41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42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43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44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45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46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47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48" name="Text Box 130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49" name="Text Box 131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50" name="Text Box 131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51" name="Text Box 131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52" name="Text Box 131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53" name="Text Box 131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54" name="Text Box 131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55" name="Text Box 131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56" name="Text Box 131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57" name="Text Box 131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58" name="Text Box 131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59" name="Text Box 132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60" name="Text Box 132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61" name="Text Box 132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62" name="Text Box 132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63" name="Text Box 132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64" name="Text Box 132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65" name="Text Box 13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66" name="Text Box 132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67" name="Text Box 132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68" name="Text Box 132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69" name="Text Box 133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70" name="Text Box 13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71" name="Text Box 13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72" name="Text Box 13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73" name="Text Box 13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74" name="Text Box 13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75" name="Text Box 13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76" name="Text Box 134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77" name="Text Box 13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78" name="Text Box 13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79" name="Text Box 13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80" name="Text Box 13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81" name="Text Box 13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82" name="Text Box 13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83" name="Text Box 13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84" name="Text Box 13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85" name="Text Box 136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86" name="Text Box 13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87" name="Text Box 13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88" name="Text Box 13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89" name="Text Box 13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90" name="Text Box 13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91" name="Text Box 13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92" name="Text Box 137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93" name="Text Box 137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94" name="Text Box 137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95" name="Text Box 137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96" name="Text Box 137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97" name="Text Box 138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98" name="Text Box 138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99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00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01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02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03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04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05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06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07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08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09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10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11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12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13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14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15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16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17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18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19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20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21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22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23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24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25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26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27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28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29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30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31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32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33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34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35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36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37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38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39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40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41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42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43" name="Text Box 11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44" name="Text Box 113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45" name="Text Box 11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46" name="Text Box 113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47" name="Text Box 113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48" name="Text Box 114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49" name="Text Box 114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50" name="Text Box 11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51" name="Text Box 11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52" name="Text Box 11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53" name="Text Box 11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54" name="Text Box 11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55" name="Text Box 11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56" name="Text Box 11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57" name="Text Box 11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58" name="Text Box 11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59" name="Text Box 11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60" name="Text Box 11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61" name="Text Box 11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62" name="Text Box 11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63" name="Text Box 11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64" name="Text Box 11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65" name="Text Box 11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66" name="Text Box 11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67" name="Text Box 118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68" name="Text Box 118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69" name="Text Box 118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70" name="Text Box 118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71" name="Text Box 118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72" name="Text Box 11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73" name="Text Box 11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74" name="Text Box 118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75" name="Text Box 118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76" name="Text Box 119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77" name="Text Box 119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78" name="Text Box 119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79" name="Text Box 119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80" name="Text Box 119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81" name="Text Box 119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82" name="Text Box 119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83" name="Text Box 119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84" name="Text Box 119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85" name="Text Box 119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86" name="Text Box 12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87" name="Text Box 12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88" name="Text Box 120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89" name="Text Box 120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90" name="Text Box 12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91" name="Text Box 12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92" name="Text Box 12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93" name="Text Box 12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94" name="Text Box 12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95" name="Text Box 120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96" name="Text Box 121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97" name="Text Box 121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98" name="Text Box 121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99" name="Text Box 121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00" name="Text Box 121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01" name="Text Box 121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02" name="Text Box 121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03" name="Text Box 121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04" name="Text Box 121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05" name="Text Box 121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06" name="Text Box 122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07" name="Text Box 122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08" name="Text Box 122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09" name="Text Box 122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10" name="Text Box 122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11" name="Text Box 122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12" name="Text Box 122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13" name="Text Box 122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14" name="Text Box 122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15" name="Text Box 122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16" name="Text Box 123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17" name="Text Box 123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18" name="Text Box 123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19" name="Text Box 123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20" name="Text Box 123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21" name="Text Box 123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22" name="Text Box 12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23" name="Text Box 12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24" name="Text Box 123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25" name="Text Box 123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26" name="Text Box 12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27" name="Text Box 12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28" name="Text Box 124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29" name="Text Box 124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30" name="Text Box 12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31" name="Text Box 12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32" name="Text Box 12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33" name="Text Box 12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34" name="Text Box 12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35" name="Text Box 124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36" name="Text Box 12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37" name="Text Box 12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38" name="Text Box 12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39" name="Text Box 12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40" name="Text Box 12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41" name="Text Box 12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42" name="Text Box 125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43" name="Text Box 125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44" name="Text Box 12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45" name="Text Box 126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46" name="Text Box 126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47" name="Text Box 12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48" name="Text Box 12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49" name="Text Box 12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50" name="Text Box 126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51" name="Text Box 12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52" name="Text Box 12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53" name="Text Box 12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54" name="Text Box 126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55" name="Text Box 12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56" name="Text Box 12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57" name="Text Box 12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58" name="Text Box 12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59" name="Text Box 12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60" name="Text Box 12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61" name="Text Box 12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62" name="Text Box 12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63" name="Text Box 12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64" name="Text Box 12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65" name="Text Box 12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66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67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68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69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70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71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72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73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74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75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76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77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78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79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80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81" name="Text Box 130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82" name="Text Box 131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83" name="Text Box 131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84" name="Text Box 131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85" name="Text Box 131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86" name="Text Box 131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87" name="Text Box 131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88" name="Text Box 131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89" name="Text Box 131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90" name="Text Box 131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91" name="Text Box 131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92" name="Text Box 132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93" name="Text Box 132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94" name="Text Box 132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95" name="Text Box 132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96" name="Text Box 132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97" name="Text Box 132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98" name="Text Box 13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99" name="Text Box 132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00" name="Text Box 132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01" name="Text Box 132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02" name="Text Box 133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03" name="Text Box 13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04" name="Text Box 13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05" name="Text Box 13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06" name="Text Box 13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07" name="Text Box 13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08" name="Text Box 13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09" name="Text Box 134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10" name="Text Box 13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11" name="Text Box 13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12" name="Text Box 13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13" name="Text Box 13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14" name="Text Box 13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15" name="Text Box 13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16" name="Text Box 13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17" name="Text Box 13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18" name="Text Box 136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19" name="Text Box 13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20" name="Text Box 13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21" name="Text Box 13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22" name="Text Box 13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23" name="Text Box 13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24" name="Text Box 13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25" name="Text Box 137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26" name="Text Box 137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27" name="Text Box 137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28" name="Text Box 137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29" name="Text Box 137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30" name="Text Box 138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31" name="Text Box 138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32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33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34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35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36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37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38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39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40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41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42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43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44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45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46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47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48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49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50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51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52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53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54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55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56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57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58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59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60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61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62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63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64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65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66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67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68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69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70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71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72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73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74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75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76" name="Text Box 11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77" name="Text Box 113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78" name="Text Box 113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79" name="Text Box 114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80" name="Text Box 114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81" name="Text Box 11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82" name="Text Box 11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83" name="Text Box 11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84" name="Text Box 11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85" name="Text Box 11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86" name="Text Box 11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87" name="Text Box 11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88" name="Text Box 11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89" name="Text Box 11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90" name="Text Box 11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91" name="Text Box 11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92" name="Text Box 11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93" name="Text Box 11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94" name="Text Box 11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95" name="Text Box 11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96" name="Text Box 11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97" name="Text Box 11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98" name="Text Box 118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99" name="Text Box 118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00" name="Text Box 118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01" name="Text Box 118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02" name="Text Box 118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03" name="Text Box 11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04" name="Text Box 11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05" name="Text Box 118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06" name="Text Box 118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07" name="Text Box 119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08" name="Text Box 119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09" name="Text Box 119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10" name="Text Box 119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11" name="Text Box 119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12" name="Text Box 119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13" name="Text Box 119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14" name="Text Box 119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15" name="Text Box 119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16" name="Text Box 119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17" name="Text Box 12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18" name="Text Box 12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19" name="Text Box 120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20" name="Text Box 120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21" name="Text Box 12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22" name="Text Box 12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23" name="Text Box 12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24" name="Text Box 12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25" name="Text Box 12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26" name="Text Box 120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27" name="Text Box 121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28" name="Text Box 121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29" name="Text Box 121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30" name="Text Box 121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31" name="Text Box 121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32" name="Text Box 121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33" name="Text Box 121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34" name="Text Box 121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35" name="Text Box 121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36" name="Text Box 121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37" name="Text Box 122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38" name="Text Box 122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39" name="Text Box 122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40" name="Text Box 122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41" name="Text Box 122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42" name="Text Box 122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43" name="Text Box 122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44" name="Text Box 122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45" name="Text Box 122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46" name="Text Box 122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47" name="Text Box 123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48" name="Text Box 123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49" name="Text Box 123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50" name="Text Box 123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51" name="Text Box 123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52" name="Text Box 123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53" name="Text Box 12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54" name="Text Box 12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55" name="Text Box 123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56" name="Text Box 123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57" name="Text Box 12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58" name="Text Box 12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59" name="Text Box 124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60" name="Text Box 124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61" name="Text Box 12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62" name="Text Box 12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63" name="Text Box 12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64" name="Text Box 12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65" name="Text Box 12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66" name="Text Box 124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67" name="Text Box 12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68" name="Text Box 12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69" name="Text Box 12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70" name="Text Box 12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71" name="Text Box 12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72" name="Text Box 12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73" name="Text Box 125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74" name="Text Box 125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75" name="Text Box 12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76" name="Text Box 126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77" name="Text Box 126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78" name="Text Box 12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79" name="Text Box 12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80" name="Text Box 12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81" name="Text Box 126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82" name="Text Box 12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83" name="Text Box 12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84" name="Text Box 12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85" name="Text Box 126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86" name="Text Box 12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87" name="Text Box 12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88" name="Text Box 12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89" name="Text Box 12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90" name="Text Box 12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91" name="Text Box 12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92" name="Text Box 12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93" name="Text Box 12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94" name="Text Box 12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95" name="Text Box 12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96" name="Text Box 12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97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98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99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00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01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02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03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04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05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06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07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08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09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10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11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12" name="Text Box 130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13" name="Text Box 131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14" name="Text Box 131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15" name="Text Box 131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16" name="Text Box 131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17" name="Text Box 131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18" name="Text Box 131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19" name="Text Box 131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20" name="Text Box 131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21" name="Text Box 131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22" name="Text Box 131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23" name="Text Box 132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24" name="Text Box 132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25" name="Text Box 132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26" name="Text Box 132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27" name="Text Box 132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28" name="Text Box 132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29" name="Text Box 13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30" name="Text Box 132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31" name="Text Box 132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32" name="Text Box 132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33" name="Text Box 133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34" name="Text Box 13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35" name="Text Box 13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36" name="Text Box 13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37" name="Text Box 13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38" name="Text Box 13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39" name="Text Box 13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40" name="Text Box 134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41" name="Text Box 13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42" name="Text Box 13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43" name="Text Box 13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44" name="Text Box 13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45" name="Text Box 13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46" name="Text Box 13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47" name="Text Box 13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48" name="Text Box 13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49" name="Text Box 136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50" name="Text Box 13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51" name="Text Box 13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52" name="Text Box 13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53" name="Text Box 13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54" name="Text Box 13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55" name="Text Box 13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56" name="Text Box 137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57" name="Text Box 137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58" name="Text Box 137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59" name="Text Box 137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60" name="Text Box 137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61" name="Text Box 138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62" name="Text Box 138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63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64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65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66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67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68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69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70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71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72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73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74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75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76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77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78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79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80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81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82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83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84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85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86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87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88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89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90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91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92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93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94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95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96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97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98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99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800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801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419100</xdr:colOff>
      <xdr:row>33</xdr:row>
      <xdr:rowOff>95250</xdr:rowOff>
    </xdr:from>
    <xdr:to>
      <xdr:col>9</xdr:col>
      <xdr:colOff>495300</xdr:colOff>
      <xdr:row>34</xdr:row>
      <xdr:rowOff>66675</xdr:rowOff>
    </xdr:to>
    <xdr:sp macro="" textlink="">
      <xdr:nvSpPr>
        <xdr:cNvPr id="3802" name="Text Box 1301"/>
        <xdr:cNvSpPr txBox="1">
          <a:spLocks noChangeArrowheads="1"/>
        </xdr:cNvSpPr>
      </xdr:nvSpPr>
      <xdr:spPr bwMode="auto">
        <a:xfrm>
          <a:off x="9505950" y="9382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803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44</xdr:row>
      <xdr:rowOff>85725</xdr:rowOff>
    </xdr:from>
    <xdr:to>
      <xdr:col>9</xdr:col>
      <xdr:colOff>552450</xdr:colOff>
      <xdr:row>45</xdr:row>
      <xdr:rowOff>19050</xdr:rowOff>
    </xdr:to>
    <xdr:sp macro="" textlink="">
      <xdr:nvSpPr>
        <xdr:cNvPr id="3804" name="Text Box 1305"/>
        <xdr:cNvSpPr txBox="1">
          <a:spLocks noChangeArrowheads="1"/>
        </xdr:cNvSpPr>
      </xdr:nvSpPr>
      <xdr:spPr bwMode="auto">
        <a:xfrm>
          <a:off x="9563100" y="10106025"/>
          <a:ext cx="762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805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35</xdr:row>
      <xdr:rowOff>0</xdr:rowOff>
    </xdr:from>
    <xdr:to>
      <xdr:col>9</xdr:col>
      <xdr:colOff>552450</xdr:colOff>
      <xdr:row>35</xdr:row>
      <xdr:rowOff>133350</xdr:rowOff>
    </xdr:to>
    <xdr:sp macro="" textlink="">
      <xdr:nvSpPr>
        <xdr:cNvPr id="3806" name="Text Box 1305"/>
        <xdr:cNvSpPr txBox="1">
          <a:spLocks noChangeArrowheads="1"/>
        </xdr:cNvSpPr>
      </xdr:nvSpPr>
      <xdr:spPr bwMode="auto">
        <a:xfrm>
          <a:off x="9563100" y="9658350"/>
          <a:ext cx="762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676275</xdr:colOff>
      <xdr:row>2</xdr:row>
      <xdr:rowOff>47625</xdr:rowOff>
    </xdr:from>
    <xdr:to>
      <xdr:col>10</xdr:col>
      <xdr:colOff>0</xdr:colOff>
      <xdr:row>6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7458075" y="535305"/>
          <a:ext cx="5114925" cy="937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康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辉集团北京国际会议展览有限公司</a:t>
          </a:r>
          <a:endParaRPr lang="zh-CN" altLang="en-US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地址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: 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北京市朝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阳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区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农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展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馆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南路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13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号瑞辰国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际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中心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15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层</a:t>
          </a:r>
          <a:endParaRPr lang="zh-CN" altLang="en-US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电话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: 010-65877464</a:t>
          </a:r>
        </a:p>
        <a:p>
          <a:pPr algn="r" rtl="0">
            <a:defRPr sz="1000"/>
          </a:pPr>
          <a:r>
            <a:rPr lang="en-US" altLang="zh-CN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FAX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：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010-65870596</a:t>
          </a: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邮编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:100125</a:t>
          </a:r>
        </a:p>
      </xdr:txBody>
    </xdr:sp>
    <xdr:clientData/>
  </xdr:twoCellAnchor>
  <xdr:twoCellAnchor editAs="oneCell">
    <xdr:from>
      <xdr:col>9</xdr:col>
      <xdr:colOff>476250</xdr:colOff>
      <xdr:row>47</xdr:row>
      <xdr:rowOff>0</xdr:rowOff>
    </xdr:from>
    <xdr:to>
      <xdr:col>9</xdr:col>
      <xdr:colOff>552450</xdr:colOff>
      <xdr:row>47</xdr:row>
      <xdr:rowOff>142875</xdr:rowOff>
    </xdr:to>
    <xdr:sp macro="" textlink="">
      <xdr:nvSpPr>
        <xdr:cNvPr id="3808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47</xdr:row>
      <xdr:rowOff>0</xdr:rowOff>
    </xdr:from>
    <xdr:to>
      <xdr:col>9</xdr:col>
      <xdr:colOff>552450</xdr:colOff>
      <xdr:row>47</xdr:row>
      <xdr:rowOff>142875</xdr:rowOff>
    </xdr:to>
    <xdr:sp macro="" textlink="">
      <xdr:nvSpPr>
        <xdr:cNvPr id="3809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47</xdr:row>
      <xdr:rowOff>0</xdr:rowOff>
    </xdr:from>
    <xdr:to>
      <xdr:col>9</xdr:col>
      <xdr:colOff>552450</xdr:colOff>
      <xdr:row>47</xdr:row>
      <xdr:rowOff>142875</xdr:rowOff>
    </xdr:to>
    <xdr:sp macro="" textlink="">
      <xdr:nvSpPr>
        <xdr:cNvPr id="3810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47</xdr:row>
      <xdr:rowOff>0</xdr:rowOff>
    </xdr:from>
    <xdr:to>
      <xdr:col>9</xdr:col>
      <xdr:colOff>552450</xdr:colOff>
      <xdr:row>47</xdr:row>
      <xdr:rowOff>142875</xdr:rowOff>
    </xdr:to>
    <xdr:sp macro="" textlink="">
      <xdr:nvSpPr>
        <xdr:cNvPr id="3811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47</xdr:row>
      <xdr:rowOff>0</xdr:rowOff>
    </xdr:from>
    <xdr:to>
      <xdr:col>9</xdr:col>
      <xdr:colOff>552450</xdr:colOff>
      <xdr:row>47</xdr:row>
      <xdr:rowOff>142875</xdr:rowOff>
    </xdr:to>
    <xdr:sp macro="" textlink="">
      <xdr:nvSpPr>
        <xdr:cNvPr id="3812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47</xdr:row>
      <xdr:rowOff>0</xdr:rowOff>
    </xdr:from>
    <xdr:to>
      <xdr:col>9</xdr:col>
      <xdr:colOff>552450</xdr:colOff>
      <xdr:row>47</xdr:row>
      <xdr:rowOff>142875</xdr:rowOff>
    </xdr:to>
    <xdr:sp macro="" textlink="">
      <xdr:nvSpPr>
        <xdr:cNvPr id="3813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47</xdr:row>
      <xdr:rowOff>0</xdr:rowOff>
    </xdr:from>
    <xdr:to>
      <xdr:col>9</xdr:col>
      <xdr:colOff>552450</xdr:colOff>
      <xdr:row>47</xdr:row>
      <xdr:rowOff>142875</xdr:rowOff>
    </xdr:to>
    <xdr:sp macro="" textlink="">
      <xdr:nvSpPr>
        <xdr:cNvPr id="3814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47</xdr:row>
      <xdr:rowOff>0</xdr:rowOff>
    </xdr:from>
    <xdr:to>
      <xdr:col>9</xdr:col>
      <xdr:colOff>552450</xdr:colOff>
      <xdr:row>47</xdr:row>
      <xdr:rowOff>142875</xdr:rowOff>
    </xdr:to>
    <xdr:sp macro="" textlink="">
      <xdr:nvSpPr>
        <xdr:cNvPr id="3815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47</xdr:row>
      <xdr:rowOff>0</xdr:rowOff>
    </xdr:from>
    <xdr:to>
      <xdr:col>9</xdr:col>
      <xdr:colOff>552450</xdr:colOff>
      <xdr:row>47</xdr:row>
      <xdr:rowOff>142875</xdr:rowOff>
    </xdr:to>
    <xdr:sp macro="" textlink="">
      <xdr:nvSpPr>
        <xdr:cNvPr id="3816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2"/>
  <sheetViews>
    <sheetView tabSelected="1" topLeftCell="A12" workbookViewId="0">
      <selection activeCell="B48" sqref="B48:H48"/>
    </sheetView>
  </sheetViews>
  <sheetFormatPr defaultColWidth="9" defaultRowHeight="15.75"/>
  <cols>
    <col min="1" max="1" width="6.75" style="45" customWidth="1"/>
    <col min="2" max="2" width="9.75" style="45" customWidth="1"/>
    <col min="3" max="3" width="11.375" style="45" customWidth="1"/>
    <col min="4" max="4" width="26" style="46" customWidth="1"/>
    <col min="5" max="5" width="16.875" style="47" customWidth="1"/>
    <col min="6" max="6" width="12.5" style="48" customWidth="1"/>
    <col min="7" max="7" width="10.375" style="49" customWidth="1"/>
    <col min="8" max="8" width="6.875" style="45" customWidth="1"/>
    <col min="9" max="9" width="20.25" style="48" customWidth="1"/>
    <col min="10" max="10" width="29.625" style="46" bestFit="1" customWidth="1"/>
    <col min="11" max="16384" width="9" style="14"/>
  </cols>
  <sheetData>
    <row r="1" spans="1:10" ht="22.5">
      <c r="A1" s="100" t="s">
        <v>85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s="15" customFormat="1">
      <c r="A2" s="101">
        <v>43452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s="15" customFormat="1" ht="21" customHeight="1">
      <c r="A3" s="1"/>
      <c r="B3" s="1"/>
      <c r="C3" s="1"/>
      <c r="D3" s="2"/>
      <c r="E3" s="9"/>
      <c r="H3" s="1"/>
      <c r="I3" s="10"/>
      <c r="J3" s="11"/>
    </row>
    <row r="4" spans="1:10" s="15" customFormat="1" ht="15.75" customHeight="1">
      <c r="A4" s="3" t="s">
        <v>9</v>
      </c>
      <c r="B4" s="3"/>
      <c r="C4" s="4"/>
      <c r="D4" s="2"/>
      <c r="E4" s="9"/>
      <c r="H4" s="1"/>
      <c r="I4" s="10"/>
      <c r="J4" s="12"/>
    </row>
    <row r="5" spans="1:10" s="15" customFormat="1" ht="15.75" customHeight="1">
      <c r="A5" s="1"/>
      <c r="B5" s="1"/>
      <c r="C5" s="1"/>
      <c r="D5" s="2"/>
      <c r="E5" s="9"/>
      <c r="H5" s="1"/>
      <c r="I5" s="10"/>
      <c r="J5" s="12"/>
    </row>
    <row r="6" spans="1:10" s="15" customFormat="1" ht="15.75" customHeight="1">
      <c r="A6" s="5" t="s">
        <v>10</v>
      </c>
      <c r="B6" s="1"/>
      <c r="C6" s="1"/>
      <c r="D6" s="2"/>
      <c r="E6" s="9"/>
      <c r="H6" s="1"/>
      <c r="I6" s="10"/>
      <c r="J6" s="12"/>
    </row>
    <row r="7" spans="1:10" s="15" customFormat="1" ht="10.5" customHeight="1">
      <c r="A7" s="1"/>
      <c r="B7" s="1"/>
      <c r="C7" s="1"/>
      <c r="D7" s="2"/>
      <c r="E7" s="9"/>
      <c r="H7" s="1"/>
      <c r="I7" s="10"/>
      <c r="J7" s="12"/>
    </row>
    <row r="8" spans="1:10" s="15" customFormat="1" ht="15.75" customHeight="1">
      <c r="A8" s="1" t="s">
        <v>12</v>
      </c>
      <c r="B8" s="1"/>
      <c r="C8" s="1"/>
      <c r="D8" s="1"/>
      <c r="E8" s="9"/>
      <c r="F8" s="1"/>
      <c r="G8" s="1"/>
      <c r="H8" s="1"/>
    </row>
    <row r="9" spans="1:10" s="15" customFormat="1" ht="6.75" customHeight="1">
      <c r="A9" s="1"/>
      <c r="B9" s="1"/>
      <c r="C9" s="1"/>
      <c r="D9" s="2"/>
      <c r="E9" s="9"/>
      <c r="F9" s="1"/>
      <c r="G9" s="10"/>
      <c r="H9" s="12"/>
    </row>
    <row r="10" spans="1:10" s="15" customFormat="1" ht="15.75" customHeight="1">
      <c r="A10" s="6"/>
      <c r="D10" s="6"/>
      <c r="E10" s="9"/>
      <c r="F10" s="6" t="s">
        <v>13</v>
      </c>
      <c r="G10" s="8" t="s">
        <v>70</v>
      </c>
      <c r="H10" s="7"/>
      <c r="I10" s="7"/>
    </row>
    <row r="11" spans="1:10" s="15" customFormat="1" ht="15.75" customHeight="1">
      <c r="A11" s="6"/>
      <c r="D11" s="6"/>
      <c r="E11" s="9"/>
      <c r="F11" s="6" t="s">
        <v>14</v>
      </c>
      <c r="G11" s="102">
        <f>I52</f>
        <v>262532.05712000001</v>
      </c>
      <c r="H11" s="102"/>
      <c r="I11" s="102"/>
    </row>
    <row r="12" spans="1:10" s="15" customFormat="1" ht="15.75" customHeight="1">
      <c r="A12" s="1"/>
      <c r="B12" s="1"/>
      <c r="C12" s="1"/>
      <c r="D12" s="2"/>
      <c r="E12" s="9"/>
      <c r="F12" s="1"/>
      <c r="J12" s="11" t="s">
        <v>11</v>
      </c>
    </row>
    <row r="13" spans="1:10" s="15" customFormat="1" ht="15.75" customHeight="1">
      <c r="A13" s="16" t="s">
        <v>0</v>
      </c>
      <c r="B13" s="103" t="s">
        <v>1</v>
      </c>
      <c r="C13" s="104"/>
      <c r="D13" s="105"/>
      <c r="E13" s="17" t="s">
        <v>15</v>
      </c>
      <c r="F13" s="18" t="s">
        <v>16</v>
      </c>
      <c r="G13" s="19" t="s">
        <v>2</v>
      </c>
      <c r="H13" s="19" t="s">
        <v>3</v>
      </c>
      <c r="I13" s="20" t="s">
        <v>4</v>
      </c>
      <c r="J13" s="19" t="s">
        <v>5</v>
      </c>
    </row>
    <row r="14" spans="1:10" s="66" customFormat="1" ht="49.9" customHeight="1">
      <c r="A14" s="94" t="s">
        <v>21</v>
      </c>
      <c r="B14" s="84" t="s">
        <v>22</v>
      </c>
      <c r="C14" s="85"/>
      <c r="D14" s="57" t="s">
        <v>63</v>
      </c>
      <c r="E14" s="58" t="s">
        <v>18</v>
      </c>
      <c r="F14" s="61">
        <v>4184</v>
      </c>
      <c r="G14" s="56" t="s">
        <v>19</v>
      </c>
      <c r="H14" s="56">
        <v>13</v>
      </c>
      <c r="I14" s="64">
        <v>59922</v>
      </c>
      <c r="J14" s="65" t="s">
        <v>82</v>
      </c>
    </row>
    <row r="15" spans="1:10" s="21" customFormat="1" ht="15.75" customHeight="1">
      <c r="A15" s="95"/>
      <c r="B15" s="86" t="s">
        <v>6</v>
      </c>
      <c r="C15" s="86"/>
      <c r="D15" s="86"/>
      <c r="E15" s="86"/>
      <c r="F15" s="86"/>
      <c r="G15" s="86"/>
      <c r="H15" s="86"/>
      <c r="I15" s="28">
        <f>SUM(I14:I14)</f>
        <v>59922</v>
      </c>
      <c r="J15" s="24"/>
    </row>
    <row r="16" spans="1:10" s="21" customFormat="1">
      <c r="A16" s="94" t="s">
        <v>17</v>
      </c>
      <c r="B16" s="98" t="s">
        <v>23</v>
      </c>
      <c r="C16" s="55" t="s">
        <v>24</v>
      </c>
      <c r="D16" s="27" t="s">
        <v>25</v>
      </c>
      <c r="E16" s="13">
        <v>8800</v>
      </c>
      <c r="F16" s="25">
        <f>E16*0.063</f>
        <v>554.4</v>
      </c>
      <c r="G16" s="26" t="s">
        <v>19</v>
      </c>
      <c r="H16" s="22">
        <v>14</v>
      </c>
      <c r="I16" s="25">
        <f>F16*H16</f>
        <v>7761.5999999999995</v>
      </c>
      <c r="J16" s="51"/>
    </row>
    <row r="17" spans="1:10" s="21" customFormat="1">
      <c r="A17" s="94"/>
      <c r="B17" s="94"/>
      <c r="C17" s="55" t="s">
        <v>26</v>
      </c>
      <c r="D17" s="27" t="s">
        <v>25</v>
      </c>
      <c r="E17" s="13">
        <v>8800</v>
      </c>
      <c r="F17" s="25">
        <f t="shared" ref="F17:F20" si="0">E17*0.063</f>
        <v>554.4</v>
      </c>
      <c r="G17" s="26" t="s">
        <v>19</v>
      </c>
      <c r="H17" s="78">
        <v>14</v>
      </c>
      <c r="I17" s="25">
        <f t="shared" ref="I17:I25" si="1">F17*H17</f>
        <v>7761.5999999999995</v>
      </c>
      <c r="J17" s="51"/>
    </row>
    <row r="18" spans="1:10" s="21" customFormat="1">
      <c r="A18" s="94"/>
      <c r="B18" s="94"/>
      <c r="C18" s="55" t="s">
        <v>66</v>
      </c>
      <c r="D18" s="27" t="s">
        <v>25</v>
      </c>
      <c r="E18" s="13">
        <v>8800</v>
      </c>
      <c r="F18" s="25">
        <f t="shared" si="0"/>
        <v>554.4</v>
      </c>
      <c r="G18" s="53" t="s">
        <v>19</v>
      </c>
      <c r="H18" s="78">
        <v>14</v>
      </c>
      <c r="I18" s="25">
        <f>F18*H18</f>
        <v>7761.5999999999995</v>
      </c>
      <c r="J18" s="51"/>
    </row>
    <row r="19" spans="1:10" s="21" customFormat="1">
      <c r="A19" s="94"/>
      <c r="B19" s="94"/>
      <c r="C19" s="63" t="s">
        <v>27</v>
      </c>
      <c r="D19" s="27" t="s">
        <v>57</v>
      </c>
      <c r="E19" s="13">
        <v>11800</v>
      </c>
      <c r="F19" s="25">
        <f t="shared" si="0"/>
        <v>743.4</v>
      </c>
      <c r="G19" s="26" t="s">
        <v>19</v>
      </c>
      <c r="H19" s="78">
        <v>14</v>
      </c>
      <c r="I19" s="25">
        <f t="shared" si="1"/>
        <v>10407.6</v>
      </c>
      <c r="J19" s="52"/>
    </row>
    <row r="20" spans="1:10" s="21" customFormat="1">
      <c r="A20" s="94"/>
      <c r="B20" s="94"/>
      <c r="C20" s="55" t="s">
        <v>67</v>
      </c>
      <c r="D20" s="27" t="s">
        <v>76</v>
      </c>
      <c r="E20" s="13">
        <v>11800</v>
      </c>
      <c r="F20" s="25">
        <f t="shared" si="0"/>
        <v>743.4</v>
      </c>
      <c r="G20" s="26" t="s">
        <v>19</v>
      </c>
      <c r="H20" s="78">
        <v>14</v>
      </c>
      <c r="I20" s="25">
        <f t="shared" si="1"/>
        <v>10407.6</v>
      </c>
      <c r="J20" s="51"/>
    </row>
    <row r="21" spans="1:10" s="21" customFormat="1" ht="15.75" customHeight="1">
      <c r="A21" s="95"/>
      <c r="B21" s="86" t="s">
        <v>28</v>
      </c>
      <c r="C21" s="86"/>
      <c r="D21" s="86"/>
      <c r="E21" s="86"/>
      <c r="F21" s="86"/>
      <c r="G21" s="86"/>
      <c r="H21" s="86"/>
      <c r="I21" s="28">
        <f>SUM(I16:I20)</f>
        <v>44100</v>
      </c>
      <c r="J21" s="29"/>
    </row>
    <row r="22" spans="1:10" s="62" customFormat="1" ht="27.75" customHeight="1">
      <c r="A22" s="87" t="s">
        <v>20</v>
      </c>
      <c r="B22" s="80" t="s">
        <v>29</v>
      </c>
      <c r="C22" s="80" t="s">
        <v>30</v>
      </c>
      <c r="D22" s="57" t="s">
        <v>58</v>
      </c>
      <c r="E22" s="58">
        <v>110000</v>
      </c>
      <c r="F22" s="61">
        <f>E22*0.063</f>
        <v>6930</v>
      </c>
      <c r="G22" s="56" t="s">
        <v>59</v>
      </c>
      <c r="H22" s="56">
        <v>6</v>
      </c>
      <c r="I22" s="61">
        <f t="shared" si="1"/>
        <v>41580</v>
      </c>
      <c r="J22" s="57" t="s">
        <v>56</v>
      </c>
    </row>
    <row r="23" spans="1:10" s="62" customFormat="1" ht="27.75" customHeight="1">
      <c r="A23" s="87"/>
      <c r="B23" s="99"/>
      <c r="C23" s="81"/>
      <c r="D23" s="67" t="s">
        <v>64</v>
      </c>
      <c r="E23" s="68">
        <v>60000</v>
      </c>
      <c r="F23" s="61">
        <f t="shared" ref="F23:F24" si="2">E23*0.063</f>
        <v>3780</v>
      </c>
      <c r="G23" s="56" t="s">
        <v>65</v>
      </c>
      <c r="H23" s="60">
        <v>4</v>
      </c>
      <c r="I23" s="61">
        <f t="shared" si="1"/>
        <v>15120</v>
      </c>
      <c r="J23" s="67"/>
    </row>
    <row r="24" spans="1:10" s="62" customFormat="1" ht="27.75" customHeight="1">
      <c r="A24" s="87"/>
      <c r="B24" s="99"/>
      <c r="C24" s="60" t="s">
        <v>31</v>
      </c>
      <c r="D24" s="67" t="s">
        <v>31</v>
      </c>
      <c r="E24" s="68">
        <v>18540</v>
      </c>
      <c r="F24" s="61">
        <f t="shared" si="2"/>
        <v>1168.02</v>
      </c>
      <c r="G24" s="60" t="s">
        <v>19</v>
      </c>
      <c r="H24" s="60">
        <v>16</v>
      </c>
      <c r="I24" s="61">
        <f t="shared" si="1"/>
        <v>18688.32</v>
      </c>
      <c r="J24" s="67" t="s">
        <v>71</v>
      </c>
    </row>
    <row r="25" spans="1:10" s="62" customFormat="1" ht="27.75" customHeight="1">
      <c r="A25" s="87"/>
      <c r="B25" s="81"/>
      <c r="C25" s="56" t="s">
        <v>53</v>
      </c>
      <c r="D25" s="57" t="s">
        <v>79</v>
      </c>
      <c r="E25" s="58">
        <v>3460</v>
      </c>
      <c r="F25" s="59">
        <f>E25*0.063</f>
        <v>217.98</v>
      </c>
      <c r="G25" s="60" t="s">
        <v>19</v>
      </c>
      <c r="H25" s="56">
        <v>14</v>
      </c>
      <c r="I25" s="61">
        <f t="shared" si="1"/>
        <v>3051.72</v>
      </c>
      <c r="J25" s="57"/>
    </row>
    <row r="26" spans="1:10" s="30" customFormat="1" ht="15.75" customHeight="1">
      <c r="A26" s="88"/>
      <c r="B26" s="86" t="s">
        <v>6</v>
      </c>
      <c r="C26" s="86"/>
      <c r="D26" s="86"/>
      <c r="E26" s="86"/>
      <c r="F26" s="86"/>
      <c r="G26" s="86"/>
      <c r="H26" s="86"/>
      <c r="I26" s="23">
        <f>SUM(I22:I25)</f>
        <v>78440.040000000008</v>
      </c>
      <c r="J26" s="29"/>
    </row>
    <row r="27" spans="1:10" s="62" customFormat="1" ht="30.75" customHeight="1">
      <c r="A27" s="106" t="s">
        <v>32</v>
      </c>
      <c r="B27" s="56" t="s">
        <v>33</v>
      </c>
      <c r="C27" s="56" t="s">
        <v>34</v>
      </c>
      <c r="D27" s="57" t="s">
        <v>35</v>
      </c>
      <c r="E27" s="58">
        <v>25000</v>
      </c>
      <c r="F27" s="61">
        <f>E27*0.063</f>
        <v>1575</v>
      </c>
      <c r="G27" s="56" t="s">
        <v>59</v>
      </c>
      <c r="H27" s="56">
        <v>6</v>
      </c>
      <c r="I27" s="69">
        <f>F27*H27</f>
        <v>9450</v>
      </c>
      <c r="J27" s="57" t="s">
        <v>61</v>
      </c>
    </row>
    <row r="28" spans="1:10" s="62" customFormat="1" ht="30.75" customHeight="1">
      <c r="A28" s="87"/>
      <c r="B28" s="56" t="s">
        <v>36</v>
      </c>
      <c r="C28" s="56" t="s">
        <v>34</v>
      </c>
      <c r="D28" s="57" t="s">
        <v>37</v>
      </c>
      <c r="E28" s="58">
        <v>15000</v>
      </c>
      <c r="F28" s="61">
        <f>E28*0.063</f>
        <v>945</v>
      </c>
      <c r="G28" s="56" t="s">
        <v>59</v>
      </c>
      <c r="H28" s="56">
        <v>6</v>
      </c>
      <c r="I28" s="69">
        <f>F28*H28</f>
        <v>5670</v>
      </c>
      <c r="J28" s="57" t="s">
        <v>38</v>
      </c>
    </row>
    <row r="29" spans="1:10" s="30" customFormat="1" ht="15.75" customHeight="1">
      <c r="A29" s="88"/>
      <c r="B29" s="86" t="s">
        <v>6</v>
      </c>
      <c r="C29" s="86"/>
      <c r="D29" s="86"/>
      <c r="E29" s="86"/>
      <c r="F29" s="86"/>
      <c r="G29" s="86"/>
      <c r="H29" s="86"/>
      <c r="I29" s="23">
        <f>SUM(I27:I28)</f>
        <v>15120</v>
      </c>
      <c r="J29" s="31"/>
    </row>
    <row r="30" spans="1:10" s="62" customFormat="1" ht="15.75" customHeight="1">
      <c r="A30" s="98" t="s">
        <v>39</v>
      </c>
      <c r="B30" s="56" t="s">
        <v>40</v>
      </c>
      <c r="C30" s="79" t="s">
        <v>41</v>
      </c>
      <c r="D30" s="79"/>
      <c r="E30" s="58"/>
      <c r="F30" s="61">
        <v>5000</v>
      </c>
      <c r="G30" s="56" t="s">
        <v>19</v>
      </c>
      <c r="H30" s="56">
        <v>1</v>
      </c>
      <c r="I30" s="69">
        <f>F30*H30</f>
        <v>5000</v>
      </c>
      <c r="J30" s="57" t="s">
        <v>89</v>
      </c>
    </row>
    <row r="31" spans="1:10" s="62" customFormat="1" ht="25.5">
      <c r="A31" s="94"/>
      <c r="B31" s="56" t="s">
        <v>77</v>
      </c>
      <c r="C31" s="79" t="s">
        <v>78</v>
      </c>
      <c r="D31" s="79"/>
      <c r="E31" s="58">
        <v>80000</v>
      </c>
      <c r="F31" s="61">
        <f>E31*0.063</f>
        <v>5040</v>
      </c>
      <c r="G31" s="56" t="s">
        <v>19</v>
      </c>
      <c r="H31" s="56">
        <v>1</v>
      </c>
      <c r="I31" s="69">
        <f>F31*H31</f>
        <v>5040</v>
      </c>
      <c r="J31" s="70"/>
    </row>
    <row r="32" spans="1:10" s="30" customFormat="1" ht="15.75" customHeight="1">
      <c r="A32" s="95"/>
      <c r="B32" s="86" t="s">
        <v>6</v>
      </c>
      <c r="C32" s="86"/>
      <c r="D32" s="86"/>
      <c r="E32" s="86"/>
      <c r="F32" s="86"/>
      <c r="G32" s="86"/>
      <c r="H32" s="86"/>
      <c r="I32" s="23">
        <f>SUM(I30:I31)</f>
        <v>10040</v>
      </c>
      <c r="J32" s="24"/>
    </row>
    <row r="33" spans="1:10" s="62" customFormat="1" ht="15.75" customHeight="1">
      <c r="A33" s="94" t="s">
        <v>42</v>
      </c>
      <c r="B33" s="60" t="s">
        <v>43</v>
      </c>
      <c r="C33" s="84" t="s">
        <v>44</v>
      </c>
      <c r="D33" s="85"/>
      <c r="E33" s="71"/>
      <c r="F33" s="61">
        <v>600</v>
      </c>
      <c r="G33" s="56" t="s">
        <v>19</v>
      </c>
      <c r="H33" s="56">
        <v>12</v>
      </c>
      <c r="I33" s="69">
        <f t="shared" ref="I33:I47" si="3">F33*H33</f>
        <v>7200</v>
      </c>
      <c r="J33" s="70" t="s">
        <v>52</v>
      </c>
    </row>
    <row r="34" spans="1:10" s="62" customFormat="1" ht="15.75" customHeight="1">
      <c r="A34" s="94"/>
      <c r="B34" s="56" t="s">
        <v>45</v>
      </c>
      <c r="C34" s="82" t="s">
        <v>46</v>
      </c>
      <c r="D34" s="83"/>
      <c r="E34" s="58"/>
      <c r="F34" s="61">
        <v>83.3</v>
      </c>
      <c r="G34" s="56" t="s">
        <v>19</v>
      </c>
      <c r="H34" s="56">
        <v>12</v>
      </c>
      <c r="I34" s="69">
        <v>1000</v>
      </c>
      <c r="J34" s="70"/>
    </row>
    <row r="35" spans="1:10" s="62" customFormat="1">
      <c r="A35" s="94"/>
      <c r="B35" s="80" t="s">
        <v>84</v>
      </c>
      <c r="C35" s="82" t="s">
        <v>47</v>
      </c>
      <c r="D35" s="83"/>
      <c r="E35" s="72"/>
      <c r="F35" s="61">
        <v>970</v>
      </c>
      <c r="G35" s="56" t="s">
        <v>48</v>
      </c>
      <c r="H35" s="56">
        <v>1</v>
      </c>
      <c r="I35" s="69">
        <f t="shared" si="3"/>
        <v>970</v>
      </c>
      <c r="J35" s="70"/>
    </row>
    <row r="36" spans="1:10" s="62" customFormat="1">
      <c r="A36" s="94"/>
      <c r="B36" s="99"/>
      <c r="C36" s="79" t="s">
        <v>49</v>
      </c>
      <c r="D36" s="79"/>
      <c r="E36" s="58"/>
      <c r="F36" s="61">
        <v>150</v>
      </c>
      <c r="G36" s="56" t="s">
        <v>50</v>
      </c>
      <c r="H36" s="56">
        <v>15</v>
      </c>
      <c r="I36" s="69">
        <f t="shared" si="3"/>
        <v>2250</v>
      </c>
      <c r="J36" s="73"/>
    </row>
    <row r="37" spans="1:10" s="62" customFormat="1">
      <c r="A37" s="94"/>
      <c r="B37" s="99"/>
      <c r="C37" s="79" t="s">
        <v>74</v>
      </c>
      <c r="D37" s="79"/>
      <c r="E37" s="72"/>
      <c r="F37" s="61">
        <v>27</v>
      </c>
      <c r="G37" s="56" t="s">
        <v>50</v>
      </c>
      <c r="H37" s="56">
        <v>24</v>
      </c>
      <c r="I37" s="69">
        <f t="shared" si="3"/>
        <v>648</v>
      </c>
      <c r="J37" s="73"/>
    </row>
    <row r="38" spans="1:10" s="62" customFormat="1">
      <c r="A38" s="94"/>
      <c r="B38" s="99"/>
      <c r="C38" s="79" t="s">
        <v>86</v>
      </c>
      <c r="D38" s="79"/>
      <c r="E38" s="72"/>
      <c r="F38" s="61">
        <v>190</v>
      </c>
      <c r="G38" s="77" t="s">
        <v>50</v>
      </c>
      <c r="H38" s="77">
        <v>1</v>
      </c>
      <c r="I38" s="69">
        <f t="shared" si="3"/>
        <v>190</v>
      </c>
      <c r="J38" s="73"/>
    </row>
    <row r="39" spans="1:10" s="62" customFormat="1">
      <c r="A39" s="94"/>
      <c r="B39" s="99"/>
      <c r="C39" s="79" t="s">
        <v>81</v>
      </c>
      <c r="D39" s="79"/>
      <c r="E39" s="72"/>
      <c r="F39" s="61">
        <v>184.5</v>
      </c>
      <c r="G39" s="56" t="s">
        <v>48</v>
      </c>
      <c r="H39" s="56">
        <v>1</v>
      </c>
      <c r="I39" s="69">
        <f>F39*H39</f>
        <v>184.5</v>
      </c>
      <c r="J39" s="73"/>
    </row>
    <row r="40" spans="1:10" s="62" customFormat="1">
      <c r="A40" s="94"/>
      <c r="B40" s="99"/>
      <c r="C40" s="79" t="s">
        <v>87</v>
      </c>
      <c r="D40" s="79"/>
      <c r="E40" s="72">
        <v>9840</v>
      </c>
      <c r="F40" s="61">
        <f>E40*0.063</f>
        <v>619.91999999999996</v>
      </c>
      <c r="G40" s="77" t="s">
        <v>48</v>
      </c>
      <c r="H40" s="77">
        <v>1</v>
      </c>
      <c r="I40" s="69">
        <f>F40*H40</f>
        <v>619.91999999999996</v>
      </c>
      <c r="J40" s="73"/>
    </row>
    <row r="41" spans="1:10" s="62" customFormat="1">
      <c r="A41" s="94"/>
      <c r="B41" s="99"/>
      <c r="C41" s="79" t="s">
        <v>83</v>
      </c>
      <c r="D41" s="79"/>
      <c r="E41" s="72"/>
      <c r="F41" s="61">
        <v>550</v>
      </c>
      <c r="G41" s="56" t="s">
        <v>48</v>
      </c>
      <c r="H41" s="56">
        <v>1</v>
      </c>
      <c r="I41" s="69">
        <f>F41*H41</f>
        <v>550</v>
      </c>
      <c r="J41" s="73"/>
    </row>
    <row r="42" spans="1:10" s="62" customFormat="1">
      <c r="A42" s="94"/>
      <c r="B42" s="99"/>
      <c r="C42" s="79" t="s">
        <v>83</v>
      </c>
      <c r="D42" s="79"/>
      <c r="E42" s="72"/>
      <c r="F42" s="61">
        <v>663</v>
      </c>
      <c r="G42" s="56" t="s">
        <v>48</v>
      </c>
      <c r="H42" s="56">
        <v>1</v>
      </c>
      <c r="I42" s="69">
        <f>F42*H42</f>
        <v>663</v>
      </c>
      <c r="J42" s="73"/>
    </row>
    <row r="43" spans="1:10" s="62" customFormat="1">
      <c r="A43" s="94"/>
      <c r="B43" s="99"/>
      <c r="C43" s="79" t="s">
        <v>75</v>
      </c>
      <c r="D43" s="79"/>
      <c r="E43" s="72"/>
      <c r="F43" s="61">
        <v>1226</v>
      </c>
      <c r="G43" s="56" t="s">
        <v>48</v>
      </c>
      <c r="H43" s="56">
        <v>1</v>
      </c>
      <c r="I43" s="69">
        <f t="shared" si="3"/>
        <v>1226</v>
      </c>
      <c r="J43" s="73"/>
    </row>
    <row r="44" spans="1:10" s="62" customFormat="1">
      <c r="A44" s="94"/>
      <c r="B44" s="99"/>
      <c r="C44" s="79" t="s">
        <v>88</v>
      </c>
      <c r="D44" s="79"/>
      <c r="E44" s="72">
        <v>64180</v>
      </c>
      <c r="F44" s="61">
        <f>E44*0.063</f>
        <v>4043.34</v>
      </c>
      <c r="G44" s="77" t="s">
        <v>48</v>
      </c>
      <c r="H44" s="77">
        <v>1</v>
      </c>
      <c r="I44" s="69">
        <f t="shared" si="3"/>
        <v>4043.34</v>
      </c>
      <c r="J44" s="73"/>
    </row>
    <row r="45" spans="1:10" s="62" customFormat="1">
      <c r="A45" s="94"/>
      <c r="B45" s="99"/>
      <c r="C45" s="96" t="s">
        <v>80</v>
      </c>
      <c r="D45" s="97"/>
      <c r="E45" s="74"/>
      <c r="F45" s="69">
        <v>200</v>
      </c>
      <c r="G45" s="75" t="s">
        <v>50</v>
      </c>
      <c r="H45" s="75">
        <v>15</v>
      </c>
      <c r="I45" s="69">
        <f t="shared" si="3"/>
        <v>3000</v>
      </c>
      <c r="J45" s="76"/>
    </row>
    <row r="46" spans="1:10" s="62" customFormat="1">
      <c r="A46" s="94"/>
      <c r="B46" s="99"/>
      <c r="C46" s="96" t="s">
        <v>54</v>
      </c>
      <c r="D46" s="97"/>
      <c r="E46" s="74"/>
      <c r="F46" s="69">
        <v>25</v>
      </c>
      <c r="G46" s="75" t="s">
        <v>55</v>
      </c>
      <c r="H46" s="75">
        <v>15</v>
      </c>
      <c r="I46" s="69">
        <f t="shared" si="3"/>
        <v>375</v>
      </c>
      <c r="J46" s="76"/>
    </row>
    <row r="47" spans="1:10" s="62" customFormat="1">
      <c r="A47" s="94"/>
      <c r="B47" s="81"/>
      <c r="C47" s="96" t="s">
        <v>72</v>
      </c>
      <c r="D47" s="97"/>
      <c r="E47" s="74"/>
      <c r="F47" s="69">
        <v>323.8</v>
      </c>
      <c r="G47" s="75" t="s">
        <v>73</v>
      </c>
      <c r="H47" s="75">
        <v>2</v>
      </c>
      <c r="I47" s="69">
        <f t="shared" si="3"/>
        <v>647.6</v>
      </c>
      <c r="J47" s="76"/>
    </row>
    <row r="48" spans="1:10" s="30" customFormat="1">
      <c r="A48" s="95"/>
      <c r="B48" s="90" t="s">
        <v>6</v>
      </c>
      <c r="C48" s="90"/>
      <c r="D48" s="90"/>
      <c r="E48" s="90"/>
      <c r="F48" s="90"/>
      <c r="G48" s="90"/>
      <c r="H48" s="90"/>
      <c r="I48" s="32">
        <f>SUM(I33:I47)</f>
        <v>23567.360000000001</v>
      </c>
      <c r="J48" s="33"/>
    </row>
    <row r="49" spans="1:10">
      <c r="A49" s="91" t="s">
        <v>7</v>
      </c>
      <c r="B49" s="92"/>
      <c r="C49" s="92"/>
      <c r="D49" s="92"/>
      <c r="E49" s="92"/>
      <c r="F49" s="92"/>
      <c r="G49" s="92"/>
      <c r="H49" s="93"/>
      <c r="I49" s="34">
        <f>SUM(I48,I32,I29,I26,I21,I15)</f>
        <v>231189.40000000002</v>
      </c>
      <c r="J49" s="35"/>
    </row>
    <row r="50" spans="1:10">
      <c r="A50" s="36" t="s">
        <v>51</v>
      </c>
      <c r="B50" s="89" t="s">
        <v>62</v>
      </c>
      <c r="C50" s="89"/>
      <c r="D50" s="89"/>
      <c r="E50" s="89"/>
      <c r="F50" s="89"/>
      <c r="G50" s="89"/>
      <c r="H50" s="89"/>
      <c r="I50" s="37">
        <f>(I49-I32-I29)*0.08</f>
        <v>16482.352000000003</v>
      </c>
      <c r="J50" s="38" t="s">
        <v>69</v>
      </c>
    </row>
    <row r="51" spans="1:10">
      <c r="A51" s="54" t="s">
        <v>68</v>
      </c>
      <c r="B51" s="89" t="s">
        <v>60</v>
      </c>
      <c r="C51" s="89"/>
      <c r="D51" s="89"/>
      <c r="E51" s="89"/>
      <c r="F51" s="89"/>
      <c r="G51" s="89"/>
      <c r="H51" s="89"/>
      <c r="I51" s="37">
        <f>SUM(I49:I50)*0.06</f>
        <v>14860.305120000001</v>
      </c>
      <c r="J51" s="39"/>
    </row>
    <row r="52" spans="1:10">
      <c r="A52" s="40"/>
      <c r="B52" s="40"/>
      <c r="C52" s="40"/>
      <c r="D52" s="41"/>
      <c r="E52" s="42"/>
      <c r="F52" s="34"/>
      <c r="G52" s="43"/>
      <c r="H52" s="40" t="s">
        <v>8</v>
      </c>
      <c r="I52" s="50">
        <f>SUM(I49:I51)</f>
        <v>262532.05712000001</v>
      </c>
      <c r="J52" s="44"/>
    </row>
  </sheetData>
  <mergeCells count="41">
    <mergeCell ref="A27:A29"/>
    <mergeCell ref="A16:A21"/>
    <mergeCell ref="B21:H21"/>
    <mergeCell ref="B16:B20"/>
    <mergeCell ref="B26:H26"/>
    <mergeCell ref="A1:J1"/>
    <mergeCell ref="A2:J2"/>
    <mergeCell ref="G11:I11"/>
    <mergeCell ref="B13:D13"/>
    <mergeCell ref="B14:C14"/>
    <mergeCell ref="A14:A15"/>
    <mergeCell ref="B15:H15"/>
    <mergeCell ref="A22:A26"/>
    <mergeCell ref="B51:H51"/>
    <mergeCell ref="B48:H48"/>
    <mergeCell ref="A49:H49"/>
    <mergeCell ref="B50:H50"/>
    <mergeCell ref="A33:A48"/>
    <mergeCell ref="C46:D46"/>
    <mergeCell ref="C45:D45"/>
    <mergeCell ref="C36:D36"/>
    <mergeCell ref="C35:D35"/>
    <mergeCell ref="C47:D47"/>
    <mergeCell ref="C37:D37"/>
    <mergeCell ref="C39:D39"/>
    <mergeCell ref="C42:D42"/>
    <mergeCell ref="C44:D44"/>
    <mergeCell ref="A30:A32"/>
    <mergeCell ref="C43:D43"/>
    <mergeCell ref="C41:D41"/>
    <mergeCell ref="C22:C23"/>
    <mergeCell ref="C34:D34"/>
    <mergeCell ref="C33:D33"/>
    <mergeCell ref="B29:H29"/>
    <mergeCell ref="B32:H32"/>
    <mergeCell ref="C31:D31"/>
    <mergeCell ref="C38:D38"/>
    <mergeCell ref="C40:D40"/>
    <mergeCell ref="C30:D30"/>
    <mergeCell ref="B22:B25"/>
    <mergeCell ref="B35:B47"/>
  </mergeCells>
  <phoneticPr fontId="3" type="noConversion"/>
  <printOptions horizontalCentered="1" verticalCentered="1"/>
  <pageMargins left="0.47244094488188981" right="0.47244094488188981" top="0.39370078740157483" bottom="0.39370078740157483" header="0.31496062992125984" footer="0.31496062992125984"/>
  <pageSetup paperSize="9"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预算书</vt:lpstr>
      <vt:lpstr>预算书!Print_Area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2015-12-29T04:03:43Z</cp:lastPrinted>
  <dcterms:created xsi:type="dcterms:W3CDTF">2006-09-13T11:21:51Z</dcterms:created>
  <dcterms:modified xsi:type="dcterms:W3CDTF">2018-12-20T09:22:33Z</dcterms:modified>
</cp:coreProperties>
</file>