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员工报销明细" sheetId="4" r:id="rId1"/>
  </sheets>
  <calcPr calcId="144525"/>
</workbook>
</file>

<file path=xl/sharedStrings.xml><?xml version="1.0" encoding="utf-8"?>
<sst xmlns="http://schemas.openxmlformats.org/spreadsheetml/2006/main" count="70" uniqueCount="69">
  <si>
    <t>【借款报销单】</t>
  </si>
  <si>
    <t>团号：HMOA-190124-SHK620</t>
  </si>
  <si>
    <t>会议日期：1月24日-1月25日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</si>
  <si>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</si>
  <si>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</si>
  <si>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</si>
  <si>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</si>
  <si>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</si>
  <si>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</si>
  <si>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</si>
  <si>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</si>
  <si>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</si>
  <si>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</si>
  <si>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</si>
  <si>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</si>
  <si>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</si>
  <si>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</si>
  <si>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</si>
  <si>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</si>
  <si>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</si>
  <si>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</si>
  <si>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</si>
  <si>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客户报销-结算文件体现</t>
  </si>
  <si>
    <t>需有客户邮件确认，并抄送合规部。</t>
  </si>
  <si>
    <t>客户租车费用</t>
  </si>
  <si>
    <t>外请舞蹈老师费用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</si>
  <si>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</si>
  <si>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</si>
  <si>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</si>
  <si>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</si>
  <si>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</si>
  <si>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奖杯&amp;礼盒</t>
  </si>
  <si>
    <t>尽量提供可用的原始发票，发票项目不可用的，且开票需要加收税点的可以不提供原始发票。网上交易均需提供交易截图。</t>
  </si>
  <si>
    <t>证书</t>
  </si>
  <si>
    <t>围巾</t>
  </si>
  <si>
    <t>麦标套</t>
  </si>
  <si>
    <t>发光手举牌</t>
  </si>
  <si>
    <t>毛绒玩具</t>
  </si>
  <si>
    <t>发光道具</t>
  </si>
  <si>
    <t>水晶奖杯</t>
  </si>
  <si>
    <t>运费</t>
  </si>
  <si>
    <t>道具</t>
  </si>
  <si>
    <t>荣誉证书</t>
  </si>
  <si>
    <t>奖杯盒子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</si>
  <si>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</si>
  <si>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</si>
  <si>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</si>
  <si>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</si>
  <si>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</si>
  <si>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</si>
  <si>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</si>
  <si>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</si>
  <si>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</si>
  <si>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</si>
  <si>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</si>
  <si>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</si>
  <si>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</si>
  <si>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</si>
  <si>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</si>
  <si>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</si>
  <si>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</si>
  <si>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</si>
  <si>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</si>
  <si>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</si>
  <si>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</si>
  <si>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钱晶晶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</si>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</sst>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#,##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Avenir Next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32" borderId="1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11" borderId="10" applyNumberFormat="0" applyFon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9" fillId="27" borderId="14" applyNumberFormat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32" fillId="38" borderId="15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8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40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7" fillId="0" borderId="2" xfId="0" applyNumberFormat="1" applyFont="1" applyBorder="1" applyAlignment="1">
      <alignment horizontal="right" vertical="center"/>
    </xf>
    <xf numFmtId="40" fontId="8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Border="1" applyAlignment="1">
      <alignment vertical="center"/>
    </xf>
    <xf numFmtId="176" fontId="9" fillId="0" borderId="2" xfId="0" applyNumberFormat="1" applyFont="1" applyBorder="1" applyAlignment="1">
      <alignment vertical="top" wrapText="1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10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2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60% - 强调文字颜色 1" xfId="19" builtinId="32"/>
    <cellStyle name="标题 3" xfId="20" builtinId="18"/>
    <cellStyle name="60% - 强调文字颜色 4" xfId="21" builtinId="44"/>
    <cellStyle name="输出" xfId="22" builtinId="21"/>
    <cellStyle name="计算" xfId="23" builtinId="22"/>
    <cellStyle name="检查单元格" xfId="24" builtinId="23"/>
    <cellStyle name="20% - 强调文字颜色 6" xfId="25" builtinId="50"/>
    <cellStyle name="强调文字颜色 2" xfId="26" builtinId="33"/>
    <cellStyle name="链接单元格" xfId="27" builtinId="24"/>
    <cellStyle name="汇总" xfId="28" builtinId="25"/>
    <cellStyle name="好" xfId="29" builtinId="26"/>
    <cellStyle name="适中" xfId="30" builtinId="28"/>
    <cellStyle name="20% - 强调文字颜色 5" xfId="31" builtinId="46"/>
    <cellStyle name="强调文字颜色 1" xfId="32" builtinId="29"/>
    <cellStyle name="20% - 强调文字颜色 1" xfId="33" builtinId="30"/>
    <cellStyle name="40% - 强调文字颜色 1" xfId="34" builtinId="31"/>
    <cellStyle name="20% - 强调文字颜色 2" xfId="35" builtinId="34"/>
    <cellStyle name="40% - 强调文字颜色 2" xfId="36" builtinId="35"/>
    <cellStyle name="强调文字颜色 3" xfId="37" builtinId="37"/>
    <cellStyle name="强调文字颜色 4" xfId="38" builtinId="41"/>
    <cellStyle name="20% - 强调文字颜色 4" xfId="39" builtinId="42"/>
    <cellStyle name="40% - 强调文字颜色 4" xfId="40" builtinId="43"/>
    <cellStyle name="强调文字颜色 5" xfId="41" builtinId="45"/>
    <cellStyle name="40% - 强调文字颜色 5" xfId="42" builtinId="47"/>
    <cellStyle name="60% - 强调文字颜色 5" xfId="43" builtinId="48"/>
    <cellStyle name="强调文字颜色 6" xfId="44" builtinId="49"/>
    <cellStyle name="40% - 强调文字颜色 6" xfId="45" builtinId="51"/>
    <cellStyle name="60% - 强调文字颜色 6" xfId="46" builtinId="52"/>
    <cellStyle name="常规 2" xfId="47"/>
    <cellStyle name="常规 3" xfId="48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641642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71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2" workbookViewId="0">
      <selection activeCell="J4" sqref="J4:J5"/>
    </sheetView>
  </sheetViews>
  <sheetFormatPr defaultColWidth="8.83333333333333" defaultRowHeight="21" customHeight="1"/>
  <cols>
    <col min="1" max="1" width="9" style="2" customWidth="1"/>
    <col min="2" max="2" width="16.6666666666667" customWidth="1"/>
    <col min="3" max="3" width="14.8333333333333" style="3" customWidth="1"/>
    <col min="4" max="4" width="9" customWidth="1"/>
    <col min="5" max="5" width="13.6666666666667" customWidth="1"/>
    <col min="6" max="6" width="12" customWidth="1"/>
    <col min="7" max="7" width="8.66666666666667" customWidth="1"/>
    <col min="8" max="8" width="12" customWidth="1"/>
    <col min="9" max="9" width="23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13.5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/>
      <c r="G8" s="15">
        <v>0</v>
      </c>
      <c r="H8" s="15">
        <f t="shared" ref="H8:H58" si="0">F8+G8</f>
        <v>0</v>
      </c>
      <c r="I8" s="38"/>
      <c r="J8" s="39" t="s">
        <v>16</v>
      </c>
    </row>
    <row r="9" ht="13.5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ht="13.5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ht="13.5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ht="13.5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ht="16.5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ht="13.5" spans="1:10">
      <c r="A14" s="20">
        <v>2</v>
      </c>
      <c r="B14" s="21" t="s">
        <v>18</v>
      </c>
      <c r="C14" s="22">
        <v>0</v>
      </c>
      <c r="D14" s="20"/>
      <c r="E14" s="22">
        <f t="shared" ref="E14:E56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43" t="s">
        <v>19</v>
      </c>
    </row>
    <row r="15" ht="13.5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0"/>
        <v>0</v>
      </c>
      <c r="I15" s="38"/>
      <c r="J15" s="40"/>
    </row>
    <row r="16" s="1" customFormat="1" ht="16.5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ht="13.5" spans="1:10">
      <c r="A17" s="13">
        <v>3</v>
      </c>
      <c r="B17" s="14" t="s">
        <v>21</v>
      </c>
      <c r="C17" s="15">
        <v>5000</v>
      </c>
      <c r="D17" s="16">
        <v>1</v>
      </c>
      <c r="E17" s="15">
        <f t="shared" si="2"/>
        <v>5000</v>
      </c>
      <c r="F17" s="15">
        <v>7962.5</v>
      </c>
      <c r="G17" s="15">
        <v>0</v>
      </c>
      <c r="H17" s="15">
        <f t="shared" si="0"/>
        <v>7962.5</v>
      </c>
      <c r="I17" s="38" t="s">
        <v>22</v>
      </c>
      <c r="J17" s="44" t="s">
        <v>23</v>
      </c>
    </row>
    <row r="18" ht="13.5" spans="1:10">
      <c r="A18" s="13"/>
      <c r="B18" s="14"/>
      <c r="C18" s="15"/>
      <c r="D18" s="16"/>
      <c r="E18" s="15"/>
      <c r="F18" s="15">
        <v>5600</v>
      </c>
      <c r="G18" s="15">
        <v>0</v>
      </c>
      <c r="H18" s="26">
        <f t="shared" si="0"/>
        <v>5600</v>
      </c>
      <c r="I18" s="38" t="s">
        <v>24</v>
      </c>
      <c r="J18" s="45"/>
    </row>
    <row r="19" ht="13.5" spans="1:10">
      <c r="A19" s="13"/>
      <c r="B19" s="14"/>
      <c r="C19" s="15"/>
      <c r="D19" s="16"/>
      <c r="E19" s="15"/>
      <c r="F19" s="15">
        <v>3300</v>
      </c>
      <c r="G19" s="15">
        <v>0</v>
      </c>
      <c r="H19" s="26">
        <f t="shared" si="0"/>
        <v>3300</v>
      </c>
      <c r="I19" s="38" t="s">
        <v>25</v>
      </c>
      <c r="J19" s="45"/>
    </row>
    <row r="20" ht="13.5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5"/>
    </row>
    <row r="21" s="1" customFormat="1" ht="16.5" spans="1:10">
      <c r="A21" s="17"/>
      <c r="B21" s="18" t="s">
        <v>26</v>
      </c>
      <c r="C21" s="19">
        <f>SUM(C17)</f>
        <v>5000</v>
      </c>
      <c r="D21" s="19">
        <f t="shared" ref="D21:E21" si="3">SUM(D17)</f>
        <v>1</v>
      </c>
      <c r="E21" s="19">
        <f t="shared" si="3"/>
        <v>5000</v>
      </c>
      <c r="F21" s="19">
        <f>SUM(F17:F20)</f>
        <v>16862.5</v>
      </c>
      <c r="G21" s="19">
        <f t="shared" ref="G21:H21" si="4">SUM(G17:G20)</f>
        <v>0</v>
      </c>
      <c r="H21" s="19">
        <f t="shared" si="4"/>
        <v>16862.5</v>
      </c>
      <c r="I21" s="41"/>
      <c r="J21" s="46"/>
    </row>
    <row r="22" ht="13.5" spans="1:10">
      <c r="A22" s="13">
        <v>4</v>
      </c>
      <c r="B22" s="14" t="s">
        <v>27</v>
      </c>
      <c r="C22" s="15">
        <v>5000</v>
      </c>
      <c r="D22" s="16">
        <v>1</v>
      </c>
      <c r="E22" s="15">
        <f t="shared" si="2"/>
        <v>5000</v>
      </c>
      <c r="F22" s="15">
        <v>0</v>
      </c>
      <c r="G22" s="15">
        <v>0</v>
      </c>
      <c r="H22" s="15">
        <f t="shared" si="0"/>
        <v>0</v>
      </c>
      <c r="I22" s="38"/>
      <c r="J22" s="44" t="s">
        <v>28</v>
      </c>
    </row>
    <row r="23" ht="13.5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5"/>
    </row>
    <row r="24" s="1" customFormat="1" ht="16.5" spans="1:10">
      <c r="A24" s="17"/>
      <c r="B24" s="18" t="s">
        <v>29</v>
      </c>
      <c r="C24" s="19">
        <f>SUM(C22)</f>
        <v>5000</v>
      </c>
      <c r="D24" s="19">
        <f t="shared" ref="D24:E24" si="5">SUM(D22)</f>
        <v>1</v>
      </c>
      <c r="E24" s="19">
        <f t="shared" si="5"/>
        <v>5000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6"/>
    </row>
    <row r="25" ht="13.5" spans="1:10">
      <c r="A25" s="20">
        <v>5</v>
      </c>
      <c r="B25" s="21" t="s">
        <v>30</v>
      </c>
      <c r="C25" s="22">
        <v>20000</v>
      </c>
      <c r="D25" s="20">
        <v>1</v>
      </c>
      <c r="E25" s="22">
        <f t="shared" si="2"/>
        <v>20000</v>
      </c>
      <c r="F25" s="27">
        <v>1385</v>
      </c>
      <c r="G25" s="15">
        <v>0</v>
      </c>
      <c r="H25" s="15">
        <f t="shared" ref="H25:H37" si="7">F25+G25</f>
        <v>1385</v>
      </c>
      <c r="I25" s="47" t="s">
        <v>31</v>
      </c>
      <c r="J25" s="43" t="s">
        <v>32</v>
      </c>
    </row>
    <row r="26" ht="13.5" spans="1:10">
      <c r="A26" s="28"/>
      <c r="B26" s="29"/>
      <c r="C26" s="30"/>
      <c r="D26" s="28"/>
      <c r="E26" s="30"/>
      <c r="F26" s="15">
        <v>127</v>
      </c>
      <c r="G26" s="15">
        <v>0</v>
      </c>
      <c r="H26" s="15">
        <f t="shared" si="7"/>
        <v>127</v>
      </c>
      <c r="I26" s="47" t="s">
        <v>33</v>
      </c>
      <c r="J26" s="40"/>
    </row>
    <row r="27" ht="13.5" spans="1:10">
      <c r="A27" s="28"/>
      <c r="B27" s="29"/>
      <c r="C27" s="30"/>
      <c r="D27" s="28"/>
      <c r="E27" s="30"/>
      <c r="F27" s="15">
        <v>1914</v>
      </c>
      <c r="G27" s="15">
        <v>0</v>
      </c>
      <c r="H27" s="15">
        <f t="shared" si="7"/>
        <v>1914</v>
      </c>
      <c r="I27" s="47" t="s">
        <v>34</v>
      </c>
      <c r="J27" s="40"/>
    </row>
    <row r="28" ht="13.5" spans="1:10">
      <c r="A28" s="28"/>
      <c r="B28" s="29"/>
      <c r="C28" s="30"/>
      <c r="D28" s="28"/>
      <c r="E28" s="30"/>
      <c r="F28" s="15">
        <v>340</v>
      </c>
      <c r="G28" s="15">
        <v>0</v>
      </c>
      <c r="H28" s="15">
        <f t="shared" si="7"/>
        <v>340</v>
      </c>
      <c r="I28" s="47" t="s">
        <v>33</v>
      </c>
      <c r="J28" s="40"/>
    </row>
    <row r="29" ht="13.5" spans="1:10">
      <c r="A29" s="28"/>
      <c r="B29" s="29"/>
      <c r="C29" s="30"/>
      <c r="D29" s="28"/>
      <c r="E29" s="30"/>
      <c r="F29" s="15">
        <v>72</v>
      </c>
      <c r="G29" s="15">
        <v>0</v>
      </c>
      <c r="H29" s="15">
        <f t="shared" si="7"/>
        <v>72</v>
      </c>
      <c r="I29" s="47" t="s">
        <v>35</v>
      </c>
      <c r="J29" s="40"/>
    </row>
    <row r="30" ht="13.5" spans="1:10">
      <c r="A30" s="28"/>
      <c r="B30" s="29"/>
      <c r="C30" s="30"/>
      <c r="D30" s="28"/>
      <c r="E30" s="30"/>
      <c r="F30" s="15">
        <v>1072</v>
      </c>
      <c r="G30" s="15">
        <v>0</v>
      </c>
      <c r="H30" s="15">
        <f t="shared" si="7"/>
        <v>1072</v>
      </c>
      <c r="I30" s="47" t="s">
        <v>36</v>
      </c>
      <c r="J30" s="40"/>
    </row>
    <row r="31" ht="13.5" spans="1:10">
      <c r="A31" s="28"/>
      <c r="B31" s="29"/>
      <c r="C31" s="30"/>
      <c r="D31" s="28"/>
      <c r="E31" s="30"/>
      <c r="F31" s="15">
        <v>334.8</v>
      </c>
      <c r="G31" s="15">
        <v>0</v>
      </c>
      <c r="H31" s="15">
        <f t="shared" si="7"/>
        <v>334.8</v>
      </c>
      <c r="I31" s="47" t="s">
        <v>37</v>
      </c>
      <c r="J31" s="40"/>
    </row>
    <row r="32" ht="13.5" spans="1:10">
      <c r="A32" s="28"/>
      <c r="B32" s="29"/>
      <c r="C32" s="30"/>
      <c r="D32" s="28"/>
      <c r="E32" s="30"/>
      <c r="F32" s="15">
        <v>1907.72</v>
      </c>
      <c r="G32" s="15">
        <v>0</v>
      </c>
      <c r="H32" s="15">
        <f t="shared" si="7"/>
        <v>1907.72</v>
      </c>
      <c r="I32" s="47" t="s">
        <v>38</v>
      </c>
      <c r="J32" s="40"/>
    </row>
    <row r="33" ht="13.5" spans="1:10">
      <c r="A33" s="28"/>
      <c r="B33" s="29"/>
      <c r="C33" s="30"/>
      <c r="D33" s="28"/>
      <c r="E33" s="30"/>
      <c r="F33" s="15">
        <v>5939</v>
      </c>
      <c r="G33" s="15">
        <v>0</v>
      </c>
      <c r="H33" s="15">
        <f t="shared" si="7"/>
        <v>5939</v>
      </c>
      <c r="I33" s="47" t="s">
        <v>39</v>
      </c>
      <c r="J33" s="40"/>
    </row>
    <row r="34" ht="13.5" spans="1:10">
      <c r="A34" s="28"/>
      <c r="B34" s="29"/>
      <c r="C34" s="30"/>
      <c r="D34" s="28"/>
      <c r="E34" s="30"/>
      <c r="F34" s="15">
        <v>36</v>
      </c>
      <c r="G34" s="15">
        <v>0</v>
      </c>
      <c r="H34" s="15">
        <f t="shared" si="7"/>
        <v>36</v>
      </c>
      <c r="I34" s="47" t="s">
        <v>40</v>
      </c>
      <c r="J34" s="40"/>
    </row>
    <row r="35" ht="13.5" spans="1:10">
      <c r="A35" s="28"/>
      <c r="B35" s="29"/>
      <c r="C35" s="30"/>
      <c r="D35" s="28"/>
      <c r="E35" s="30"/>
      <c r="F35" s="15">
        <v>1600</v>
      </c>
      <c r="G35" s="15">
        <v>0</v>
      </c>
      <c r="H35" s="15">
        <f t="shared" si="7"/>
        <v>1600</v>
      </c>
      <c r="I35" s="47" t="s">
        <v>41</v>
      </c>
      <c r="J35" s="40"/>
    </row>
    <row r="36" ht="13.5" spans="1:10">
      <c r="A36" s="28"/>
      <c r="B36" s="29"/>
      <c r="C36" s="30"/>
      <c r="D36" s="28"/>
      <c r="E36" s="30"/>
      <c r="F36" s="15">
        <v>126</v>
      </c>
      <c r="G36" s="15">
        <v>0</v>
      </c>
      <c r="H36" s="15">
        <f t="shared" si="7"/>
        <v>126</v>
      </c>
      <c r="I36" s="47" t="s">
        <v>42</v>
      </c>
      <c r="J36" s="40"/>
    </row>
    <row r="37" ht="13.5" spans="1:10">
      <c r="A37" s="28"/>
      <c r="B37" s="29"/>
      <c r="C37" s="30"/>
      <c r="D37" s="28"/>
      <c r="E37" s="30"/>
      <c r="F37" s="15">
        <v>0</v>
      </c>
      <c r="G37" s="15">
        <v>50</v>
      </c>
      <c r="H37" s="15">
        <f t="shared" si="7"/>
        <v>50</v>
      </c>
      <c r="I37" s="47" t="s">
        <v>43</v>
      </c>
      <c r="J37" s="40"/>
    </row>
    <row r="38" s="1" customFormat="1" ht="16.5" spans="1:10">
      <c r="A38" s="17"/>
      <c r="B38" s="18" t="s">
        <v>44</v>
      </c>
      <c r="C38" s="19">
        <f>SUM(C25)</f>
        <v>20000</v>
      </c>
      <c r="D38" s="19">
        <f>SUM(D25)</f>
        <v>1</v>
      </c>
      <c r="E38" s="19">
        <f>SUM(E25)</f>
        <v>20000</v>
      </c>
      <c r="F38" s="19">
        <f>SUM(F25:F37)</f>
        <v>14853.52</v>
      </c>
      <c r="G38" s="19">
        <f>SUM(G25:G37)</f>
        <v>50</v>
      </c>
      <c r="H38" s="19">
        <f>SUM(H25:H37)</f>
        <v>14903.52</v>
      </c>
      <c r="I38" s="41"/>
      <c r="J38" s="42"/>
    </row>
    <row r="39" ht="13.5" spans="1:10">
      <c r="A39" s="13">
        <v>6</v>
      </c>
      <c r="B39" s="14" t="s">
        <v>45</v>
      </c>
      <c r="C39" s="15">
        <v>0</v>
      </c>
      <c r="D39" s="16"/>
      <c r="E39" s="15">
        <f t="shared" si="2"/>
        <v>0</v>
      </c>
      <c r="F39" s="15">
        <v>0</v>
      </c>
      <c r="G39" s="15">
        <v>0</v>
      </c>
      <c r="H39" s="15">
        <f t="shared" si="0"/>
        <v>0</v>
      </c>
      <c r="I39" s="38"/>
      <c r="J39" s="43" t="s">
        <v>46</v>
      </c>
    </row>
    <row r="40" ht="13.5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0"/>
        <v>0</v>
      </c>
      <c r="I40" s="38"/>
      <c r="J40" s="45"/>
    </row>
    <row r="41" ht="13.5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0"/>
        <v>0</v>
      </c>
      <c r="I41" s="38"/>
      <c r="J41" s="45"/>
    </row>
    <row r="42" ht="13.5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5"/>
    </row>
    <row r="43" s="1" customFormat="1" ht="16.5" spans="1:10">
      <c r="A43" s="17"/>
      <c r="B43" s="18" t="s">
        <v>47</v>
      </c>
      <c r="C43" s="19">
        <f>SUM(C39)</f>
        <v>0</v>
      </c>
      <c r="D43" s="19">
        <f t="shared" ref="D43:E43" si="8">SUM(D39)</f>
        <v>0</v>
      </c>
      <c r="E43" s="19">
        <f t="shared" si="8"/>
        <v>0</v>
      </c>
      <c r="F43" s="19">
        <f>SUM(F39:F42)</f>
        <v>0</v>
      </c>
      <c r="G43" s="19">
        <f t="shared" ref="G43:H43" si="9">SUM(G39:G42)</f>
        <v>0</v>
      </c>
      <c r="H43" s="19">
        <f t="shared" si="9"/>
        <v>0</v>
      </c>
      <c r="I43" s="41"/>
      <c r="J43" s="46"/>
    </row>
    <row r="44" ht="13.5" spans="1:10">
      <c r="A44" s="13">
        <v>7</v>
      </c>
      <c r="B44" s="14" t="s">
        <v>48</v>
      </c>
      <c r="C44" s="15">
        <v>0</v>
      </c>
      <c r="D44" s="16">
        <v>0</v>
      </c>
      <c r="E44" s="15">
        <f t="shared" si="2"/>
        <v>0</v>
      </c>
      <c r="F44" s="15">
        <v>0</v>
      </c>
      <c r="G44" s="15">
        <v>0</v>
      </c>
      <c r="H44" s="15">
        <f t="shared" si="0"/>
        <v>0</v>
      </c>
      <c r="I44" s="38"/>
      <c r="J44" s="48"/>
    </row>
    <row r="45" ht="13.5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8"/>
      <c r="J45" s="49"/>
    </row>
    <row r="46" ht="13.5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8"/>
      <c r="J46" s="49"/>
    </row>
    <row r="47" ht="13.5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0"/>
        <v>0</v>
      </c>
      <c r="I47" s="38"/>
      <c r="J47" s="49"/>
    </row>
    <row r="48" s="1" customFormat="1" ht="16.5" spans="1:10">
      <c r="A48" s="17"/>
      <c r="B48" s="18" t="s">
        <v>49</v>
      </c>
      <c r="C48" s="19">
        <f>SUM(C44)</f>
        <v>0</v>
      </c>
      <c r="D48" s="19">
        <f t="shared" ref="D48:E48" si="10">SUM(D44)</f>
        <v>0</v>
      </c>
      <c r="E48" s="19">
        <f t="shared" si="10"/>
        <v>0</v>
      </c>
      <c r="F48" s="19">
        <f>SUM(F44:F47)</f>
        <v>0</v>
      </c>
      <c r="G48" s="19">
        <f t="shared" ref="G48:H48" si="11">SUM(G44:G47)</f>
        <v>0</v>
      </c>
      <c r="H48" s="19">
        <f t="shared" si="11"/>
        <v>0</v>
      </c>
      <c r="I48" s="41"/>
      <c r="J48" s="50"/>
    </row>
    <row r="49" ht="13.5" spans="1:10">
      <c r="A49" s="13">
        <v>8</v>
      </c>
      <c r="B49" s="14" t="s">
        <v>50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0"/>
        <v>0</v>
      </c>
      <c r="I49" s="38"/>
      <c r="J49" s="44" t="s">
        <v>51</v>
      </c>
    </row>
    <row r="50" ht="13.5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0"/>
        <v>0</v>
      </c>
      <c r="I50" s="38"/>
      <c r="J50" s="45"/>
    </row>
    <row r="51" s="1" customFormat="1" ht="16.5" spans="1:10">
      <c r="A51" s="17"/>
      <c r="B51" s="18" t="s">
        <v>52</v>
      </c>
      <c r="C51" s="19">
        <f>SUM(C49)</f>
        <v>0</v>
      </c>
      <c r="D51" s="19">
        <f t="shared" ref="D51:E51" si="12">SUM(D49)</f>
        <v>0</v>
      </c>
      <c r="E51" s="19">
        <f t="shared" si="12"/>
        <v>0</v>
      </c>
      <c r="F51" s="19">
        <f>SUM(F49:F50)</f>
        <v>0</v>
      </c>
      <c r="G51" s="19">
        <f t="shared" ref="G51:H51" si="13">SUM(G49:G50)</f>
        <v>0</v>
      </c>
      <c r="H51" s="19">
        <f t="shared" si="13"/>
        <v>0</v>
      </c>
      <c r="I51" s="41"/>
      <c r="J51" s="46"/>
    </row>
    <row r="52" ht="13.5" spans="1:10">
      <c r="A52" s="13">
        <v>9</v>
      </c>
      <c r="B52" s="14" t="s">
        <v>53</v>
      </c>
      <c r="C52" s="15">
        <v>0</v>
      </c>
      <c r="D52" s="16"/>
      <c r="E52" s="15">
        <f t="shared" si="2"/>
        <v>0</v>
      </c>
      <c r="F52" s="15">
        <v>0</v>
      </c>
      <c r="G52" s="15">
        <v>0</v>
      </c>
      <c r="H52" s="15">
        <f t="shared" si="0"/>
        <v>0</v>
      </c>
      <c r="I52" s="38"/>
      <c r="J52" s="39" t="s">
        <v>54</v>
      </c>
    </row>
    <row r="53" ht="13.5" spans="1:10">
      <c r="A53" s="13"/>
      <c r="B53" s="14"/>
      <c r="C53" s="15"/>
      <c r="D53" s="16"/>
      <c r="E53" s="15"/>
      <c r="F53" s="15">
        <v>0</v>
      </c>
      <c r="G53" s="15">
        <v>0</v>
      </c>
      <c r="H53" s="15">
        <f t="shared" si="0"/>
        <v>0</v>
      </c>
      <c r="I53" s="38"/>
      <c r="J53" s="40"/>
    </row>
    <row r="54" ht="13.5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0"/>
        <v>0</v>
      </c>
      <c r="I54" s="38"/>
      <c r="J54" s="40"/>
    </row>
    <row r="55" s="1" customFormat="1" ht="16.5" spans="1:10">
      <c r="A55" s="17"/>
      <c r="B55" s="18" t="s">
        <v>55</v>
      </c>
      <c r="C55" s="19">
        <f>SUM(C52)</f>
        <v>0</v>
      </c>
      <c r="D55" s="19">
        <f t="shared" ref="D55:E55" si="14">SUM(D52)</f>
        <v>0</v>
      </c>
      <c r="E55" s="19">
        <f t="shared" si="14"/>
        <v>0</v>
      </c>
      <c r="F55" s="19">
        <f>SUM(F52:F54)</f>
        <v>0</v>
      </c>
      <c r="G55" s="19">
        <f t="shared" ref="G55:H55" si="15">SUM(G52:G54)</f>
        <v>0</v>
      </c>
      <c r="H55" s="19">
        <f t="shared" si="15"/>
        <v>0</v>
      </c>
      <c r="I55" s="41"/>
      <c r="J55" s="42"/>
    </row>
    <row r="56" customHeight="1" spans="1:10">
      <c r="A56" s="20">
        <v>10</v>
      </c>
      <c r="B56" s="14" t="s">
        <v>56</v>
      </c>
      <c r="C56" s="15">
        <v>0</v>
      </c>
      <c r="D56" s="16">
        <v>0</v>
      </c>
      <c r="E56" s="15">
        <f t="shared" si="2"/>
        <v>0</v>
      </c>
      <c r="F56" s="31">
        <v>0</v>
      </c>
      <c r="G56" s="32">
        <v>0</v>
      </c>
      <c r="H56" s="31">
        <f t="shared" si="0"/>
        <v>0</v>
      </c>
      <c r="I56" s="51"/>
      <c r="J56" s="48"/>
    </row>
    <row r="57" customHeight="1" spans="1:10">
      <c r="A57" s="28"/>
      <c r="B57" s="14"/>
      <c r="C57" s="15"/>
      <c r="D57" s="16"/>
      <c r="E57" s="15"/>
      <c r="F57" s="31">
        <v>0</v>
      </c>
      <c r="G57" s="32">
        <v>0</v>
      </c>
      <c r="H57" s="31">
        <f t="shared" si="0"/>
        <v>0</v>
      </c>
      <c r="I57" s="51"/>
      <c r="J57" s="49"/>
    </row>
    <row r="58" customHeight="1" spans="1:10">
      <c r="A58" s="28"/>
      <c r="B58" s="14"/>
      <c r="C58" s="15"/>
      <c r="D58" s="16"/>
      <c r="E58" s="15"/>
      <c r="F58" s="31">
        <v>0</v>
      </c>
      <c r="G58" s="32">
        <v>0</v>
      </c>
      <c r="H58" s="31">
        <f t="shared" si="0"/>
        <v>0</v>
      </c>
      <c r="I58" s="51"/>
      <c r="J58" s="49"/>
    </row>
    <row r="59" s="1" customFormat="1" customHeight="1" spans="1:10">
      <c r="A59" s="17"/>
      <c r="B59" s="18" t="s">
        <v>57</v>
      </c>
      <c r="C59" s="19">
        <f>SUM(C56)</f>
        <v>0</v>
      </c>
      <c r="D59" s="19">
        <f>SUM(D56)</f>
        <v>0</v>
      </c>
      <c r="E59" s="19">
        <f>SUM(E56)</f>
        <v>0</v>
      </c>
      <c r="F59" s="19">
        <f>SUM(F56:F58)</f>
        <v>0</v>
      </c>
      <c r="G59" s="19">
        <f>SUM(G56:G58)</f>
        <v>0</v>
      </c>
      <c r="H59" s="19">
        <f>SUM(H56:H58)</f>
        <v>0</v>
      </c>
      <c r="I59" s="41"/>
      <c r="J59" s="50"/>
    </row>
    <row r="60" customHeight="1" spans="1:10">
      <c r="A60" s="17"/>
      <c r="B60" s="18" t="s">
        <v>58</v>
      </c>
      <c r="C60" s="19">
        <f>SUM(C59,C55,C51,C48,C43,C38,C24,C21,C16,C13)</f>
        <v>30000</v>
      </c>
      <c r="D60" s="19">
        <v>1</v>
      </c>
      <c r="E60" s="19">
        <f>SUM(E59,E55,E51,E48,E43,E38,E24,E21,E16,E13)</f>
        <v>30000</v>
      </c>
      <c r="F60" s="19">
        <f>SUM(F59,F55,F51,F48,F43,F38,F24,F21,F16,F13)</f>
        <v>31716.02</v>
      </c>
      <c r="G60" s="19">
        <f>SUM(G59,G55,G51,G48,G43,G38,G24,G21,G16,G13)</f>
        <v>50</v>
      </c>
      <c r="H60" s="19">
        <f>SUM(H59,H55,H51,H48,H43,H38,H24,H21,H16,H13)</f>
        <v>31766.02</v>
      </c>
      <c r="I60" s="41"/>
      <c r="J60" s="52"/>
    </row>
    <row r="64" customHeight="1" spans="1:9">
      <c r="A64" s="33" t="s">
        <v>59</v>
      </c>
      <c r="B64" s="34"/>
      <c r="C64" s="35" t="s">
        <v>60</v>
      </c>
      <c r="D64" s="35"/>
      <c r="E64" s="35" t="s">
        <v>61</v>
      </c>
      <c r="F64" s="35"/>
      <c r="G64" s="35" t="s">
        <v>62</v>
      </c>
      <c r="H64" s="35"/>
      <c r="I64" s="53" t="s">
        <v>63</v>
      </c>
    </row>
    <row r="65" customHeight="1" spans="1:9">
      <c r="A65" s="54">
        <f>E60</f>
        <v>30000</v>
      </c>
      <c r="B65" s="55"/>
      <c r="C65" s="55">
        <f>H60</f>
        <v>31766.02</v>
      </c>
      <c r="D65" s="55"/>
      <c r="E65" s="55">
        <f>F60</f>
        <v>31716.02</v>
      </c>
      <c r="F65" s="55"/>
      <c r="G65" s="55">
        <f>G60</f>
        <v>50</v>
      </c>
      <c r="H65" s="55"/>
      <c r="I65" s="59">
        <f>A65-C65</f>
        <v>-1766.02</v>
      </c>
    </row>
    <row r="67" customHeight="1" spans="1:9">
      <c r="A67" s="56" t="s">
        <v>64</v>
      </c>
      <c r="B67" s="57" t="s">
        <v>65</v>
      </c>
      <c r="C67" s="58" t="s">
        <v>66</v>
      </c>
      <c r="D67" s="56"/>
      <c r="E67" s="56" t="s">
        <v>67</v>
      </c>
      <c r="F67" s="56"/>
      <c r="G67" s="56" t="s">
        <v>68</v>
      </c>
      <c r="H67" s="56"/>
      <c r="I67" s="60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0"/>
    <mergeCell ref="A22:A23"/>
    <mergeCell ref="A25:A37"/>
    <mergeCell ref="A39:A42"/>
    <mergeCell ref="A44:A47"/>
    <mergeCell ref="A49:A50"/>
    <mergeCell ref="A52:A54"/>
    <mergeCell ref="A56:A58"/>
    <mergeCell ref="B6:B7"/>
    <mergeCell ref="B8:B12"/>
    <mergeCell ref="B14:B15"/>
    <mergeCell ref="B17:B20"/>
    <mergeCell ref="B22:B23"/>
    <mergeCell ref="B25:B37"/>
    <mergeCell ref="B39:B42"/>
    <mergeCell ref="B44:B47"/>
    <mergeCell ref="B49:B50"/>
    <mergeCell ref="B52:B54"/>
    <mergeCell ref="B56:B58"/>
    <mergeCell ref="C8:C12"/>
    <mergeCell ref="C14:C15"/>
    <mergeCell ref="C17:C20"/>
    <mergeCell ref="C22:C23"/>
    <mergeCell ref="C25:C37"/>
    <mergeCell ref="C39:C42"/>
    <mergeCell ref="C44:C47"/>
    <mergeCell ref="C49:C50"/>
    <mergeCell ref="C52:C54"/>
    <mergeCell ref="C56:C58"/>
    <mergeCell ref="D8:D12"/>
    <mergeCell ref="D14:D15"/>
    <mergeCell ref="D17:D20"/>
    <mergeCell ref="D22:D23"/>
    <mergeCell ref="D25:D37"/>
    <mergeCell ref="D39:D42"/>
    <mergeCell ref="D44:D47"/>
    <mergeCell ref="D49:D50"/>
    <mergeCell ref="D52:D54"/>
    <mergeCell ref="D56:D58"/>
    <mergeCell ref="E8:E12"/>
    <mergeCell ref="E14:E15"/>
    <mergeCell ref="E17:E20"/>
    <mergeCell ref="E22:E23"/>
    <mergeCell ref="E25:E37"/>
    <mergeCell ref="E39:E42"/>
    <mergeCell ref="E44:E47"/>
    <mergeCell ref="E49:E50"/>
    <mergeCell ref="E52:E54"/>
    <mergeCell ref="E56:E58"/>
    <mergeCell ref="J4:J5"/>
    <mergeCell ref="J6:J7"/>
    <mergeCell ref="J8:J13"/>
    <mergeCell ref="J14:J16"/>
    <mergeCell ref="J17:J21"/>
    <mergeCell ref="J22:J24"/>
    <mergeCell ref="J25:J38"/>
    <mergeCell ref="J39:J43"/>
    <mergeCell ref="J44:J48"/>
    <mergeCell ref="J49:J51"/>
    <mergeCell ref="J52:J55"/>
    <mergeCell ref="J56:J59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ACER</cp:lastModifiedBy>
  <dcterms:created xsi:type="dcterms:W3CDTF">2014-04-15T08:52:00Z</dcterms:created>
  <cp:lastPrinted>2019-04-23T05:01:00Z</cp:lastPrinted>
  <dcterms:modified xsi:type="dcterms:W3CDTF">2019-04-25T09:51:26Z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