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86170\Desktop\"/>
    </mc:Choice>
  </mc:AlternateContent>
  <xr:revisionPtr revIDLastSave="0" documentId="13_ncr:1_{7967C2E6-D197-4256-B6F1-7ED547231B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4" r:id="rId1"/>
    <sheet name="员工报销明细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7" i="4" l="1"/>
  <c r="H27" i="4"/>
  <c r="B30" i="4" s="1"/>
  <c r="I27" i="4"/>
  <c r="G30" i="4" s="1"/>
  <c r="I42" i="4"/>
  <c r="I44" i="4" s="1"/>
  <c r="I43" i="4"/>
  <c r="H44" i="4"/>
  <c r="K30" i="4" l="1"/>
  <c r="H33" i="3"/>
  <c r="H29" i="3"/>
  <c r="H30" i="3"/>
  <c r="H31" i="3"/>
  <c r="H32" i="3"/>
  <c r="H34" i="3"/>
  <c r="H35" i="3"/>
  <c r="H36" i="3"/>
  <c r="H37" i="3"/>
  <c r="H38" i="3"/>
  <c r="H39" i="3"/>
  <c r="H40" i="3"/>
  <c r="H41" i="3"/>
  <c r="H42" i="3"/>
  <c r="G63" i="3"/>
  <c r="F63" i="3"/>
  <c r="E63" i="3"/>
  <c r="D63" i="3"/>
  <c r="C63" i="3"/>
  <c r="H62" i="3"/>
  <c r="H61" i="3"/>
  <c r="G60" i="3"/>
  <c r="F60" i="3"/>
  <c r="D60" i="3"/>
  <c r="C60" i="3"/>
  <c r="H59" i="3"/>
  <c r="H58" i="3"/>
  <c r="H57" i="3"/>
  <c r="E57" i="3"/>
  <c r="E60" i="3" s="1"/>
  <c r="G56" i="3"/>
  <c r="F56" i="3"/>
  <c r="D56" i="3"/>
  <c r="C56" i="3"/>
  <c r="H55" i="3"/>
  <c r="H54" i="3"/>
  <c r="E54" i="3"/>
  <c r="E56" i="3" s="1"/>
  <c r="G53" i="3"/>
  <c r="F53" i="3"/>
  <c r="D53" i="3"/>
  <c r="C53" i="3"/>
  <c r="H52" i="3"/>
  <c r="H51" i="3"/>
  <c r="H50" i="3"/>
  <c r="H49" i="3"/>
  <c r="E49" i="3"/>
  <c r="E53" i="3" s="1"/>
  <c r="G48" i="3"/>
  <c r="F48" i="3"/>
  <c r="D48" i="3"/>
  <c r="C48" i="3"/>
  <c r="H47" i="3"/>
  <c r="H46" i="3"/>
  <c r="H45" i="3"/>
  <c r="H44" i="3"/>
  <c r="E44" i="3"/>
  <c r="E48" i="3" s="1"/>
  <c r="G43" i="3"/>
  <c r="F43" i="3"/>
  <c r="D43" i="3"/>
  <c r="C43" i="3"/>
  <c r="H28" i="3"/>
  <c r="E28" i="3"/>
  <c r="E43" i="3" s="1"/>
  <c r="G27" i="3"/>
  <c r="F27" i="3"/>
  <c r="D27" i="3"/>
  <c r="C27" i="3"/>
  <c r="H26" i="3"/>
  <c r="H25" i="3"/>
  <c r="H24" i="3"/>
  <c r="H23" i="3"/>
  <c r="H22" i="3"/>
  <c r="E22" i="3"/>
  <c r="E27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16" i="3" l="1"/>
  <c r="H43" i="3"/>
  <c r="H21" i="3"/>
  <c r="H13" i="3"/>
  <c r="H60" i="3"/>
  <c r="H53" i="3"/>
  <c r="H56" i="3"/>
  <c r="C64" i="3"/>
  <c r="D64" i="3"/>
  <c r="H27" i="3"/>
  <c r="F64" i="3"/>
  <c r="E69" i="3" s="1"/>
  <c r="H48" i="3"/>
  <c r="G64" i="3"/>
  <c r="G69" i="3" s="1"/>
  <c r="E64" i="3"/>
  <c r="A69" i="3" s="1"/>
  <c r="H63" i="3"/>
  <c r="H64" i="3" l="1"/>
  <c r="C69" i="3" s="1"/>
  <c r="I69" i="3" s="1"/>
</calcChain>
</file>

<file path=xl/sharedStrings.xml><?xml version="1.0" encoding="utf-8"?>
<sst xmlns="http://schemas.openxmlformats.org/spreadsheetml/2006/main" count="140" uniqueCount="115">
  <si>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</si>
  <si>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</si>
  <si>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</si>
  <si>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</si>
  <si>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</si>
  <si>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</si>
  <si>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</si>
  <si>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</si>
  <si>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</si>
  <si>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</si>
  <si>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</si>
  <si>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</si>
  <si>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</si>
  <si>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</si>
  <si>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</si>
  <si>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</si>
  <si>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餐费</t>
  </si>
  <si>
    <t>其他</t>
  </si>
  <si>
    <t>住宿费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</si>
  <si>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</si>
  <si>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</si>
  <si>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</si>
  <si>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</si>
  <si>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</si>
  <si>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</si>
  <si>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</si>
  <si>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</si>
  <si>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</si>
  <si>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</si>
  <si>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</si>
  <si>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</si>
  <si>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</si>
  <si>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</si>
  <si>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</si>
  <si>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</si>
  <si>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</si>
  <si>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</si>
  <si>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</si>
  <si>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</si>
  <si>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</si>
  <si>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</si>
  <si>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</si>
  <si>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</si>
  <si>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</si>
  <si>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</si>
  <si>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</si>
  <si>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</si>
  <si>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</si>
  <si>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</si>
  <si>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</si>
  <si>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</si>
  <si>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</si>
  <si>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</si>
  <si>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</si>
  <si>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</si>
  <si>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</si>
  <si>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</si>
  <si>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</si>
  <si>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</si>
  <si>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</si>
  <si>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</si>
  <si>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</si>
  <si>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</si>
  <si>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</si>
  <si>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</si>
  <si>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</si>
  <si>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</si>
  <si>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</si>
  <si>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</si>
  <si>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</si>
  <si>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</si>
  <si>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</si>
  <si>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</si>
  <si>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</si>
  <si>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</si>
  <si>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</si>
  <si>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</si>
  <si>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</si>
  <si>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滴滴打车</t>
    <phoneticPr fontId="13" type="noConversion"/>
  </si>
  <si>
    <t>出租车</t>
    <phoneticPr fontId="13" type="noConversion"/>
  </si>
  <si>
    <t>客户用餐</t>
    <phoneticPr fontId="13" type="noConversion"/>
  </si>
  <si>
    <t>水果</t>
    <phoneticPr fontId="13" type="noConversion"/>
  </si>
  <si>
    <t>零食</t>
    <phoneticPr fontId="13" type="noConversion"/>
  </si>
  <si>
    <t>假发头套</t>
    <phoneticPr fontId="13" type="noConversion"/>
  </si>
  <si>
    <t>全身镜</t>
    <phoneticPr fontId="13" type="noConversion"/>
  </si>
  <si>
    <t>插线板</t>
    <phoneticPr fontId="13" type="noConversion"/>
  </si>
  <si>
    <t>干湿纸巾</t>
    <phoneticPr fontId="13" type="noConversion"/>
  </si>
  <si>
    <t>擦手巾</t>
    <phoneticPr fontId="13" type="noConversion"/>
  </si>
  <si>
    <t>消毒洗手液</t>
    <phoneticPr fontId="13" type="noConversion"/>
  </si>
  <si>
    <t>大毛巾</t>
    <phoneticPr fontId="13" type="noConversion"/>
  </si>
  <si>
    <t>矿泉水</t>
    <phoneticPr fontId="13" type="noConversion"/>
  </si>
  <si>
    <t>工作人员简餐</t>
    <phoneticPr fontId="13" type="noConversion"/>
  </si>
  <si>
    <t>热水壶</t>
    <phoneticPr fontId="13" type="noConversion"/>
  </si>
  <si>
    <t>手套湿纸巾</t>
    <phoneticPr fontId="13" type="noConversion"/>
  </si>
  <si>
    <t>手套香蕉</t>
    <phoneticPr fontId="13" type="noConversion"/>
  </si>
  <si>
    <t>宝矿力</t>
    <phoneticPr fontId="13" type="noConversion"/>
  </si>
  <si>
    <t>宝矿力湿纸巾</t>
    <phoneticPr fontId="13" type="noConversion"/>
  </si>
  <si>
    <t>腰包</t>
    <phoneticPr fontId="13" type="noConversion"/>
  </si>
  <si>
    <t>湿纸巾</t>
    <phoneticPr fontId="13" type="noConversion"/>
  </si>
  <si>
    <t>闪送</t>
    <phoneticPr fontId="13" type="noConversion"/>
  </si>
  <si>
    <t>会议日期：2022.9.22-23、10.5-7</t>
    <phoneticPr fontId="13" type="noConversion"/>
  </si>
  <si>
    <r>
      <t>团号：</t>
    </r>
    <r>
      <rPr>
        <sz val="11"/>
        <color theme="1"/>
        <rFont val="DengXian"/>
        <charset val="134"/>
        <scheme val="minor"/>
      </rPr>
      <t>HMOA-220472</t>
    </r>
    <phoneticPr fontId="13" type="noConversion"/>
  </si>
  <si>
    <t>9.22-9.23</t>
    <phoneticPr fontId="16" type="noConversion"/>
  </si>
  <si>
    <t>上海</t>
    <phoneticPr fontId="16" type="noConversion"/>
  </si>
  <si>
    <t xml:space="preserve">HMZA-210512-QSK182 </t>
    <phoneticPr fontId="16" type="noConversion"/>
  </si>
  <si>
    <t>9.22-9.23、10.5</t>
    <phoneticPr fontId="16" type="noConversion"/>
  </si>
  <si>
    <t>上海事业部</t>
    <phoneticPr fontId="17" type="noConversion"/>
  </si>
  <si>
    <t>实习生</t>
    <phoneticPr fontId="16" type="noConversion"/>
  </si>
  <si>
    <t>李嘉慧</t>
    <phoneticPr fontId="16" type="noConversion"/>
  </si>
  <si>
    <t>上会补助</t>
  </si>
  <si>
    <t>当时当地</t>
  </si>
  <si>
    <t>大交通（机票/火车票）</t>
  </si>
  <si>
    <t>差旅费</t>
  </si>
  <si>
    <t>上海事业部</t>
    <phoneticPr fontId="16" type="noConversion"/>
  </si>
  <si>
    <t>午餐晚餐费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</si>
</sst>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0.00_);[Red]\(0.00\)"/>
    <numFmt numFmtId="179" formatCode="#,##0.00;[Red]#,##0.00"/>
  </numFmts>
  <fonts count="19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9"/>
      <name val="DengXian"/>
      <family val="2"/>
      <charset val="134"/>
      <scheme val="minor"/>
    </font>
    <font>
      <sz val="9"/>
      <name val="DengXian"/>
      <family val="3"/>
      <charset val="134"/>
      <scheme val="minor"/>
    </font>
    <font>
      <b/>
      <sz val="14"/>
      <color theme="1"/>
      <name val="DengXian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</cellStyleXfs>
  <cellXfs count="1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Fill="1" applyBorder="1">
      <alignment vertical="center"/>
    </xf>
    <xf numFmtId="0" fontId="0" fillId="0" borderId="2" xfId="0" applyFont="1" applyFill="1" applyBorder="1">
      <alignment vertical="center"/>
    </xf>
    <xf numFmtId="0" fontId="3" fillId="7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10" fillId="0" borderId="2" xfId="0" applyFont="1" applyFill="1" applyBorder="1">
      <alignment vertical="center"/>
    </xf>
    <xf numFmtId="40" fontId="0" fillId="0" borderId="2" xfId="0" applyNumberFormat="1" applyFill="1" applyBorder="1" applyAlignment="1">
      <alignment horizontal="right" vertical="center"/>
    </xf>
    <xf numFmtId="0" fontId="0" fillId="0" borderId="0" xfId="0" applyFill="1">
      <alignment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0" fontId="1" fillId="0" borderId="2" xfId="0" applyNumberFormat="1" applyFont="1" applyFill="1" applyBorder="1" applyAlignment="1">
      <alignment horizontal="right" vertical="center"/>
    </xf>
    <xf numFmtId="4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0" fontId="10" fillId="0" borderId="2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0" fontId="0" fillId="0" borderId="2" xfId="0" applyNumberFormat="1" applyFill="1" applyBorder="1" applyAlignment="1">
      <alignment horizontal="center" vertical="center"/>
    </xf>
    <xf numFmtId="0" fontId="6" fillId="0" borderId="2" xfId="0" applyFont="1" applyFill="1" applyBorder="1">
      <alignment vertical="center"/>
    </xf>
    <xf numFmtId="0" fontId="2" fillId="0" borderId="0" xfId="2" applyFont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0" fontId="0" fillId="0" borderId="3" xfId="0" applyNumberFormat="1" applyFill="1" applyBorder="1" applyAlignment="1">
      <alignment horizontal="center" vertical="center"/>
    </xf>
    <xf numFmtId="40" fontId="0" fillId="0" borderId="5" xfId="0" applyNumberFormat="1" applyFill="1" applyBorder="1" applyAlignment="1">
      <alignment horizontal="center" vertical="center"/>
    </xf>
    <xf numFmtId="40" fontId="0" fillId="0" borderId="4" xfId="0" applyNumberFormat="1" applyFill="1" applyBorder="1" applyAlignment="1">
      <alignment horizontal="center" vertical="center"/>
    </xf>
    <xf numFmtId="40" fontId="0" fillId="0" borderId="2" xfId="0" applyNumberForma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4" fillId="0" borderId="0" xfId="4">
      <alignment vertical="center"/>
    </xf>
    <xf numFmtId="0" fontId="8" fillId="0" borderId="0" xfId="5" applyFont="1">
      <alignment vertical="center"/>
    </xf>
    <xf numFmtId="0" fontId="9" fillId="0" borderId="2" xfId="5" applyFont="1" applyBorder="1" applyAlignment="1">
      <alignment horizontal="center" vertical="center"/>
    </xf>
    <xf numFmtId="179" fontId="9" fillId="0" borderId="12" xfId="5" applyNumberFormat="1" applyFont="1" applyBorder="1" applyAlignment="1">
      <alignment horizontal="center" vertical="center"/>
    </xf>
    <xf numFmtId="179" fontId="9" fillId="0" borderId="6" xfId="5" applyNumberFormat="1" applyFont="1" applyBorder="1" applyAlignment="1">
      <alignment horizontal="center" vertical="center"/>
    </xf>
    <xf numFmtId="179" fontId="9" fillId="0" borderId="2" xfId="5" applyNumberFormat="1" applyFont="1" applyBorder="1" applyAlignment="1">
      <alignment horizontal="center" vertical="center"/>
    </xf>
    <xf numFmtId="0" fontId="9" fillId="0" borderId="12" xfId="5" applyFont="1" applyBorder="1" applyAlignment="1">
      <alignment horizontal="center" vertical="center"/>
    </xf>
    <xf numFmtId="0" fontId="9" fillId="0" borderId="7" xfId="5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/>
    </xf>
    <xf numFmtId="0" fontId="8" fillId="6" borderId="2" xfId="5" applyFont="1" applyFill="1" applyBorder="1" applyAlignment="1">
      <alignment horizontal="center" vertical="center" wrapText="1"/>
    </xf>
    <xf numFmtId="178" fontId="8" fillId="6" borderId="12" xfId="5" applyNumberFormat="1" applyFont="1" applyFill="1" applyBorder="1" applyAlignment="1">
      <alignment horizontal="center" vertical="center"/>
    </xf>
    <xf numFmtId="178" fontId="8" fillId="6" borderId="6" xfId="5" applyNumberFormat="1" applyFont="1" applyFill="1" applyBorder="1" applyAlignment="1">
      <alignment horizontal="center" vertical="center"/>
    </xf>
    <xf numFmtId="178" fontId="8" fillId="6" borderId="2" xfId="5" applyNumberFormat="1" applyFont="1" applyFill="1" applyBorder="1" applyAlignment="1">
      <alignment horizontal="center" vertical="center"/>
    </xf>
    <xf numFmtId="0" fontId="8" fillId="6" borderId="2" xfId="5" applyFont="1" applyFill="1" applyBorder="1" applyAlignment="1">
      <alignment horizontal="center" vertical="center"/>
    </xf>
    <xf numFmtId="0" fontId="8" fillId="0" borderId="2" xfId="4" applyFont="1" applyBorder="1" applyAlignment="1">
      <alignment horizontal="center" vertical="center"/>
    </xf>
    <xf numFmtId="178" fontId="8" fillId="6" borderId="2" xfId="5" applyNumberFormat="1" applyFont="1" applyFill="1" applyBorder="1" applyAlignment="1">
      <alignment horizontal="center" vertical="center"/>
    </xf>
    <xf numFmtId="0" fontId="14" fillId="0" borderId="0" xfId="4" applyAlignment="1">
      <alignment horizontal="center" vertical="center"/>
    </xf>
    <xf numFmtId="0" fontId="8" fillId="8" borderId="15" xfId="5" applyFont="1" applyFill="1" applyBorder="1" applyAlignment="1">
      <alignment horizontal="center" vertical="center"/>
    </xf>
    <xf numFmtId="0" fontId="8" fillId="8" borderId="1" xfId="5" applyFont="1" applyFill="1" applyBorder="1" applyAlignment="1">
      <alignment horizontal="center" vertical="center"/>
    </xf>
    <xf numFmtId="0" fontId="8" fillId="0" borderId="1" xfId="5" applyFont="1" applyBorder="1">
      <alignment vertical="center"/>
    </xf>
    <xf numFmtId="0" fontId="8" fillId="0" borderId="1" xfId="5" applyFont="1" applyBorder="1" applyAlignment="1">
      <alignment horizontal="right" vertical="center"/>
    </xf>
    <xf numFmtId="0" fontId="8" fillId="8" borderId="1" xfId="5" applyFont="1" applyFill="1" applyBorder="1" applyAlignment="1">
      <alignment horizontal="center" vertical="center"/>
    </xf>
    <xf numFmtId="0" fontId="8" fillId="0" borderId="11" xfId="5" applyFont="1" applyBorder="1">
      <alignment vertical="center"/>
    </xf>
    <xf numFmtId="0" fontId="8" fillId="8" borderId="0" xfId="5" applyFont="1" applyFill="1" applyAlignment="1">
      <alignment horizontal="center" vertical="center"/>
    </xf>
    <xf numFmtId="0" fontId="8" fillId="0" borderId="0" xfId="5" applyFont="1" applyAlignment="1">
      <alignment horizontal="right" vertical="center"/>
    </xf>
    <xf numFmtId="0" fontId="8" fillId="0" borderId="10" xfId="5" applyFont="1" applyBorder="1">
      <alignment vertical="center"/>
    </xf>
    <xf numFmtId="0" fontId="8" fillId="8" borderId="14" xfId="5" applyFont="1" applyFill="1" applyBorder="1" applyAlignment="1">
      <alignment horizontal="center" vertical="center"/>
    </xf>
    <xf numFmtId="0" fontId="8" fillId="8" borderId="13" xfId="5" applyFont="1" applyFill="1" applyBorder="1" applyAlignment="1">
      <alignment horizontal="center" vertical="center"/>
    </xf>
    <xf numFmtId="0" fontId="8" fillId="8" borderId="9" xfId="5" applyFont="1" applyFill="1" applyBorder="1" applyAlignment="1">
      <alignment horizontal="center" vertical="center"/>
    </xf>
    <xf numFmtId="0" fontId="8" fillId="0" borderId="9" xfId="5" applyFont="1" applyBorder="1">
      <alignment vertical="center"/>
    </xf>
    <xf numFmtId="0" fontId="8" fillId="0" borderId="9" xfId="5" applyFont="1" applyBorder="1" applyAlignment="1">
      <alignment horizontal="right" vertical="center"/>
    </xf>
    <xf numFmtId="0" fontId="8" fillId="0" borderId="8" xfId="5" applyFont="1" applyBorder="1">
      <alignment vertical="center"/>
    </xf>
    <xf numFmtId="0" fontId="18" fillId="0" borderId="0" xfId="5" applyFont="1" applyAlignment="1">
      <alignment horizontal="center" vertical="center"/>
    </xf>
    <xf numFmtId="176" fontId="9" fillId="0" borderId="2" xfId="5" applyNumberFormat="1" applyFont="1" applyBorder="1" applyAlignment="1">
      <alignment horizontal="center" vertical="center"/>
    </xf>
    <xf numFmtId="177" fontId="9" fillId="6" borderId="2" xfId="5" applyNumberFormat="1" applyFont="1" applyFill="1" applyBorder="1" applyAlignment="1">
      <alignment horizontal="center" vertical="center"/>
    </xf>
    <xf numFmtId="0" fontId="9" fillId="0" borderId="2" xfId="5" applyFont="1" applyBorder="1" applyAlignment="1">
      <alignment horizontal="center" vertical="center"/>
    </xf>
    <xf numFmtId="177" fontId="8" fillId="0" borderId="0" xfId="5" applyNumberFormat="1" applyFont="1" applyAlignment="1">
      <alignment horizontal="left" vertical="center"/>
    </xf>
    <xf numFmtId="0" fontId="9" fillId="0" borderId="2" xfId="5" applyFont="1" applyBorder="1">
      <alignment vertical="center"/>
    </xf>
    <xf numFmtId="0" fontId="8" fillId="6" borderId="2" xfId="5" applyFont="1" applyFill="1" applyBorder="1">
      <alignment vertical="center"/>
    </xf>
    <xf numFmtId="0" fontId="8" fillId="6" borderId="4" xfId="5" applyFont="1" applyFill="1" applyBorder="1" applyAlignment="1">
      <alignment horizontal="center" vertical="center"/>
    </xf>
    <xf numFmtId="0" fontId="8" fillId="6" borderId="12" xfId="5" applyFont="1" applyFill="1" applyBorder="1" applyAlignment="1">
      <alignment horizontal="center" vertical="center"/>
    </xf>
    <xf numFmtId="0" fontId="8" fillId="6" borderId="6" xfId="5" applyFont="1" applyFill="1" applyBorder="1" applyAlignment="1">
      <alignment horizontal="center" vertical="center"/>
    </xf>
    <xf numFmtId="0" fontId="8" fillId="6" borderId="2" xfId="5" applyFont="1" applyFill="1" applyBorder="1" applyAlignment="1">
      <alignment vertical="center" wrapText="1"/>
    </xf>
    <xf numFmtId="178" fontId="8" fillId="6" borderId="12" xfId="5" applyNumberFormat="1" applyFont="1" applyFill="1" applyBorder="1" applyAlignment="1">
      <alignment horizontal="center" vertical="center"/>
    </xf>
    <xf numFmtId="178" fontId="8" fillId="6" borderId="6" xfId="5" applyNumberFormat="1" applyFont="1" applyFill="1" applyBorder="1" applyAlignment="1">
      <alignment horizontal="center" vertical="center"/>
    </xf>
    <xf numFmtId="0" fontId="8" fillId="6" borderId="5" xfId="5" applyFont="1" applyFill="1" applyBorder="1" applyAlignment="1">
      <alignment horizontal="center" vertical="center"/>
    </xf>
    <xf numFmtId="0" fontId="8" fillId="6" borderId="3" xfId="5" applyFont="1" applyFill="1" applyBorder="1" applyAlignment="1">
      <alignment horizontal="center" vertical="center"/>
    </xf>
    <xf numFmtId="0" fontId="8" fillId="6" borderId="15" xfId="5" applyFont="1" applyFill="1" applyBorder="1" applyAlignment="1">
      <alignment horizontal="center" vertical="center"/>
    </xf>
    <xf numFmtId="0" fontId="8" fillId="6" borderId="11" xfId="5" applyFont="1" applyFill="1" applyBorder="1" applyAlignment="1">
      <alignment horizontal="center" vertical="center"/>
    </xf>
    <xf numFmtId="0" fontId="8" fillId="6" borderId="14" xfId="5" applyFont="1" applyFill="1" applyBorder="1" applyAlignment="1">
      <alignment horizontal="center" vertical="center"/>
    </xf>
    <xf numFmtId="0" fontId="8" fillId="6" borderId="10" xfId="5" applyFont="1" applyFill="1" applyBorder="1" applyAlignment="1">
      <alignment horizontal="center" vertical="center"/>
    </xf>
    <xf numFmtId="0" fontId="8" fillId="6" borderId="13" xfId="5" applyFont="1" applyFill="1" applyBorder="1" applyAlignment="1">
      <alignment horizontal="center" vertical="center"/>
    </xf>
    <xf numFmtId="0" fontId="8" fillId="6" borderId="8" xfId="5" applyFont="1" applyFill="1" applyBorder="1" applyAlignment="1">
      <alignment horizontal="center" vertical="center"/>
    </xf>
    <xf numFmtId="0" fontId="9" fillId="0" borderId="12" xfId="5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/>
    </xf>
    <xf numFmtId="0" fontId="8" fillId="0" borderId="15" xfId="5" applyFont="1" applyBorder="1">
      <alignment vertical="center"/>
    </xf>
    <xf numFmtId="0" fontId="8" fillId="0" borderId="13" xfId="5" applyFont="1" applyBorder="1">
      <alignment vertical="center"/>
    </xf>
    <xf numFmtId="0" fontId="4" fillId="0" borderId="0" xfId="5" applyFont="1" applyAlignment="1">
      <alignment horizontal="right" vertical="center"/>
    </xf>
    <xf numFmtId="0" fontId="7" fillId="0" borderId="0" xfId="5" applyFont="1">
      <alignment vertical="center"/>
    </xf>
    <xf numFmtId="0" fontId="15" fillId="0" borderId="0" xfId="5">
      <alignment vertical="center"/>
    </xf>
  </cellXfs>
  <cellStyles count="6">
    <cellStyle name="常规" xfId="0" builtinId="0"/>
    <cellStyle name="常规 2" xfId="1" xr:uid="{00000000-0005-0000-0000-000031000000}"/>
    <cellStyle name="常规 3" xfId="2" xr:uid="{00000000-0005-0000-0000-000032000000}"/>
    <cellStyle name="常规 3 2" xfId="5" xr:uid="{17ABA32A-56E3-45BF-9EA3-4B7ACF1B50F3}"/>
    <cellStyle name="常规 4" xfId="3" xr:uid="{00000000-0005-0000-0000-000033000000}"/>
    <cellStyle name="常规 5" xfId="4" xr:uid="{83A0EE84-7A2D-4FEB-987F-78E23D00C5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9524</xdr:colOff>
      <xdr:row>0</xdr:row>
      <xdr:rowOff>19049</xdr:rowOff>
    </xdr:from>
    <xdr:ext cx="1710543" cy="1179195"/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35C0D796-8857-478D-A758-F855B9833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11504" y="19049"/>
          <a:ext cx="1710543" cy="1179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649450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413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8DAC9-23B4-459E-91D0-34E1802BB7B4}">
  <dimension ref="A1:K45"/>
  <sheetViews>
    <sheetView tabSelected="1" workbookViewId="0">
      <selection activeCell="L29" sqref="L29"/>
    </sheetView>
  </sheetViews>
  <sheetFormatPr defaultColWidth="8.77734375" defaultRowHeight="13.8"/>
  <cols>
    <col min="1" max="1" width="1.44140625" style="67" customWidth="1"/>
    <col min="2" max="3" width="2.109375" style="67" customWidth="1"/>
    <col min="4" max="4" width="12.109375" style="67" customWidth="1"/>
    <col min="5" max="5" width="0.77734375" style="67" customWidth="1"/>
    <col min="6" max="6" width="15.44140625" style="67" customWidth="1"/>
    <col min="7" max="7" width="11.6640625" style="67" customWidth="1"/>
    <col min="8" max="8" width="11.109375" style="67" customWidth="1"/>
    <col min="9" max="9" width="1" style="67" customWidth="1"/>
    <col min="10" max="10" width="11.77734375" style="67" customWidth="1"/>
    <col min="11" max="11" width="16.44140625" style="67" customWidth="1"/>
    <col min="12" max="16384" width="8.77734375" style="67"/>
  </cols>
  <sheetData>
    <row r="1" spans="2:11"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5" spans="2:11" ht="17.399999999999999">
      <c r="B5" s="99" t="s">
        <v>0</v>
      </c>
      <c r="C5" s="99"/>
      <c r="D5" s="99"/>
      <c r="E5" s="99"/>
      <c r="F5" s="99"/>
      <c r="G5" s="99"/>
      <c r="H5" s="99"/>
      <c r="I5" s="99"/>
      <c r="J5" s="99"/>
      <c r="K5" s="99"/>
    </row>
    <row r="6" spans="2:11" ht="15.6">
      <c r="B6" s="125"/>
      <c r="C6" s="125"/>
      <c r="D6" s="125"/>
      <c r="E6" s="125"/>
      <c r="F6" s="125"/>
      <c r="G6" s="125"/>
      <c r="H6" s="125"/>
      <c r="I6" s="125"/>
      <c r="J6" s="125"/>
      <c r="K6" s="124"/>
    </row>
    <row r="7" spans="2:11">
      <c r="B7" s="98"/>
      <c r="C7" s="96"/>
      <c r="D7" s="96"/>
      <c r="E7" s="96"/>
      <c r="F7" s="96"/>
      <c r="G7" s="96"/>
      <c r="H7" s="96"/>
      <c r="I7" s="96"/>
      <c r="J7" s="96"/>
      <c r="K7" s="123"/>
    </row>
    <row r="8" spans="2:11">
      <c r="B8" s="92"/>
      <c r="C8" s="68"/>
      <c r="D8" s="91" t="s">
        <v>1</v>
      </c>
      <c r="E8" s="91"/>
      <c r="F8" s="90" t="s">
        <v>108</v>
      </c>
      <c r="G8" s="90"/>
      <c r="H8" s="91" t="s">
        <v>2</v>
      </c>
      <c r="I8" s="68"/>
      <c r="J8" s="90" t="s">
        <v>107</v>
      </c>
      <c r="K8" s="93"/>
    </row>
    <row r="9" spans="2:11">
      <c r="B9" s="92"/>
      <c r="C9" s="68"/>
      <c r="D9" s="91" t="s">
        <v>3</v>
      </c>
      <c r="E9" s="91"/>
      <c r="F9" s="90" t="s">
        <v>103</v>
      </c>
      <c r="G9" s="90"/>
      <c r="H9" s="91" t="s">
        <v>4</v>
      </c>
      <c r="I9" s="68"/>
      <c r="J9" s="90" t="s">
        <v>113</v>
      </c>
      <c r="K9" s="93"/>
    </row>
    <row r="10" spans="2:11">
      <c r="B10" s="92"/>
      <c r="C10" s="68"/>
      <c r="D10" s="91" t="s">
        <v>5</v>
      </c>
      <c r="E10" s="91"/>
      <c r="F10" s="90">
        <v>9.2200000000000006</v>
      </c>
      <c r="G10" s="90"/>
      <c r="H10" s="91" t="s">
        <v>6</v>
      </c>
      <c r="I10" s="68"/>
      <c r="J10" s="90">
        <v>10.24</v>
      </c>
      <c r="K10" s="93"/>
    </row>
    <row r="11" spans="2:11">
      <c r="B11" s="89"/>
      <c r="C11" s="86"/>
      <c r="D11" s="86"/>
      <c r="E11" s="86"/>
      <c r="F11" s="86"/>
      <c r="G11" s="86"/>
      <c r="H11" s="86"/>
      <c r="I11" s="86"/>
      <c r="J11" s="86"/>
      <c r="K11" s="122"/>
    </row>
    <row r="12" spans="2:11">
      <c r="B12" s="68"/>
      <c r="C12" s="68"/>
      <c r="D12" s="68"/>
      <c r="E12" s="68"/>
      <c r="F12" s="68"/>
      <c r="G12" s="68"/>
      <c r="H12" s="68"/>
      <c r="I12" s="68"/>
      <c r="J12" s="68"/>
      <c r="K12" s="68"/>
    </row>
    <row r="13" spans="2:11">
      <c r="B13" s="75" t="s">
        <v>8</v>
      </c>
      <c r="C13" s="73"/>
      <c r="D13" s="121" t="s">
        <v>9</v>
      </c>
      <c r="E13" s="75" t="s">
        <v>10</v>
      </c>
      <c r="F13" s="73"/>
      <c r="G13" s="69" t="s">
        <v>11</v>
      </c>
      <c r="H13" s="120" t="s">
        <v>12</v>
      </c>
      <c r="I13" s="75" t="s">
        <v>13</v>
      </c>
      <c r="J13" s="73"/>
      <c r="K13" s="69" t="s">
        <v>14</v>
      </c>
    </row>
    <row r="14" spans="2:11">
      <c r="B14" s="108">
        <v>1</v>
      </c>
      <c r="C14" s="107"/>
      <c r="D14" s="113" t="s">
        <v>112</v>
      </c>
      <c r="E14" s="108" t="s">
        <v>111</v>
      </c>
      <c r="F14" s="107"/>
      <c r="G14" s="79"/>
      <c r="H14" s="79"/>
      <c r="I14" s="78"/>
      <c r="J14" s="77"/>
      <c r="K14" s="105" t="s">
        <v>110</v>
      </c>
    </row>
    <row r="15" spans="2:11">
      <c r="B15" s="108">
        <v>2</v>
      </c>
      <c r="C15" s="107"/>
      <c r="D15" s="112"/>
      <c r="E15" s="119" t="s">
        <v>15</v>
      </c>
      <c r="F15" s="118"/>
      <c r="G15" s="79">
        <v>156.21</v>
      </c>
      <c r="H15" s="79">
        <v>156.21</v>
      </c>
      <c r="I15" s="78"/>
      <c r="J15" s="77"/>
      <c r="K15" s="109" t="s">
        <v>78</v>
      </c>
    </row>
    <row r="16" spans="2:11">
      <c r="B16" s="108">
        <v>3</v>
      </c>
      <c r="C16" s="107"/>
      <c r="D16" s="112"/>
      <c r="E16" s="117"/>
      <c r="F16" s="116"/>
      <c r="G16" s="79">
        <v>39</v>
      </c>
      <c r="H16" s="79">
        <v>39</v>
      </c>
      <c r="I16" s="111"/>
      <c r="J16" s="110"/>
      <c r="K16" s="109" t="s">
        <v>79</v>
      </c>
    </row>
    <row r="17" spans="2:11">
      <c r="B17" s="108">
        <v>4</v>
      </c>
      <c r="C17" s="107"/>
      <c r="D17" s="112"/>
      <c r="E17" s="117"/>
      <c r="F17" s="116"/>
      <c r="G17" s="79"/>
      <c r="H17" s="79"/>
      <c r="I17" s="111"/>
      <c r="J17" s="110"/>
      <c r="K17" s="109"/>
    </row>
    <row r="18" spans="2:11">
      <c r="B18" s="108">
        <v>5</v>
      </c>
      <c r="C18" s="107"/>
      <c r="D18" s="112"/>
      <c r="E18" s="108" t="s">
        <v>18</v>
      </c>
      <c r="F18" s="107"/>
      <c r="G18" s="79"/>
      <c r="H18" s="79"/>
      <c r="I18" s="78"/>
      <c r="J18" s="77"/>
      <c r="K18" s="105"/>
    </row>
    <row r="19" spans="2:11">
      <c r="B19" s="108">
        <v>6</v>
      </c>
      <c r="C19" s="107"/>
      <c r="D19" s="112"/>
      <c r="E19" s="119" t="s">
        <v>16</v>
      </c>
      <c r="F19" s="118"/>
      <c r="G19" s="79">
        <v>72.2</v>
      </c>
      <c r="H19" s="79"/>
      <c r="I19" s="78">
        <v>72.2</v>
      </c>
      <c r="J19" s="77"/>
      <c r="K19" s="109" t="s">
        <v>114</v>
      </c>
    </row>
    <row r="20" spans="2:11">
      <c r="B20" s="108">
        <v>7</v>
      </c>
      <c r="C20" s="107"/>
      <c r="D20" s="112"/>
      <c r="E20" s="117"/>
      <c r="F20" s="116"/>
      <c r="G20" s="79"/>
      <c r="H20" s="79"/>
      <c r="I20" s="111"/>
      <c r="J20" s="110"/>
      <c r="K20" s="109"/>
    </row>
    <row r="21" spans="2:11">
      <c r="B21" s="108">
        <v>8</v>
      </c>
      <c r="C21" s="107"/>
      <c r="D21" s="112"/>
      <c r="E21" s="115"/>
      <c r="F21" s="114"/>
      <c r="G21" s="79"/>
      <c r="H21" s="79"/>
      <c r="I21" s="111"/>
      <c r="J21" s="110"/>
      <c r="K21" s="109"/>
    </row>
    <row r="22" spans="2:11">
      <c r="B22" s="108">
        <v>9</v>
      </c>
      <c r="C22" s="107"/>
      <c r="D22" s="106"/>
      <c r="E22" s="108" t="s">
        <v>109</v>
      </c>
      <c r="F22" s="107"/>
      <c r="G22" s="79"/>
      <c r="H22" s="79"/>
      <c r="I22" s="78"/>
      <c r="J22" s="77"/>
      <c r="K22" s="109"/>
    </row>
    <row r="23" spans="2:11">
      <c r="B23" s="108">
        <v>10</v>
      </c>
      <c r="C23" s="107"/>
      <c r="D23" s="113" t="s">
        <v>17</v>
      </c>
      <c r="E23" s="80"/>
      <c r="F23" s="80"/>
      <c r="G23" s="79"/>
      <c r="H23" s="79"/>
      <c r="I23" s="78"/>
      <c r="J23" s="77"/>
      <c r="K23" s="109"/>
    </row>
    <row r="24" spans="2:11">
      <c r="B24" s="108">
        <v>11</v>
      </c>
      <c r="C24" s="107"/>
      <c r="D24" s="112"/>
      <c r="E24" s="80"/>
      <c r="F24" s="80"/>
      <c r="G24" s="79"/>
      <c r="H24" s="79"/>
      <c r="I24" s="111"/>
      <c r="J24" s="110"/>
      <c r="K24" s="109"/>
    </row>
    <row r="25" spans="2:11">
      <c r="B25" s="108">
        <v>12</v>
      </c>
      <c r="C25" s="107"/>
      <c r="D25" s="112"/>
      <c r="E25" s="80"/>
      <c r="F25" s="80"/>
      <c r="G25" s="79"/>
      <c r="H25" s="79"/>
      <c r="I25" s="111"/>
      <c r="J25" s="110"/>
      <c r="K25" s="109"/>
    </row>
    <row r="26" spans="2:11">
      <c r="B26" s="108">
        <v>13</v>
      </c>
      <c r="C26" s="107"/>
      <c r="D26" s="106"/>
      <c r="E26" s="80"/>
      <c r="F26" s="80"/>
      <c r="G26" s="79"/>
      <c r="H26" s="79"/>
      <c r="I26" s="78"/>
      <c r="J26" s="77"/>
      <c r="K26" s="105"/>
    </row>
    <row r="27" spans="2:11">
      <c r="B27" s="75" t="s">
        <v>19</v>
      </c>
      <c r="C27" s="74"/>
      <c r="D27" s="74"/>
      <c r="E27" s="74"/>
      <c r="F27" s="73"/>
      <c r="G27" s="72">
        <f>G14+G15+G16+G19</f>
        <v>267.41000000000003</v>
      </c>
      <c r="H27" s="72">
        <f>SUM(H14:H26)</f>
        <v>195.21</v>
      </c>
      <c r="I27" s="71">
        <f>SUM(I14:J26)</f>
        <v>72.2</v>
      </c>
      <c r="J27" s="70"/>
      <c r="K27" s="104"/>
    </row>
    <row r="28" spans="2:11">
      <c r="B28" s="68"/>
      <c r="C28" s="68"/>
      <c r="D28" s="68"/>
      <c r="E28" s="68"/>
      <c r="F28" s="68"/>
      <c r="G28" s="68"/>
      <c r="H28" s="68"/>
      <c r="I28" s="68"/>
      <c r="J28" s="103"/>
      <c r="K28" s="68"/>
    </row>
    <row r="29" spans="2:11">
      <c r="B29" s="102" t="s">
        <v>12</v>
      </c>
      <c r="C29" s="102"/>
      <c r="D29" s="102"/>
      <c r="E29" s="102"/>
      <c r="F29" s="102"/>
      <c r="G29" s="102" t="s">
        <v>20</v>
      </c>
      <c r="H29" s="102"/>
      <c r="I29" s="102"/>
      <c r="J29" s="102"/>
      <c r="K29" s="69" t="s">
        <v>21</v>
      </c>
    </row>
    <row r="30" spans="2:11">
      <c r="B30" s="101">
        <f>H27</f>
        <v>195.21</v>
      </c>
      <c r="C30" s="101"/>
      <c r="D30" s="101"/>
      <c r="E30" s="101"/>
      <c r="F30" s="101"/>
      <c r="G30" s="101">
        <f>I27</f>
        <v>72.2</v>
      </c>
      <c r="H30" s="101"/>
      <c r="I30" s="101"/>
      <c r="J30" s="101"/>
      <c r="K30" s="100">
        <f>SUM(B30:J30)</f>
        <v>267.41000000000003</v>
      </c>
    </row>
    <row r="31" spans="2:11">
      <c r="B31" s="68"/>
      <c r="C31" s="68"/>
      <c r="D31" s="68"/>
      <c r="E31" s="68"/>
      <c r="F31" s="68"/>
      <c r="G31" s="68"/>
      <c r="H31" s="68"/>
      <c r="I31" s="68"/>
      <c r="J31" s="68"/>
      <c r="K31" s="68"/>
    </row>
    <row r="32" spans="2:11">
      <c r="B32" s="68" t="s">
        <v>22</v>
      </c>
      <c r="C32" s="68"/>
      <c r="D32" s="68"/>
      <c r="E32" s="68"/>
      <c r="F32" s="68" t="s">
        <v>23</v>
      </c>
      <c r="G32" s="68" t="s">
        <v>24</v>
      </c>
      <c r="H32" s="68"/>
      <c r="I32" s="68"/>
      <c r="J32" s="68" t="s">
        <v>25</v>
      </c>
      <c r="K32" s="68"/>
    </row>
    <row r="34" spans="1:11" ht="17.399999999999999">
      <c r="A34" s="99" t="s">
        <v>26</v>
      </c>
      <c r="B34" s="99"/>
      <c r="C34" s="99"/>
      <c r="D34" s="99"/>
      <c r="E34" s="99"/>
      <c r="F34" s="99"/>
      <c r="G34" s="99"/>
      <c r="H34" s="99"/>
      <c r="I34" s="99"/>
      <c r="J34" s="99"/>
      <c r="K34" s="99"/>
    </row>
    <row r="36" spans="1:11">
      <c r="B36" s="98"/>
      <c r="C36" s="96"/>
      <c r="D36" s="97" t="s">
        <v>1</v>
      </c>
      <c r="E36" s="97"/>
      <c r="F36" s="95" t="s">
        <v>108</v>
      </c>
      <c r="G36" s="95"/>
      <c r="H36" s="97" t="s">
        <v>2</v>
      </c>
      <c r="I36" s="96"/>
      <c r="J36" s="95" t="s">
        <v>107</v>
      </c>
      <c r="K36" s="94"/>
    </row>
    <row r="37" spans="1:11">
      <c r="B37" s="92"/>
      <c r="C37" s="68"/>
      <c r="D37" s="91" t="s">
        <v>3</v>
      </c>
      <c r="E37" s="91"/>
      <c r="F37" s="90" t="s">
        <v>103</v>
      </c>
      <c r="G37" s="90"/>
      <c r="H37" s="91" t="s">
        <v>4</v>
      </c>
      <c r="I37" s="68"/>
      <c r="J37" s="90" t="s">
        <v>106</v>
      </c>
      <c r="K37" s="93"/>
    </row>
    <row r="38" spans="1:11">
      <c r="B38" s="92"/>
      <c r="C38" s="68"/>
      <c r="D38" s="91" t="s">
        <v>5</v>
      </c>
      <c r="E38" s="91"/>
      <c r="F38" s="90" t="s">
        <v>105</v>
      </c>
      <c r="G38" s="90"/>
      <c r="H38" s="91" t="s">
        <v>6</v>
      </c>
      <c r="I38" s="68"/>
      <c r="J38" s="90">
        <v>10.24</v>
      </c>
      <c r="K38" s="90"/>
    </row>
    <row r="39" spans="1:11">
      <c r="B39" s="89"/>
      <c r="C39" s="86"/>
      <c r="D39" s="87"/>
      <c r="E39" s="87"/>
      <c r="F39" s="88"/>
      <c r="G39" s="88"/>
      <c r="H39" s="87" t="s">
        <v>7</v>
      </c>
      <c r="I39" s="86"/>
      <c r="J39" s="85" t="s">
        <v>104</v>
      </c>
      <c r="K39" s="84"/>
    </row>
    <row r="40" spans="1:11">
      <c r="I40" s="83"/>
      <c r="J40" s="83"/>
    </row>
    <row r="41" spans="1:11">
      <c r="B41" s="80"/>
      <c r="C41" s="80"/>
      <c r="D41" s="81" t="s">
        <v>27</v>
      </c>
      <c r="E41" s="80" t="s">
        <v>28</v>
      </c>
      <c r="F41" s="80"/>
      <c r="G41" s="79" t="s">
        <v>29</v>
      </c>
      <c r="H41" s="79" t="s">
        <v>30</v>
      </c>
      <c r="I41" s="82" t="s">
        <v>19</v>
      </c>
      <c r="J41" s="82"/>
      <c r="K41" s="76" t="s">
        <v>14</v>
      </c>
    </row>
    <row r="42" spans="1:11">
      <c r="B42" s="80">
        <v>1</v>
      </c>
      <c r="C42" s="80"/>
      <c r="D42" s="81" t="s">
        <v>103</v>
      </c>
      <c r="E42" s="80" t="s">
        <v>102</v>
      </c>
      <c r="F42" s="80"/>
      <c r="G42" s="79">
        <v>100</v>
      </c>
      <c r="H42" s="79">
        <v>2</v>
      </c>
      <c r="I42" s="78">
        <f>H42*G42</f>
        <v>200</v>
      </c>
      <c r="J42" s="77"/>
      <c r="K42" s="76"/>
    </row>
    <row r="43" spans="1:11">
      <c r="B43" s="80">
        <v>2</v>
      </c>
      <c r="C43" s="80"/>
      <c r="D43" s="81"/>
      <c r="E43" s="80">
        <v>10.5</v>
      </c>
      <c r="F43" s="80"/>
      <c r="G43" s="79">
        <v>200</v>
      </c>
      <c r="H43" s="79">
        <v>1</v>
      </c>
      <c r="I43" s="78">
        <f>H43*G43</f>
        <v>200</v>
      </c>
      <c r="J43" s="77"/>
      <c r="K43" s="76"/>
    </row>
    <row r="44" spans="1:11">
      <c r="B44" s="75" t="s">
        <v>19</v>
      </c>
      <c r="C44" s="74"/>
      <c r="D44" s="74"/>
      <c r="E44" s="74"/>
      <c r="F44" s="73"/>
      <c r="G44" s="72"/>
      <c r="H44" s="72">
        <f>SUM(H42:H43)</f>
        <v>3</v>
      </c>
      <c r="I44" s="71">
        <f>SUM(I42:J43)</f>
        <v>400</v>
      </c>
      <c r="J44" s="70"/>
      <c r="K44" s="69"/>
    </row>
    <row r="45" spans="1:11">
      <c r="B45" s="68" t="s">
        <v>22</v>
      </c>
      <c r="C45" s="68"/>
      <c r="D45" s="68"/>
      <c r="E45" s="68"/>
      <c r="F45" s="68" t="s">
        <v>23</v>
      </c>
      <c r="G45" s="68" t="s">
        <v>24</v>
      </c>
      <c r="H45" s="68"/>
      <c r="I45" s="68"/>
      <c r="J45" s="68" t="s">
        <v>25</v>
      </c>
      <c r="K45" s="68"/>
    </row>
  </sheetData>
  <mergeCells count="67">
    <mergeCell ref="B44:F44"/>
    <mergeCell ref="I44:J44"/>
    <mergeCell ref="B42:C42"/>
    <mergeCell ref="E42:F42"/>
    <mergeCell ref="I42:J42"/>
    <mergeCell ref="B43:C43"/>
    <mergeCell ref="E43:F43"/>
    <mergeCell ref="I43:J43"/>
    <mergeCell ref="F38:G38"/>
    <mergeCell ref="J38:K38"/>
    <mergeCell ref="J39:K39"/>
    <mergeCell ref="B41:C41"/>
    <mergeCell ref="E41:F41"/>
    <mergeCell ref="I41:J41"/>
    <mergeCell ref="I40:J40"/>
    <mergeCell ref="B29:F29"/>
    <mergeCell ref="G29:J29"/>
    <mergeCell ref="B30:F30"/>
    <mergeCell ref="G30:J30"/>
    <mergeCell ref="A34:K34"/>
    <mergeCell ref="F36:G36"/>
    <mergeCell ref="J36:K36"/>
    <mergeCell ref="F37:G37"/>
    <mergeCell ref="J37:K37"/>
    <mergeCell ref="E25:F25"/>
    <mergeCell ref="B26:C26"/>
    <mergeCell ref="E26:F26"/>
    <mergeCell ref="I26:J26"/>
    <mergeCell ref="B27:F27"/>
    <mergeCell ref="I27:J27"/>
    <mergeCell ref="B22:C22"/>
    <mergeCell ref="E22:F22"/>
    <mergeCell ref="I22:J22"/>
    <mergeCell ref="B23:C23"/>
    <mergeCell ref="D23:D26"/>
    <mergeCell ref="E23:F23"/>
    <mergeCell ref="I23:J23"/>
    <mergeCell ref="B24:C24"/>
    <mergeCell ref="E24:F24"/>
    <mergeCell ref="B25:C25"/>
    <mergeCell ref="B19:C19"/>
    <mergeCell ref="E19:F21"/>
    <mergeCell ref="I19:J19"/>
    <mergeCell ref="B20:C20"/>
    <mergeCell ref="B21:C21"/>
    <mergeCell ref="B16:C16"/>
    <mergeCell ref="B17:C17"/>
    <mergeCell ref="B18:C18"/>
    <mergeCell ref="E18:F18"/>
    <mergeCell ref="I18:J18"/>
    <mergeCell ref="B13:C13"/>
    <mergeCell ref="E13:F13"/>
    <mergeCell ref="I13:J13"/>
    <mergeCell ref="B14:C14"/>
    <mergeCell ref="D14:D22"/>
    <mergeCell ref="E14:F14"/>
    <mergeCell ref="I14:J14"/>
    <mergeCell ref="B15:C15"/>
    <mergeCell ref="E15:F17"/>
    <mergeCell ref="I15:J15"/>
    <mergeCell ref="F10:G10"/>
    <mergeCell ref="J10:K10"/>
    <mergeCell ref="B5:K5"/>
    <mergeCell ref="F8:G8"/>
    <mergeCell ref="J8:K8"/>
    <mergeCell ref="F9:G9"/>
    <mergeCell ref="J9:K9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71"/>
  <sheetViews>
    <sheetView zoomScale="98" workbookViewId="0">
      <selection activeCell="I33" sqref="I33"/>
    </sheetView>
  </sheetViews>
  <sheetFormatPr defaultColWidth="8.88671875" defaultRowHeight="21" customHeight="1"/>
  <cols>
    <col min="1" max="1" width="9" style="2" bestFit="1" customWidth="1"/>
    <col min="2" max="2" width="16.5546875" customWidth="1"/>
    <col min="3" max="3" width="13.109375" style="3" customWidth="1"/>
    <col min="4" max="4" width="9" style="2" bestFit="1" customWidth="1"/>
    <col min="5" max="5" width="16.21875" style="2" customWidth="1"/>
    <col min="6" max="6" width="9.5546875" bestFit="1" customWidth="1"/>
    <col min="7" max="7" width="9.33203125" bestFit="1" customWidth="1"/>
    <col min="8" max="8" width="10" bestFit="1" customWidth="1"/>
    <col min="9" max="9" width="24.88671875" customWidth="1"/>
    <col min="10" max="10" width="39.44140625" customWidth="1"/>
  </cols>
  <sheetData>
    <row r="2" spans="1:12" ht="21" customHeight="1">
      <c r="C2" s="30" t="s">
        <v>31</v>
      </c>
      <c r="D2" s="30"/>
      <c r="E2" s="30"/>
      <c r="F2" s="30"/>
      <c r="G2" s="30"/>
      <c r="H2" s="30"/>
      <c r="I2" s="11"/>
      <c r="J2" s="11"/>
      <c r="K2" s="11"/>
      <c r="L2" s="11"/>
    </row>
    <row r="4" spans="1:12" ht="21" customHeight="1">
      <c r="H4" s="33" t="s">
        <v>101</v>
      </c>
      <c r="I4" s="33"/>
      <c r="J4" s="33" t="s">
        <v>100</v>
      </c>
    </row>
    <row r="5" spans="1:12" ht="21" customHeight="1">
      <c r="H5" s="34"/>
      <c r="I5" s="34"/>
      <c r="J5" s="34"/>
    </row>
    <row r="6" spans="1:12" ht="21" customHeight="1">
      <c r="A6" s="57" t="s">
        <v>8</v>
      </c>
      <c r="B6" s="39" t="s">
        <v>32</v>
      </c>
      <c r="C6" s="59" t="s">
        <v>33</v>
      </c>
      <c r="D6" s="59"/>
      <c r="E6" s="59"/>
      <c r="F6" s="60" t="s">
        <v>34</v>
      </c>
      <c r="G6" s="60"/>
      <c r="H6" s="60"/>
      <c r="I6" s="60"/>
      <c r="J6" s="39" t="s">
        <v>35</v>
      </c>
    </row>
    <row r="7" spans="1:12" ht="21" customHeight="1">
      <c r="A7" s="57"/>
      <c r="B7" s="39"/>
      <c r="C7" s="6" t="s">
        <v>36</v>
      </c>
      <c r="D7" s="7" t="s">
        <v>37</v>
      </c>
      <c r="E7" s="4" t="s">
        <v>38</v>
      </c>
      <c r="F7" s="5" t="s">
        <v>39</v>
      </c>
      <c r="G7" s="5" t="s">
        <v>40</v>
      </c>
      <c r="H7" s="5" t="s">
        <v>41</v>
      </c>
      <c r="I7" s="5" t="s">
        <v>42</v>
      </c>
      <c r="J7" s="39"/>
    </row>
    <row r="8" spans="1:12" s="18" customFormat="1" ht="21" customHeight="1">
      <c r="A8" s="51">
        <v>1</v>
      </c>
      <c r="B8" s="58" t="s">
        <v>43</v>
      </c>
      <c r="C8" s="50">
        <v>0</v>
      </c>
      <c r="D8" s="51">
        <v>0</v>
      </c>
      <c r="E8" s="38">
        <f>C8*D8</f>
        <v>0</v>
      </c>
      <c r="F8" s="17">
        <v>156.21</v>
      </c>
      <c r="G8" s="17">
        <v>0</v>
      </c>
      <c r="H8" s="17">
        <f>F8+G8</f>
        <v>156.21</v>
      </c>
      <c r="I8" s="16" t="s">
        <v>78</v>
      </c>
      <c r="J8" s="40" t="s">
        <v>44</v>
      </c>
    </row>
    <row r="9" spans="1:12" s="18" customFormat="1" ht="21" customHeight="1">
      <c r="A9" s="51"/>
      <c r="B9" s="58"/>
      <c r="C9" s="50"/>
      <c r="D9" s="51"/>
      <c r="E9" s="38"/>
      <c r="F9" s="17">
        <v>39</v>
      </c>
      <c r="G9" s="17">
        <v>0</v>
      </c>
      <c r="H9" s="17">
        <f>F9+G9</f>
        <v>39</v>
      </c>
      <c r="I9" s="16" t="s">
        <v>79</v>
      </c>
      <c r="J9" s="41"/>
    </row>
    <row r="10" spans="1:12" s="18" customFormat="1" ht="21" customHeight="1">
      <c r="A10" s="51"/>
      <c r="B10" s="58"/>
      <c r="C10" s="50"/>
      <c r="D10" s="51"/>
      <c r="E10" s="38"/>
      <c r="F10" s="17">
        <v>0</v>
      </c>
      <c r="G10" s="17">
        <v>0</v>
      </c>
      <c r="H10" s="17">
        <f>F10+G10</f>
        <v>0</v>
      </c>
      <c r="I10" s="12"/>
      <c r="J10" s="41"/>
    </row>
    <row r="11" spans="1:12" s="18" customFormat="1" ht="21" customHeight="1">
      <c r="A11" s="51"/>
      <c r="B11" s="58"/>
      <c r="C11" s="50"/>
      <c r="D11" s="51"/>
      <c r="E11" s="38"/>
      <c r="F11" s="17">
        <v>0</v>
      </c>
      <c r="G11" s="17">
        <v>0</v>
      </c>
      <c r="H11" s="17">
        <f>F11+G11</f>
        <v>0</v>
      </c>
      <c r="I11" s="12"/>
      <c r="J11" s="41"/>
    </row>
    <row r="12" spans="1:12" s="18" customFormat="1" ht="21" customHeight="1">
      <c r="A12" s="51"/>
      <c r="B12" s="58"/>
      <c r="C12" s="50"/>
      <c r="D12" s="51"/>
      <c r="E12" s="38"/>
      <c r="F12" s="17">
        <v>0</v>
      </c>
      <c r="G12" s="17">
        <v>0</v>
      </c>
      <c r="H12" s="17">
        <f>F12+G12</f>
        <v>0</v>
      </c>
      <c r="I12" s="12"/>
      <c r="J12" s="41"/>
    </row>
    <row r="13" spans="1:12" s="1" customFormat="1" ht="21" customHeight="1">
      <c r="A13" s="19"/>
      <c r="B13" s="20" t="s">
        <v>45</v>
      </c>
      <c r="C13" s="21">
        <f>SUM(C8)</f>
        <v>0</v>
      </c>
      <c r="D13" s="22">
        <f>SUM(D8)</f>
        <v>0</v>
      </c>
      <c r="E13" s="22">
        <f>SUM(E8)</f>
        <v>0</v>
      </c>
      <c r="F13" s="21">
        <f>SUM(F8:F12)</f>
        <v>195.21</v>
      </c>
      <c r="G13" s="21">
        <f t="shared" ref="G13:H13" si="0">SUM(G8:G12)</f>
        <v>0</v>
      </c>
      <c r="H13" s="21">
        <f t="shared" si="0"/>
        <v>195.21</v>
      </c>
      <c r="I13" s="23"/>
      <c r="J13" s="42"/>
    </row>
    <row r="14" spans="1:12" s="18" customFormat="1" ht="21" customHeight="1">
      <c r="A14" s="52">
        <v>2</v>
      </c>
      <c r="B14" s="64" t="s">
        <v>46</v>
      </c>
      <c r="C14" s="35">
        <v>0</v>
      </c>
      <c r="D14" s="52">
        <v>0</v>
      </c>
      <c r="E14" s="35">
        <f>C14*D14</f>
        <v>0</v>
      </c>
      <c r="F14" s="17">
        <v>0</v>
      </c>
      <c r="G14" s="17">
        <v>0</v>
      </c>
      <c r="H14" s="17">
        <f>F14+G14</f>
        <v>0</v>
      </c>
      <c r="I14" s="12"/>
      <c r="J14" s="40" t="s">
        <v>47</v>
      </c>
    </row>
    <row r="15" spans="1:12" s="18" customFormat="1" ht="21" customHeight="1">
      <c r="A15" s="53"/>
      <c r="B15" s="65"/>
      <c r="C15" s="37"/>
      <c r="D15" s="53"/>
      <c r="E15" s="37"/>
      <c r="F15" s="17">
        <v>0</v>
      </c>
      <c r="G15" s="17">
        <v>0</v>
      </c>
      <c r="H15" s="17">
        <f t="shared" ref="H15" si="1">F15+G15</f>
        <v>0</v>
      </c>
      <c r="I15" s="12"/>
      <c r="J15" s="41"/>
    </row>
    <row r="16" spans="1:12" s="1" customFormat="1" ht="21" customHeight="1">
      <c r="A16" s="19"/>
      <c r="B16" s="20" t="s">
        <v>48</v>
      </c>
      <c r="C16" s="21">
        <f>SUM(C14)</f>
        <v>0</v>
      </c>
      <c r="D16" s="22">
        <f>SUM(D14)</f>
        <v>0</v>
      </c>
      <c r="E16" s="22">
        <f>SUM(E14)</f>
        <v>0</v>
      </c>
      <c r="F16" s="21">
        <f>SUM(F14:F15)</f>
        <v>0</v>
      </c>
      <c r="G16" s="21">
        <f>SUM(G14:G15)</f>
        <v>0</v>
      </c>
      <c r="H16" s="21">
        <f>SUM(H14:H15)</f>
        <v>0</v>
      </c>
      <c r="I16" s="23"/>
      <c r="J16" s="42"/>
    </row>
    <row r="17" spans="1:10" s="18" customFormat="1" ht="21" customHeight="1">
      <c r="A17" s="52">
        <v>3</v>
      </c>
      <c r="B17" s="64" t="s">
        <v>49</v>
      </c>
      <c r="C17" s="35">
        <v>0</v>
      </c>
      <c r="D17" s="52">
        <v>0</v>
      </c>
      <c r="E17" s="35">
        <f>C17*D17</f>
        <v>0</v>
      </c>
      <c r="F17" s="17">
        <v>668.8</v>
      </c>
      <c r="G17" s="17">
        <v>0</v>
      </c>
      <c r="H17" s="17">
        <f>F17+G17</f>
        <v>668.8</v>
      </c>
      <c r="I17" s="16" t="s">
        <v>80</v>
      </c>
      <c r="J17" s="43" t="s">
        <v>50</v>
      </c>
    </row>
    <row r="18" spans="1:10" s="18" customFormat="1" ht="21" customHeight="1">
      <c r="A18" s="54"/>
      <c r="B18" s="66"/>
      <c r="C18" s="36"/>
      <c r="D18" s="54"/>
      <c r="E18" s="36"/>
      <c r="F18" s="17">
        <v>257</v>
      </c>
      <c r="G18" s="17">
        <v>0</v>
      </c>
      <c r="H18" s="17">
        <f>F18+G18</f>
        <v>257</v>
      </c>
      <c r="I18" s="16" t="s">
        <v>80</v>
      </c>
      <c r="J18" s="44"/>
    </row>
    <row r="19" spans="1:10" s="18" customFormat="1" ht="21" customHeight="1">
      <c r="A19" s="54"/>
      <c r="B19" s="66"/>
      <c r="C19" s="36"/>
      <c r="D19" s="54"/>
      <c r="E19" s="36"/>
      <c r="F19" s="17">
        <v>0</v>
      </c>
      <c r="G19" s="17">
        <v>0</v>
      </c>
      <c r="H19" s="17">
        <f t="shared" ref="H19:H26" si="2">F19+G19</f>
        <v>0</v>
      </c>
      <c r="I19" s="12"/>
      <c r="J19" s="44"/>
    </row>
    <row r="20" spans="1:10" s="18" customFormat="1" ht="21" customHeight="1">
      <c r="A20" s="54"/>
      <c r="B20" s="66"/>
      <c r="C20" s="36"/>
      <c r="D20" s="54"/>
      <c r="E20" s="36"/>
      <c r="F20" s="17">
        <v>0</v>
      </c>
      <c r="G20" s="17">
        <v>0</v>
      </c>
      <c r="H20" s="17">
        <f t="shared" si="2"/>
        <v>0</v>
      </c>
      <c r="I20" s="12"/>
      <c r="J20" s="44"/>
    </row>
    <row r="21" spans="1:10" s="1" customFormat="1" ht="21" customHeight="1">
      <c r="A21" s="19"/>
      <c r="B21" s="20" t="s">
        <v>51</v>
      </c>
      <c r="C21" s="21">
        <f>SUM(C17)</f>
        <v>0</v>
      </c>
      <c r="D21" s="22">
        <f t="shared" ref="D21:E21" si="3">SUM(D17)</f>
        <v>0</v>
      </c>
      <c r="E21" s="22">
        <f t="shared" si="3"/>
        <v>0</v>
      </c>
      <c r="F21" s="21">
        <f>SUM(F17:F20)</f>
        <v>925.8</v>
      </c>
      <c r="G21" s="21">
        <f>SUM(G17:G20)</f>
        <v>0</v>
      </c>
      <c r="H21" s="21">
        <f>SUM(H17:H20)</f>
        <v>925.8</v>
      </c>
      <c r="I21" s="23"/>
      <c r="J21" s="45"/>
    </row>
    <row r="22" spans="1:10" s="18" customFormat="1" ht="19.95" customHeight="1">
      <c r="A22" s="51">
        <v>4</v>
      </c>
      <c r="B22" s="58" t="s">
        <v>52</v>
      </c>
      <c r="C22" s="50">
        <v>0</v>
      </c>
      <c r="D22" s="51">
        <v>0</v>
      </c>
      <c r="E22" s="38">
        <f>C22*D22</f>
        <v>0</v>
      </c>
      <c r="F22" s="17">
        <v>670.79</v>
      </c>
      <c r="G22" s="17">
        <v>841.6</v>
      </c>
      <c r="H22" s="17">
        <f t="shared" si="2"/>
        <v>1512.3899999999999</v>
      </c>
      <c r="I22" s="16" t="s">
        <v>81</v>
      </c>
      <c r="J22" s="43" t="s">
        <v>53</v>
      </c>
    </row>
    <row r="23" spans="1:10" s="18" customFormat="1" ht="19.95" customHeight="1">
      <c r="A23" s="51"/>
      <c r="B23" s="58"/>
      <c r="C23" s="50"/>
      <c r="D23" s="51"/>
      <c r="E23" s="38"/>
      <c r="F23" s="17">
        <v>0</v>
      </c>
      <c r="G23" s="17">
        <v>1053.17</v>
      </c>
      <c r="H23" s="17">
        <f t="shared" si="2"/>
        <v>1053.17</v>
      </c>
      <c r="I23" s="16" t="s">
        <v>82</v>
      </c>
      <c r="J23" s="44"/>
    </row>
    <row r="24" spans="1:10" s="18" customFormat="1" ht="21" customHeight="1">
      <c r="A24" s="51"/>
      <c r="B24" s="58"/>
      <c r="C24" s="50"/>
      <c r="D24" s="51"/>
      <c r="E24" s="38"/>
      <c r="F24" s="17">
        <v>506.2</v>
      </c>
      <c r="G24" s="17">
        <v>0</v>
      </c>
      <c r="H24" s="17">
        <f t="shared" si="2"/>
        <v>506.2</v>
      </c>
      <c r="I24" s="16" t="s">
        <v>91</v>
      </c>
      <c r="J24" s="44"/>
    </row>
    <row r="25" spans="1:10" s="18" customFormat="1" ht="21" customHeight="1">
      <c r="A25" s="51"/>
      <c r="B25" s="58"/>
      <c r="C25" s="50"/>
      <c r="D25" s="51"/>
      <c r="E25" s="38"/>
      <c r="F25" s="17"/>
      <c r="G25" s="17">
        <v>0</v>
      </c>
      <c r="H25" s="17">
        <f t="shared" si="2"/>
        <v>0</v>
      </c>
      <c r="I25" s="13"/>
      <c r="J25" s="44"/>
    </row>
    <row r="26" spans="1:10" s="18" customFormat="1" ht="21" customHeight="1">
      <c r="A26" s="51"/>
      <c r="B26" s="58"/>
      <c r="C26" s="50"/>
      <c r="D26" s="51"/>
      <c r="E26" s="38"/>
      <c r="F26" s="17">
        <v>0</v>
      </c>
      <c r="G26" s="17">
        <v>0</v>
      </c>
      <c r="H26" s="17">
        <f t="shared" si="2"/>
        <v>0</v>
      </c>
      <c r="I26" s="13"/>
      <c r="J26" s="44"/>
    </row>
    <row r="27" spans="1:10" s="1" customFormat="1" ht="21" customHeight="1">
      <c r="A27" s="19"/>
      <c r="B27" s="20" t="s">
        <v>54</v>
      </c>
      <c r="C27" s="21">
        <f>C22</f>
        <v>0</v>
      </c>
      <c r="D27" s="22">
        <f>D22</f>
        <v>0</v>
      </c>
      <c r="E27" s="22">
        <f>E22</f>
        <v>0</v>
      </c>
      <c r="F27" s="21">
        <f>SUM(F22:F26)</f>
        <v>1176.99</v>
      </c>
      <c r="G27" s="21">
        <f>SUM(G22:G26)</f>
        <v>1894.77</v>
      </c>
      <c r="H27" s="21">
        <f>SUM(H22:H26)</f>
        <v>3071.7599999999998</v>
      </c>
      <c r="I27" s="23"/>
      <c r="J27" s="45"/>
    </row>
    <row r="28" spans="1:10" s="18" customFormat="1" ht="21" customHeight="1">
      <c r="A28" s="52">
        <v>5</v>
      </c>
      <c r="B28" s="64" t="s">
        <v>55</v>
      </c>
      <c r="C28" s="35">
        <v>0</v>
      </c>
      <c r="D28" s="52">
        <v>0</v>
      </c>
      <c r="E28" s="38">
        <f>C28*D28</f>
        <v>0</v>
      </c>
      <c r="F28" s="17">
        <v>0</v>
      </c>
      <c r="G28" s="17">
        <v>28</v>
      </c>
      <c r="H28" s="17">
        <f>F28+G28</f>
        <v>28</v>
      </c>
      <c r="I28" s="16" t="s">
        <v>83</v>
      </c>
      <c r="J28" s="46" t="s">
        <v>56</v>
      </c>
    </row>
    <row r="29" spans="1:10" s="18" customFormat="1" ht="21" customHeight="1">
      <c r="A29" s="54"/>
      <c r="B29" s="66"/>
      <c r="C29" s="36"/>
      <c r="D29" s="54"/>
      <c r="E29" s="38"/>
      <c r="F29" s="17">
        <v>0</v>
      </c>
      <c r="G29" s="17">
        <v>118.9</v>
      </c>
      <c r="H29" s="17">
        <f t="shared" ref="H29:H42" si="4">F29+G29</f>
        <v>118.9</v>
      </c>
      <c r="I29" s="16" t="s">
        <v>84</v>
      </c>
      <c r="J29" s="47"/>
    </row>
    <row r="30" spans="1:10" s="18" customFormat="1" ht="21" customHeight="1">
      <c r="A30" s="54"/>
      <c r="B30" s="66"/>
      <c r="C30" s="36"/>
      <c r="D30" s="54"/>
      <c r="E30" s="38"/>
      <c r="F30" s="24">
        <v>98</v>
      </c>
      <c r="G30" s="17">
        <v>0</v>
      </c>
      <c r="H30" s="17">
        <f t="shared" si="4"/>
        <v>98</v>
      </c>
      <c r="I30" s="16" t="s">
        <v>85</v>
      </c>
      <c r="J30" s="47"/>
    </row>
    <row r="31" spans="1:10" s="18" customFormat="1" ht="21" customHeight="1">
      <c r="A31" s="54"/>
      <c r="B31" s="66"/>
      <c r="C31" s="36"/>
      <c r="D31" s="54"/>
      <c r="E31" s="38"/>
      <c r="F31" s="24">
        <v>52.7</v>
      </c>
      <c r="G31" s="17">
        <v>0</v>
      </c>
      <c r="H31" s="17">
        <f t="shared" si="4"/>
        <v>52.7</v>
      </c>
      <c r="I31" s="16" t="s">
        <v>86</v>
      </c>
      <c r="J31" s="47"/>
    </row>
    <row r="32" spans="1:10" s="18" customFormat="1" ht="21" customHeight="1">
      <c r="A32" s="54"/>
      <c r="B32" s="66"/>
      <c r="C32" s="36"/>
      <c r="D32" s="54"/>
      <c r="E32" s="38"/>
      <c r="F32" s="17">
        <v>8.9</v>
      </c>
      <c r="G32" s="17">
        <v>0</v>
      </c>
      <c r="H32" s="17">
        <f t="shared" si="4"/>
        <v>8.9</v>
      </c>
      <c r="I32" s="16" t="s">
        <v>87</v>
      </c>
      <c r="J32" s="47"/>
    </row>
    <row r="33" spans="1:10" s="18" customFormat="1" ht="21" customHeight="1">
      <c r="A33" s="54"/>
      <c r="B33" s="66"/>
      <c r="C33" s="36"/>
      <c r="D33" s="54"/>
      <c r="E33" s="38"/>
      <c r="F33" s="24">
        <v>91.39</v>
      </c>
      <c r="G33" s="17">
        <v>0</v>
      </c>
      <c r="H33" s="17">
        <f>F33+G33</f>
        <v>91.39</v>
      </c>
      <c r="I33" s="16" t="s">
        <v>88</v>
      </c>
      <c r="J33" s="47"/>
    </row>
    <row r="34" spans="1:10" s="18" customFormat="1" ht="21" customHeight="1">
      <c r="A34" s="54"/>
      <c r="B34" s="66"/>
      <c r="C34" s="36"/>
      <c r="D34" s="54"/>
      <c r="E34" s="38"/>
      <c r="F34" s="17">
        <v>19.899999999999999</v>
      </c>
      <c r="G34" s="17">
        <v>0</v>
      </c>
      <c r="H34" s="17">
        <f t="shared" si="4"/>
        <v>19.899999999999999</v>
      </c>
      <c r="I34" s="16" t="s">
        <v>89</v>
      </c>
      <c r="J34" s="47"/>
    </row>
    <row r="35" spans="1:10" s="18" customFormat="1" ht="21" customHeight="1">
      <c r="A35" s="54"/>
      <c r="B35" s="66"/>
      <c r="C35" s="36"/>
      <c r="D35" s="54"/>
      <c r="E35" s="38"/>
      <c r="F35" s="24">
        <v>232.5</v>
      </c>
      <c r="G35" s="17">
        <v>0</v>
      </c>
      <c r="H35" s="17">
        <f t="shared" si="4"/>
        <v>232.5</v>
      </c>
      <c r="I35" s="16" t="s">
        <v>90</v>
      </c>
      <c r="J35" s="47"/>
    </row>
    <row r="36" spans="1:10" s="18" customFormat="1" ht="21" customHeight="1">
      <c r="A36" s="54"/>
      <c r="B36" s="66"/>
      <c r="C36" s="36"/>
      <c r="D36" s="54"/>
      <c r="E36" s="38"/>
      <c r="F36" s="17">
        <v>135.1</v>
      </c>
      <c r="G36" s="17">
        <v>0</v>
      </c>
      <c r="H36" s="17">
        <f t="shared" si="4"/>
        <v>135.1</v>
      </c>
      <c r="I36" s="16" t="s">
        <v>92</v>
      </c>
      <c r="J36" s="47"/>
    </row>
    <row r="37" spans="1:10" s="18" customFormat="1" ht="21" customHeight="1">
      <c r="A37" s="54"/>
      <c r="B37" s="66"/>
      <c r="C37" s="36"/>
      <c r="D37" s="54"/>
      <c r="E37" s="38"/>
      <c r="F37" s="17">
        <v>0</v>
      </c>
      <c r="G37" s="17">
        <v>61.18</v>
      </c>
      <c r="H37" s="17">
        <f t="shared" si="4"/>
        <v>61.18</v>
      </c>
      <c r="I37" s="16" t="s">
        <v>93</v>
      </c>
      <c r="J37" s="47"/>
    </row>
    <row r="38" spans="1:10" s="18" customFormat="1" ht="21" customHeight="1">
      <c r="A38" s="54"/>
      <c r="B38" s="66"/>
      <c r="C38" s="36"/>
      <c r="D38" s="54"/>
      <c r="E38" s="38"/>
      <c r="F38" s="24">
        <v>0</v>
      </c>
      <c r="G38" s="17">
        <v>21.1</v>
      </c>
      <c r="H38" s="17">
        <f t="shared" si="4"/>
        <v>21.1</v>
      </c>
      <c r="I38" s="16" t="s">
        <v>94</v>
      </c>
      <c r="J38" s="47"/>
    </row>
    <row r="39" spans="1:10" s="18" customFormat="1" ht="21" customHeight="1">
      <c r="A39" s="54"/>
      <c r="B39" s="66"/>
      <c r="C39" s="36"/>
      <c r="D39" s="54"/>
      <c r="E39" s="38"/>
      <c r="F39" s="17">
        <v>0</v>
      </c>
      <c r="G39" s="17">
        <v>61</v>
      </c>
      <c r="H39" s="17">
        <f t="shared" si="4"/>
        <v>61</v>
      </c>
      <c r="I39" s="16" t="s">
        <v>95</v>
      </c>
      <c r="J39" s="47"/>
    </row>
    <row r="40" spans="1:10" s="18" customFormat="1" ht="21" customHeight="1">
      <c r="A40" s="54"/>
      <c r="B40" s="66"/>
      <c r="C40" s="36"/>
      <c r="D40" s="54"/>
      <c r="E40" s="38"/>
      <c r="F40" s="17">
        <v>0</v>
      </c>
      <c r="G40" s="17">
        <v>70.41</v>
      </c>
      <c r="H40" s="17">
        <f t="shared" si="4"/>
        <v>70.41</v>
      </c>
      <c r="I40" s="16" t="s">
        <v>96</v>
      </c>
      <c r="J40" s="47"/>
    </row>
    <row r="41" spans="1:10" s="18" customFormat="1" ht="21" customHeight="1">
      <c r="A41" s="54"/>
      <c r="B41" s="66"/>
      <c r="C41" s="36"/>
      <c r="D41" s="54"/>
      <c r="E41" s="38"/>
      <c r="F41" s="17">
        <v>0</v>
      </c>
      <c r="G41" s="17">
        <v>36.71</v>
      </c>
      <c r="H41" s="17">
        <f t="shared" si="4"/>
        <v>36.71</v>
      </c>
      <c r="I41" s="16" t="s">
        <v>97</v>
      </c>
      <c r="J41" s="47"/>
    </row>
    <row r="42" spans="1:10" s="18" customFormat="1" ht="21" customHeight="1">
      <c r="A42" s="54"/>
      <c r="B42" s="66"/>
      <c r="C42" s="36"/>
      <c r="D42" s="54"/>
      <c r="E42" s="38"/>
      <c r="F42" s="17">
        <v>0</v>
      </c>
      <c r="G42" s="17">
        <v>50.8</v>
      </c>
      <c r="H42" s="17">
        <f t="shared" si="4"/>
        <v>50.8</v>
      </c>
      <c r="I42" s="16" t="s">
        <v>98</v>
      </c>
      <c r="J42" s="47"/>
    </row>
    <row r="43" spans="1:10" s="1" customFormat="1" ht="21" customHeight="1">
      <c r="A43" s="19"/>
      <c r="B43" s="20" t="s">
        <v>57</v>
      </c>
      <c r="C43" s="21">
        <f>SUM(C28:C42)</f>
        <v>0</v>
      </c>
      <c r="D43" s="22">
        <f>SUM(D28)</f>
        <v>0</v>
      </c>
      <c r="E43" s="22">
        <f>E28</f>
        <v>0</v>
      </c>
      <c r="F43" s="21">
        <f>SUM(F28:F42)</f>
        <v>638.49</v>
      </c>
      <c r="G43" s="21">
        <f>SUM(G28:G42)</f>
        <v>448.1</v>
      </c>
      <c r="H43" s="21">
        <f>SUM(H28:H42)</f>
        <v>1086.5899999999999</v>
      </c>
      <c r="I43" s="23"/>
      <c r="J43" s="48"/>
    </row>
    <row r="44" spans="1:10" s="18" customFormat="1" ht="21" customHeight="1">
      <c r="A44" s="52">
        <v>6</v>
      </c>
      <c r="B44" s="64" t="s">
        <v>58</v>
      </c>
      <c r="C44" s="35">
        <v>0</v>
      </c>
      <c r="D44" s="52">
        <v>0</v>
      </c>
      <c r="E44" s="35">
        <f>C44*D44</f>
        <v>0</v>
      </c>
      <c r="F44" s="17">
        <v>0</v>
      </c>
      <c r="G44" s="17">
        <v>0</v>
      </c>
      <c r="H44" s="17">
        <f t="shared" ref="H44:H47" si="5">F44+G44</f>
        <v>0</v>
      </c>
      <c r="I44" s="12"/>
      <c r="J44" s="40" t="s">
        <v>59</v>
      </c>
    </row>
    <row r="45" spans="1:10" s="18" customFormat="1" ht="21" customHeight="1">
      <c r="A45" s="54"/>
      <c r="B45" s="66"/>
      <c r="C45" s="36"/>
      <c r="D45" s="54"/>
      <c r="E45" s="36"/>
      <c r="F45" s="17">
        <v>0</v>
      </c>
      <c r="G45" s="17">
        <v>0</v>
      </c>
      <c r="H45" s="17">
        <f t="shared" si="5"/>
        <v>0</v>
      </c>
      <c r="I45" s="12"/>
      <c r="J45" s="44"/>
    </row>
    <row r="46" spans="1:10" s="18" customFormat="1" ht="21" customHeight="1">
      <c r="A46" s="54"/>
      <c r="B46" s="66"/>
      <c r="C46" s="36"/>
      <c r="D46" s="54"/>
      <c r="E46" s="36"/>
      <c r="F46" s="17">
        <v>0</v>
      </c>
      <c r="G46" s="17">
        <v>0</v>
      </c>
      <c r="H46" s="17">
        <f t="shared" si="5"/>
        <v>0</v>
      </c>
      <c r="I46" s="12"/>
      <c r="J46" s="44"/>
    </row>
    <row r="47" spans="1:10" s="18" customFormat="1" ht="21" customHeight="1">
      <c r="A47" s="53"/>
      <c r="B47" s="65"/>
      <c r="C47" s="37"/>
      <c r="D47" s="53"/>
      <c r="E47" s="37"/>
      <c r="F47" s="17">
        <v>0</v>
      </c>
      <c r="G47" s="17">
        <v>0</v>
      </c>
      <c r="H47" s="17">
        <f t="shared" si="5"/>
        <v>0</v>
      </c>
      <c r="I47" s="12"/>
      <c r="J47" s="44"/>
    </row>
    <row r="48" spans="1:10" s="1" customFormat="1" ht="21" customHeight="1">
      <c r="A48" s="19"/>
      <c r="B48" s="20" t="s">
        <v>60</v>
      </c>
      <c r="C48" s="21">
        <f>SUM(C44)</f>
        <v>0</v>
      </c>
      <c r="D48" s="22">
        <f t="shared" ref="D48:E48" si="6">SUM(D44)</f>
        <v>0</v>
      </c>
      <c r="E48" s="22">
        <f t="shared" si="6"/>
        <v>0</v>
      </c>
      <c r="F48" s="21">
        <f>SUM(F44:F46)</f>
        <v>0</v>
      </c>
      <c r="G48" s="21">
        <f>SUM(G44:G46)</f>
        <v>0</v>
      </c>
      <c r="H48" s="21">
        <f>SUM(H44:H47)</f>
        <v>0</v>
      </c>
      <c r="I48" s="23"/>
      <c r="J48" s="45"/>
    </row>
    <row r="49" spans="1:10" s="18" customFormat="1" ht="21" customHeight="1">
      <c r="A49" s="51">
        <v>7</v>
      </c>
      <c r="B49" s="58" t="s">
        <v>61</v>
      </c>
      <c r="C49" s="50">
        <v>0</v>
      </c>
      <c r="D49" s="51">
        <v>0</v>
      </c>
      <c r="E49" s="38">
        <f>C49</f>
        <v>0</v>
      </c>
      <c r="F49" s="17">
        <v>0</v>
      </c>
      <c r="G49" s="17">
        <v>0</v>
      </c>
      <c r="H49" s="17">
        <f t="shared" ref="H49:H59" si="7">F49+G49</f>
        <v>0</v>
      </c>
      <c r="I49" s="12"/>
      <c r="J49" s="49"/>
    </row>
    <row r="50" spans="1:10" s="18" customFormat="1" ht="21" customHeight="1">
      <c r="A50" s="51"/>
      <c r="B50" s="58"/>
      <c r="C50" s="50"/>
      <c r="D50" s="51"/>
      <c r="E50" s="38"/>
      <c r="F50" s="17">
        <v>0</v>
      </c>
      <c r="G50" s="17">
        <v>0</v>
      </c>
      <c r="H50" s="17">
        <f t="shared" si="7"/>
        <v>0</v>
      </c>
      <c r="I50" s="12"/>
      <c r="J50" s="31"/>
    </row>
    <row r="51" spans="1:10" s="18" customFormat="1" ht="21" customHeight="1">
      <c r="A51" s="51"/>
      <c r="B51" s="58"/>
      <c r="C51" s="50"/>
      <c r="D51" s="51"/>
      <c r="E51" s="38"/>
      <c r="F51" s="17">
        <v>0</v>
      </c>
      <c r="G51" s="17">
        <v>0</v>
      </c>
      <c r="H51" s="17">
        <f t="shared" si="7"/>
        <v>0</v>
      </c>
      <c r="I51" s="12"/>
      <c r="J51" s="31"/>
    </row>
    <row r="52" spans="1:10" s="18" customFormat="1" ht="21" customHeight="1">
      <c r="A52" s="51"/>
      <c r="B52" s="58"/>
      <c r="C52" s="50"/>
      <c r="D52" s="51"/>
      <c r="E52" s="38"/>
      <c r="F52" s="17">
        <v>0</v>
      </c>
      <c r="G52" s="17">
        <v>0</v>
      </c>
      <c r="H52" s="17">
        <f t="shared" si="7"/>
        <v>0</v>
      </c>
      <c r="I52" s="12"/>
      <c r="J52" s="31"/>
    </row>
    <row r="53" spans="1:10" s="1" customFormat="1" ht="21" customHeight="1">
      <c r="A53" s="19"/>
      <c r="B53" s="20" t="s">
        <v>62</v>
      </c>
      <c r="C53" s="21">
        <f>SUM(C49)</f>
        <v>0</v>
      </c>
      <c r="D53" s="22">
        <f t="shared" ref="D53:E53" si="8">SUM(D49)</f>
        <v>0</v>
      </c>
      <c r="E53" s="22">
        <f t="shared" si="8"/>
        <v>0</v>
      </c>
      <c r="F53" s="21">
        <f>SUM(F49:F52)</f>
        <v>0</v>
      </c>
      <c r="G53" s="21">
        <f t="shared" ref="G53:H53" si="9">SUM(G49:G52)</f>
        <v>0</v>
      </c>
      <c r="H53" s="21">
        <f t="shared" si="9"/>
        <v>0</v>
      </c>
      <c r="I53" s="23"/>
      <c r="J53" s="32"/>
    </row>
    <row r="54" spans="1:10" s="18" customFormat="1" ht="21" customHeight="1">
      <c r="A54" s="51">
        <v>8</v>
      </c>
      <c r="B54" s="58" t="s">
        <v>63</v>
      </c>
      <c r="C54" s="50">
        <v>0</v>
      </c>
      <c r="D54" s="51">
        <v>0</v>
      </c>
      <c r="E54" s="38">
        <f>C54*D54</f>
        <v>0</v>
      </c>
      <c r="F54" s="17">
        <v>0</v>
      </c>
      <c r="G54" s="17">
        <v>0</v>
      </c>
      <c r="H54" s="17">
        <f t="shared" si="7"/>
        <v>0</v>
      </c>
      <c r="I54" s="12"/>
      <c r="J54" s="43" t="s">
        <v>64</v>
      </c>
    </row>
    <row r="55" spans="1:10" s="18" customFormat="1" ht="21" customHeight="1">
      <c r="A55" s="51"/>
      <c r="B55" s="58"/>
      <c r="C55" s="50"/>
      <c r="D55" s="51"/>
      <c r="E55" s="38"/>
      <c r="F55" s="17">
        <v>0</v>
      </c>
      <c r="G55" s="17">
        <v>0</v>
      </c>
      <c r="H55" s="17">
        <f t="shared" si="7"/>
        <v>0</v>
      </c>
      <c r="I55" s="12"/>
      <c r="J55" s="44"/>
    </row>
    <row r="56" spans="1:10" s="1" customFormat="1" ht="21" customHeight="1">
      <c r="A56" s="19"/>
      <c r="B56" s="20" t="s">
        <v>65</v>
      </c>
      <c r="C56" s="21">
        <f>SUM(C54)</f>
        <v>0</v>
      </c>
      <c r="D56" s="22">
        <f t="shared" ref="D56:E56" si="10">SUM(D54)</f>
        <v>0</v>
      </c>
      <c r="E56" s="22">
        <f t="shared" si="10"/>
        <v>0</v>
      </c>
      <c r="F56" s="21">
        <f>SUM(F54:F55)</f>
        <v>0</v>
      </c>
      <c r="G56" s="21">
        <f t="shared" ref="G56:H56" si="11">SUM(G54:G55)</f>
        <v>0</v>
      </c>
      <c r="H56" s="21">
        <f t="shared" si="11"/>
        <v>0</v>
      </c>
      <c r="I56" s="23"/>
      <c r="J56" s="45"/>
    </row>
    <row r="57" spans="1:10" s="18" customFormat="1" ht="21" customHeight="1">
      <c r="A57" s="51">
        <v>9</v>
      </c>
      <c r="B57" s="58" t="s">
        <v>66</v>
      </c>
      <c r="C57" s="50">
        <v>0</v>
      </c>
      <c r="D57" s="51">
        <v>0</v>
      </c>
      <c r="E57" s="38">
        <f>C57*D57</f>
        <v>0</v>
      </c>
      <c r="F57" s="17">
        <v>0</v>
      </c>
      <c r="G57" s="17">
        <v>0</v>
      </c>
      <c r="H57" s="17">
        <f t="shared" si="7"/>
        <v>0</v>
      </c>
      <c r="I57" s="12"/>
      <c r="J57" s="40" t="s">
        <v>67</v>
      </c>
    </row>
    <row r="58" spans="1:10" s="18" customFormat="1" ht="21" customHeight="1">
      <c r="A58" s="51"/>
      <c r="B58" s="58"/>
      <c r="C58" s="50"/>
      <c r="D58" s="51"/>
      <c r="E58" s="38"/>
      <c r="F58" s="17">
        <v>0</v>
      </c>
      <c r="G58" s="17">
        <v>0</v>
      </c>
      <c r="H58" s="17">
        <f t="shared" si="7"/>
        <v>0</v>
      </c>
      <c r="I58" s="12"/>
      <c r="J58" s="41"/>
    </row>
    <row r="59" spans="1:10" s="18" customFormat="1" ht="21" customHeight="1">
      <c r="A59" s="51"/>
      <c r="B59" s="58"/>
      <c r="C59" s="50"/>
      <c r="D59" s="51"/>
      <c r="E59" s="38"/>
      <c r="F59" s="17">
        <v>0</v>
      </c>
      <c r="G59" s="17">
        <v>0</v>
      </c>
      <c r="H59" s="17">
        <f t="shared" si="7"/>
        <v>0</v>
      </c>
      <c r="I59" s="12"/>
      <c r="J59" s="41"/>
    </row>
    <row r="60" spans="1:10" s="1" customFormat="1" ht="21" customHeight="1">
      <c r="A60" s="19"/>
      <c r="B60" s="20" t="s">
        <v>68</v>
      </c>
      <c r="C60" s="21">
        <f>SUM(C57)</f>
        <v>0</v>
      </c>
      <c r="D60" s="22">
        <f t="shared" ref="D60:E60" si="12">SUM(D57)</f>
        <v>0</v>
      </c>
      <c r="E60" s="22">
        <f t="shared" si="12"/>
        <v>0</v>
      </c>
      <c r="F60" s="21">
        <f>SUM(F57:F59)</f>
        <v>0</v>
      </c>
      <c r="G60" s="21">
        <f t="shared" ref="G60:H60" si="13">SUM(G57:G59)</f>
        <v>0</v>
      </c>
      <c r="H60" s="21">
        <f t="shared" si="13"/>
        <v>0</v>
      </c>
      <c r="I60" s="23"/>
      <c r="J60" s="42"/>
    </row>
    <row r="61" spans="1:10" s="18" customFormat="1" ht="21" customHeight="1">
      <c r="A61" s="25">
        <v>10</v>
      </c>
      <c r="B61" s="26" t="s">
        <v>69</v>
      </c>
      <c r="C61" s="17">
        <v>0</v>
      </c>
      <c r="D61" s="27">
        <v>0</v>
      </c>
      <c r="E61" s="28">
        <v>0</v>
      </c>
      <c r="F61" s="17">
        <v>67.81</v>
      </c>
      <c r="G61" s="17">
        <v>0</v>
      </c>
      <c r="H61" s="17">
        <f>F61+G61</f>
        <v>67.81</v>
      </c>
      <c r="I61" s="16" t="s">
        <v>99</v>
      </c>
      <c r="J61" s="31"/>
    </row>
    <row r="62" spans="1:10" s="18" customFormat="1" ht="21" customHeight="1">
      <c r="A62" s="25"/>
      <c r="B62" s="26"/>
      <c r="C62" s="17"/>
      <c r="D62" s="27"/>
      <c r="E62" s="28"/>
      <c r="F62" s="17">
        <v>0</v>
      </c>
      <c r="G62" s="17">
        <v>0</v>
      </c>
      <c r="H62" s="17">
        <f>F62+G62</f>
        <v>0</v>
      </c>
      <c r="I62" s="12"/>
      <c r="J62" s="31"/>
    </row>
    <row r="63" spans="1:10" s="1" customFormat="1" ht="21" customHeight="1">
      <c r="A63" s="19"/>
      <c r="B63" s="20" t="s">
        <v>70</v>
      </c>
      <c r="C63" s="21">
        <f>C61</f>
        <v>0</v>
      </c>
      <c r="D63" s="22">
        <f>D61</f>
        <v>0</v>
      </c>
      <c r="E63" s="22">
        <f>E61</f>
        <v>0</v>
      </c>
      <c r="F63" s="21">
        <f>SUM(F61:F62)</f>
        <v>67.81</v>
      </c>
      <c r="G63" s="21">
        <f>SUM(G61:G61)</f>
        <v>0</v>
      </c>
      <c r="H63" s="21">
        <f>F63+G63</f>
        <v>67.81</v>
      </c>
      <c r="I63" s="23"/>
      <c r="J63" s="32"/>
    </row>
    <row r="64" spans="1:10" s="18" customFormat="1" ht="21" customHeight="1">
      <c r="A64" s="19"/>
      <c r="B64" s="20" t="s">
        <v>19</v>
      </c>
      <c r="C64" s="21">
        <f>SUM(C63,C60,C56,C53,C48,C43,C27,C21,C16,C13)</f>
        <v>0</v>
      </c>
      <c r="D64" s="22">
        <f>SUM(D63,D60,D56,D53,D48,D43,D27,D21,D16,D13)</f>
        <v>0</v>
      </c>
      <c r="E64" s="22">
        <f>SUM(E63,E60,E56,E53,E48,E43,E27,E21,E16,E13)</f>
        <v>0</v>
      </c>
      <c r="F64" s="21">
        <f>SUM(F63,F60,F56,F53,F48,F43,F27,F21,F16,F13)</f>
        <v>3004.3</v>
      </c>
      <c r="G64" s="21">
        <f>SUM(G63,G60,G56,G53,G48,G43,G27,G21,G16,G13)</f>
        <v>2342.87</v>
      </c>
      <c r="H64" s="21">
        <f>H13+H21+H16+H27+H43+H48+H53+H56+H60+H63</f>
        <v>5347.17</v>
      </c>
      <c r="I64" s="23"/>
      <c r="J64" s="29"/>
    </row>
    <row r="68" spans="1:9" ht="21" customHeight="1">
      <c r="A68" s="61" t="s">
        <v>71</v>
      </c>
      <c r="B68" s="62"/>
      <c r="C68" s="63" t="s">
        <v>72</v>
      </c>
      <c r="D68" s="63"/>
      <c r="E68" s="63" t="s">
        <v>73</v>
      </c>
      <c r="F68" s="63"/>
      <c r="G68" s="63" t="s">
        <v>74</v>
      </c>
      <c r="H68" s="63"/>
      <c r="I68" s="14" t="s">
        <v>75</v>
      </c>
    </row>
    <row r="69" spans="1:9" ht="21" customHeight="1">
      <c r="A69" s="55">
        <f>E64</f>
        <v>0</v>
      </c>
      <c r="B69" s="56"/>
      <c r="C69" s="56">
        <f>H64</f>
        <v>5347.17</v>
      </c>
      <c r="D69" s="56"/>
      <c r="E69" s="56">
        <f>F64</f>
        <v>3004.3</v>
      </c>
      <c r="F69" s="56"/>
      <c r="G69" s="56">
        <f>G64</f>
        <v>2342.87</v>
      </c>
      <c r="H69" s="56"/>
      <c r="I69" s="15">
        <f>A69-C69</f>
        <v>-5347.17</v>
      </c>
    </row>
    <row r="71" spans="1:9" ht="21" customHeight="1">
      <c r="A71" s="8" t="s">
        <v>76</v>
      </c>
      <c r="B71" s="9"/>
      <c r="C71" s="10" t="s">
        <v>23</v>
      </c>
      <c r="D71" s="8"/>
      <c r="E71" s="8" t="s">
        <v>77</v>
      </c>
      <c r="F71" s="8"/>
      <c r="G71" s="8" t="s">
        <v>25</v>
      </c>
      <c r="H71" s="8"/>
      <c r="I71" s="9"/>
    </row>
  </sheetData>
  <mergeCells count="71">
    <mergeCell ref="B14:B15"/>
    <mergeCell ref="B17:B20"/>
    <mergeCell ref="B22:B26"/>
    <mergeCell ref="B28:B42"/>
    <mergeCell ref="B44:B47"/>
    <mergeCell ref="B6:B7"/>
    <mergeCell ref="B8:B12"/>
    <mergeCell ref="C2:H2"/>
    <mergeCell ref="C6:E6"/>
    <mergeCell ref="F6:I6"/>
    <mergeCell ref="C8:C12"/>
    <mergeCell ref="A28:A42"/>
    <mergeCell ref="A44:A47"/>
    <mergeCell ref="A49:A52"/>
    <mergeCell ref="A54:A55"/>
    <mergeCell ref="A57:A59"/>
    <mergeCell ref="A6:A7"/>
    <mergeCell ref="A8:A12"/>
    <mergeCell ref="A14:A15"/>
    <mergeCell ref="A17:A20"/>
    <mergeCell ref="A22:A26"/>
    <mergeCell ref="C44:C47"/>
    <mergeCell ref="A69:B69"/>
    <mergeCell ref="C69:D69"/>
    <mergeCell ref="E69:F69"/>
    <mergeCell ref="G69:H69"/>
    <mergeCell ref="A68:B68"/>
    <mergeCell ref="C68:D68"/>
    <mergeCell ref="E68:F68"/>
    <mergeCell ref="G68:H68"/>
    <mergeCell ref="B49:B52"/>
    <mergeCell ref="B54:B55"/>
    <mergeCell ref="B57:B59"/>
    <mergeCell ref="C49:C52"/>
    <mergeCell ref="C54:C55"/>
    <mergeCell ref="C57:C59"/>
    <mergeCell ref="D8:D12"/>
    <mergeCell ref="D14:D15"/>
    <mergeCell ref="D17:D20"/>
    <mergeCell ref="D22:D26"/>
    <mergeCell ref="D28:D42"/>
    <mergeCell ref="D44:D47"/>
    <mergeCell ref="D49:D52"/>
    <mergeCell ref="D54:D55"/>
    <mergeCell ref="D57:D59"/>
    <mergeCell ref="C14:C15"/>
    <mergeCell ref="C17:C20"/>
    <mergeCell ref="C22:C26"/>
    <mergeCell ref="C28:C42"/>
    <mergeCell ref="J57:J60"/>
    <mergeCell ref="E8:E12"/>
    <mergeCell ref="E14:E15"/>
    <mergeCell ref="E17:E20"/>
    <mergeCell ref="E22:E26"/>
    <mergeCell ref="E28:E42"/>
    <mergeCell ref="J61:J63"/>
    <mergeCell ref="H4:I5"/>
    <mergeCell ref="E44:E47"/>
    <mergeCell ref="E49:E52"/>
    <mergeCell ref="E54:E55"/>
    <mergeCell ref="E57:E59"/>
    <mergeCell ref="J4:J5"/>
    <mergeCell ref="J6:J7"/>
    <mergeCell ref="J8:J13"/>
    <mergeCell ref="J14:J16"/>
    <mergeCell ref="J17:J21"/>
    <mergeCell ref="J22:J27"/>
    <mergeCell ref="J28:J43"/>
    <mergeCell ref="J44:J48"/>
    <mergeCell ref="J49:J53"/>
    <mergeCell ref="J54:J56"/>
  </mergeCells>
  <phoneticPr fontId="13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李嘉慧</cp:lastModifiedBy>
  <cp:lastPrinted>2022-10-26T08:57:08Z</cp:lastPrinted>
  <dcterms:created xsi:type="dcterms:W3CDTF">2014-04-15T08:52:00Z</dcterms:created>
  <dcterms:modified xsi:type="dcterms:W3CDTF">2022-11-09T02:36:15Z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17EB1FD3A9FD48589E0A58C2AE78B37A</vt:lpwstr>
  </property>
</Properties>
</file>