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<sst xmlns="http://schemas.openxmlformats.org/spreadsheetml/2006/main" count="90">
  <si>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</si>
  <si>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团号：KMJB-180722-ANS291</t>
  </si>
  <si>
    <t>会议日期：2018年7月22日-25日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</si>
  <si>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</si>
  <si>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</si>
  <si>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</si>
  <si>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</si>
  <si>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</si>
  <si>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</si>
  <si>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</si>
  <si>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</si>
  <si>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</si>
  <si>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</si>
  <si>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</si>
  <si>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</si>
  <si>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</si>
  <si>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</si>
  <si>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</si>
  <si>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</si>
  <si>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</si>
  <si>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</si>
  <si>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</si>
  <si>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</si>
  <si>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</si>
  <si>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</si>
  <si>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</si>
  <si>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</si>
  <si>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</si>
  <si>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</si>
  <si>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</si>
  <si>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</si>
  <si>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</si>
  <si>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</si>
  <si>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</si>
  <si>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</si>
  <si>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</si>
  <si>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</si>
  <si>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</si>
  <si>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</si>
  <si>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</si>
  <si>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</si>
  <si>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</si>
  <si>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</si>
  <si>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</si>
  <si>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</si>
  <si>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</si>
  <si>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</si>
  <si>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</si>
  <si>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</si>
  <si>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</si>
  <si>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</si>
  <si>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</si>
  <si>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</si>
  <si>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</si>
  <si>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</si>
  <si>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</si>
  <si>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</si>
  <si>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</si>
  <si>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</si>
  <si>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西安</t>
  </si>
  <si>
    <t>部门:</t>
  </si>
  <si>
    <t>会将2部B组</t>
  </si>
  <si>
    <t>发生日期:</t>
  </si>
  <si>
    <t>7月21日-25日</t>
  </si>
  <si>
    <t>报销日期:</t>
  </si>
  <si>
    <t>团号:</t>
  </si>
  <si>
    <t>KMJB-180722-ANS291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</si>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</sst>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176" formatCode="#,##0.00;[Red]#,##0.00"/>
    <numFmt numFmtId="177" formatCode="yyyy&quot;年&quot;m&quot;月&quot;d&quot;日&quot;;@"/>
    <numFmt numFmtId="178" formatCode="0.00_);[Red]\(0.00\)"/>
    <numFmt numFmtId="179" formatCode="#,##0.00_);[Red]\(#,##0.00\)"/>
    <numFmt numFmtId="180" formatCode="#,##0.00_ "/>
    <numFmt numFmtId="42" formatCode="_ &quot;￥&quot;* #,##0_ ;_ &quot;￥&quot;* \-#,##0_ ;_ &quot;￥&quot;* &quot;-&quot;_ ;_ @_ "/>
    <numFmt numFmtId="181" formatCode="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82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6" borderId="20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82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6"/>
    <col min="2" max="2" width="16.75" customWidth="1"/>
    <col min="3" max="3" width="14.25" style="57" customWidth="1"/>
    <col min="5" max="5" width="12.875" customWidth="1"/>
    <col min="6" max="6" width="14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5000</v>
      </c>
      <c r="D22" s="69">
        <v>1</v>
      </c>
      <c r="E22" s="68">
        <f t="shared" si="2"/>
        <v>5000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5000</v>
      </c>
      <c r="D24" s="72">
        <f t="shared" ref="D24:E24" si="6">SUM(D22)</f>
        <v>1</v>
      </c>
      <c r="E24" s="72">
        <f t="shared" si="6"/>
        <v>5000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5000</v>
      </c>
      <c r="D25" s="73">
        <v>1</v>
      </c>
      <c r="E25" s="75">
        <f t="shared" si="2"/>
        <v>5000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5000</v>
      </c>
      <c r="D27" s="72">
        <f t="shared" ref="D27:E27" si="9">SUM(D25)</f>
        <v>1</v>
      </c>
      <c r="E27" s="72">
        <f t="shared" si="9"/>
        <v>5000</v>
      </c>
      <c r="F27" s="72"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>F47+G47</f>
        <v>0</v>
      </c>
      <c r="I47" s="89"/>
      <c r="J47" s="98"/>
    </row>
    <row r="48" s="55" customFormat="1" customHeight="1" spans="1:10">
      <c r="A48" s="70"/>
      <c r="B48" s="71" t="s">
        <v>42</v>
      </c>
      <c r="C48" s="72">
        <f>SUM(C45)</f>
        <v>0</v>
      </c>
      <c r="D48" s="72">
        <f t="shared" ref="D48:E48" si="19">SUM(D45)</f>
        <v>0</v>
      </c>
      <c r="E48" s="72">
        <f t="shared" si="19"/>
        <v>0</v>
      </c>
      <c r="F48" s="72">
        <f>SUM(F45:F47)</f>
        <v>0</v>
      </c>
      <c r="G48" s="72">
        <f>SUM(G45:G47)</f>
        <v>0</v>
      </c>
      <c r="H48" s="72">
        <f>SUM(H45:H47)</f>
        <v>0</v>
      </c>
      <c r="I48" s="92"/>
      <c r="J48" s="99"/>
    </row>
    <row r="49" customHeight="1" spans="1:10">
      <c r="A49" s="70"/>
      <c r="B49" s="71" t="s">
        <v>43</v>
      </c>
      <c r="C49" s="72">
        <f>SUM(C48,C44,C40,C37,C32,C27,C24,C21,C16,C13)</f>
        <v>10000</v>
      </c>
      <c r="D49" s="72">
        <f t="shared" ref="D49:H49" si="20">SUM(D48,D44,D40,D37,D32,D27,D24,D21,D16,D13)</f>
        <v>2</v>
      </c>
      <c r="E49" s="72">
        <f t="shared" si="20"/>
        <v>10000</v>
      </c>
      <c r="F49" s="72">
        <f t="shared" si="20"/>
        <v>0</v>
      </c>
      <c r="G49" s="72">
        <f t="shared" si="20"/>
        <v>0</v>
      </c>
      <c r="H49" s="72">
        <f t="shared" si="20"/>
        <v>0</v>
      </c>
      <c r="I49" s="92"/>
      <c r="J49" s="100"/>
    </row>
    <row r="53" customHeight="1" spans="1:9">
      <c r="A53" s="80" t="s">
        <v>44</v>
      </c>
      <c r="B53" s="81"/>
      <c r="C53" s="82" t="s">
        <v>45</v>
      </c>
      <c r="D53" s="82"/>
      <c r="E53" s="82" t="s">
        <v>46</v>
      </c>
      <c r="F53" s="82"/>
      <c r="G53" s="82" t="s">
        <v>47</v>
      </c>
      <c r="H53" s="82"/>
      <c r="I53" s="101" t="s">
        <v>48</v>
      </c>
    </row>
    <row r="54" customHeight="1" spans="1:9">
      <c r="A54" s="83">
        <f>E49</f>
        <v>10000</v>
      </c>
      <c r="B54" s="84"/>
      <c r="C54" s="84">
        <f>H49</f>
        <v>0</v>
      </c>
      <c r="D54" s="84"/>
      <c r="E54" s="84">
        <f>F49</f>
        <v>0</v>
      </c>
      <c r="F54" s="84"/>
      <c r="G54" s="84">
        <f>G49</f>
        <v>0</v>
      </c>
      <c r="H54" s="84"/>
      <c r="I54" s="102">
        <f>A54-C54</f>
        <v>10000</v>
      </c>
    </row>
    <row r="56" customHeight="1" spans="1:9">
      <c r="A56" s="85" t="s">
        <v>49</v>
      </c>
      <c r="B56" s="86"/>
      <c r="C56" s="87" t="s">
        <v>50</v>
      </c>
      <c r="D56" s="85"/>
      <c r="E56" s="85" t="s">
        <v>51</v>
      </c>
      <c r="F56" s="85"/>
      <c r="G56" s="85" t="s">
        <v>52</v>
      </c>
      <c r="H56" s="85"/>
      <c r="I56" s="86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37" sqref="N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西安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7月21日-25日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KMJB-180722-ANS291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/>
      <c r="F34" s="28"/>
      <c r="G34" s="26">
        <v>0</v>
      </c>
      <c r="H34" s="26">
        <v>0</v>
      </c>
      <c r="I34" s="45">
        <f>G34*H34</f>
        <v>0</v>
      </c>
      <c r="J34" s="46"/>
      <c r="K34" s="54"/>
    </row>
    <row r="35" ht="20.1" customHeight="1" spans="2:11">
      <c r="B35" s="28">
        <v>2</v>
      </c>
      <c r="C35" s="28"/>
      <c r="D35" s="35"/>
      <c r="E35" s="37"/>
      <c r="F35" s="37"/>
      <c r="G35" s="26">
        <v>0</v>
      </c>
      <c r="H35" s="26">
        <v>0</v>
      </c>
      <c r="I35" s="45">
        <f>G35*H35</f>
        <v>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8">
        <f>SUM(I34:J36)</f>
        <v>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2018-07-16T09:29:47Z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