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016"/>
  <workbookPr/>
  <mc:AlternateContent xmlns:mc="http://schemas.openxmlformats.org/markup-compatibility/2006">
    <mc:Choice Requires="x15">
      <x15ac:absPath xmlns:x15ac="http://schemas.microsoft.com/office/spreadsheetml/2010/11/ac" url="/Users/apple/Desktop/0601张东东/"/>
    </mc:Choice>
  </mc:AlternateContent>
  <bookViews>
    <workbookView xWindow="41960" yWindow="2420" windowWidth="22040" windowHeight="1724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1" i="2" l="1"/>
  <c r="B34" i="2"/>
  <c r="H15" i="3"/>
  <c r="H14" i="3"/>
  <c r="E14" i="3"/>
  <c r="H61" i="3"/>
  <c r="H73" i="3"/>
  <c r="H74" i="3"/>
  <c r="H75" i="3"/>
  <c r="H77" i="3"/>
  <c r="H78" i="3"/>
  <c r="H69" i="3"/>
  <c r="H67" i="3"/>
  <c r="H68" i="3"/>
  <c r="H70" i="3"/>
  <c r="H71" i="3"/>
  <c r="H66" i="3"/>
  <c r="H50" i="3"/>
  <c r="H51" i="3"/>
  <c r="H52" i="3"/>
  <c r="H53" i="3"/>
  <c r="H54" i="3"/>
  <c r="H55" i="3"/>
  <c r="H56" i="3"/>
  <c r="H57" i="3"/>
  <c r="H58" i="3"/>
  <c r="H59" i="3"/>
  <c r="H60" i="3"/>
  <c r="H62" i="3"/>
  <c r="H63" i="3"/>
  <c r="H64" i="3"/>
  <c r="H49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16" i="3"/>
  <c r="H17" i="3"/>
  <c r="H18" i="3"/>
  <c r="H19" i="3"/>
  <c r="F79" i="3"/>
  <c r="G79" i="3"/>
  <c r="G31" i="3"/>
  <c r="G29" i="3"/>
  <c r="G27" i="3"/>
  <c r="G25" i="3"/>
  <c r="G22" i="3"/>
  <c r="G20" i="3"/>
  <c r="G13" i="3"/>
  <c r="G11" i="3"/>
  <c r="G9" i="3"/>
  <c r="G80" i="3"/>
  <c r="G83" i="3"/>
  <c r="F31" i="3"/>
  <c r="F29" i="3"/>
  <c r="F27" i="3"/>
  <c r="F25" i="3"/>
  <c r="F22" i="3"/>
  <c r="F20" i="3"/>
  <c r="F13" i="3"/>
  <c r="F11" i="3"/>
  <c r="F9" i="3"/>
  <c r="F80" i="3"/>
  <c r="E83" i="3"/>
  <c r="C83" i="3"/>
  <c r="I31" i="2"/>
  <c r="G34" i="2"/>
  <c r="K34" i="2"/>
  <c r="G31" i="2"/>
  <c r="E32" i="3"/>
  <c r="E79" i="3"/>
  <c r="E30" i="3"/>
  <c r="E31" i="3"/>
  <c r="E28" i="3"/>
  <c r="E29" i="3"/>
  <c r="E26" i="3"/>
  <c r="E27" i="3"/>
  <c r="E23" i="3"/>
  <c r="E25" i="3"/>
  <c r="E20" i="3"/>
  <c r="E12" i="3"/>
  <c r="E13" i="3"/>
  <c r="E10" i="3"/>
  <c r="E11" i="3"/>
  <c r="E8" i="3"/>
  <c r="E9" i="3"/>
  <c r="E80" i="3"/>
  <c r="A83" i="3"/>
  <c r="H79" i="3"/>
  <c r="H30" i="3"/>
  <c r="H31" i="3"/>
  <c r="H28" i="3"/>
  <c r="H29" i="3"/>
  <c r="H26" i="3"/>
  <c r="H27" i="3"/>
  <c r="H23" i="3"/>
  <c r="H24" i="3"/>
  <c r="H25" i="3"/>
  <c r="H22" i="3"/>
  <c r="H20" i="3"/>
  <c r="H12" i="3"/>
  <c r="H13" i="3"/>
  <c r="H10" i="3"/>
  <c r="H11" i="3"/>
  <c r="H8" i="3"/>
  <c r="H9" i="3"/>
  <c r="H80" i="3"/>
  <c r="D79" i="3"/>
  <c r="D31" i="3"/>
  <c r="D29" i="3"/>
  <c r="D27" i="3"/>
  <c r="D25" i="3"/>
  <c r="D22" i="3"/>
  <c r="D20" i="3"/>
  <c r="D13" i="3"/>
  <c r="D11" i="3"/>
  <c r="D9" i="3"/>
  <c r="D80" i="3"/>
  <c r="C79" i="3"/>
  <c r="C31" i="3"/>
  <c r="C29" i="3"/>
  <c r="C27" i="3"/>
  <c r="C25" i="3"/>
  <c r="C22" i="3"/>
  <c r="C20" i="3"/>
  <c r="C13" i="3"/>
  <c r="C11" i="3"/>
  <c r="C9" i="3"/>
  <c r="C80" i="3"/>
  <c r="E21" i="3"/>
  <c r="I83" i="3"/>
</calcChain>
</file>

<file path=xl/sharedStrings.xml><?xml version="1.0" encoding="utf-8"?>
<sst xmlns="http://schemas.openxmlformats.org/spreadsheetml/2006/main" count="152" uniqueCount="133">
  <si>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</si>
  <si>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</si>
  <si>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</si>
  <si>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</si>
  <si>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</si>
  <si>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</si>
  <si>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</si>
  <si>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</si>
  <si>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</si>
  <si>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</si>
  <si>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</si>
  <si>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</si>
  <si>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</si>
  <si>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</si>
  <si>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</si>
  <si>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</si>
  <si>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</si>
  <si>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</si>
  <si>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</si>
  <si>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</si>
  <si>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</si>
  <si>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</si>
  <si>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</si>
  <si>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</si>
  <si>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</si>
  <si>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</si>
  <si>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</si>
  <si>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</si>
  <si>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 xml:space="preserve"> 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</si>
  <si>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</si>
  <si>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</si>
  <si>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</si>
  <si>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</si>
  <si>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</si>
  <si>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</si>
  <si>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</si>
  <si>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</si>
  <si>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</si>
  <si>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</si>
  <si>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</si>
  <si>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</si>
  <si>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篮球机 架子鼓</t>
  </si>
  <si>
    <t>迷你小青蛙</t>
  </si>
  <si>
    <t>糖</t>
  </si>
  <si>
    <t>海苔</t>
  </si>
  <si>
    <t>山楂棒</t>
  </si>
  <si>
    <t>录音笔</t>
  </si>
  <si>
    <t>电风扇</t>
  </si>
  <si>
    <t>闪光棒棒糖</t>
  </si>
  <si>
    <t>解压包子链条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</si>
  <si>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</si>
  <si>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</si>
  <si>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</si>
  <si>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</si>
  <si>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</si>
  <si>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</si>
  <si>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</si>
  <si>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</si>
  <si>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</si>
  <si>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</si>
  <si>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</si>
  <si>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</si>
  <si>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</si>
  <si>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</si>
  <si>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经理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</si>
  <si>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</si>
  <si>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</si>
  <si>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</si>
  <si>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</si>
  <si>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</si>
  <si>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</si>
  <si>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</si>
  <si>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</si>
  <si>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</si>
  <si>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</si>
  <si>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</si>
  <si>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</si>
  <si>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</si>
  <si>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</si>
  <si>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</si>
  <si>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</si>
  <si>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</si>
  <si>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门票</t>
  </si>
  <si>
    <t>补票金额</t>
  </si>
  <si>
    <t>报销总金额</t>
  </si>
  <si>
    <t>报销人:</t>
  </si>
  <si>
    <t>杨苗苗</t>
  </si>
  <si>
    <t>合规:</t>
  </si>
  <si>
    <t>超级玛丽拼图</t>
    <rPh sb="0" eb="1">
      <t>chao'ji</t>
    </rPh>
    <rPh sb="2" eb="3">
      <t>ma'li</t>
    </rPh>
    <rPh sb="4" eb="5">
      <t>pin'tu</t>
    </rPh>
    <phoneticPr fontId="13" type="noConversion"/>
  </si>
  <si>
    <t>橡皮</t>
    <rPh sb="0" eb="1">
      <t>xiang'pi</t>
    </rPh>
    <phoneticPr fontId="13" type="noConversion"/>
  </si>
  <si>
    <t>干脆面</t>
    <rPh sb="0" eb="1">
      <t>gan'cui'm</t>
    </rPh>
    <phoneticPr fontId="13" type="noConversion"/>
  </si>
  <si>
    <t>纸袋</t>
    <phoneticPr fontId="13" type="noConversion"/>
  </si>
  <si>
    <t>以下阿里巴巴</t>
    <rPh sb="0" eb="1">
      <t>yi'xia</t>
    </rPh>
    <rPh sb="2" eb="3">
      <t>a'li'b'b</t>
    </rPh>
    <phoneticPr fontId="13" type="noConversion"/>
  </si>
  <si>
    <t>麦丽素</t>
    <rPh sb="0" eb="1">
      <t>mai'li'su</t>
    </rPh>
    <phoneticPr fontId="13" type="noConversion"/>
  </si>
  <si>
    <t>以下其他</t>
    <rPh sb="0" eb="1">
      <t>yi'xia</t>
    </rPh>
    <rPh sb="2" eb="3">
      <t>qi'ta</t>
    </rPh>
    <phoneticPr fontId="13" type="noConversion"/>
  </si>
  <si>
    <t>泡泡糖大大卷</t>
    <rPh sb="3" eb="4">
      <t>da'da'juan</t>
    </rPh>
    <phoneticPr fontId="13" type="noConversion"/>
  </si>
  <si>
    <t>奇趣蛋</t>
    <rPh sb="0" eb="1">
      <t>qi'qu'dan</t>
    </rPh>
    <phoneticPr fontId="13" type="noConversion"/>
  </si>
  <si>
    <t>跳跳蛙 小汽车等</t>
    <rPh sb="0" eb="1">
      <t>tiao'tiao'wa</t>
    </rPh>
    <rPh sb="4" eb="5">
      <t>xiao'qi'che</t>
    </rPh>
    <rPh sb="7" eb="8">
      <t>deng</t>
    </rPh>
    <phoneticPr fontId="13" type="noConversion"/>
  </si>
  <si>
    <t>锅巴小零食</t>
    <phoneticPr fontId="13" type="noConversion"/>
  </si>
  <si>
    <t>客户星巴克</t>
    <rPh sb="0" eb="1">
      <t>ke'hu</t>
    </rPh>
    <rPh sb="2" eb="3">
      <t>xing'ba'ke</t>
    </rPh>
    <phoneticPr fontId="13" type="noConversion"/>
  </si>
  <si>
    <t>果蔬好餐费&amp;客户水果</t>
    <rPh sb="0" eb="1">
      <t>guo'shu'hao</t>
    </rPh>
    <rPh sb="3" eb="4">
      <t>can'f</t>
    </rPh>
    <rPh sb="6" eb="7">
      <t>ke'hu'shui'g</t>
    </rPh>
    <phoneticPr fontId="13" type="noConversion"/>
  </si>
  <si>
    <t>便利蜂</t>
    <rPh sb="0" eb="1">
      <t>bian'li'feng</t>
    </rPh>
    <phoneticPr fontId="13" type="noConversion"/>
  </si>
  <si>
    <t>客户喜茶</t>
    <rPh sb="0" eb="1">
      <t>ke'hu</t>
    </rPh>
    <rPh sb="2" eb="3">
      <t>xi'cha</t>
    </rPh>
    <phoneticPr fontId="13" type="noConversion"/>
  </si>
  <si>
    <t>家-环球影城</t>
    <rPh sb="0" eb="1">
      <t>jia</t>
    </rPh>
    <rPh sb="2" eb="3">
      <t>huan'q</t>
    </rPh>
    <rPh sb="4" eb="5">
      <t>yign'c</t>
    </rPh>
    <phoneticPr fontId="13" type="noConversion"/>
  </si>
  <si>
    <t>石景山-陌陌</t>
    <rPh sb="0" eb="1">
      <t>shi'jing's</t>
    </rPh>
    <rPh sb="4" eb="5">
      <t>mo'mo</t>
    </rPh>
    <phoneticPr fontId="13" type="noConversion"/>
  </si>
  <si>
    <t>苏州街-陌陌</t>
    <rPh sb="0" eb="1">
      <t>su'zhou'j</t>
    </rPh>
    <rPh sb="4" eb="5">
      <t>mo'mo</t>
    </rPh>
    <phoneticPr fontId="13" type="noConversion"/>
  </si>
  <si>
    <t>陌陌-苏州街</t>
    <rPh sb="0" eb="1">
      <t>mo'mo</t>
    </rPh>
    <rPh sb="3" eb="4">
      <t>su'zhou'j</t>
    </rPh>
    <phoneticPr fontId="13" type="noConversion"/>
  </si>
  <si>
    <t>滴滴</t>
    <rPh sb="0" eb="1">
      <t>di'di</t>
    </rPh>
    <phoneticPr fontId="13" type="noConversion"/>
  </si>
  <si>
    <t xml:space="preserve"> </t>
    <phoneticPr fontId="13" type="noConversion"/>
  </si>
  <si>
    <t>礼品袋</t>
    <phoneticPr fontId="13" type="noConversion"/>
  </si>
  <si>
    <t>玩具</t>
    <phoneticPr fontId="13" type="noConversion"/>
  </si>
  <si>
    <t>玩偶摆</t>
    <phoneticPr fontId="13" type="noConversion"/>
  </si>
  <si>
    <t>口罩</t>
    <phoneticPr fontId="13" type="noConversion"/>
  </si>
  <si>
    <t>玩具小车等</t>
    <rPh sb="0" eb="1">
      <t>wan'ju</t>
    </rPh>
    <rPh sb="2" eb="3">
      <t>xiao'che</t>
    </rPh>
    <rPh sb="4" eb="5">
      <t>deng</t>
    </rPh>
    <phoneticPr fontId="13" type="noConversion"/>
  </si>
  <si>
    <t>小猫玩具</t>
    <rPh sb="0" eb="1">
      <t>xiao'mao</t>
    </rPh>
    <phoneticPr fontId="13" type="noConversion"/>
  </si>
  <si>
    <t>吸管不</t>
    <phoneticPr fontId="13" type="noConversion"/>
  </si>
  <si>
    <t>减压游戏手柄</t>
    <phoneticPr fontId="13" type="noConversion"/>
  </si>
  <si>
    <t>手套</t>
    <phoneticPr fontId="13" type="noConversion"/>
  </si>
  <si>
    <t>解压笔</t>
    <phoneticPr fontId="13" type="noConversion"/>
  </si>
  <si>
    <t>【纸票】洋葱圈、泡泡堂 2个订单1张</t>
    <rPh sb="1" eb="2">
      <t>zhi</t>
    </rPh>
    <rPh sb="4" eb="5">
      <t>yang'cong'q</t>
    </rPh>
    <rPh sb="8" eb="9">
      <t>pao'p'tang</t>
    </rPh>
    <rPh sb="13" eb="14">
      <t>ge</t>
    </rPh>
    <rPh sb="14" eb="15">
      <t>ding'dan</t>
    </rPh>
    <rPh sb="17" eb="18">
      <t>zhang</t>
    </rPh>
    <phoneticPr fontId="13" type="noConversion"/>
  </si>
  <si>
    <t>【纸票】彩虹糖机器</t>
    <rPh sb="7" eb="8">
      <t>ji'qi</t>
    </rPh>
    <phoneticPr fontId="13" type="noConversion"/>
  </si>
  <si>
    <t>【纸票】巧克力</t>
    <phoneticPr fontId="13" type="noConversion"/>
  </si>
  <si>
    <t>【纸票】巧克力豆</t>
    <phoneticPr fontId="13" type="noConversion"/>
  </si>
  <si>
    <t>【纸票】奶</t>
    <phoneticPr fontId="13" type="noConversion"/>
  </si>
  <si>
    <t>【纸票】快印店</t>
    <rPh sb="4" eb="5">
      <t>kuai'yin'dian</t>
    </rPh>
    <phoneticPr fontId="13" type="noConversion"/>
  </si>
  <si>
    <t>爆米花</t>
    <rPh sb="0" eb="1">
      <t>bao'mi'hua</t>
    </rPh>
    <phoneticPr fontId="13" type="noConversion"/>
  </si>
  <si>
    <t xml:space="preserve">跳跳糖 </t>
    <rPh sb="0" eb="1">
      <t>tiao'tiao'tang</t>
    </rPh>
    <phoneticPr fontId="13" type="noConversion"/>
  </si>
  <si>
    <t>【纸票】签语饼干</t>
    <rPh sb="4" eb="5">
      <t>qian</t>
    </rPh>
    <phoneticPr fontId="13" type="noConversion"/>
  </si>
  <si>
    <t>团号：HMZA-210601-MOM681A</t>
    <phoneticPr fontId="13" type="noConversion"/>
  </si>
  <si>
    <t>会议日期：2021.6.1</t>
    <phoneticPr fontId="13" type="noConversion"/>
  </si>
  <si>
    <t>高亚琳</t>
    <rPh sb="0" eb="1">
      <t>g'y'l</t>
    </rPh>
    <phoneticPr fontId="13" type="noConversion"/>
  </si>
  <si>
    <t>HMZA-210601-MOM681A</t>
    <phoneticPr fontId="13" type="noConversion"/>
  </si>
  <si>
    <t>北京</t>
    <rPh sb="0" eb="1">
      <t>bei'j</t>
    </rPh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</si>
</sst>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;[Red]#,##0.00"/>
    <numFmt numFmtId="177" formatCode="#,##0.00_ "/>
    <numFmt numFmtId="178" formatCode="0.00_);[Red]\(0.00\)"/>
    <numFmt numFmtId="179" formatCode="0.00_ "/>
  </numFmts>
  <fonts count="17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  <font>
      <u/>
      <sz val="11"/>
      <color theme="1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0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133">
    <xf numFmtId="0" fontId="0" fillId="0" borderId="0" xfId="0">
      <alignment vertical="center"/>
    </xf>
    <xf numFmtId="0" fontId="12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7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40" fontId="0" fillId="0" borderId="8" xfId="0" applyNumberFormat="1" applyFont="1" applyBorder="1" applyAlignment="1">
      <alignment horizontal="right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0" fillId="3" borderId="8" xfId="0" applyFill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Fill="1" applyBorder="1">
      <alignment vertical="center"/>
    </xf>
    <xf numFmtId="0" fontId="10" fillId="0" borderId="8" xfId="0" applyFont="1" applyFill="1" applyBorder="1">
      <alignment vertical="center"/>
    </xf>
    <xf numFmtId="40" fontId="0" fillId="0" borderId="8" xfId="0" applyNumberFormat="1" applyFill="1" applyBorder="1" applyAlignment="1">
      <alignment horizontal="right" vertical="center"/>
    </xf>
    <xf numFmtId="40" fontId="0" fillId="10" borderId="6" xfId="0" applyNumberFormat="1" applyFill="1" applyBorder="1" applyAlignment="1">
      <alignment vertical="center"/>
    </xf>
    <xf numFmtId="40" fontId="0" fillId="10" borderId="15" xfId="0" applyNumberFormat="1" applyFill="1" applyBorder="1" applyAlignment="1">
      <alignment vertical="center"/>
    </xf>
    <xf numFmtId="40" fontId="0" fillId="10" borderId="7" xfId="0" applyNumberFormat="1" applyFill="1" applyBorder="1" applyAlignment="1">
      <alignment vertical="center"/>
    </xf>
    <xf numFmtId="40" fontId="0" fillId="0" borderId="8" xfId="0" applyNumberFormat="1" applyBorder="1" applyAlignment="1">
      <alignment horizontal="right" vertical="center"/>
    </xf>
    <xf numFmtId="178" fontId="3" fillId="0" borderId="8" xfId="2" applyNumberFormat="1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5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0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40" fontId="16" fillId="0" borderId="8" xfId="0" applyNumberFormat="1" applyFont="1" applyFill="1" applyBorder="1" applyAlignment="1">
      <alignment horizontal="right" vertical="center"/>
    </xf>
  </cellXfs>
  <cellStyles count="20">
    <cellStyle name="常规" xfId="0" builtinId="0"/>
    <cellStyle name="常规 2" xfId="1"/>
    <cellStyle name="常规 3" xfId="2"/>
    <cellStyle name="常规 4" xfId="3"/>
    <cellStyle name="超链接" xfId="4" builtinId="8" hidden="1"/>
    <cellStyle name="超链接" xfId="6" builtinId="8" hidden="1"/>
    <cellStyle name="超链接" xfId="8" builtinId="8" hidden="1"/>
    <cellStyle name="超链接" xfId="10" builtinId="8" hidden="1"/>
    <cellStyle name="超链接" xfId="12" builtinId="8" hidden="1"/>
    <cellStyle name="超链接" xfId="14" builtinId="8" hidden="1"/>
    <cellStyle name="超链接" xfId="16" builtinId="8" hidden="1"/>
    <cellStyle name="超链接" xfId="18" builtinId="8" hidden="1"/>
    <cellStyle name="已访问的超链接" xfId="5" builtinId="9" hidden="1"/>
    <cellStyle name="已访问的超链接" xfId="7" builtinId="9" hidden="1"/>
    <cellStyle name="已访问的超链接" xfId="9" builtinId="9" hidden="1"/>
    <cellStyle name="已访问的超链接" xfId="11" builtinId="9" hidden="1"/>
    <cellStyle name="已访问的超链接" xfId="13" builtinId="9" hidden="1"/>
    <cellStyle name="已访问的超链接" xfId="15" builtinId="9" hidden="1"/>
    <cellStyle name="已访问的超链接" xfId="17" builtinId="9" hidden="1"/>
    <cellStyle name="已访问的超链接" xfId="19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303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85"/>
  <sheetViews>
    <sheetView zoomScale="110" zoomScaleNormal="110" zoomScalePageLayoutView="110" workbookViewId="0">
      <selection activeCell="H94" sqref="H94"/>
    </sheetView>
  </sheetViews>
  <sheetFormatPr baseColWidth="10" defaultColWidth="9" defaultRowHeight="21" customHeight="1" x14ac:dyDescent="0.15"/>
  <cols>
    <col min="1" max="1" width="9" style="31"/>
    <col min="2" max="2" width="16.6640625" customWidth="1"/>
    <col min="3" max="3" width="9.6640625" style="32" customWidth="1"/>
    <col min="5" max="6" width="10.6640625" customWidth="1"/>
    <col min="7" max="7" width="11.5" customWidth="1"/>
    <col min="8" max="8" width="13.1640625" customWidth="1"/>
    <col min="9" max="9" width="30.83203125" customWidth="1"/>
    <col min="10" max="10" width="39.5" customWidth="1"/>
  </cols>
  <sheetData>
    <row r="2" spans="1:12" ht="21" customHeight="1" x14ac:dyDescent="0.15">
      <c r="C2" s="96" t="s">
        <v>0</v>
      </c>
      <c r="D2" s="96"/>
      <c r="E2" s="96"/>
      <c r="F2" s="96"/>
      <c r="G2" s="96"/>
      <c r="H2" s="96"/>
      <c r="I2" s="42"/>
      <c r="J2" s="42"/>
      <c r="K2" s="42"/>
      <c r="L2" s="42"/>
    </row>
    <row r="4" spans="1:12" ht="21" customHeight="1" x14ac:dyDescent="0.15">
      <c r="H4" s="81" t="s">
        <v>128</v>
      </c>
      <c r="I4" s="81"/>
      <c r="J4" s="81" t="s">
        <v>129</v>
      </c>
    </row>
    <row r="5" spans="1:12" ht="21" customHeight="1" x14ac:dyDescent="0.15">
      <c r="H5" s="82"/>
      <c r="I5" s="82"/>
      <c r="J5" s="82"/>
    </row>
    <row r="6" spans="1:12" ht="21" customHeight="1" x14ac:dyDescent="0.15">
      <c r="A6" s="93" t="s">
        <v>1</v>
      </c>
      <c r="B6" s="86" t="s">
        <v>2</v>
      </c>
      <c r="C6" s="97" t="s">
        <v>3</v>
      </c>
      <c r="D6" s="97"/>
      <c r="E6" s="97"/>
      <c r="F6" s="98" t="s">
        <v>4</v>
      </c>
      <c r="G6" s="98"/>
      <c r="H6" s="98"/>
      <c r="I6" s="98"/>
      <c r="J6" s="86" t="s">
        <v>5</v>
      </c>
    </row>
    <row r="7" spans="1:12" ht="21" customHeight="1" x14ac:dyDescent="0.15">
      <c r="A7" s="93"/>
      <c r="B7" s="86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86"/>
    </row>
    <row r="8" spans="1:12" ht="21" customHeight="1" x14ac:dyDescent="0.15">
      <c r="A8" s="70">
        <v>1</v>
      </c>
      <c r="B8" s="68" t="s">
        <v>13</v>
      </c>
      <c r="C8" s="72">
        <v>0</v>
      </c>
      <c r="D8" s="74"/>
      <c r="E8" s="72">
        <f>C8*D8</f>
        <v>0</v>
      </c>
      <c r="F8" s="37">
        <v>0</v>
      </c>
      <c r="G8" s="37">
        <v>0</v>
      </c>
      <c r="H8" s="37">
        <f t="shared" ref="H8:H63" si="0">F8+G8</f>
        <v>0</v>
      </c>
      <c r="I8" s="43"/>
      <c r="J8" s="76" t="s">
        <v>14</v>
      </c>
    </row>
    <row r="9" spans="1:12" s="30" customFormat="1" ht="21" customHeight="1" x14ac:dyDescent="0.15">
      <c r="A9" s="38"/>
      <c r="B9" s="39" t="s">
        <v>15</v>
      </c>
      <c r="C9" s="40">
        <f>SUM(C8)</f>
        <v>0</v>
      </c>
      <c r="D9" s="40">
        <f>SUM(D8)</f>
        <v>0</v>
      </c>
      <c r="E9" s="40">
        <f>SUM(E8)</f>
        <v>0</v>
      </c>
      <c r="F9" s="40">
        <f>SUM(F8:F8)</f>
        <v>0</v>
      </c>
      <c r="G9" s="40">
        <f>SUM(G8:G8)</f>
        <v>0</v>
      </c>
      <c r="H9" s="40">
        <f>SUM(H8:H8)</f>
        <v>0</v>
      </c>
      <c r="I9" s="44"/>
      <c r="J9" s="77"/>
    </row>
    <row r="10" spans="1:12" ht="21" customHeight="1" x14ac:dyDescent="0.15">
      <c r="A10" s="71">
        <v>2</v>
      </c>
      <c r="B10" s="69" t="s">
        <v>16</v>
      </c>
      <c r="C10" s="73">
        <v>0</v>
      </c>
      <c r="D10" s="71"/>
      <c r="E10" s="73">
        <f t="shared" ref="E10:E30" si="1">C10*D10</f>
        <v>0</v>
      </c>
      <c r="F10" s="37">
        <v>0</v>
      </c>
      <c r="G10" s="37">
        <v>0</v>
      </c>
      <c r="H10" s="37">
        <f t="shared" si="0"/>
        <v>0</v>
      </c>
      <c r="I10" s="43"/>
      <c r="J10" s="76" t="s">
        <v>17</v>
      </c>
    </row>
    <row r="11" spans="1:12" s="30" customFormat="1" ht="21" customHeight="1" x14ac:dyDescent="0.15">
      <c r="A11" s="38"/>
      <c r="B11" s="39" t="s">
        <v>18</v>
      </c>
      <c r="C11" s="40">
        <f>SUM(C10)</f>
        <v>0</v>
      </c>
      <c r="D11" s="40">
        <f>SUM(D10)</f>
        <v>0</v>
      </c>
      <c r="E11" s="40">
        <f>SUM(E10)</f>
        <v>0</v>
      </c>
      <c r="F11" s="40">
        <f>SUM(F10:F10)</f>
        <v>0</v>
      </c>
      <c r="G11" s="40">
        <f>SUM(G10:G10)</f>
        <v>0</v>
      </c>
      <c r="H11" s="40">
        <f>SUM(H10:H10)</f>
        <v>0</v>
      </c>
      <c r="I11" s="44"/>
      <c r="J11" s="77"/>
    </row>
    <row r="12" spans="1:12" ht="21" customHeight="1" x14ac:dyDescent="0.15">
      <c r="A12" s="70">
        <v>3</v>
      </c>
      <c r="B12" s="68" t="s">
        <v>19</v>
      </c>
      <c r="C12" s="72">
        <v>0</v>
      </c>
      <c r="D12" s="74"/>
      <c r="E12" s="72">
        <f t="shared" si="1"/>
        <v>0</v>
      </c>
      <c r="F12" s="37">
        <v>0</v>
      </c>
      <c r="G12" s="37">
        <v>0</v>
      </c>
      <c r="H12" s="37">
        <f t="shared" si="0"/>
        <v>0</v>
      </c>
      <c r="I12" s="43"/>
      <c r="J12" s="83" t="s">
        <v>20</v>
      </c>
    </row>
    <row r="13" spans="1:12" s="30" customFormat="1" ht="21" customHeight="1" x14ac:dyDescent="0.15">
      <c r="A13" s="38"/>
      <c r="B13" s="39" t="s">
        <v>21</v>
      </c>
      <c r="C13" s="40">
        <f>SUM(C12)</f>
        <v>0</v>
      </c>
      <c r="D13" s="40">
        <f>SUM(D12)</f>
        <v>0</v>
      </c>
      <c r="E13" s="40">
        <f>SUM(E12)</f>
        <v>0</v>
      </c>
      <c r="F13" s="40">
        <f>SUM(F12:F12)</f>
        <v>0</v>
      </c>
      <c r="G13" s="40">
        <f>SUM(G12:G12)</f>
        <v>0</v>
      </c>
      <c r="H13" s="40">
        <f>SUM(H12:H12)</f>
        <v>0</v>
      </c>
      <c r="I13" s="44"/>
      <c r="J13" s="85"/>
    </row>
    <row r="14" spans="1:12" ht="21" customHeight="1" x14ac:dyDescent="0.15">
      <c r="A14" s="94">
        <v>4</v>
      </c>
      <c r="B14" s="90" t="s">
        <v>22</v>
      </c>
      <c r="C14" s="87">
        <v>0</v>
      </c>
      <c r="D14" s="88"/>
      <c r="E14" s="87">
        <f t="shared" si="1"/>
        <v>0</v>
      </c>
      <c r="F14" s="65">
        <v>0</v>
      </c>
      <c r="G14" s="65">
        <v>182.65</v>
      </c>
      <c r="H14" s="65">
        <f t="shared" ref="H14:H15" si="2">F14+G14</f>
        <v>182.65</v>
      </c>
      <c r="I14" s="43" t="s">
        <v>100</v>
      </c>
      <c r="J14" s="83" t="s">
        <v>23</v>
      </c>
    </row>
    <row r="15" spans="1:12" ht="21" customHeight="1" x14ac:dyDescent="0.15">
      <c r="A15" s="94"/>
      <c r="B15" s="90"/>
      <c r="C15" s="87"/>
      <c r="D15" s="88"/>
      <c r="E15" s="87"/>
      <c r="F15" s="72">
        <v>196</v>
      </c>
      <c r="G15" s="72">
        <v>0</v>
      </c>
      <c r="H15" s="72">
        <f t="shared" si="2"/>
        <v>196</v>
      </c>
      <c r="I15" s="43" t="s">
        <v>102</v>
      </c>
      <c r="J15" s="84"/>
    </row>
    <row r="16" spans="1:12" ht="21" customHeight="1" x14ac:dyDescent="0.15">
      <c r="A16" s="94"/>
      <c r="B16" s="90"/>
      <c r="C16" s="87"/>
      <c r="D16" s="88"/>
      <c r="E16" s="87"/>
      <c r="F16" s="52">
        <v>136.5</v>
      </c>
      <c r="G16" s="52">
        <v>0</v>
      </c>
      <c r="H16" s="52">
        <f t="shared" ref="H16:H19" si="3">F16+G16</f>
        <v>136.5</v>
      </c>
      <c r="I16" s="43" t="s">
        <v>99</v>
      </c>
      <c r="J16" s="84"/>
    </row>
    <row r="17" spans="1:10" ht="21" customHeight="1" x14ac:dyDescent="0.15">
      <c r="A17" s="94"/>
      <c r="B17" s="90"/>
      <c r="C17" s="87"/>
      <c r="D17" s="88"/>
      <c r="E17" s="87"/>
      <c r="F17" s="52">
        <v>266</v>
      </c>
      <c r="G17" s="52">
        <v>0</v>
      </c>
      <c r="H17" s="52">
        <f t="shared" si="3"/>
        <v>266</v>
      </c>
      <c r="I17" s="43" t="s">
        <v>99</v>
      </c>
      <c r="J17" s="84"/>
    </row>
    <row r="18" spans="1:10" ht="21" customHeight="1" x14ac:dyDescent="0.15">
      <c r="A18" s="94"/>
      <c r="B18" s="90"/>
      <c r="C18" s="87"/>
      <c r="D18" s="88"/>
      <c r="E18" s="87"/>
      <c r="F18" s="52">
        <v>243</v>
      </c>
      <c r="G18" s="52">
        <v>0</v>
      </c>
      <c r="H18" s="52">
        <f t="shared" si="3"/>
        <v>243</v>
      </c>
      <c r="I18" s="43" t="s">
        <v>99</v>
      </c>
      <c r="J18" s="84"/>
    </row>
    <row r="19" spans="1:10" ht="21" customHeight="1" x14ac:dyDescent="0.15">
      <c r="A19" s="94"/>
      <c r="B19" s="90"/>
      <c r="C19" s="87"/>
      <c r="D19" s="88"/>
      <c r="E19" s="87"/>
      <c r="F19" s="52">
        <v>94</v>
      </c>
      <c r="G19" s="52">
        <v>0</v>
      </c>
      <c r="H19" s="52">
        <f t="shared" si="3"/>
        <v>94</v>
      </c>
      <c r="I19" s="43" t="s">
        <v>99</v>
      </c>
      <c r="J19" s="84"/>
    </row>
    <row r="20" spans="1:10" s="30" customFormat="1" ht="21" customHeight="1" x14ac:dyDescent="0.15">
      <c r="A20" s="38"/>
      <c r="B20" s="39" t="s">
        <v>24</v>
      </c>
      <c r="C20" s="40">
        <f>SUM(C14)</f>
        <v>0</v>
      </c>
      <c r="D20" s="40">
        <f>SUM(D14)</f>
        <v>0</v>
      </c>
      <c r="E20" s="40">
        <f>SUM(E14)</f>
        <v>0</v>
      </c>
      <c r="F20" s="40">
        <f>SUM(F14:F19)</f>
        <v>935.5</v>
      </c>
      <c r="G20" s="40">
        <f>SUM(G14:G19)</f>
        <v>182.65</v>
      </c>
      <c r="H20" s="40">
        <f>SUM(H14:H19)</f>
        <v>1118.1500000000001</v>
      </c>
      <c r="I20" s="44"/>
      <c r="J20" s="85"/>
    </row>
    <row r="21" spans="1:10" ht="21" customHeight="1" x14ac:dyDescent="0.15">
      <c r="A21" s="71">
        <v>5</v>
      </c>
      <c r="B21" s="69" t="s">
        <v>25</v>
      </c>
      <c r="C21" s="73">
        <v>0</v>
      </c>
      <c r="D21" s="73"/>
      <c r="E21" s="72">
        <f>C21*D21</f>
        <v>0</v>
      </c>
      <c r="F21" s="37">
        <v>0</v>
      </c>
      <c r="G21" s="37">
        <v>0</v>
      </c>
      <c r="H21" s="41">
        <v>0</v>
      </c>
      <c r="I21" s="43"/>
      <c r="J21" s="76" t="s">
        <v>26</v>
      </c>
    </row>
    <row r="22" spans="1:10" s="30" customFormat="1" ht="21" customHeight="1" x14ac:dyDescent="0.15">
      <c r="A22" s="38"/>
      <c r="B22" s="39" t="s">
        <v>27</v>
      </c>
      <c r="C22" s="40">
        <f>SUM(C21)</f>
        <v>0</v>
      </c>
      <c r="D22" s="40">
        <f>SUM(D21)</f>
        <v>0</v>
      </c>
      <c r="E22" s="40" t="s">
        <v>28</v>
      </c>
      <c r="F22" s="40">
        <f>SUM(F21:F21)</f>
        <v>0</v>
      </c>
      <c r="G22" s="40">
        <f>SUM(G21:G21)</f>
        <v>0</v>
      </c>
      <c r="H22" s="40">
        <f>SUM(H21:H21)</f>
        <v>0</v>
      </c>
      <c r="I22" s="44"/>
      <c r="J22" s="77"/>
    </row>
    <row r="23" spans="1:10" ht="21" customHeight="1" x14ac:dyDescent="0.15">
      <c r="A23" s="94">
        <v>6</v>
      </c>
      <c r="B23" s="90" t="s">
        <v>29</v>
      </c>
      <c r="C23" s="87">
        <v>0</v>
      </c>
      <c r="D23" s="88"/>
      <c r="E23" s="87">
        <f>C23*D23</f>
        <v>0</v>
      </c>
      <c r="F23" s="37">
        <v>0</v>
      </c>
      <c r="G23" s="37">
        <v>0</v>
      </c>
      <c r="H23" s="37">
        <f t="shared" si="0"/>
        <v>0</v>
      </c>
      <c r="I23" s="43"/>
      <c r="J23" s="76" t="s">
        <v>30</v>
      </c>
    </row>
    <row r="24" spans="1:10" ht="21" customHeight="1" x14ac:dyDescent="0.15">
      <c r="A24" s="94"/>
      <c r="B24" s="90"/>
      <c r="C24" s="87"/>
      <c r="D24" s="88"/>
      <c r="E24" s="87"/>
      <c r="F24" s="37">
        <v>0</v>
      </c>
      <c r="G24" s="37">
        <v>0</v>
      </c>
      <c r="H24" s="37">
        <f t="shared" si="0"/>
        <v>0</v>
      </c>
      <c r="I24" s="43"/>
      <c r="J24" s="84"/>
    </row>
    <row r="25" spans="1:10" s="30" customFormat="1" ht="21" customHeight="1" x14ac:dyDescent="0.15">
      <c r="A25" s="38"/>
      <c r="B25" s="39" t="s">
        <v>31</v>
      </c>
      <c r="C25" s="40">
        <f>SUM(C23)</f>
        <v>0</v>
      </c>
      <c r="D25" s="40">
        <f>SUM(D23)</f>
        <v>0</v>
      </c>
      <c r="E25" s="40">
        <f>SUM(E23)</f>
        <v>0</v>
      </c>
      <c r="F25" s="40">
        <f>SUM(F23:F24)</f>
        <v>0</v>
      </c>
      <c r="G25" s="40">
        <f>SUM(G23:G24)</f>
        <v>0</v>
      </c>
      <c r="H25" s="40">
        <f>SUM(H23:H24)</f>
        <v>0</v>
      </c>
      <c r="I25" s="44"/>
      <c r="J25" s="85"/>
    </row>
    <row r="26" spans="1:10" ht="21" customHeight="1" x14ac:dyDescent="0.15">
      <c r="A26" s="70">
        <v>7</v>
      </c>
      <c r="B26" s="68" t="s">
        <v>32</v>
      </c>
      <c r="C26" s="72">
        <v>0</v>
      </c>
      <c r="D26" s="74"/>
      <c r="E26" s="72">
        <f t="shared" si="1"/>
        <v>0</v>
      </c>
      <c r="F26" s="37">
        <v>0</v>
      </c>
      <c r="G26" s="37">
        <v>0</v>
      </c>
      <c r="H26" s="37">
        <f t="shared" si="0"/>
        <v>0</v>
      </c>
      <c r="I26" s="43"/>
      <c r="J26" s="78"/>
    </row>
    <row r="27" spans="1:10" s="30" customFormat="1" ht="21" customHeight="1" x14ac:dyDescent="0.15">
      <c r="A27" s="38"/>
      <c r="B27" s="39" t="s">
        <v>33</v>
      </c>
      <c r="C27" s="40">
        <f>SUM(C26)</f>
        <v>0</v>
      </c>
      <c r="D27" s="40">
        <f>SUM(D26)</f>
        <v>0</v>
      </c>
      <c r="E27" s="40">
        <f>SUM(E26)</f>
        <v>0</v>
      </c>
      <c r="F27" s="40">
        <f>SUM(F26:F26)</f>
        <v>0</v>
      </c>
      <c r="G27" s="40">
        <f>SUM(G26:G26)</f>
        <v>0</v>
      </c>
      <c r="H27" s="40">
        <f>SUM(H26:H26)</f>
        <v>0</v>
      </c>
      <c r="I27" s="44"/>
      <c r="J27" s="80"/>
    </row>
    <row r="28" spans="1:10" ht="21" customHeight="1" x14ac:dyDescent="0.15">
      <c r="A28" s="70">
        <v>8</v>
      </c>
      <c r="B28" s="68" t="s">
        <v>34</v>
      </c>
      <c r="C28" s="72">
        <v>0</v>
      </c>
      <c r="D28" s="74"/>
      <c r="E28" s="72">
        <f t="shared" si="1"/>
        <v>0</v>
      </c>
      <c r="F28" s="37">
        <v>0</v>
      </c>
      <c r="G28" s="37">
        <v>0</v>
      </c>
      <c r="H28" s="37">
        <f t="shared" si="0"/>
        <v>0</v>
      </c>
      <c r="I28" s="43"/>
      <c r="J28" s="83" t="s">
        <v>35</v>
      </c>
    </row>
    <row r="29" spans="1:10" s="30" customFormat="1" ht="21" customHeight="1" x14ac:dyDescent="0.15">
      <c r="A29" s="38"/>
      <c r="B29" s="39" t="s">
        <v>36</v>
      </c>
      <c r="C29" s="40">
        <f>SUM(C28)</f>
        <v>0</v>
      </c>
      <c r="D29" s="40">
        <f>SUM(D28)</f>
        <v>0</v>
      </c>
      <c r="E29" s="40">
        <f>SUM(E28)</f>
        <v>0</v>
      </c>
      <c r="F29" s="40">
        <f>SUM(F28:F28)</f>
        <v>0</v>
      </c>
      <c r="G29" s="40">
        <f>SUM(G28:G28)</f>
        <v>0</v>
      </c>
      <c r="H29" s="40">
        <f>SUM(H28:H28)</f>
        <v>0</v>
      </c>
      <c r="I29" s="44"/>
      <c r="J29" s="85"/>
    </row>
    <row r="30" spans="1:10" ht="21" customHeight="1" x14ac:dyDescent="0.15">
      <c r="A30" s="70">
        <v>9</v>
      </c>
      <c r="B30" s="68" t="s">
        <v>37</v>
      </c>
      <c r="C30" s="72">
        <v>0</v>
      </c>
      <c r="D30" s="74"/>
      <c r="E30" s="72">
        <f t="shared" si="1"/>
        <v>0</v>
      </c>
      <c r="F30" s="37">
        <v>0</v>
      </c>
      <c r="G30" s="37">
        <v>0</v>
      </c>
      <c r="H30" s="37">
        <f t="shared" si="0"/>
        <v>0</v>
      </c>
      <c r="I30" s="43"/>
      <c r="J30" s="76" t="s">
        <v>38</v>
      </c>
    </row>
    <row r="31" spans="1:10" s="30" customFormat="1" ht="21" customHeight="1" x14ac:dyDescent="0.15">
      <c r="A31" s="38"/>
      <c r="B31" s="39" t="s">
        <v>39</v>
      </c>
      <c r="C31" s="40">
        <f>SUM(C30)</f>
        <v>0</v>
      </c>
      <c r="D31" s="40">
        <f>SUM(D30)</f>
        <v>0</v>
      </c>
      <c r="E31" s="40">
        <f>SUM(E30)</f>
        <v>0</v>
      </c>
      <c r="F31" s="40">
        <f>SUM(F30:F30)</f>
        <v>0</v>
      </c>
      <c r="G31" s="40">
        <f>SUM(G30:G30)</f>
        <v>0</v>
      </c>
      <c r="H31" s="40">
        <f>SUM(H30:H30)</f>
        <v>0</v>
      </c>
      <c r="I31" s="44"/>
      <c r="J31" s="77"/>
    </row>
    <row r="32" spans="1:10" ht="21" customHeight="1" x14ac:dyDescent="0.15">
      <c r="A32" s="89">
        <v>10</v>
      </c>
      <c r="B32" s="90" t="s">
        <v>40</v>
      </c>
      <c r="C32" s="87">
        <v>0</v>
      </c>
      <c r="D32" s="88"/>
      <c r="E32" s="87">
        <f>C32*D32</f>
        <v>0</v>
      </c>
      <c r="F32" s="52">
        <v>1264</v>
      </c>
      <c r="G32" s="43"/>
      <c r="H32" s="58">
        <f t="shared" si="0"/>
        <v>1264</v>
      </c>
      <c r="I32" s="59" t="s">
        <v>127</v>
      </c>
      <c r="J32" s="78" t="s">
        <v>108</v>
      </c>
    </row>
    <row r="33" spans="1:10" ht="21" customHeight="1" x14ac:dyDescent="0.15">
      <c r="A33" s="95"/>
      <c r="B33" s="90"/>
      <c r="C33" s="87"/>
      <c r="D33" s="88"/>
      <c r="E33" s="87"/>
      <c r="F33" s="52">
        <v>524</v>
      </c>
      <c r="G33" s="52"/>
      <c r="H33" s="58">
        <f t="shared" si="0"/>
        <v>524</v>
      </c>
      <c r="I33" s="59" t="s">
        <v>41</v>
      </c>
      <c r="J33" s="79"/>
    </row>
    <row r="34" spans="1:10" ht="21" customHeight="1" x14ac:dyDescent="0.15">
      <c r="A34" s="95"/>
      <c r="B34" s="90"/>
      <c r="C34" s="87"/>
      <c r="D34" s="88"/>
      <c r="E34" s="87"/>
      <c r="F34" s="52"/>
      <c r="G34" s="52">
        <v>16.5</v>
      </c>
      <c r="H34" s="58">
        <f t="shared" si="0"/>
        <v>16.5</v>
      </c>
      <c r="I34" s="59" t="s">
        <v>109</v>
      </c>
      <c r="J34" s="79"/>
    </row>
    <row r="35" spans="1:10" ht="21" customHeight="1" x14ac:dyDescent="0.15">
      <c r="A35" s="95"/>
      <c r="B35" s="90"/>
      <c r="C35" s="87"/>
      <c r="D35" s="88"/>
      <c r="E35" s="87"/>
      <c r="F35" s="52"/>
      <c r="G35" s="52">
        <v>78</v>
      </c>
      <c r="H35" s="58">
        <f t="shared" si="0"/>
        <v>78</v>
      </c>
      <c r="I35" s="59" t="s">
        <v>109</v>
      </c>
      <c r="J35" s="79"/>
    </row>
    <row r="36" spans="1:10" ht="21" customHeight="1" x14ac:dyDescent="0.15">
      <c r="A36" s="95"/>
      <c r="B36" s="90"/>
      <c r="C36" s="87"/>
      <c r="D36" s="88"/>
      <c r="E36" s="87"/>
      <c r="F36" s="52"/>
      <c r="G36" s="52">
        <v>812</v>
      </c>
      <c r="H36" s="58">
        <f t="shared" si="0"/>
        <v>812</v>
      </c>
      <c r="I36" s="59" t="s">
        <v>111</v>
      </c>
      <c r="J36" s="79"/>
    </row>
    <row r="37" spans="1:10" ht="21" customHeight="1" x14ac:dyDescent="0.15">
      <c r="A37" s="95"/>
      <c r="B37" s="90"/>
      <c r="C37" s="87"/>
      <c r="D37" s="88"/>
      <c r="E37" s="87"/>
      <c r="F37" s="52">
        <v>117.6</v>
      </c>
      <c r="G37" s="52"/>
      <c r="H37" s="58">
        <f t="shared" si="0"/>
        <v>117.6</v>
      </c>
      <c r="I37" s="59" t="s">
        <v>42</v>
      </c>
      <c r="J37" s="79"/>
    </row>
    <row r="38" spans="1:10" ht="21" customHeight="1" x14ac:dyDescent="0.15">
      <c r="A38" s="95"/>
      <c r="B38" s="90"/>
      <c r="C38" s="87"/>
      <c r="D38" s="88"/>
      <c r="E38" s="87"/>
      <c r="F38" s="52"/>
      <c r="G38" s="52">
        <v>364</v>
      </c>
      <c r="H38" s="58">
        <f t="shared" si="0"/>
        <v>364</v>
      </c>
      <c r="I38" s="59" t="s">
        <v>110</v>
      </c>
      <c r="J38" s="79"/>
    </row>
    <row r="39" spans="1:10" ht="21" customHeight="1" x14ac:dyDescent="0.15">
      <c r="A39" s="95"/>
      <c r="B39" s="90"/>
      <c r="C39" s="87"/>
      <c r="D39" s="88"/>
      <c r="E39" s="87"/>
      <c r="F39" s="132">
        <v>649</v>
      </c>
      <c r="G39" s="61"/>
      <c r="H39" s="61">
        <f t="shared" si="0"/>
        <v>649</v>
      </c>
      <c r="I39" s="59" t="s">
        <v>110</v>
      </c>
      <c r="J39" s="79"/>
    </row>
    <row r="40" spans="1:10" ht="21" customHeight="1" x14ac:dyDescent="0.15">
      <c r="A40" s="95"/>
      <c r="B40" s="90"/>
      <c r="C40" s="87"/>
      <c r="D40" s="88"/>
      <c r="E40" s="87"/>
      <c r="F40" s="52"/>
      <c r="G40" s="52">
        <v>386</v>
      </c>
      <c r="H40" s="58">
        <f t="shared" si="0"/>
        <v>386</v>
      </c>
      <c r="I40" s="59" t="s">
        <v>112</v>
      </c>
      <c r="J40" s="79"/>
    </row>
    <row r="41" spans="1:10" ht="21" customHeight="1" x14ac:dyDescent="0.15">
      <c r="A41" s="95"/>
      <c r="B41" s="90"/>
      <c r="C41" s="87"/>
      <c r="D41" s="88"/>
      <c r="E41" s="87"/>
      <c r="F41" s="52"/>
      <c r="G41" s="52">
        <v>377.4</v>
      </c>
      <c r="H41" s="58">
        <f t="shared" si="0"/>
        <v>377.4</v>
      </c>
      <c r="I41" s="59" t="s">
        <v>113</v>
      </c>
      <c r="J41" s="79"/>
    </row>
    <row r="42" spans="1:10" ht="21" customHeight="1" x14ac:dyDescent="0.15">
      <c r="A42" s="95"/>
      <c r="B42" s="90"/>
      <c r="C42" s="87"/>
      <c r="D42" s="88"/>
      <c r="E42" s="87"/>
      <c r="F42" s="52"/>
      <c r="G42" s="52">
        <v>380</v>
      </c>
      <c r="H42" s="58">
        <f t="shared" si="0"/>
        <v>380</v>
      </c>
      <c r="I42" s="59" t="s">
        <v>88</v>
      </c>
      <c r="J42" s="79"/>
    </row>
    <row r="43" spans="1:10" ht="21" customHeight="1" x14ac:dyDescent="0.15">
      <c r="A43" s="95"/>
      <c r="B43" s="90"/>
      <c r="C43" s="87"/>
      <c r="D43" s="88"/>
      <c r="E43" s="87"/>
      <c r="F43" s="52"/>
      <c r="G43" s="52">
        <v>180</v>
      </c>
      <c r="H43" s="58">
        <f t="shared" si="0"/>
        <v>180</v>
      </c>
      <c r="I43" s="59" t="s">
        <v>114</v>
      </c>
      <c r="J43" s="79"/>
    </row>
    <row r="44" spans="1:10" ht="21" customHeight="1" x14ac:dyDescent="0.15">
      <c r="A44" s="95"/>
      <c r="B44" s="90"/>
      <c r="C44" s="87"/>
      <c r="D44" s="88"/>
      <c r="E44" s="87"/>
      <c r="F44" s="52">
        <v>789.88</v>
      </c>
      <c r="G44" s="52"/>
      <c r="H44" s="58">
        <f t="shared" si="0"/>
        <v>789.88</v>
      </c>
      <c r="I44" s="59" t="s">
        <v>91</v>
      </c>
      <c r="J44" s="79"/>
    </row>
    <row r="45" spans="1:10" ht="21" customHeight="1" x14ac:dyDescent="0.15">
      <c r="A45" s="95"/>
      <c r="B45" s="90"/>
      <c r="C45" s="87"/>
      <c r="D45" s="88"/>
      <c r="E45" s="87"/>
      <c r="F45" s="52">
        <v>155.19999999999999</v>
      </c>
      <c r="G45" s="52"/>
      <c r="H45" s="58">
        <f t="shared" si="0"/>
        <v>155.19999999999999</v>
      </c>
      <c r="I45" s="59" t="s">
        <v>89</v>
      </c>
      <c r="J45" s="79"/>
    </row>
    <row r="46" spans="1:10" ht="21" customHeight="1" x14ac:dyDescent="0.15">
      <c r="A46" s="95"/>
      <c r="B46" s="90"/>
      <c r="C46" s="87"/>
      <c r="D46" s="88"/>
      <c r="E46" s="87"/>
      <c r="F46" s="52">
        <v>307.23</v>
      </c>
      <c r="G46" s="52"/>
      <c r="H46" s="58">
        <f t="shared" si="0"/>
        <v>307.23</v>
      </c>
      <c r="I46" s="59" t="s">
        <v>90</v>
      </c>
      <c r="J46" s="79"/>
    </row>
    <row r="47" spans="1:10" ht="21" customHeight="1" x14ac:dyDescent="0.15">
      <c r="A47" s="95"/>
      <c r="B47" s="90"/>
      <c r="C47" s="87"/>
      <c r="D47" s="88"/>
      <c r="E47" s="87"/>
      <c r="F47" s="52"/>
      <c r="G47" s="52">
        <v>24</v>
      </c>
      <c r="H47" s="58">
        <f t="shared" si="0"/>
        <v>24</v>
      </c>
      <c r="I47" s="59" t="s">
        <v>115</v>
      </c>
      <c r="J47" s="79"/>
    </row>
    <row r="48" spans="1:10" ht="21" hidden="1" customHeight="1" x14ac:dyDescent="0.15">
      <c r="A48" s="95"/>
      <c r="B48" s="90"/>
      <c r="C48" s="87"/>
      <c r="D48" s="88"/>
      <c r="E48" s="87"/>
      <c r="F48" s="62"/>
      <c r="G48" s="63"/>
      <c r="H48" s="63"/>
      <c r="I48" s="64"/>
      <c r="J48" s="79"/>
    </row>
    <row r="49" spans="1:10" ht="21" customHeight="1" x14ac:dyDescent="0.15">
      <c r="A49" s="95"/>
      <c r="B49" s="90"/>
      <c r="C49" s="87"/>
      <c r="D49" s="88"/>
      <c r="E49" s="87"/>
      <c r="F49" s="52">
        <v>210.94</v>
      </c>
      <c r="G49" s="52"/>
      <c r="H49" s="58">
        <f t="shared" si="0"/>
        <v>210.94</v>
      </c>
      <c r="I49" s="45" t="s">
        <v>44</v>
      </c>
      <c r="J49" s="79"/>
    </row>
    <row r="50" spans="1:10" ht="21" customHeight="1" x14ac:dyDescent="0.15">
      <c r="A50" s="95"/>
      <c r="B50" s="90"/>
      <c r="C50" s="87"/>
      <c r="D50" s="88"/>
      <c r="E50" s="87"/>
      <c r="F50" s="52">
        <v>148.30000000000001</v>
      </c>
      <c r="G50" s="52"/>
      <c r="H50" s="58">
        <f t="shared" si="0"/>
        <v>148.30000000000001</v>
      </c>
      <c r="I50" s="45" t="s">
        <v>45</v>
      </c>
      <c r="J50" s="79"/>
    </row>
    <row r="51" spans="1:10" ht="21" customHeight="1" x14ac:dyDescent="0.15">
      <c r="A51" s="95"/>
      <c r="B51" s="90"/>
      <c r="C51" s="87"/>
      <c r="D51" s="88"/>
      <c r="E51" s="87"/>
      <c r="F51" s="52">
        <v>143.63999999999999</v>
      </c>
      <c r="G51" s="52"/>
      <c r="H51" s="58">
        <f t="shared" si="0"/>
        <v>143.63999999999999</v>
      </c>
      <c r="I51" s="45" t="s">
        <v>43</v>
      </c>
      <c r="J51" s="79"/>
    </row>
    <row r="52" spans="1:10" ht="21" customHeight="1" x14ac:dyDescent="0.15">
      <c r="A52" s="95"/>
      <c r="B52" s="90"/>
      <c r="C52" s="87"/>
      <c r="D52" s="88"/>
      <c r="E52" s="87"/>
      <c r="F52" s="52">
        <v>249.2</v>
      </c>
      <c r="G52" s="52"/>
      <c r="H52" s="58">
        <f t="shared" si="0"/>
        <v>249.2</v>
      </c>
      <c r="I52" s="45" t="s">
        <v>93</v>
      </c>
      <c r="J52" s="79"/>
    </row>
    <row r="53" spans="1:10" ht="21" customHeight="1" x14ac:dyDescent="0.15">
      <c r="A53" s="95"/>
      <c r="B53" s="90"/>
      <c r="C53" s="87"/>
      <c r="D53" s="88"/>
      <c r="E53" s="87"/>
      <c r="F53" s="52">
        <v>348.98</v>
      </c>
      <c r="G53" s="52"/>
      <c r="H53" s="58">
        <f t="shared" si="0"/>
        <v>348.98</v>
      </c>
      <c r="I53" s="59" t="s">
        <v>46</v>
      </c>
      <c r="J53" s="79"/>
    </row>
    <row r="54" spans="1:10" ht="21" customHeight="1" x14ac:dyDescent="0.15">
      <c r="A54" s="95"/>
      <c r="B54" s="90"/>
      <c r="C54" s="87"/>
      <c r="D54" s="88"/>
      <c r="E54" s="87"/>
      <c r="F54" s="52">
        <v>466</v>
      </c>
      <c r="G54" s="43"/>
      <c r="H54" s="58">
        <f t="shared" si="0"/>
        <v>466</v>
      </c>
      <c r="I54" s="59" t="s">
        <v>95</v>
      </c>
      <c r="J54" s="79"/>
    </row>
    <row r="55" spans="1:10" ht="21" customHeight="1" x14ac:dyDescent="0.15">
      <c r="A55" s="95"/>
      <c r="B55" s="90"/>
      <c r="C55" s="87"/>
      <c r="D55" s="88"/>
      <c r="E55" s="87"/>
      <c r="F55" s="52">
        <v>506</v>
      </c>
      <c r="G55" s="43"/>
      <c r="H55" s="58">
        <f t="shared" si="0"/>
        <v>506</v>
      </c>
      <c r="I55" s="59" t="s">
        <v>96</v>
      </c>
      <c r="J55" s="79"/>
    </row>
    <row r="56" spans="1:10" ht="21" customHeight="1" x14ac:dyDescent="0.15">
      <c r="A56" s="95"/>
      <c r="B56" s="90"/>
      <c r="C56" s="87"/>
      <c r="D56" s="88"/>
      <c r="E56" s="87"/>
      <c r="F56" s="52">
        <v>1139</v>
      </c>
      <c r="G56" s="43"/>
      <c r="H56" s="58">
        <f t="shared" si="0"/>
        <v>1139</v>
      </c>
      <c r="I56" s="45" t="s">
        <v>123</v>
      </c>
      <c r="J56" s="79"/>
    </row>
    <row r="57" spans="1:10" ht="21" customHeight="1" x14ac:dyDescent="0.15">
      <c r="A57" s="95"/>
      <c r="B57" s="90"/>
      <c r="C57" s="87"/>
      <c r="D57" s="88"/>
      <c r="E57" s="87"/>
      <c r="F57" s="52">
        <v>1441.72</v>
      </c>
      <c r="G57" s="52"/>
      <c r="H57" s="58">
        <f t="shared" si="0"/>
        <v>1441.72</v>
      </c>
      <c r="I57" s="45" t="s">
        <v>123</v>
      </c>
      <c r="J57" s="79"/>
    </row>
    <row r="58" spans="1:10" ht="21" customHeight="1" x14ac:dyDescent="0.15">
      <c r="A58" s="95"/>
      <c r="B58" s="90"/>
      <c r="C58" s="87"/>
      <c r="D58" s="88"/>
      <c r="E58" s="87"/>
      <c r="F58" s="52">
        <v>324.8</v>
      </c>
      <c r="G58" s="52"/>
      <c r="H58" s="58">
        <f t="shared" si="0"/>
        <v>324.8</v>
      </c>
      <c r="I58" s="45" t="s">
        <v>122</v>
      </c>
      <c r="J58" s="79"/>
    </row>
    <row r="59" spans="1:10" ht="21" customHeight="1" x14ac:dyDescent="0.15">
      <c r="A59" s="95"/>
      <c r="B59" s="90"/>
      <c r="C59" s="87"/>
      <c r="D59" s="88"/>
      <c r="E59" s="87"/>
      <c r="F59" s="52">
        <v>423.84</v>
      </c>
      <c r="G59" s="52"/>
      <c r="H59" s="58">
        <f t="shared" si="0"/>
        <v>423.84</v>
      </c>
      <c r="I59" s="43" t="s">
        <v>119</v>
      </c>
      <c r="J59" s="79"/>
    </row>
    <row r="60" spans="1:10" ht="21" customHeight="1" x14ac:dyDescent="0.15">
      <c r="A60" s="95"/>
      <c r="B60" s="90"/>
      <c r="C60" s="87"/>
      <c r="D60" s="88"/>
      <c r="E60" s="87"/>
      <c r="F60" s="52">
        <v>246</v>
      </c>
      <c r="G60" s="52"/>
      <c r="H60" s="58">
        <f t="shared" si="0"/>
        <v>246</v>
      </c>
      <c r="I60" s="45" t="s">
        <v>120</v>
      </c>
      <c r="J60" s="79"/>
    </row>
    <row r="61" spans="1:10" ht="21" customHeight="1" x14ac:dyDescent="0.15">
      <c r="A61" s="95"/>
      <c r="B61" s="90"/>
      <c r="C61" s="87"/>
      <c r="D61" s="88"/>
      <c r="E61" s="87"/>
      <c r="F61" s="61">
        <v>599.20000000000005</v>
      </c>
      <c r="G61" s="61"/>
      <c r="H61" s="61">
        <f>F61+G61</f>
        <v>599.20000000000005</v>
      </c>
      <c r="I61" s="59" t="s">
        <v>121</v>
      </c>
      <c r="J61" s="79"/>
    </row>
    <row r="62" spans="1:10" ht="21" customHeight="1" x14ac:dyDescent="0.15">
      <c r="A62" s="95"/>
      <c r="B62" s="90"/>
      <c r="C62" s="87"/>
      <c r="D62" s="88"/>
      <c r="E62" s="87"/>
      <c r="F62" s="61">
        <v>401.2</v>
      </c>
      <c r="G62" s="61"/>
      <c r="H62" s="58">
        <f t="shared" si="0"/>
        <v>401.2</v>
      </c>
      <c r="I62" s="59" t="s">
        <v>98</v>
      </c>
      <c r="J62" s="79"/>
    </row>
    <row r="63" spans="1:10" ht="21" customHeight="1" x14ac:dyDescent="0.15">
      <c r="A63" s="95"/>
      <c r="B63" s="90"/>
      <c r="C63" s="87"/>
      <c r="D63" s="88"/>
      <c r="E63" s="87"/>
      <c r="F63" s="61">
        <v>296</v>
      </c>
      <c r="G63" s="61"/>
      <c r="H63" s="61">
        <f t="shared" si="0"/>
        <v>296</v>
      </c>
      <c r="I63" s="59" t="s">
        <v>125</v>
      </c>
      <c r="J63" s="79"/>
    </row>
    <row r="64" spans="1:10" ht="21" customHeight="1" x14ac:dyDescent="0.15">
      <c r="A64" s="95"/>
      <c r="B64" s="90"/>
      <c r="C64" s="87"/>
      <c r="D64" s="88"/>
      <c r="E64" s="87"/>
      <c r="F64" s="61">
        <v>124.74</v>
      </c>
      <c r="G64" s="61"/>
      <c r="H64" s="61">
        <f t="shared" ref="H64:H78" si="4">F64+G64</f>
        <v>124.74</v>
      </c>
      <c r="I64" s="59" t="s">
        <v>126</v>
      </c>
      <c r="J64" s="79"/>
    </row>
    <row r="65" spans="1:10" ht="21" hidden="1" customHeight="1" x14ac:dyDescent="0.15">
      <c r="A65" s="95"/>
      <c r="B65" s="90"/>
      <c r="C65" s="87"/>
      <c r="D65" s="88"/>
      <c r="E65" s="87"/>
      <c r="F65" s="62" t="s">
        <v>92</v>
      </c>
      <c r="G65" s="63"/>
      <c r="H65" s="63"/>
      <c r="I65" s="64"/>
      <c r="J65" s="79"/>
    </row>
    <row r="66" spans="1:10" ht="21" customHeight="1" x14ac:dyDescent="0.15">
      <c r="A66" s="95"/>
      <c r="B66" s="90"/>
      <c r="C66" s="87"/>
      <c r="D66" s="88"/>
      <c r="E66" s="87"/>
      <c r="F66" s="52">
        <v>371</v>
      </c>
      <c r="G66" s="52"/>
      <c r="H66" s="58">
        <f t="shared" si="4"/>
        <v>371</v>
      </c>
      <c r="I66" s="60" t="s">
        <v>49</v>
      </c>
      <c r="J66" s="79"/>
    </row>
    <row r="67" spans="1:10" ht="21" customHeight="1" x14ac:dyDescent="0.15">
      <c r="A67" s="95"/>
      <c r="B67" s="90"/>
      <c r="C67" s="87"/>
      <c r="D67" s="88"/>
      <c r="E67" s="87"/>
      <c r="F67" s="52"/>
      <c r="G67" s="52">
        <v>612.5</v>
      </c>
      <c r="H67" s="58">
        <f t="shared" si="4"/>
        <v>612.5</v>
      </c>
      <c r="I67" s="59" t="s">
        <v>116</v>
      </c>
      <c r="J67" s="79"/>
    </row>
    <row r="68" spans="1:10" ht="21" customHeight="1" x14ac:dyDescent="0.15">
      <c r="A68" s="95"/>
      <c r="B68" s="90"/>
      <c r="C68" s="87"/>
      <c r="D68" s="88"/>
      <c r="E68" s="87"/>
      <c r="F68" s="52"/>
      <c r="G68" s="52">
        <v>119</v>
      </c>
      <c r="H68" s="58">
        <f t="shared" si="4"/>
        <v>119</v>
      </c>
      <c r="I68" s="59" t="s">
        <v>117</v>
      </c>
      <c r="J68" s="79"/>
    </row>
    <row r="69" spans="1:10" ht="21" customHeight="1" x14ac:dyDescent="0.15">
      <c r="A69" s="95"/>
      <c r="B69" s="90"/>
      <c r="C69" s="87"/>
      <c r="D69" s="88"/>
      <c r="E69" s="87"/>
      <c r="F69" s="52">
        <v>546</v>
      </c>
      <c r="G69" s="52"/>
      <c r="H69" s="58">
        <f>F69+G69</f>
        <v>546</v>
      </c>
      <c r="I69" s="59" t="s">
        <v>48</v>
      </c>
      <c r="J69" s="79"/>
    </row>
    <row r="70" spans="1:10" ht="21" customHeight="1" x14ac:dyDescent="0.15">
      <c r="A70" s="95"/>
      <c r="B70" s="90"/>
      <c r="C70" s="87"/>
      <c r="D70" s="88"/>
      <c r="E70" s="87"/>
      <c r="F70" s="52"/>
      <c r="G70" s="52">
        <v>216.92</v>
      </c>
      <c r="H70" s="58">
        <f t="shared" si="4"/>
        <v>216.92</v>
      </c>
      <c r="I70" s="59" t="s">
        <v>118</v>
      </c>
      <c r="J70" s="79"/>
    </row>
    <row r="71" spans="1:10" ht="21" customHeight="1" x14ac:dyDescent="0.15">
      <c r="A71" s="95"/>
      <c r="B71" s="90"/>
      <c r="C71" s="87"/>
      <c r="D71" s="88"/>
      <c r="E71" s="87"/>
      <c r="F71" s="52">
        <v>370.59</v>
      </c>
      <c r="G71" s="52"/>
      <c r="H71" s="58">
        <f t="shared" si="4"/>
        <v>370.59</v>
      </c>
      <c r="I71" s="59" t="s">
        <v>97</v>
      </c>
      <c r="J71" s="79"/>
    </row>
    <row r="72" spans="1:10" ht="21" hidden="1" customHeight="1" x14ac:dyDescent="0.15">
      <c r="A72" s="95"/>
      <c r="B72" s="90"/>
      <c r="C72" s="87"/>
      <c r="D72" s="88"/>
      <c r="E72" s="87"/>
      <c r="F72" s="62" t="s">
        <v>94</v>
      </c>
      <c r="G72" s="63"/>
      <c r="H72" s="63"/>
      <c r="I72" s="64"/>
      <c r="J72" s="79"/>
    </row>
    <row r="73" spans="1:10" ht="21" customHeight="1" x14ac:dyDescent="0.15">
      <c r="A73" s="95"/>
      <c r="B73" s="90"/>
      <c r="C73" s="87"/>
      <c r="D73" s="88"/>
      <c r="E73" s="87"/>
      <c r="F73" s="52">
        <v>250.01</v>
      </c>
      <c r="G73" s="52"/>
      <c r="H73" s="58">
        <f t="shared" si="4"/>
        <v>250.01</v>
      </c>
      <c r="I73" s="43" t="s">
        <v>101</v>
      </c>
      <c r="J73" s="79"/>
    </row>
    <row r="74" spans="1:10" ht="21" customHeight="1" x14ac:dyDescent="0.15">
      <c r="A74" s="95"/>
      <c r="B74" s="90"/>
      <c r="C74" s="87"/>
      <c r="D74" s="88"/>
      <c r="E74" s="87"/>
      <c r="F74" s="52"/>
      <c r="G74" s="52">
        <v>207.5</v>
      </c>
      <c r="H74" s="58">
        <f t="shared" si="4"/>
        <v>207.5</v>
      </c>
      <c r="I74" s="43" t="s">
        <v>101</v>
      </c>
      <c r="J74" s="79"/>
    </row>
    <row r="75" spans="1:10" ht="21" customHeight="1" x14ac:dyDescent="0.15">
      <c r="A75" s="95"/>
      <c r="B75" s="90"/>
      <c r="C75" s="87"/>
      <c r="D75" s="88"/>
      <c r="E75" s="87"/>
      <c r="F75" s="52"/>
      <c r="G75" s="52">
        <v>42.51</v>
      </c>
      <c r="H75" s="58">
        <f t="shared" si="4"/>
        <v>42.51</v>
      </c>
      <c r="I75" s="43" t="s">
        <v>101</v>
      </c>
      <c r="J75" s="79"/>
    </row>
    <row r="76" spans="1:10" ht="21" customHeight="1" x14ac:dyDescent="0.15">
      <c r="A76" s="95"/>
      <c r="B76" s="90"/>
      <c r="C76" s="87"/>
      <c r="D76" s="88"/>
      <c r="E76" s="87"/>
      <c r="F76" s="67">
        <v>87.5</v>
      </c>
      <c r="G76" s="67"/>
      <c r="H76" s="67"/>
      <c r="I76" s="43" t="s">
        <v>101</v>
      </c>
      <c r="J76" s="79"/>
    </row>
    <row r="77" spans="1:10" ht="21" customHeight="1" x14ac:dyDescent="0.15">
      <c r="A77" s="95"/>
      <c r="B77" s="90"/>
      <c r="C77" s="87"/>
      <c r="D77" s="88"/>
      <c r="E77" s="87"/>
      <c r="F77" s="52">
        <v>499</v>
      </c>
      <c r="G77" s="52"/>
      <c r="H77" s="58">
        <f t="shared" si="4"/>
        <v>499</v>
      </c>
      <c r="I77" s="43" t="s">
        <v>47</v>
      </c>
      <c r="J77" s="79"/>
    </row>
    <row r="78" spans="1:10" ht="21" customHeight="1" x14ac:dyDescent="0.15">
      <c r="A78" s="95"/>
      <c r="B78" s="90"/>
      <c r="C78" s="87"/>
      <c r="D78" s="88"/>
      <c r="E78" s="87"/>
      <c r="F78" s="52">
        <v>380</v>
      </c>
      <c r="G78" s="52"/>
      <c r="H78" s="58">
        <f t="shared" si="4"/>
        <v>380</v>
      </c>
      <c r="I78" s="43" t="s">
        <v>124</v>
      </c>
      <c r="J78" s="79"/>
    </row>
    <row r="79" spans="1:10" s="30" customFormat="1" ht="21" customHeight="1" x14ac:dyDescent="0.15">
      <c r="A79" s="38"/>
      <c r="B79" s="39" t="s">
        <v>50</v>
      </c>
      <c r="C79" s="40">
        <f>SUM(C32)</f>
        <v>0</v>
      </c>
      <c r="D79" s="40">
        <f>SUM(D32)</f>
        <v>0</v>
      </c>
      <c r="E79" s="40">
        <f>SUM(E32)</f>
        <v>0</v>
      </c>
      <c r="F79" s="40">
        <f>SUM(F32:F78)</f>
        <v>13380.57</v>
      </c>
      <c r="G79" s="40">
        <f>SUM(G32:G78)</f>
        <v>3816.3300000000004</v>
      </c>
      <c r="H79" s="40">
        <f>SUM(H32:H78)</f>
        <v>17109.400000000001</v>
      </c>
      <c r="I79" s="44"/>
      <c r="J79" s="80"/>
    </row>
    <row r="80" spans="1:10" ht="21" customHeight="1" x14ac:dyDescent="0.15">
      <c r="A80" s="38"/>
      <c r="B80" s="39" t="s">
        <v>51</v>
      </c>
      <c r="C80" s="40">
        <f>SUM(C79,C31,C29,C27,C25,C22,C20,C13,C11,C9)</f>
        <v>0</v>
      </c>
      <c r="D80" s="40">
        <f>SUM(D79,D31,D29,D27,D25,D22,D20,D13,D11,D9)</f>
        <v>0</v>
      </c>
      <c r="E80" s="40">
        <f>SUM(E79,E31,E29,E27,E25,E22,E20,E13,E11,E9)</f>
        <v>0</v>
      </c>
      <c r="F80" s="40">
        <f>SUM(F79,F31,F29,F27,F25,F22,F20,F13,F11,F9)</f>
        <v>14316.07</v>
      </c>
      <c r="G80" s="40">
        <f>SUM(G79,G31,G29,G27,G25,G22,G20,G13,G11,G9)</f>
        <v>3998.9800000000005</v>
      </c>
      <c r="H80" s="40">
        <f>SUM(H79,H31,H29,H27,H25,H22,H20,H13,H11,H9)</f>
        <v>18227.550000000003</v>
      </c>
      <c r="I80" s="44"/>
      <c r="J80" s="49"/>
    </row>
    <row r="82" spans="1:9" ht="21" customHeight="1" x14ac:dyDescent="0.15">
      <c r="A82" s="99" t="s">
        <v>52</v>
      </c>
      <c r="B82" s="100"/>
      <c r="C82" s="101" t="s">
        <v>53</v>
      </c>
      <c r="D82" s="101"/>
      <c r="E82" s="101" t="s">
        <v>54</v>
      </c>
      <c r="F82" s="101"/>
      <c r="G82" s="101" t="s">
        <v>55</v>
      </c>
      <c r="H82" s="101"/>
      <c r="I82" s="50" t="s">
        <v>56</v>
      </c>
    </row>
    <row r="83" spans="1:9" ht="21" customHeight="1" x14ac:dyDescent="0.15">
      <c r="A83" s="91">
        <f>E80</f>
        <v>0</v>
      </c>
      <c r="B83" s="92"/>
      <c r="C83" s="92">
        <f>E83+G83</f>
        <v>18315.05</v>
      </c>
      <c r="D83" s="92"/>
      <c r="E83" s="92">
        <f>F80</f>
        <v>14316.07</v>
      </c>
      <c r="F83" s="92"/>
      <c r="G83" s="92">
        <f>G80</f>
        <v>3998.9800000000005</v>
      </c>
      <c r="H83" s="92"/>
      <c r="I83" s="51">
        <f>A83-C83</f>
        <v>-18315.05</v>
      </c>
    </row>
    <row r="85" spans="1:9" ht="21" customHeight="1" x14ac:dyDescent="0.15">
      <c r="A85" s="46" t="s">
        <v>57</v>
      </c>
      <c r="B85" s="47"/>
      <c r="C85" s="48" t="s">
        <v>58</v>
      </c>
      <c r="D85" s="46"/>
      <c r="E85" s="46" t="s">
        <v>59</v>
      </c>
      <c r="F85" s="46"/>
      <c r="G85" s="46" t="s">
        <v>60</v>
      </c>
      <c r="H85" s="46"/>
      <c r="I85" s="47"/>
    </row>
  </sheetData>
  <mergeCells count="41">
    <mergeCell ref="C2:H2"/>
    <mergeCell ref="C6:E6"/>
    <mergeCell ref="F6:I6"/>
    <mergeCell ref="A82:B82"/>
    <mergeCell ref="C82:D82"/>
    <mergeCell ref="E82:F82"/>
    <mergeCell ref="G82:H82"/>
    <mergeCell ref="B14:B19"/>
    <mergeCell ref="B23:B24"/>
    <mergeCell ref="A83:B83"/>
    <mergeCell ref="C83:D83"/>
    <mergeCell ref="E83:F83"/>
    <mergeCell ref="G83:H83"/>
    <mergeCell ref="A6:A7"/>
    <mergeCell ref="A14:A19"/>
    <mergeCell ref="A23:A24"/>
    <mergeCell ref="A32:A78"/>
    <mergeCell ref="B6:B7"/>
    <mergeCell ref="B32:B78"/>
    <mergeCell ref="C14:C19"/>
    <mergeCell ref="C23:C24"/>
    <mergeCell ref="C32:C78"/>
    <mergeCell ref="D14:D19"/>
    <mergeCell ref="D23:D24"/>
    <mergeCell ref="D32:D78"/>
    <mergeCell ref="E14:E19"/>
    <mergeCell ref="E23:E24"/>
    <mergeCell ref="E32:E78"/>
    <mergeCell ref="J30:J31"/>
    <mergeCell ref="J32:J79"/>
    <mergeCell ref="H4:I5"/>
    <mergeCell ref="J14:J20"/>
    <mergeCell ref="J21:J22"/>
    <mergeCell ref="J23:J25"/>
    <mergeCell ref="J26:J27"/>
    <mergeCell ref="J28:J29"/>
    <mergeCell ref="J4:J5"/>
    <mergeCell ref="J6:J7"/>
    <mergeCell ref="J8:J9"/>
    <mergeCell ref="J10:J11"/>
    <mergeCell ref="J12:J13"/>
  </mergeCells>
  <phoneticPr fontId="13" type="noConversion"/>
  <pageMargins left="0.69930555555555596" right="0.69930555555555596" top="0.75" bottom="0.75" header="0.3" footer="0.3"/>
  <pageSetup paperSize="9" scale="42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K36"/>
  <sheetViews>
    <sheetView tabSelected="1" view="pageBreakPreview" zoomScaleSheetLayoutView="100" workbookViewId="0">
      <selection activeCell="L37" sqref="L37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96" t="s">
        <v>61</v>
      </c>
      <c r="C3" s="96"/>
      <c r="D3" s="96"/>
      <c r="E3" s="96"/>
      <c r="F3" s="96"/>
      <c r="G3" s="96"/>
      <c r="H3" s="96"/>
      <c r="I3" s="96"/>
      <c r="J3" s="96"/>
      <c r="K3" s="96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62</v>
      </c>
      <c r="E5" s="5"/>
      <c r="F5" s="124" t="s">
        <v>130</v>
      </c>
      <c r="G5" s="124"/>
      <c r="H5" s="5" t="s">
        <v>63</v>
      </c>
      <c r="I5" s="4"/>
      <c r="J5" s="124" t="s">
        <v>64</v>
      </c>
      <c r="K5" s="125"/>
    </row>
    <row r="6" spans="2:11" ht="20" customHeight="1" x14ac:dyDescent="0.15">
      <c r="B6" s="6"/>
      <c r="C6" s="7"/>
      <c r="D6" s="8" t="s">
        <v>65</v>
      </c>
      <c r="E6" s="8"/>
      <c r="F6" s="119" t="s">
        <v>132</v>
      </c>
      <c r="G6" s="119"/>
      <c r="H6" s="8" t="s">
        <v>66</v>
      </c>
      <c r="I6" s="7"/>
      <c r="J6" s="119" t="s">
        <v>67</v>
      </c>
      <c r="K6" s="121"/>
    </row>
    <row r="7" spans="2:11" ht="20" customHeight="1" x14ac:dyDescent="0.15">
      <c r="B7" s="6"/>
      <c r="C7" s="7"/>
      <c r="D7" s="8" t="s">
        <v>68</v>
      </c>
      <c r="E7" s="8"/>
      <c r="F7" s="119">
        <v>2021.6</v>
      </c>
      <c r="G7" s="119"/>
      <c r="H7" s="8" t="s">
        <v>69</v>
      </c>
      <c r="I7" s="22"/>
      <c r="J7" s="120"/>
      <c r="K7" s="121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70</v>
      </c>
      <c r="I8" s="23"/>
      <c r="J8" s="122" t="s">
        <v>131</v>
      </c>
      <c r="K8" s="123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130" t="s">
        <v>1</v>
      </c>
      <c r="C10" s="131"/>
      <c r="D10" s="14" t="s">
        <v>71</v>
      </c>
      <c r="E10" s="102" t="s">
        <v>72</v>
      </c>
      <c r="F10" s="104"/>
      <c r="G10" s="16" t="s">
        <v>73</v>
      </c>
      <c r="H10" s="15" t="s">
        <v>74</v>
      </c>
      <c r="I10" s="102" t="s">
        <v>75</v>
      </c>
      <c r="J10" s="104"/>
      <c r="K10" s="16" t="s">
        <v>76</v>
      </c>
    </row>
    <row r="11" spans="2:11" ht="20" customHeight="1" x14ac:dyDescent="0.15">
      <c r="B11" s="128">
        <v>1</v>
      </c>
      <c r="C11" s="129"/>
      <c r="D11" s="107" t="s">
        <v>77</v>
      </c>
      <c r="E11" s="110" t="s">
        <v>78</v>
      </c>
      <c r="F11" s="111"/>
      <c r="G11" s="19"/>
      <c r="H11" s="19"/>
      <c r="I11" s="117"/>
      <c r="J11" s="118"/>
      <c r="K11" s="26"/>
    </row>
    <row r="12" spans="2:11" ht="20" customHeight="1" x14ac:dyDescent="0.15">
      <c r="B12" s="17"/>
      <c r="C12" s="18"/>
      <c r="D12" s="108"/>
      <c r="E12" s="112"/>
      <c r="F12" s="113"/>
      <c r="G12" s="19"/>
      <c r="H12" s="19"/>
      <c r="I12" s="24"/>
      <c r="J12" s="25"/>
      <c r="K12" s="26"/>
    </row>
    <row r="13" spans="2:11" ht="20" customHeight="1" x14ac:dyDescent="0.15">
      <c r="B13" s="17"/>
      <c r="C13" s="18"/>
      <c r="D13" s="108"/>
      <c r="E13" s="112"/>
      <c r="F13" s="113"/>
      <c r="G13" s="19"/>
      <c r="H13" s="19"/>
      <c r="I13" s="24"/>
      <c r="J13" s="25"/>
      <c r="K13" s="26"/>
    </row>
    <row r="14" spans="2:11" ht="20" customHeight="1" x14ac:dyDescent="0.15">
      <c r="B14" s="17"/>
      <c r="C14" s="18"/>
      <c r="D14" s="108"/>
      <c r="E14" s="114"/>
      <c r="F14" s="115"/>
      <c r="G14" s="19"/>
      <c r="H14" s="19"/>
      <c r="I14" s="24"/>
      <c r="J14" s="25"/>
      <c r="K14" s="26"/>
    </row>
    <row r="15" spans="2:11" ht="20" customHeight="1" x14ac:dyDescent="0.15">
      <c r="B15" s="128">
        <v>2</v>
      </c>
      <c r="C15" s="129"/>
      <c r="D15" s="108"/>
      <c r="E15" s="110" t="s">
        <v>79</v>
      </c>
      <c r="F15" s="111"/>
      <c r="G15" s="66">
        <v>92</v>
      </c>
      <c r="H15" s="66">
        <v>92</v>
      </c>
      <c r="I15" s="117"/>
      <c r="J15" s="118"/>
      <c r="K15" s="26" t="s">
        <v>104</v>
      </c>
    </row>
    <row r="16" spans="2:11" ht="20" customHeight="1" x14ac:dyDescent="0.15">
      <c r="B16" s="17"/>
      <c r="C16" s="18"/>
      <c r="D16" s="108"/>
      <c r="E16" s="112"/>
      <c r="F16" s="113"/>
      <c r="G16" s="66">
        <v>54</v>
      </c>
      <c r="H16" s="66">
        <v>54</v>
      </c>
      <c r="I16" s="24"/>
      <c r="J16" s="25"/>
      <c r="K16" s="26" t="s">
        <v>105</v>
      </c>
    </row>
    <row r="17" spans="2:11" ht="20" customHeight="1" x14ac:dyDescent="0.15">
      <c r="B17" s="53"/>
      <c r="C17" s="54"/>
      <c r="D17" s="108"/>
      <c r="E17" s="112"/>
      <c r="F17" s="113"/>
      <c r="G17" s="66">
        <v>108</v>
      </c>
      <c r="H17" s="66">
        <v>108</v>
      </c>
      <c r="I17" s="55"/>
      <c r="J17" s="56"/>
      <c r="K17" s="26" t="s">
        <v>104</v>
      </c>
    </row>
    <row r="18" spans="2:11" ht="20" customHeight="1" x14ac:dyDescent="0.15">
      <c r="B18" s="17"/>
      <c r="C18" s="18"/>
      <c r="D18" s="108"/>
      <c r="E18" s="112"/>
      <c r="F18" s="113"/>
      <c r="G18" s="66">
        <v>206</v>
      </c>
      <c r="H18" s="66">
        <v>206</v>
      </c>
      <c r="I18" s="24"/>
      <c r="J18" s="25"/>
      <c r="K18" s="26" t="s">
        <v>103</v>
      </c>
    </row>
    <row r="19" spans="2:11" ht="20" customHeight="1" x14ac:dyDescent="0.15">
      <c r="B19" s="17"/>
      <c r="C19" s="18"/>
      <c r="D19" s="108"/>
      <c r="E19" s="112"/>
      <c r="F19" s="113"/>
      <c r="G19" s="66">
        <v>2</v>
      </c>
      <c r="H19" s="66">
        <v>2</v>
      </c>
      <c r="I19" s="24"/>
      <c r="J19" s="25"/>
      <c r="K19" s="26" t="s">
        <v>103</v>
      </c>
    </row>
    <row r="20" spans="2:11" ht="20" customHeight="1" x14ac:dyDescent="0.15">
      <c r="B20" s="53"/>
      <c r="C20" s="54"/>
      <c r="D20" s="108"/>
      <c r="E20" s="112"/>
      <c r="F20" s="113"/>
      <c r="G20" s="66">
        <v>55</v>
      </c>
      <c r="H20" s="66">
        <v>55</v>
      </c>
      <c r="I20" s="55"/>
      <c r="J20" s="56"/>
      <c r="K20" s="26" t="s">
        <v>105</v>
      </c>
    </row>
    <row r="21" spans="2:11" ht="20" customHeight="1" x14ac:dyDescent="0.15">
      <c r="B21" s="53"/>
      <c r="C21" s="54"/>
      <c r="D21" s="108"/>
      <c r="E21" s="112"/>
      <c r="F21" s="113"/>
      <c r="G21" s="66">
        <v>101</v>
      </c>
      <c r="H21" s="66">
        <v>101</v>
      </c>
      <c r="I21" s="55"/>
      <c r="J21" s="56"/>
      <c r="K21" s="26" t="s">
        <v>104</v>
      </c>
    </row>
    <row r="22" spans="2:11" ht="20" customHeight="1" x14ac:dyDescent="0.15">
      <c r="B22" s="53"/>
      <c r="C22" s="54"/>
      <c r="D22" s="108"/>
      <c r="E22" s="112"/>
      <c r="F22" s="113"/>
      <c r="G22" s="57">
        <v>68</v>
      </c>
      <c r="H22" s="75">
        <v>68</v>
      </c>
      <c r="I22" s="55"/>
      <c r="J22" s="56"/>
      <c r="K22" s="26" t="s">
        <v>106</v>
      </c>
    </row>
    <row r="23" spans="2:11" ht="20" customHeight="1" x14ac:dyDescent="0.15">
      <c r="B23" s="53"/>
      <c r="C23" s="54"/>
      <c r="D23" s="108"/>
      <c r="E23" s="112"/>
      <c r="F23" s="113"/>
      <c r="G23" s="57">
        <v>254.41</v>
      </c>
      <c r="H23" s="75">
        <v>254.41</v>
      </c>
      <c r="I23" s="55"/>
      <c r="J23" s="56"/>
      <c r="K23" s="26" t="s">
        <v>107</v>
      </c>
    </row>
    <row r="24" spans="2:11" ht="20" customHeight="1" x14ac:dyDescent="0.15">
      <c r="B24" s="128">
        <v>3</v>
      </c>
      <c r="C24" s="129"/>
      <c r="D24" s="108"/>
      <c r="E24" s="110" t="s">
        <v>80</v>
      </c>
      <c r="F24" s="111"/>
      <c r="G24" s="19"/>
      <c r="H24" s="19"/>
      <c r="I24" s="117"/>
      <c r="J24" s="118"/>
      <c r="K24" s="26"/>
    </row>
    <row r="25" spans="2:11" ht="20" customHeight="1" x14ac:dyDescent="0.15">
      <c r="B25" s="17"/>
      <c r="C25" s="18"/>
      <c r="D25" s="108"/>
      <c r="E25" s="114"/>
      <c r="F25" s="115"/>
      <c r="G25" s="19"/>
      <c r="H25" s="19"/>
      <c r="I25" s="24"/>
      <c r="J25" s="25"/>
      <c r="K25" s="26"/>
    </row>
    <row r="26" spans="2:11" ht="20" customHeight="1" x14ac:dyDescent="0.15">
      <c r="B26" s="17"/>
      <c r="C26" s="18"/>
      <c r="D26" s="108"/>
      <c r="E26" s="110" t="s">
        <v>81</v>
      </c>
      <c r="F26" s="111"/>
      <c r="G26" s="19"/>
      <c r="H26" s="19"/>
      <c r="I26" s="24"/>
      <c r="J26" s="25"/>
      <c r="K26" s="26"/>
    </row>
    <row r="27" spans="2:11" ht="20" customHeight="1" x14ac:dyDescent="0.15">
      <c r="B27" s="128">
        <v>4</v>
      </c>
      <c r="C27" s="129"/>
      <c r="D27" s="108"/>
      <c r="E27" s="114"/>
      <c r="F27" s="115"/>
      <c r="G27" s="19"/>
      <c r="H27" s="19"/>
      <c r="I27" s="117"/>
      <c r="J27" s="118"/>
      <c r="K27" s="26"/>
    </row>
    <row r="28" spans="2:11" ht="20" customHeight="1" x14ac:dyDescent="0.15">
      <c r="B28" s="128">
        <v>5</v>
      </c>
      <c r="C28" s="129"/>
      <c r="D28" s="107" t="s">
        <v>40</v>
      </c>
      <c r="E28" s="116" t="s">
        <v>82</v>
      </c>
      <c r="F28" s="116"/>
      <c r="G28" s="19"/>
      <c r="H28" s="19"/>
      <c r="I28" s="117"/>
      <c r="J28" s="118"/>
      <c r="K28" s="26"/>
    </row>
    <row r="29" spans="2:11" ht="20" customHeight="1" x14ac:dyDescent="0.15">
      <c r="B29" s="128">
        <v>6</v>
      </c>
      <c r="C29" s="129"/>
      <c r="D29" s="108"/>
      <c r="E29" s="116"/>
      <c r="F29" s="116"/>
      <c r="G29" s="19"/>
      <c r="H29" s="19"/>
      <c r="I29" s="117"/>
      <c r="J29" s="118"/>
      <c r="K29" s="26"/>
    </row>
    <row r="30" spans="2:11" ht="20" customHeight="1" x14ac:dyDescent="0.15">
      <c r="B30" s="128">
        <v>7</v>
      </c>
      <c r="C30" s="129"/>
      <c r="D30" s="109"/>
      <c r="E30" s="116"/>
      <c r="F30" s="116"/>
      <c r="G30" s="19"/>
      <c r="H30" s="19"/>
      <c r="I30" s="117"/>
      <c r="J30" s="118"/>
      <c r="K30" s="26"/>
    </row>
    <row r="31" spans="2:11" ht="20" customHeight="1" x14ac:dyDescent="0.15">
      <c r="B31" s="102" t="s">
        <v>51</v>
      </c>
      <c r="C31" s="103"/>
      <c r="D31" s="103"/>
      <c r="E31" s="103"/>
      <c r="F31" s="104"/>
      <c r="G31" s="20">
        <f>SUM(G11:G30)</f>
        <v>940.41</v>
      </c>
      <c r="H31" s="20">
        <f>SUM(H11:H30)</f>
        <v>940.41</v>
      </c>
      <c r="I31" s="105">
        <f>SUM(I11:J30)</f>
        <v>0</v>
      </c>
      <c r="J31" s="106"/>
      <c r="K31" s="27"/>
    </row>
    <row r="32" spans="2:11" ht="20" customHeight="1" x14ac:dyDescent="0.15">
      <c r="B32" s="13"/>
      <c r="C32" s="13"/>
      <c r="D32" s="13"/>
      <c r="E32" s="13"/>
      <c r="F32" s="13"/>
      <c r="G32" s="13"/>
      <c r="H32" s="13"/>
      <c r="I32" s="13"/>
      <c r="J32" s="28"/>
      <c r="K32" s="13"/>
    </row>
    <row r="33" spans="2:11" ht="20" customHeight="1" x14ac:dyDescent="0.15">
      <c r="B33" s="126" t="s">
        <v>74</v>
      </c>
      <c r="C33" s="126"/>
      <c r="D33" s="126"/>
      <c r="E33" s="126"/>
      <c r="F33" s="126"/>
      <c r="G33" s="126" t="s">
        <v>83</v>
      </c>
      <c r="H33" s="126"/>
      <c r="I33" s="126"/>
      <c r="J33" s="126"/>
      <c r="K33" s="16" t="s">
        <v>84</v>
      </c>
    </row>
    <row r="34" spans="2:11" ht="20" customHeight="1" x14ac:dyDescent="0.15">
      <c r="B34" s="127">
        <f>H31</f>
        <v>940.41</v>
      </c>
      <c r="C34" s="127"/>
      <c r="D34" s="127"/>
      <c r="E34" s="127"/>
      <c r="F34" s="127"/>
      <c r="G34" s="127">
        <f>I31</f>
        <v>0</v>
      </c>
      <c r="H34" s="127"/>
      <c r="I34" s="127"/>
      <c r="J34" s="127"/>
      <c r="K34" s="29">
        <f>SUM(B34:J34)</f>
        <v>940.41</v>
      </c>
    </row>
    <row r="35" spans="2:11" ht="20" customHeight="1" x14ac:dyDescent="0.15">
      <c r="B35" s="13"/>
      <c r="C35" s="13"/>
      <c r="D35" s="13"/>
      <c r="E35" s="13"/>
      <c r="F35" s="13"/>
      <c r="G35" s="13"/>
      <c r="H35" s="13"/>
      <c r="I35" s="13"/>
      <c r="J35" s="13"/>
      <c r="K35" s="13"/>
    </row>
    <row r="36" spans="2:11" ht="20" customHeight="1" x14ac:dyDescent="0.15">
      <c r="B36" s="13" t="s">
        <v>85</v>
      </c>
      <c r="C36" s="13"/>
      <c r="D36" s="13" t="s">
        <v>86</v>
      </c>
      <c r="E36" s="13"/>
      <c r="F36" s="13" t="s">
        <v>58</v>
      </c>
      <c r="G36" s="13" t="s">
        <v>87</v>
      </c>
      <c r="H36" s="13"/>
      <c r="I36" s="13"/>
      <c r="J36" s="13" t="s">
        <v>60</v>
      </c>
      <c r="K36" s="13"/>
    </row>
  </sheetData>
  <mergeCells count="4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5:C15"/>
    <mergeCell ref="I15:J15"/>
    <mergeCell ref="B24:C24"/>
    <mergeCell ref="I24:J24"/>
    <mergeCell ref="B27:C27"/>
    <mergeCell ref="I27:J27"/>
    <mergeCell ref="B28:C28"/>
    <mergeCell ref="E28:F28"/>
    <mergeCell ref="I28:J28"/>
    <mergeCell ref="B29:C29"/>
    <mergeCell ref="E29:F29"/>
    <mergeCell ref="I29:J29"/>
    <mergeCell ref="B30:C30"/>
    <mergeCell ref="E30:F30"/>
    <mergeCell ref="I30:J30"/>
    <mergeCell ref="B31:F31"/>
    <mergeCell ref="I31:J31"/>
    <mergeCell ref="B33:F33"/>
    <mergeCell ref="G33:J33"/>
    <mergeCell ref="B34:F34"/>
    <mergeCell ref="G34:J34"/>
    <mergeCell ref="D11:D27"/>
    <mergeCell ref="D28:D30"/>
    <mergeCell ref="E11:F14"/>
    <mergeCell ref="E26:F27"/>
    <mergeCell ref="E24:F25"/>
    <mergeCell ref="E15:F23"/>
  </mergeCells>
  <phoneticPr fontId="13" type="noConversion"/>
  <pageMargins left="0.69930555555555596" right="0.69930555555555596" top="0.75" bottom="0.75" header="0.3" footer="0.3"/>
  <pageSetup paperSize="9" scale="79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2021-08-19T07:43:37Z</cp:lastPrinted>
  <dcterms:created xsi:type="dcterms:W3CDTF">2014-04-15T08:52:00Z</dcterms:created>
  <dcterms:modified xsi:type="dcterms:W3CDTF">2021-08-19T07:45:20Z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