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<sst xmlns="http://schemas.openxmlformats.org/spreadsheetml/2006/main" count="168">
  <si>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</si>
  <si>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</si>
  <si>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</si>
  <si>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</si>
  <si>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</si>
  <si>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</si>
  <si>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</si>
  <si>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</si>
  <si>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</si>
  <si>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</si>
  <si>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</si>
  <si>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</si>
  <si>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</si>
  <si>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</si>
  <si>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</si>
  <si>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</si>
  <si>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</si>
  <si>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</si>
  <si>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</si>
  <si>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</si>
  <si>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</si>
  <si>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</si>
  <si>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</si>
  <si>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</si>
  <si>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</si>
  <si>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</si>
  <si>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</si>
  <si>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</si>
  <si>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</si>
  <si>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</si>
  <si>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</si>
  <si>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</si>
  <si>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</si>
  <si>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</si>
  <si>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</si>
  <si>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</si>
  <si>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</si>
  <si>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</si>
  <si>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</si>
  <si>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</si>
  <si>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</si>
  <si>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</si>
  <si>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</si>
  <si>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</si>
  <si>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</si>
  <si>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</si>
  <si>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</si>
  <si>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</si>
  <si>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</si>
  <si>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</si>
  <si>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</si>
  <si>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</si>
  <si>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</si>
  <si>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</si>
  <si>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</si>
  <si>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</si>
  <si>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</si>
  <si>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</si>
  <si>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</si>
  <si>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</si>
  <si>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</si>
  <si>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</si>
  <si>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</si>
  <si>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</si>
  <si>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</si>
  <si>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</si>
  <si>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</si>
  <si>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</si>
  <si>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</si>
  <si>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</si>
  <si>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</si>
  <si>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</si>
  <si>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</si>
  <si>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</si>
  <si>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</si>
  <si>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</si>
  <si>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</si>
  <si>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</si>
  <si>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</si>
  <si>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</si>
  <si>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</si>
  <si>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</si>
  <si>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</si>
  <si>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</si>
  <si>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</si>
  <si>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</si>
  <si>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</si>
  <si>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</si>
  <si>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</si>
  <si>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</si>
  <si>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</si>
  <si>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</si>
  <si>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</si>
  <si>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</si>
  <si>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</si>
  <si>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</si>
  <si>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</si>
  <si>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</si>
  <si>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</si>
  <si>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</si>
  <si>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</si>
  <si>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</si>
  <si>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</si>
  <si>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</si>
  <si>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</si>
  <si>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</si>
  <si>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</si>
  <si>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</si>
  <si>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2018年Q1雪佛兰八区区域会议</t>
  </si>
  <si>
    <t>时间：</t>
  </si>
  <si>
    <r>
      <rPr>
        <sz val="11"/>
        <color indexed="8"/>
        <rFont val="微软雅黑"/>
        <charset val="134"/>
      </rPr>
      <t>201</t>
    </r>
    <r>
      <rPr>
        <sz val="11"/>
        <color indexed="8"/>
        <rFont val="微软雅黑"/>
        <charset val="134"/>
      </rPr>
      <t>8年3月5日</t>
    </r>
  </si>
  <si>
    <t>地点</t>
  </si>
  <si>
    <t>南京</t>
  </si>
  <si>
    <t>南京金奥费尔蒙酒店</t>
  </si>
  <si>
    <t>360</t>
  </si>
  <si>
    <t>2018年Q1雪佛兰一区总经理会议</t>
  </si>
  <si>
    <t>用餐</t>
  </si>
  <si>
    <t>3月5日自助午餐</t>
  </si>
  <si>
    <t>3月6日自助午餐</t>
  </si>
  <si>
    <r>
      <rPr>
        <sz val="11"/>
        <color indexed="8"/>
        <rFont val="微软雅黑"/>
        <charset val="134"/>
      </rPr>
      <t>3月</t>
    </r>
    <r>
      <rPr>
        <sz val="11"/>
        <color indexed="8"/>
        <rFont val="微软雅黑"/>
        <charset val="134"/>
      </rPr>
      <t>5日晚宴</t>
    </r>
  </si>
  <si>
    <t>桌</t>
  </si>
  <si>
    <t>不含酒水，金奥ABCD全厅936㎡</t>
  </si>
  <si>
    <t>红酒</t>
  </si>
  <si>
    <t>瓶</t>
  </si>
  <si>
    <t>主桌红酒</t>
  </si>
  <si>
    <t>白酒</t>
  </si>
  <si>
    <t>酒水运费</t>
  </si>
  <si>
    <t>软饮</t>
  </si>
  <si>
    <t>可乐、雪碧</t>
  </si>
  <si>
    <t>红牛</t>
  </si>
  <si>
    <t>住宿费用</t>
  </si>
  <si>
    <t>大床</t>
  </si>
  <si>
    <t>老板房费</t>
  </si>
  <si>
    <t>投资人房费</t>
  </si>
  <si>
    <t>丘涛房差</t>
  </si>
  <si>
    <t>住宿费用合计</t>
  </si>
  <si>
    <t>3月5日会议室</t>
  </si>
  <si>
    <t>下午半天，金奥BCD厅 624㎡</t>
  </si>
  <si>
    <t>3月5日茶歇</t>
  </si>
  <si>
    <t>3月6日会议室</t>
  </si>
  <si>
    <t>全天半天，银杏厅 130㎡</t>
  </si>
  <si>
    <t>物料费</t>
  </si>
  <si>
    <t>背景板（签到处）</t>
  </si>
  <si>
    <t>背景板（晚宴）</t>
  </si>
  <si>
    <t>桁架（晚宴）</t>
  </si>
  <si>
    <t>晚宴背景板新增桁架</t>
  </si>
  <si>
    <t>电子屏</t>
  </si>
  <si>
    <t>会议室LED电子屏，长6米高4米</t>
  </si>
  <si>
    <t>桌卡</t>
  </si>
  <si>
    <t>张</t>
  </si>
  <si>
    <t>胶水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</si>
  <si>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</si>
  <si>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</si>
  <si>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</si>
  <si>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</si>
  <si>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</si>
  <si>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</si>
  <si>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地接费</t>
  </si>
  <si>
    <t>8h工作时间，超时100元/h</t>
  </si>
  <si>
    <t>地接餐费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</si>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</sst>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\¥#,##0.00;\¥\-#,##0.00"/>
    <numFmt numFmtId="178" formatCode="\¥#,##0.00"/>
    <numFmt numFmtId="44" formatCode="_ &quot;￥&quot;* #,##0.00_ ;_ &quot;￥&quot;* \-#,##0.00_ ;_ &quot;￥&quot;* &quot;-&quot;??_ ;_ @_ "/>
    <numFmt numFmtId="179" formatCode="\¥#,##0.00_);[Red]\(\¥#,##0.00\)"/>
    <numFmt numFmtId="42" formatCode="_ &quot;￥&quot;* #,##0_ ;_ &quot;￥&quot;* \-#,##0_ ;_ &quot;￥&quot;* &quot;-&quot;_ ;_ @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30" borderId="5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2" borderId="48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5" borderId="49" applyNumberFormat="0" applyAlignment="0" applyProtection="0">
      <alignment vertical="center"/>
    </xf>
    <xf numFmtId="0" fontId="31" fillId="25" borderId="51" applyNumberFormat="0" applyAlignment="0" applyProtection="0">
      <alignment vertical="center"/>
    </xf>
    <xf numFmtId="0" fontId="21" fillId="21" borderId="47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9" fontId="1" fillId="3" borderId="15" xfId="8" applyNumberFormat="1" applyFont="1" applyFill="1" applyBorder="1" applyAlignment="1">
      <alignment horizontal="left" vertical="center"/>
    </xf>
    <xf numFmtId="179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2" fillId="0" borderId="13" xfId="8" applyNumberFormat="1" applyFont="1" applyFill="1" applyBorder="1" applyAlignment="1">
      <alignment horizontal="center" vertical="center"/>
    </xf>
    <xf numFmtId="179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9" fontId="1" fillId="3" borderId="17" xfId="8" applyNumberFormat="1" applyFont="1" applyFill="1" applyBorder="1" applyAlignment="1">
      <alignment horizontal="left" vertical="center"/>
    </xf>
    <xf numFmtId="179" fontId="1" fillId="3" borderId="8" xfId="8" applyNumberFormat="1" applyFont="1" applyFill="1" applyBorder="1" applyAlignment="1">
      <alignment horizontal="left" vertical="center"/>
    </xf>
    <xf numFmtId="179" fontId="1" fillId="0" borderId="18" xfId="8" applyNumberFormat="1" applyFont="1" applyFill="1" applyBorder="1" applyAlignment="1">
      <alignment horizontal="center" vertical="center"/>
    </xf>
    <xf numFmtId="179" fontId="2" fillId="2" borderId="13" xfId="8" applyNumberFormat="1" applyFont="1" applyFill="1" applyBorder="1" applyAlignment="1">
      <alignment horizontal="center" vertical="center"/>
    </xf>
    <xf numFmtId="179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9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9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8" applyNumberFormat="1" applyFont="1" applyFill="1" applyBorder="1" applyAlignment="1">
      <alignment horizontal="left" vertical="center"/>
    </xf>
    <xf numFmtId="179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1" fillId="0" borderId="32" xfId="8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top"/>
    </xf>
    <xf numFmtId="176" fontId="2" fillId="0" borderId="1" xfId="0" applyNumberFormat="1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2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9" fontId="1" fillId="6" borderId="8" xfId="0" applyNumberFormat="1" applyFont="1" applyFill="1" applyBorder="1" applyAlignment="1">
      <alignment horizontal="lef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7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39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0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1" xfId="0" applyNumberFormat="1" applyFont="1" applyFill="1" applyBorder="1" applyAlignment="1">
      <alignment horizontal="right" vertical="center"/>
    </xf>
    <xf numFmtId="0" fontId="10" fillId="9" borderId="42" xfId="0" applyFont="1" applyFill="1" applyBorder="1" applyAlignment="1">
      <alignment horizontal="center" vertical="center"/>
    </xf>
    <xf numFmtId="0" fontId="10" fillId="0" borderId="43" xfId="0" applyFont="1" applyBorder="1" applyAlignment="1"/>
    <xf numFmtId="0" fontId="10" fillId="0" borderId="44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3"/>
      <c r="B1" s="143"/>
      <c r="C1" s="143"/>
      <c r="D1" s="144" t="s">
        <v>0</v>
      </c>
      <c r="E1" s="144"/>
      <c r="F1" s="144"/>
      <c r="G1" s="144"/>
      <c r="H1" s="143"/>
      <c r="I1" s="143"/>
      <c r="J1" s="143"/>
      <c r="K1" s="180"/>
    </row>
    <row r="2" s="139" customFormat="1" ht="18" spans="1:10">
      <c r="A2" s="145"/>
      <c r="B2" s="145"/>
      <c r="C2" s="145"/>
      <c r="D2" s="144"/>
      <c r="E2" s="144"/>
      <c r="F2" s="144"/>
      <c r="G2" s="144"/>
      <c r="H2" s="145"/>
      <c r="I2" s="145"/>
      <c r="J2" s="145"/>
    </row>
    <row r="3" s="139" customFormat="1" ht="31.5" spans="1:10">
      <c r="A3" s="145"/>
      <c r="B3" s="145"/>
      <c r="C3" s="145"/>
      <c r="D3" s="144"/>
      <c r="E3" s="144"/>
      <c r="F3" s="144"/>
      <c r="G3" s="144"/>
      <c r="H3" s="145"/>
      <c r="I3" s="145"/>
      <c r="J3" s="145"/>
    </row>
    <row r="4" s="139" customFormat="1" ht="18" spans="1:11">
      <c r="A4" s="146" t="s">
        <v>1</v>
      </c>
      <c r="B4" s="146" t="s">
        <v>2</v>
      </c>
      <c r="C4" s="146"/>
      <c r="D4" s="147" t="s">
        <v>3</v>
      </c>
      <c r="E4" s="147"/>
      <c r="F4" s="147"/>
      <c r="G4" s="147" t="s">
        <v>4</v>
      </c>
      <c r="H4" s="147"/>
      <c r="I4" s="147"/>
      <c r="J4" s="147"/>
      <c r="K4" s="181"/>
    </row>
    <row r="5" s="139" customFormat="1" ht="18" spans="1:11">
      <c r="A5" s="145" t="s">
        <v>5</v>
      </c>
      <c r="B5" s="147" t="s">
        <v>6</v>
      </c>
      <c r="C5" s="148" t="s">
        <v>7</v>
      </c>
      <c r="D5" s="146" t="s">
        <v>8</v>
      </c>
      <c r="E5" s="146"/>
      <c r="F5" s="147" t="s">
        <v>9</v>
      </c>
      <c r="G5" s="147"/>
      <c r="H5" s="149" t="s">
        <v>10</v>
      </c>
      <c r="I5" s="149"/>
      <c r="J5" s="149"/>
      <c r="K5" s="181"/>
    </row>
    <row r="6" s="139" customFormat="1" ht="18.75" spans="1:10">
      <c r="A6" s="145"/>
      <c r="B6" s="145"/>
      <c r="C6" s="145"/>
      <c r="D6" s="150"/>
      <c r="E6" s="145"/>
      <c r="F6" s="145"/>
      <c r="G6" s="145"/>
      <c r="H6" s="145"/>
      <c r="I6" s="145"/>
      <c r="J6" s="145"/>
    </row>
    <row r="7" s="139" customFormat="1" ht="21.75" customHeight="1" spans="1:10">
      <c r="A7" s="151" t="s">
        <v>11</v>
      </c>
      <c r="B7" s="152" t="s">
        <v>12</v>
      </c>
      <c r="C7" s="152" t="s">
        <v>13</v>
      </c>
      <c r="D7" s="152" t="s">
        <v>14</v>
      </c>
      <c r="E7" s="152"/>
      <c r="F7" s="152" t="s">
        <v>15</v>
      </c>
      <c r="G7" s="152"/>
      <c r="H7" s="152" t="s">
        <v>16</v>
      </c>
      <c r="I7" s="152" t="s">
        <v>17</v>
      </c>
      <c r="J7" s="182" t="s">
        <v>18</v>
      </c>
    </row>
    <row r="8" s="139" customFormat="1" ht="20.25" customHeight="1" spans="1:10">
      <c r="A8" s="153"/>
      <c r="B8" s="154"/>
      <c r="C8" s="154"/>
      <c r="D8" s="155" t="s">
        <v>19</v>
      </c>
      <c r="E8" s="156" t="s">
        <v>20</v>
      </c>
      <c r="F8" s="154"/>
      <c r="G8" s="154"/>
      <c r="H8" s="154"/>
      <c r="I8" s="154"/>
      <c r="J8" s="183"/>
    </row>
    <row r="9" s="140" customFormat="1" ht="38.25" customHeight="1" spans="1:10">
      <c r="A9" s="157"/>
      <c r="B9" s="158" t="s">
        <v>21</v>
      </c>
      <c r="C9" s="159"/>
      <c r="D9" s="160"/>
      <c r="E9" s="160"/>
      <c r="F9" s="161"/>
      <c r="G9" s="162"/>
      <c r="H9" s="162"/>
      <c r="I9" s="162"/>
      <c r="J9" s="184"/>
    </row>
    <row r="10" s="140" customFormat="1" ht="38.25" customHeight="1" spans="1:10">
      <c r="A10" s="157"/>
      <c r="B10" s="159"/>
      <c r="C10" s="159"/>
      <c r="D10" s="160"/>
      <c r="E10" s="160"/>
      <c r="F10" s="163"/>
      <c r="G10" s="164"/>
      <c r="H10" s="162"/>
      <c r="I10" s="162"/>
      <c r="J10" s="184"/>
    </row>
    <row r="11" s="140" customFormat="1" ht="38.25" customHeight="1" spans="1:10">
      <c r="A11" s="157"/>
      <c r="B11" s="159"/>
      <c r="C11" s="159"/>
      <c r="D11" s="160"/>
      <c r="E11" s="160"/>
      <c r="F11" s="161"/>
      <c r="G11" s="162"/>
      <c r="H11" s="162"/>
      <c r="I11" s="162"/>
      <c r="J11" s="184"/>
    </row>
    <row r="12" s="140" customFormat="1" ht="21.75" customHeight="1" spans="1:10">
      <c r="A12" s="157"/>
      <c r="B12" s="159"/>
      <c r="C12" s="159"/>
      <c r="D12" s="160"/>
      <c r="E12" s="160"/>
      <c r="F12" s="162"/>
      <c r="G12" s="162"/>
      <c r="H12" s="162"/>
      <c r="I12" s="162"/>
      <c r="J12" s="184"/>
    </row>
    <row r="13" s="140" customFormat="1" ht="21.75" customHeight="1" spans="1:10">
      <c r="A13" s="157"/>
      <c r="B13" s="159"/>
      <c r="C13" s="159"/>
      <c r="D13" s="160"/>
      <c r="E13" s="160"/>
      <c r="F13" s="162"/>
      <c r="G13" s="162"/>
      <c r="H13" s="162"/>
      <c r="I13" s="162"/>
      <c r="J13" s="184"/>
    </row>
    <row r="14" s="140" customFormat="1" ht="21.75" customHeight="1" spans="1:10">
      <c r="A14" s="157"/>
      <c r="B14" s="159"/>
      <c r="C14" s="159"/>
      <c r="D14" s="160"/>
      <c r="E14" s="160"/>
      <c r="F14" s="162"/>
      <c r="G14" s="162"/>
      <c r="H14" s="162"/>
      <c r="I14" s="162"/>
      <c r="J14" s="184"/>
    </row>
    <row r="15" s="140" customFormat="1" ht="21.75" customHeight="1" spans="1:10">
      <c r="A15" s="165" t="s">
        <v>22</v>
      </c>
      <c r="B15" s="166">
        <f>SUM(J9:J14)</f>
        <v>0</v>
      </c>
      <c r="C15" s="166"/>
      <c r="D15" s="166"/>
      <c r="E15" s="166"/>
      <c r="F15" s="166"/>
      <c r="G15" s="166"/>
      <c r="H15" s="166"/>
      <c r="I15" s="166"/>
      <c r="J15" s="185"/>
    </row>
    <row r="16" s="140" customFormat="1" ht="18.75" customHeight="1" spans="1:10">
      <c r="A16" s="167" t="s">
        <v>23</v>
      </c>
      <c r="B16" s="168"/>
      <c r="C16" s="168"/>
      <c r="D16" s="168"/>
      <c r="E16" s="168"/>
      <c r="F16" s="168"/>
      <c r="G16" s="168"/>
      <c r="H16" s="168"/>
      <c r="I16" s="168"/>
      <c r="J16" s="186"/>
    </row>
    <row r="17" s="141" customFormat="1" ht="36.75" customHeight="1" spans="1:10">
      <c r="A17" s="169" t="s">
        <v>24</v>
      </c>
      <c r="B17" s="170"/>
      <c r="C17" s="170"/>
      <c r="D17" s="171"/>
      <c r="E17" s="170" t="s">
        <v>25</v>
      </c>
      <c r="F17" s="170"/>
      <c r="G17" s="170"/>
      <c r="H17" s="170" t="s">
        <v>26</v>
      </c>
      <c r="I17" s="170"/>
      <c r="J17" s="187"/>
    </row>
    <row r="18" s="141" customFormat="1" ht="36" customHeight="1" spans="1:10">
      <c r="A18" s="172" t="s">
        <v>27</v>
      </c>
      <c r="B18" s="173"/>
      <c r="C18" s="173"/>
      <c r="D18" s="174"/>
      <c r="E18" s="173" t="s">
        <v>28</v>
      </c>
      <c r="F18" s="173"/>
      <c r="G18" s="173"/>
      <c r="H18" s="173"/>
      <c r="I18" s="173"/>
      <c r="J18" s="188"/>
    </row>
    <row r="19" ht="36" customHeight="1" spans="1:10">
      <c r="A19" s="175"/>
      <c r="B19" s="176"/>
      <c r="C19" s="176"/>
      <c r="D19" s="177"/>
      <c r="E19" s="176"/>
      <c r="F19" s="176"/>
      <c r="G19" s="176"/>
      <c r="H19" s="176"/>
      <c r="I19" s="176"/>
      <c r="J19" s="176"/>
    </row>
    <row r="20" ht="17.25" spans="1:10">
      <c r="A20" s="178"/>
      <c r="B20" s="178"/>
      <c r="C20" s="178"/>
      <c r="D20" s="179"/>
      <c r="E20" s="178"/>
      <c r="F20" s="178"/>
      <c r="G20" s="178"/>
      <c r="H20" s="178"/>
      <c r="I20" s="178"/>
      <c r="J20" s="178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7"/>
  <sheetViews>
    <sheetView showGridLines="0" tabSelected="1" zoomScale="84" zoomScaleNormal="84" topLeftCell="A19" workbookViewId="0">
      <selection activeCell="B33" sqref="B33:C33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4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 t="s">
        <v>114</v>
      </c>
      <c r="C6" s="106"/>
      <c r="D6" s="106"/>
      <c r="E6" s="106"/>
      <c r="F6" s="106"/>
      <c r="G6" s="106"/>
      <c r="H6" s="106"/>
      <c r="I6" s="125"/>
      <c r="J6" s="106"/>
    </row>
    <row r="7" customHeight="1" spans="1:23">
      <c r="A7" s="14" t="s">
        <v>41</v>
      </c>
      <c r="B7" s="15"/>
      <c r="C7" s="16"/>
      <c r="D7" s="107" t="s">
        <v>42</v>
      </c>
      <c r="E7" s="108"/>
      <c r="F7" s="108"/>
      <c r="G7" s="108"/>
      <c r="H7" s="108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115</v>
      </c>
      <c r="B8" s="19"/>
      <c r="C8" s="20"/>
      <c r="D8" s="109" t="s">
        <v>44</v>
      </c>
      <c r="E8" s="110"/>
      <c r="F8" s="110"/>
      <c r="G8" s="111"/>
      <c r="H8" s="112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3" t="s">
        <v>116</v>
      </c>
      <c r="B10" s="37" t="s">
        <v>117</v>
      </c>
      <c r="C10" s="38"/>
      <c r="D10" s="39">
        <v>283</v>
      </c>
      <c r="E10" s="39" t="s">
        <v>59</v>
      </c>
      <c r="F10" s="39">
        <v>1</v>
      </c>
      <c r="G10" s="39" t="s">
        <v>60</v>
      </c>
      <c r="H10" s="40">
        <v>128</v>
      </c>
      <c r="I10" s="30">
        <f>H10*F10*D10</f>
        <v>36224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4"/>
      <c r="B11" s="37" t="s">
        <v>118</v>
      </c>
      <c r="C11" s="38"/>
      <c r="D11" s="39">
        <v>70</v>
      </c>
      <c r="E11" s="39" t="s">
        <v>59</v>
      </c>
      <c r="F11" s="39">
        <v>1</v>
      </c>
      <c r="G11" s="39" t="s">
        <v>60</v>
      </c>
      <c r="H11" s="40">
        <v>128</v>
      </c>
      <c r="I11" s="30">
        <f>H11*F11*D11</f>
        <v>8960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4"/>
      <c r="B12" s="37" t="s">
        <v>119</v>
      </c>
      <c r="C12" s="38"/>
      <c r="D12" s="39">
        <v>31</v>
      </c>
      <c r="E12" s="39" t="s">
        <v>120</v>
      </c>
      <c r="F12" s="39">
        <v>1</v>
      </c>
      <c r="G12" s="39" t="s">
        <v>60</v>
      </c>
      <c r="H12" s="40">
        <v>2000</v>
      </c>
      <c r="I12" s="30">
        <f>H12*F12*D12</f>
        <v>62000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114"/>
      <c r="B13" s="37" t="s">
        <v>122</v>
      </c>
      <c r="C13" s="38"/>
      <c r="D13" s="39">
        <v>1</v>
      </c>
      <c r="E13" s="39" t="s">
        <v>60</v>
      </c>
      <c r="F13" s="39">
        <v>132</v>
      </c>
      <c r="G13" s="39" t="s">
        <v>123</v>
      </c>
      <c r="H13" s="40">
        <v>60</v>
      </c>
      <c r="I13" s="30">
        <f t="shared" ref="I13:I18" si="0">D13*F13*H13</f>
        <v>7920</v>
      </c>
      <c r="J13" s="86" t="s">
        <v>122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23">
      <c r="A14" s="114"/>
      <c r="B14" s="37" t="s">
        <v>122</v>
      </c>
      <c r="C14" s="38"/>
      <c r="D14" s="39">
        <v>1</v>
      </c>
      <c r="E14" s="39" t="s">
        <v>60</v>
      </c>
      <c r="F14" s="39">
        <v>12</v>
      </c>
      <c r="G14" s="39" t="s">
        <v>123</v>
      </c>
      <c r="H14" s="40">
        <v>100</v>
      </c>
      <c r="I14" s="30">
        <f t="shared" si="0"/>
        <v>1200</v>
      </c>
      <c r="J14" s="86" t="s">
        <v>124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2" customFormat="1" ht="21.95" customHeight="1" spans="1:23">
      <c r="A15" s="114"/>
      <c r="B15" s="37" t="s">
        <v>125</v>
      </c>
      <c r="C15" s="38"/>
      <c r="D15" s="39">
        <v>1</v>
      </c>
      <c r="E15" s="39" t="s">
        <v>120</v>
      </c>
      <c r="F15" s="39">
        <v>12</v>
      </c>
      <c r="G15" s="39" t="s">
        <v>123</v>
      </c>
      <c r="H15" s="40">
        <v>1099</v>
      </c>
      <c r="I15" s="30">
        <f t="shared" si="0"/>
        <v>13188</v>
      </c>
      <c r="J15" s="86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="2" customFormat="1" ht="21.95" customHeight="1" spans="1:23">
      <c r="A16" s="114"/>
      <c r="B16" s="37" t="s">
        <v>126</v>
      </c>
      <c r="C16" s="38"/>
      <c r="D16" s="39">
        <v>1</v>
      </c>
      <c r="E16" s="39" t="s">
        <v>60</v>
      </c>
      <c r="F16" s="39">
        <v>1</v>
      </c>
      <c r="G16" s="39" t="s">
        <v>60</v>
      </c>
      <c r="H16" s="40">
        <v>200</v>
      </c>
      <c r="I16" s="30">
        <f t="shared" si="0"/>
        <v>200</v>
      </c>
      <c r="J16" s="86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="2" customFormat="1" ht="21.95" customHeight="1" spans="1:23">
      <c r="A17" s="114"/>
      <c r="B17" s="37" t="s">
        <v>127</v>
      </c>
      <c r="C17" s="38"/>
      <c r="D17" s="39">
        <v>33</v>
      </c>
      <c r="E17" s="39" t="s">
        <v>120</v>
      </c>
      <c r="F17" s="39">
        <v>2</v>
      </c>
      <c r="G17" s="39" t="s">
        <v>123</v>
      </c>
      <c r="H17" s="40">
        <v>10</v>
      </c>
      <c r="I17" s="30">
        <f t="shared" si="0"/>
        <v>660</v>
      </c>
      <c r="J17" s="86" t="s">
        <v>128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="2" customFormat="1" ht="21.95" customHeight="1" spans="1:10">
      <c r="A18" s="115"/>
      <c r="B18" s="37" t="s">
        <v>129</v>
      </c>
      <c r="C18" s="38"/>
      <c r="D18" s="39">
        <v>1</v>
      </c>
      <c r="E18" s="39" t="s">
        <v>60</v>
      </c>
      <c r="F18" s="39">
        <v>12</v>
      </c>
      <c r="G18" s="39" t="s">
        <v>123</v>
      </c>
      <c r="H18" s="40">
        <v>8</v>
      </c>
      <c r="I18" s="30">
        <f t="shared" si="0"/>
        <v>96</v>
      </c>
      <c r="J18" s="86"/>
    </row>
    <row r="19" s="2" customFormat="1" customHeight="1" spans="1:10">
      <c r="A19" s="41" t="s">
        <v>63</v>
      </c>
      <c r="B19" s="42"/>
      <c r="C19" s="42"/>
      <c r="D19" s="21"/>
      <c r="E19" s="21"/>
      <c r="F19" s="21"/>
      <c r="G19" s="21"/>
      <c r="H19" s="21"/>
      <c r="I19" s="82">
        <f>SUM(I10:I18)</f>
        <v>130448</v>
      </c>
      <c r="J19" s="88"/>
    </row>
    <row r="20" s="2" customFormat="1" ht="21.95" customHeight="1" spans="1:23">
      <c r="A20" s="113" t="s">
        <v>130</v>
      </c>
      <c r="B20" s="37" t="s">
        <v>131</v>
      </c>
      <c r="C20" s="38"/>
      <c r="D20" s="39">
        <v>1</v>
      </c>
      <c r="E20" s="39" t="s">
        <v>52</v>
      </c>
      <c r="F20" s="39">
        <v>1</v>
      </c>
      <c r="G20" s="39" t="s">
        <v>53</v>
      </c>
      <c r="H20" s="40">
        <v>800</v>
      </c>
      <c r="I20" s="30">
        <f t="shared" ref="I20:I22" si="1">D20*F20*H20</f>
        <v>800</v>
      </c>
      <c r="J20" s="86" t="s">
        <v>132</v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="2" customFormat="1" ht="21.95" customHeight="1" spans="1:23">
      <c r="A21" s="114"/>
      <c r="B21" s="37" t="s">
        <v>131</v>
      </c>
      <c r="C21" s="38"/>
      <c r="D21" s="39">
        <v>5</v>
      </c>
      <c r="E21" s="39" t="s">
        <v>52</v>
      </c>
      <c r="F21" s="39">
        <v>1</v>
      </c>
      <c r="G21" s="39" t="s">
        <v>53</v>
      </c>
      <c r="H21" s="40">
        <v>700</v>
      </c>
      <c r="I21" s="30">
        <f t="shared" si="1"/>
        <v>3500</v>
      </c>
      <c r="J21" s="86" t="s">
        <v>133</v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s="2" customFormat="1" ht="21.95" customHeight="1" spans="1:10">
      <c r="A22" s="114"/>
      <c r="B22" s="37" t="s">
        <v>131</v>
      </c>
      <c r="C22" s="38"/>
      <c r="D22" s="39">
        <v>1</v>
      </c>
      <c r="E22" s="39" t="s">
        <v>52</v>
      </c>
      <c r="F22" s="39">
        <v>1</v>
      </c>
      <c r="G22" s="39" t="s">
        <v>53</v>
      </c>
      <c r="H22" s="40">
        <v>100</v>
      </c>
      <c r="I22" s="30">
        <f t="shared" si="1"/>
        <v>100</v>
      </c>
      <c r="J22" s="86" t="s">
        <v>134</v>
      </c>
    </row>
    <row r="23" s="2" customFormat="1" customHeight="1" spans="1:10">
      <c r="A23" s="41" t="s">
        <v>135</v>
      </c>
      <c r="B23" s="42"/>
      <c r="C23" s="42"/>
      <c r="D23" s="21"/>
      <c r="E23" s="21"/>
      <c r="F23" s="21"/>
      <c r="G23" s="21"/>
      <c r="H23" s="21"/>
      <c r="I23" s="82">
        <f>SUM(I20:I22)</f>
        <v>4400</v>
      </c>
      <c r="J23" s="88"/>
    </row>
    <row r="24" s="2" customFormat="1" ht="23.1" customHeight="1" spans="1:10">
      <c r="A24" s="43" t="s">
        <v>65</v>
      </c>
      <c r="B24" s="37" t="s">
        <v>136</v>
      </c>
      <c r="C24" s="38"/>
      <c r="D24" s="50">
        <v>1</v>
      </c>
      <c r="E24" s="39" t="s">
        <v>60</v>
      </c>
      <c r="F24" s="50">
        <v>1</v>
      </c>
      <c r="G24" s="39" t="s">
        <v>67</v>
      </c>
      <c r="H24" s="116">
        <v>18000</v>
      </c>
      <c r="I24" s="131">
        <f>D24*F24*H24</f>
        <v>18000</v>
      </c>
      <c r="J24" s="132" t="s">
        <v>137</v>
      </c>
    </row>
    <row r="25" s="2" customFormat="1" ht="23.1" customHeight="1" spans="1:10">
      <c r="A25" s="49"/>
      <c r="B25" s="37" t="s">
        <v>138</v>
      </c>
      <c r="C25" s="38"/>
      <c r="D25" s="50">
        <v>80</v>
      </c>
      <c r="E25" s="39" t="s">
        <v>59</v>
      </c>
      <c r="F25" s="50">
        <v>1</v>
      </c>
      <c r="G25" s="39" t="s">
        <v>67</v>
      </c>
      <c r="H25" s="116">
        <v>68</v>
      </c>
      <c r="I25" s="131">
        <f>D25*F25*H25</f>
        <v>5440</v>
      </c>
      <c r="J25" s="132"/>
    </row>
    <row r="26" s="2" customFormat="1" ht="23.1" customHeight="1" spans="1:10">
      <c r="A26" s="117"/>
      <c r="B26" s="37" t="s">
        <v>139</v>
      </c>
      <c r="C26" s="38"/>
      <c r="D26" s="50">
        <v>1</v>
      </c>
      <c r="E26" s="39" t="s">
        <v>60</v>
      </c>
      <c r="F26" s="50">
        <v>1</v>
      </c>
      <c r="G26" s="39" t="s">
        <v>67</v>
      </c>
      <c r="H26" s="116">
        <v>10000</v>
      </c>
      <c r="I26" s="131">
        <f>D26*F26*H26</f>
        <v>10000</v>
      </c>
      <c r="J26" s="132" t="s">
        <v>140</v>
      </c>
    </row>
    <row r="27" s="2" customFormat="1" customHeight="1" spans="1:10">
      <c r="A27" s="41" t="s">
        <v>71</v>
      </c>
      <c r="B27" s="42"/>
      <c r="C27" s="42"/>
      <c r="D27" s="21"/>
      <c r="E27" s="21"/>
      <c r="F27" s="21"/>
      <c r="G27" s="21"/>
      <c r="H27" s="21"/>
      <c r="I27" s="82">
        <f>SUM(I24:I26)</f>
        <v>33440</v>
      </c>
      <c r="J27" s="133"/>
    </row>
    <row r="28" s="2" customFormat="1" ht="23.1" customHeight="1" spans="1:10">
      <c r="A28" s="43" t="s">
        <v>141</v>
      </c>
      <c r="B28" s="37" t="s">
        <v>142</v>
      </c>
      <c r="C28" s="38"/>
      <c r="D28" s="50">
        <v>1</v>
      </c>
      <c r="E28" s="39" t="s">
        <v>88</v>
      </c>
      <c r="F28" s="50">
        <v>15</v>
      </c>
      <c r="G28" s="39" t="s">
        <v>74</v>
      </c>
      <c r="H28" s="116">
        <v>220</v>
      </c>
      <c r="I28" s="131">
        <f t="shared" ref="I28:I34" si="2">D28*F28*H28</f>
        <v>3300</v>
      </c>
      <c r="J28" s="134"/>
    </row>
    <row r="29" s="2" customFormat="1" ht="23.1" customHeight="1" spans="1:10">
      <c r="A29" s="49"/>
      <c r="B29" s="37" t="s">
        <v>143</v>
      </c>
      <c r="C29" s="38"/>
      <c r="D29" s="50">
        <v>1</v>
      </c>
      <c r="E29" s="39" t="s">
        <v>88</v>
      </c>
      <c r="F29" s="50">
        <v>15</v>
      </c>
      <c r="G29" s="39" t="s">
        <v>74</v>
      </c>
      <c r="H29" s="116">
        <v>220</v>
      </c>
      <c r="I29" s="131">
        <f t="shared" si="2"/>
        <v>3300</v>
      </c>
      <c r="J29" s="134"/>
    </row>
    <row r="30" s="2" customFormat="1" ht="23.1" customHeight="1" spans="1:10">
      <c r="A30" s="49"/>
      <c r="B30" s="37" t="s">
        <v>144</v>
      </c>
      <c r="C30" s="38"/>
      <c r="D30" s="50">
        <v>1</v>
      </c>
      <c r="E30" s="39" t="s">
        <v>88</v>
      </c>
      <c r="F30" s="50">
        <v>15</v>
      </c>
      <c r="G30" s="39" t="s">
        <v>74</v>
      </c>
      <c r="H30" s="116">
        <v>40</v>
      </c>
      <c r="I30" s="131">
        <f t="shared" si="2"/>
        <v>600</v>
      </c>
      <c r="J30" s="134" t="s">
        <v>145</v>
      </c>
    </row>
    <row r="31" s="2" customFormat="1" ht="23.1" customHeight="1" spans="1:10">
      <c r="A31" s="49"/>
      <c r="B31" s="37" t="s">
        <v>146</v>
      </c>
      <c r="C31" s="38"/>
      <c r="D31" s="50">
        <v>1</v>
      </c>
      <c r="E31" s="39" t="s">
        <v>88</v>
      </c>
      <c r="F31" s="50">
        <v>24</v>
      </c>
      <c r="G31" s="39" t="s">
        <v>74</v>
      </c>
      <c r="H31" s="116">
        <v>240</v>
      </c>
      <c r="I31" s="131">
        <f t="shared" si="2"/>
        <v>5760</v>
      </c>
      <c r="J31" s="134" t="s">
        <v>147</v>
      </c>
    </row>
    <row r="32" s="2" customFormat="1" ht="23.1" customHeight="1" spans="1:10">
      <c r="A32" s="49"/>
      <c r="B32" s="37" t="s">
        <v>148</v>
      </c>
      <c r="C32" s="38"/>
      <c r="D32" s="50">
        <v>26</v>
      </c>
      <c r="E32" s="39" t="s">
        <v>149</v>
      </c>
      <c r="F32" s="50">
        <v>1</v>
      </c>
      <c r="G32" s="39" t="s">
        <v>60</v>
      </c>
      <c r="H32" s="116">
        <v>10</v>
      </c>
      <c r="I32" s="131">
        <f t="shared" si="2"/>
        <v>260</v>
      </c>
      <c r="J32" s="134"/>
    </row>
    <row r="33" s="2" customFormat="1" ht="23.1" customHeight="1" spans="1:10">
      <c r="A33" s="49"/>
      <c r="B33" s="37" t="s">
        <v>150</v>
      </c>
      <c r="C33" s="38"/>
      <c r="D33" s="50">
        <v>1</v>
      </c>
      <c r="E33" s="39" t="s">
        <v>73</v>
      </c>
      <c r="F33" s="50">
        <v>1</v>
      </c>
      <c r="G33" s="39" t="s">
        <v>60</v>
      </c>
      <c r="H33" s="116">
        <v>25</v>
      </c>
      <c r="I33" s="131">
        <f t="shared" si="2"/>
        <v>25</v>
      </c>
      <c r="J33" s="134"/>
    </row>
    <row r="34" s="2" customFormat="1" customHeight="1" spans="1:10">
      <c r="A34" s="41" t="s">
        <v>151</v>
      </c>
      <c r="B34" s="42"/>
      <c r="C34" s="42"/>
      <c r="D34" s="21"/>
      <c r="E34" s="21"/>
      <c r="F34" s="21"/>
      <c r="G34" s="21"/>
      <c r="H34" s="21"/>
      <c r="I34" s="82">
        <f>SUM(I28:I33)</f>
        <v>13245</v>
      </c>
      <c r="J34" s="133"/>
    </row>
    <row r="35" s="2" customFormat="1" ht="24" customHeight="1" spans="1:10">
      <c r="A35" s="54" t="s">
        <v>94</v>
      </c>
      <c r="B35" s="55" t="s">
        <v>152</v>
      </c>
      <c r="C35" s="55"/>
      <c r="D35" s="55">
        <v>2</v>
      </c>
      <c r="E35" s="55" t="s">
        <v>59</v>
      </c>
      <c r="F35" s="55">
        <v>2</v>
      </c>
      <c r="G35" s="55" t="s">
        <v>60</v>
      </c>
      <c r="H35" s="56">
        <v>200</v>
      </c>
      <c r="I35" s="56">
        <f t="shared" ref="I35:I40" si="3">H35*F35*D35</f>
        <v>800</v>
      </c>
      <c r="J35" s="135" t="s">
        <v>153</v>
      </c>
    </row>
    <row r="36" s="2" customFormat="1" ht="24" customHeight="1" spans="1:10">
      <c r="A36" s="57"/>
      <c r="B36" s="58" t="s">
        <v>154</v>
      </c>
      <c r="C36" s="59"/>
      <c r="D36" s="55">
        <v>1</v>
      </c>
      <c r="E36" s="55" t="s">
        <v>52</v>
      </c>
      <c r="F36" s="55">
        <v>2</v>
      </c>
      <c r="G36" s="55" t="s">
        <v>53</v>
      </c>
      <c r="H36" s="56">
        <v>400</v>
      </c>
      <c r="I36" s="56">
        <f t="shared" si="3"/>
        <v>800</v>
      </c>
      <c r="J36" s="135"/>
    </row>
    <row r="37" s="2" customFormat="1" ht="24" customHeight="1" spans="1:10">
      <c r="A37" s="57"/>
      <c r="B37" s="58" t="s">
        <v>155</v>
      </c>
      <c r="C37" s="59"/>
      <c r="D37" s="55">
        <v>2</v>
      </c>
      <c r="E37" s="55" t="s">
        <v>59</v>
      </c>
      <c r="F37" s="55">
        <v>3</v>
      </c>
      <c r="G37" s="55" t="s">
        <v>66</v>
      </c>
      <c r="H37" s="56">
        <v>100</v>
      </c>
      <c r="I37" s="56">
        <f t="shared" si="3"/>
        <v>600</v>
      </c>
      <c r="J37" s="135"/>
    </row>
    <row r="38" s="2" customFormat="1" ht="24" customHeight="1" spans="1:10">
      <c r="A38" s="57"/>
      <c r="B38" s="58" t="s">
        <v>156</v>
      </c>
      <c r="C38" s="59"/>
      <c r="D38" s="55">
        <v>2</v>
      </c>
      <c r="E38" s="55" t="s">
        <v>59</v>
      </c>
      <c r="F38" s="55">
        <v>3</v>
      </c>
      <c r="G38" s="55" t="s">
        <v>66</v>
      </c>
      <c r="H38" s="56">
        <v>500</v>
      </c>
      <c r="I38" s="56">
        <f t="shared" si="3"/>
        <v>3000</v>
      </c>
      <c r="J38" s="135"/>
    </row>
    <row r="39" s="2" customFormat="1" ht="24" customHeight="1" spans="1:10">
      <c r="A39" s="57"/>
      <c r="B39" s="58" t="s">
        <v>157</v>
      </c>
      <c r="C39" s="59"/>
      <c r="D39" s="55">
        <v>1</v>
      </c>
      <c r="E39" s="55" t="s">
        <v>59</v>
      </c>
      <c r="F39" s="55">
        <v>1</v>
      </c>
      <c r="G39" s="55" t="s">
        <v>66</v>
      </c>
      <c r="H39" s="56">
        <v>650</v>
      </c>
      <c r="I39" s="56">
        <f t="shared" si="3"/>
        <v>650</v>
      </c>
      <c r="J39" s="135" t="s">
        <v>158</v>
      </c>
    </row>
    <row r="40" s="2" customFormat="1" ht="24" customHeight="1" spans="1:10">
      <c r="A40" s="118"/>
      <c r="B40" s="58" t="s">
        <v>159</v>
      </c>
      <c r="C40" s="59"/>
      <c r="D40" s="55">
        <v>1</v>
      </c>
      <c r="E40" s="55" t="s">
        <v>59</v>
      </c>
      <c r="F40" s="55">
        <v>1</v>
      </c>
      <c r="G40" s="55" t="s">
        <v>66</v>
      </c>
      <c r="H40" s="56">
        <v>100</v>
      </c>
      <c r="I40" s="56">
        <f t="shared" si="3"/>
        <v>100</v>
      </c>
      <c r="J40" s="135"/>
    </row>
    <row r="41" s="2" customFormat="1" customHeight="1" spans="1:10">
      <c r="A41" s="41" t="s">
        <v>100</v>
      </c>
      <c r="B41" s="42"/>
      <c r="C41" s="42"/>
      <c r="D41" s="21"/>
      <c r="E41" s="21"/>
      <c r="F41" s="21"/>
      <c r="G41" s="21"/>
      <c r="H41" s="21"/>
      <c r="I41" s="82">
        <f>SUM(I35:I40)</f>
        <v>5950</v>
      </c>
      <c r="J41" s="133"/>
    </row>
    <row r="42" s="2" customFormat="1" ht="24" customHeight="1" spans="1:10">
      <c r="A42" s="63" t="s">
        <v>160</v>
      </c>
      <c r="B42" s="64"/>
      <c r="C42" s="64"/>
      <c r="D42" s="65"/>
      <c r="E42" s="65"/>
      <c r="F42" s="65"/>
      <c r="G42" s="65"/>
      <c r="H42" s="66"/>
      <c r="I42" s="95">
        <f>I19+I23+I27+I34+I41</f>
        <v>187483</v>
      </c>
      <c r="J42" s="136"/>
    </row>
    <row r="43" s="2" customFormat="1" ht="24" customHeight="1" spans="1:10">
      <c r="A43" s="63" t="s">
        <v>161</v>
      </c>
      <c r="B43" s="64"/>
      <c r="C43" s="64"/>
      <c r="D43" s="65"/>
      <c r="E43" s="65"/>
      <c r="F43" s="65"/>
      <c r="G43" s="65"/>
      <c r="H43" s="65"/>
      <c r="I43" s="95">
        <f>I42*0.1</f>
        <v>18748.3</v>
      </c>
      <c r="J43" s="136"/>
    </row>
    <row r="44" s="2" customFormat="1" ht="24" customHeight="1" spans="1:10">
      <c r="A44" s="65" t="s">
        <v>101</v>
      </c>
      <c r="B44" s="64"/>
      <c r="C44" s="64"/>
      <c r="D44" s="65"/>
      <c r="E44" s="65"/>
      <c r="F44" s="65"/>
      <c r="G44" s="65"/>
      <c r="H44" s="65"/>
      <c r="I44" s="137">
        <f>SUM(I42:I43)</f>
        <v>206231.3</v>
      </c>
      <c r="J44" s="136"/>
    </row>
    <row r="45" s="2" customFormat="1" ht="24" customHeight="1" spans="1:10">
      <c r="A45" s="119" t="s">
        <v>162</v>
      </c>
      <c r="B45" s="120"/>
      <c r="C45" s="120"/>
      <c r="D45" s="120"/>
      <c r="E45" s="120"/>
      <c r="F45" s="120"/>
      <c r="G45" s="120"/>
      <c r="H45" s="121"/>
      <c r="I45" s="138">
        <f>SUM(I44:I44)</f>
        <v>206231.3</v>
      </c>
      <c r="J45" s="136"/>
    </row>
    <row r="47" spans="9:10">
      <c r="I47" s="5" t="s">
        <v>163</v>
      </c>
      <c r="J47" s="4"/>
    </row>
  </sheetData>
  <mergeCells count="39"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5:C25"/>
    <mergeCell ref="B26:C26"/>
    <mergeCell ref="A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39:C39"/>
    <mergeCell ref="B40:C40"/>
    <mergeCell ref="A41:C41"/>
    <mergeCell ref="A45:H45"/>
    <mergeCell ref="A10:A18"/>
    <mergeCell ref="A20:A21"/>
    <mergeCell ref="A24:A26"/>
    <mergeCell ref="A28:A33"/>
    <mergeCell ref="A35:A40"/>
    <mergeCell ref="J35:J3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164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165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166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167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Shine Zhang</cp:lastModifiedBy>
  <dcterms:created xsi:type="dcterms:W3CDTF">2002-04-12T02:22:00Z</dcterms:created>
  <cp:lastPrinted>2016-03-28T03:10:00Z</cp:lastPrinted>
  <dcterms:modified xsi:type="dcterms:W3CDTF">2018-03-12T03:00:14Z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