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<sst xmlns="http://schemas.openxmlformats.org/spreadsheetml/2006/main" count="89">
  <si>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</si>
  <si>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团号：KMJB-180919-ANS291</t>
  </si>
  <si>
    <t>会议日期：2018年9月19-20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</si>
  <si>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</si>
  <si>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</si>
  <si>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</si>
  <si>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</si>
  <si>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</si>
  <si>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</si>
  <si>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</si>
  <si>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</si>
  <si>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</si>
  <si>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</si>
  <si>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</si>
  <si>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</si>
  <si>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</si>
  <si>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</si>
  <si>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</si>
  <si>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</si>
  <si>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</si>
  <si>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</si>
  <si>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</si>
  <si>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</si>
  <si>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</si>
  <si>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</si>
  <si>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</si>
  <si>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</si>
  <si>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</si>
  <si>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</si>
  <si>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</si>
  <si>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</si>
  <si>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</si>
  <si>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</si>
  <si>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</si>
  <si>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</si>
  <si>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</si>
  <si>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</si>
  <si>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</si>
  <si>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</si>
  <si>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</si>
  <si>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</si>
  <si>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</si>
  <si>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</si>
  <si>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</si>
  <si>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</si>
  <si>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</si>
  <si>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</si>
  <si>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</si>
  <si>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</si>
  <si>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</si>
  <si>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</si>
  <si>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</si>
  <si>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</si>
  <si>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</si>
  <si>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</si>
  <si>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</si>
  <si>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</si>
  <si>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</si>
  <si>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</si>
  <si>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</si>
  <si>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</si>
  <si>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</si>
  <si>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</si>
  <si>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9月22日-23日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</si>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</sst>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2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8" borderId="22" applyNumberFormat="0" applyAlignment="0" applyProtection="0">
      <alignment vertical="center"/>
    </xf>
    <xf numFmtId="0" fontId="14" fillId="18" borderId="18" applyNumberFormat="0" applyAlignment="0" applyProtection="0">
      <alignment vertical="center"/>
    </xf>
    <xf numFmtId="0" fontId="20" fillId="26" borderId="21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A58" sqref="A58:B58"/>
    </sheetView>
  </sheetViews>
  <sheetFormatPr defaultColWidth="9" defaultRowHeight="21" customHeight="1"/>
  <cols>
    <col min="1" max="1" width="9" style="52"/>
    <col min="2" max="2" width="16.6666666666667" customWidth="1"/>
    <col min="3" max="3" width="10.8333333333333" style="53" customWidth="1"/>
    <col min="5" max="5" width="12.8333333333333" customWidth="1"/>
    <col min="9" max="9" width="24.8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ht="19" hidden="1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hidden="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hidden="1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5000</v>
      </c>
      <c r="D17" s="65">
        <v>1</v>
      </c>
      <c r="E17" s="64">
        <f t="shared" si="2"/>
        <v>5000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hidden="1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hidden="1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5000</v>
      </c>
      <c r="D21" s="68">
        <f t="shared" ref="D21:E21" si="4">SUM(D17)</f>
        <v>1</v>
      </c>
      <c r="E21" s="68">
        <f t="shared" si="4"/>
        <v>5000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5000</v>
      </c>
      <c r="D22" s="65">
        <v>1</v>
      </c>
      <c r="E22" s="64">
        <f t="shared" si="2"/>
        <v>5000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5000</v>
      </c>
      <c r="D24" s="68">
        <f t="shared" ref="D24:E24" si="6">SUM(D22)</f>
        <v>1</v>
      </c>
      <c r="E24" s="68">
        <f t="shared" si="6"/>
        <v>5000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hidden="1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hidden="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hidden="1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hidden="1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hidden="1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hidden="1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hidden="1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hidden="1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hidden="1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hidden="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10000</v>
      </c>
      <c r="D53" s="68">
        <f t="shared" ref="D53:H53" si="22">SUM(D52,D44,D40,D37,D32,D27,D24,D21,D16,D13)</f>
        <v>2</v>
      </c>
      <c r="E53" s="68">
        <f t="shared" si="22"/>
        <v>10000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10000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8">
        <f>A58-C58</f>
        <v>10000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3.5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20.8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8"/>
      <c r="J7" s="11"/>
      <c r="K7" s="37"/>
    </row>
    <row r="8" ht="20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/>
      <c r="K8" s="40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1"/>
      <c r="J11" s="42"/>
      <c r="K11" s="43" t="s">
        <v>74</v>
      </c>
    </row>
    <row r="12" ht="20" customHeight="1" spans="2:11">
      <c r="B12" s="22">
        <v>2</v>
      </c>
      <c r="C12" s="23"/>
      <c r="D12" s="26"/>
      <c r="E12" s="27" t="s">
        <v>75</v>
      </c>
      <c r="F12" s="27"/>
      <c r="G12" s="25">
        <v>0</v>
      </c>
      <c r="H12" s="25"/>
      <c r="I12" s="41"/>
      <c r="J12" s="42"/>
      <c r="K12" s="43" t="s">
        <v>76</v>
      </c>
    </row>
    <row r="13" ht="20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1"/>
      <c r="J13" s="42"/>
      <c r="K13" s="43" t="s">
        <v>74</v>
      </c>
    </row>
    <row r="14" ht="20" customHeight="1" spans="2:11">
      <c r="B14" s="22">
        <v>4</v>
      </c>
      <c r="C14" s="23"/>
      <c r="D14" s="26"/>
      <c r="E14" s="22" t="s">
        <v>78</v>
      </c>
      <c r="F14" s="23"/>
      <c r="G14" s="25">
        <v>0</v>
      </c>
      <c r="H14" s="25"/>
      <c r="I14" s="41"/>
      <c r="J14" s="42"/>
      <c r="K14" s="43" t="s">
        <v>79</v>
      </c>
    </row>
    <row r="15" ht="20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1"/>
      <c r="J15" s="42"/>
      <c r="K15" s="43"/>
    </row>
    <row r="16" ht="20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4">
        <f>SUM(I11:J17)</f>
        <v>0</v>
      </c>
      <c r="J18" s="45"/>
      <c r="K18" s="46"/>
    </row>
    <row r="19" ht="20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" customHeight="1" spans="2:11">
      <c r="B20" s="21" t="s">
        <v>69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" customHeight="1" spans="2:11">
      <c r="B23" s="16" t="s">
        <v>82</v>
      </c>
      <c r="C23" s="16"/>
      <c r="D23" s="16"/>
      <c r="E23" s="16"/>
      <c r="F23" s="16" t="s">
        <v>50</v>
      </c>
      <c r="G23" s="16" t="s">
        <v>83</v>
      </c>
      <c r="H23" s="16"/>
      <c r="I23" s="16"/>
      <c r="J23" s="16" t="s">
        <v>52</v>
      </c>
      <c r="K23" s="16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" customHeight="1" spans="2:11">
      <c r="B28" s="4"/>
      <c r="C28" s="5"/>
      <c r="D28" s="6" t="s">
        <v>54</v>
      </c>
      <c r="E28" s="6"/>
      <c r="F28" s="7" t="str">
        <f>F5</f>
        <v>马丽娜</v>
      </c>
      <c r="G28" s="7"/>
      <c r="H28" s="6" t="s">
        <v>56</v>
      </c>
      <c r="I28" s="5"/>
      <c r="J28" s="7" t="str">
        <f>J5</f>
        <v>业务助理</v>
      </c>
      <c r="K28" s="36"/>
    </row>
    <row r="29" ht="20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会将2部B组</v>
      </c>
      <c r="K29" s="37"/>
    </row>
    <row r="30" ht="20" customHeight="1" spans="2:11">
      <c r="B30" s="8"/>
      <c r="C30" s="9"/>
      <c r="D30" s="10" t="s">
        <v>62</v>
      </c>
      <c r="E30" s="10"/>
      <c r="F30" s="11" t="str">
        <f>F7</f>
        <v>9月22日-23日</v>
      </c>
      <c r="G30" s="11"/>
      <c r="H30" s="10" t="s">
        <v>64</v>
      </c>
      <c r="I30" s="38"/>
      <c r="J30" s="11">
        <f>J7</f>
        <v>0</v>
      </c>
      <c r="K30" s="37"/>
    </row>
    <row r="31" ht="20" customHeight="1" spans="2:11">
      <c r="B31" s="12"/>
      <c r="C31" s="13"/>
      <c r="D31" s="14"/>
      <c r="E31" s="14"/>
      <c r="F31" s="15"/>
      <c r="G31" s="15"/>
      <c r="H31" s="14" t="s">
        <v>65</v>
      </c>
      <c r="I31" s="39"/>
      <c r="J31" s="15">
        <f>J8</f>
        <v>0</v>
      </c>
      <c r="K31" s="40"/>
    </row>
    <row r="32" ht="20" customHeight="1"/>
    <row r="33" ht="20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43</v>
      </c>
      <c r="J33" s="25"/>
      <c r="K33" s="49" t="s">
        <v>71</v>
      </c>
    </row>
    <row r="34" ht="20" customHeight="1" spans="2:11">
      <c r="B34" s="27">
        <v>1</v>
      </c>
      <c r="C34" s="27"/>
      <c r="D34" s="33"/>
      <c r="E34" s="34">
        <v>43000</v>
      </c>
      <c r="F34" s="27"/>
      <c r="G34" s="25">
        <v>100</v>
      </c>
      <c r="H34" s="25">
        <v>1</v>
      </c>
      <c r="I34" s="41">
        <f>G34*H34</f>
        <v>100</v>
      </c>
      <c r="J34" s="42"/>
      <c r="K34" s="50"/>
    </row>
    <row r="35" ht="20" customHeight="1" spans="2:11">
      <c r="B35" s="27">
        <v>2</v>
      </c>
      <c r="C35" s="27"/>
      <c r="D35" s="33"/>
      <c r="E35" s="34">
        <v>43001</v>
      </c>
      <c r="F35" s="27"/>
      <c r="G35" s="25">
        <v>200</v>
      </c>
      <c r="H35" s="25">
        <v>1</v>
      </c>
      <c r="I35" s="41">
        <f t="shared" ref="I35:I36" si="0">G35*H35</f>
        <v>200</v>
      </c>
      <c r="J35" s="42"/>
      <c r="K35" s="50"/>
    </row>
    <row r="36" ht="20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0"/>
    </row>
    <row r="37" ht="20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2</v>
      </c>
      <c r="I37" s="44">
        <f>SUM(I34:J36)</f>
        <v>300</v>
      </c>
      <c r="J37" s="45"/>
      <c r="K37" s="46"/>
    </row>
    <row r="38" ht="20" customHeight="1" spans="2:11">
      <c r="B38" s="16" t="s">
        <v>82</v>
      </c>
      <c r="C38" s="16"/>
      <c r="D38" s="16"/>
      <c r="E38" s="16"/>
      <c r="F38" s="16" t="s">
        <v>50</v>
      </c>
      <c r="G38" s="16" t="s">
        <v>83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2018-09-17T06:11:33Z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