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9770" windowHeight="8385"/>
  </bookViews>
  <sheets>
    <sheet name="Sheet1" sheetId="1" r:id="rId1"/>
  </sheets>
  <definedNames>
    <definedName name="_xlnm._FilterDatabase" localSheetId="0" hidden="1">Sheet1!$A$5:$H$32</definedName>
    <definedName name="_xlnm.Print_Area" localSheetId="0">Sheet1!$A$1:$G$32</definedName>
  </definedNames>
  <calcPr calcId="125725"/>
</workbook>
</file>

<file path=xl/calcChain.xml><?xml version="1.0" encoding="utf-8"?>
<calcChain xmlns="http://schemas.openxmlformats.org/spreadsheetml/2006/main">
  <c r="G21" i="1"/>
  <c r="G20"/>
  <c r="G24"/>
  <c r="G23"/>
  <c r="G14" l="1"/>
  <c r="G12"/>
  <c r="G17" l="1"/>
  <c r="G28" l="1"/>
  <c r="G27"/>
  <c r="G26"/>
  <c r="G25"/>
  <c r="G22"/>
  <c r="G19"/>
  <c r="G18"/>
  <c r="G16"/>
  <c r="G15"/>
  <c r="G13"/>
  <c r="G11"/>
  <c r="G10"/>
  <c r="G9"/>
  <c r="G8"/>
  <c r="G7"/>
  <c r="G6"/>
  <c r="D29" l="1"/>
  <c r="G29" s="1"/>
  <c r="G30" s="1"/>
</calcChain>
</file>

<file path=xl/sharedStrings.xml><?xml version="1.0" encoding="utf-8"?>
<sst xmlns="http://schemas.openxmlformats.org/spreadsheetml/2006/main" count="59" uniqueCount="58">
  <si>
    <t>海尔会议团队费用确认单</t>
  </si>
  <si>
    <t>订单号</t>
  </si>
  <si>
    <t>会议日期</t>
  </si>
  <si>
    <t>2021.4.6-4.8</t>
  </si>
  <si>
    <t>会议名称</t>
  </si>
  <si>
    <t>会议人数</t>
  </si>
  <si>
    <t>联系人</t>
  </si>
  <si>
    <t>组会单位</t>
  </si>
  <si>
    <t>供应商名称</t>
  </si>
  <si>
    <t>康辉会展</t>
  </si>
  <si>
    <t>供应商编码</t>
  </si>
  <si>
    <t>V84592</t>
  </si>
  <si>
    <t>联系人及联系方式</t>
  </si>
  <si>
    <t>马洁
13810086995</t>
  </si>
  <si>
    <t>序号</t>
  </si>
  <si>
    <t>项目</t>
  </si>
  <si>
    <t>需求标准</t>
  </si>
  <si>
    <t>单价</t>
  </si>
  <si>
    <t>单位</t>
  </si>
  <si>
    <t>数量</t>
  </si>
  <si>
    <t>总计</t>
  </si>
  <si>
    <t>餐饮需求</t>
  </si>
  <si>
    <t>用车需求</t>
  </si>
  <si>
    <t>其他需求</t>
  </si>
  <si>
    <t>人工费需求</t>
  </si>
  <si>
    <t>工作人员往返交通</t>
  </si>
  <si>
    <t>全单服务费</t>
  </si>
  <si>
    <t>合计</t>
  </si>
  <si>
    <t>（供应商盖章）</t>
  </si>
  <si>
    <t>经办人：</t>
  </si>
  <si>
    <t>直线经理：</t>
  </si>
  <si>
    <t>全网全渠道618启动暨全网策略小微整合落地动员会议</t>
    <phoneticPr fontId="11" type="noConversion"/>
  </si>
  <si>
    <t>RC2021042211173600008</t>
    <phoneticPr fontId="11" type="noConversion"/>
  </si>
  <si>
    <t>宋雨宸
18561738876</t>
    <phoneticPr fontId="11" type="noConversion"/>
  </si>
  <si>
    <t>会议需求
成都龙之梦酒店</t>
    <phoneticPr fontId="11" type="noConversion"/>
  </si>
  <si>
    <t>住宿需求
成都龙之梦酒店</t>
    <phoneticPr fontId="11" type="noConversion"/>
  </si>
  <si>
    <t>5.12、5.13 标间</t>
    <phoneticPr fontId="11" type="noConversion"/>
  </si>
  <si>
    <t>5.12、5.13 大床</t>
    <phoneticPr fontId="11" type="noConversion"/>
  </si>
  <si>
    <t>5.12 自助晚餐</t>
    <phoneticPr fontId="11" type="noConversion"/>
  </si>
  <si>
    <t>5.13 自助午餐</t>
    <phoneticPr fontId="11" type="noConversion"/>
  </si>
  <si>
    <t>5.13 围桌午餐</t>
    <phoneticPr fontId="11" type="noConversion"/>
  </si>
  <si>
    <t>5.13 外出午餐</t>
    <phoneticPr fontId="11" type="noConversion"/>
  </si>
  <si>
    <t>5.13 桌餐晚宴</t>
    <phoneticPr fontId="11" type="noConversion"/>
  </si>
  <si>
    <t>5.13 桌餐晚宴 主桌加菜</t>
    <phoneticPr fontId="11" type="noConversion"/>
  </si>
  <si>
    <t>5.14 拓展用餐</t>
    <phoneticPr fontId="11" type="noConversion"/>
  </si>
  <si>
    <t>酒水</t>
    <phoneticPr fontId="11" type="noConversion"/>
  </si>
  <si>
    <t>5.12 7座机场-酒店</t>
  </si>
  <si>
    <t>5.13 51座入住酒店--发布会酒店--入住酒店</t>
  </si>
  <si>
    <t>5.14 31座酒店--拓展场地--外出用餐地点--机场</t>
  </si>
  <si>
    <t>5.14 31座酒店-机场</t>
  </si>
  <si>
    <t>5.13上午 龙凤1+2</t>
    <phoneticPr fontId="11" type="noConversion"/>
  </si>
  <si>
    <t>5.13下午 龙凤1+2</t>
    <phoneticPr fontId="11" type="noConversion"/>
  </si>
  <si>
    <t>5.13日下午团建</t>
    <phoneticPr fontId="11" type="noConversion"/>
  </si>
  <si>
    <t>5.14日上午团建</t>
    <phoneticPr fontId="11" type="noConversion"/>
  </si>
  <si>
    <t>工作人员补贴：
5.12 机场1人，酒店6人
5.13 酒店2人，拓展7人
5.14 拓展3人</t>
    <phoneticPr fontId="11" type="noConversion"/>
  </si>
  <si>
    <t>5.12晚上 200平小会场-1个</t>
    <phoneticPr fontId="11" type="noConversion"/>
  </si>
  <si>
    <t>5.12晚上 160平小会场-6个</t>
    <phoneticPr fontId="11" type="noConversion"/>
  </si>
  <si>
    <t>5.13下午 160平小会场-1个</t>
    <phoneticPr fontId="11" type="noConversion"/>
  </si>
</sst>
</file>

<file path=xl/styles.xml><?xml version="1.0" encoding="utf-8"?>
<styleSheet xmlns="http://schemas.openxmlformats.org/spreadsheetml/2006/main">
  <numFmts count="4">
    <numFmt numFmtId="176" formatCode="0.00_);[Red]\(0.00\)"/>
    <numFmt numFmtId="177" formatCode="[$€-2]\ #,##0"/>
    <numFmt numFmtId="178" formatCode="0.00000000000_ "/>
    <numFmt numFmtId="179" formatCode="0.00_ "/>
  </numFmts>
  <fonts count="13">
    <font>
      <sz val="11"/>
      <color theme="1"/>
      <name val="等线"/>
      <charset val="134"/>
      <scheme val="minor"/>
    </font>
    <font>
      <sz val="11"/>
      <color theme="1"/>
      <name val="微软雅黑"/>
      <family val="2"/>
      <charset val="134"/>
    </font>
    <font>
      <sz val="12"/>
      <name val="微软雅黑"/>
      <family val="2"/>
      <charset val="134"/>
    </font>
    <font>
      <b/>
      <sz val="14"/>
      <name val="微软雅黑"/>
      <family val="2"/>
      <charset val="134"/>
    </font>
    <font>
      <b/>
      <sz val="11"/>
      <name val="微软雅黑"/>
      <family val="2"/>
      <charset val="134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name val="微软雅黑"/>
      <family val="2"/>
      <charset val="134"/>
    </font>
    <font>
      <sz val="11"/>
      <name val="微软雅黑"/>
      <family val="2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177" fontId="10" fillId="0" borderId="0">
      <alignment vertical="center"/>
    </xf>
    <xf numFmtId="0" fontId="9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2" fontId="5" fillId="0" borderId="1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2" fontId="4" fillId="0" borderId="0" xfId="2" applyNumberFormat="1" applyFont="1" applyFill="1" applyBorder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 wrapText="1"/>
    </xf>
    <xf numFmtId="179" fontId="1" fillId="0" borderId="0" xfId="0" applyNumberFormat="1" applyFont="1" applyFill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2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12" fillId="0" borderId="1" xfId="0" applyFont="1" applyBorder="1" applyAlignment="1"/>
    <xf numFmtId="0" fontId="12" fillId="2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4" fillId="0" borderId="4" xfId="2" applyFont="1" applyFill="1" applyBorder="1" applyAlignment="1">
      <alignment horizontal="center" vertical="center" wrapText="1"/>
    </xf>
  </cellXfs>
  <cellStyles count="3">
    <cellStyle name="常规" xfId="0" builtinId="0"/>
    <cellStyle name="常规 14" xfId="1"/>
    <cellStyle name="常规 2" xfId="2"/>
  </cellStyles>
  <dxfs count="0"/>
  <tableStyles count="0" defaultTableStyle="TableStyleMedium2"/>
  <colors>
    <mruColors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5"/>
  <sheetViews>
    <sheetView tabSelected="1" topLeftCell="A19" zoomScaleNormal="100" zoomScaleSheetLayoutView="100" workbookViewId="0">
      <selection activeCell="F13" sqref="F13"/>
    </sheetView>
  </sheetViews>
  <sheetFormatPr defaultColWidth="9" defaultRowHeight="16.5"/>
  <cols>
    <col min="1" max="1" width="11.875" style="1" customWidth="1"/>
    <col min="2" max="2" width="27" style="1" customWidth="1"/>
    <col min="3" max="3" width="43.875" style="1" customWidth="1"/>
    <col min="4" max="4" width="11.625" style="1" customWidth="1"/>
    <col min="5" max="5" width="7.5" style="1" customWidth="1"/>
    <col min="6" max="6" width="13.125" style="1" customWidth="1"/>
    <col min="7" max="7" width="23.625" style="1" customWidth="1"/>
    <col min="8" max="16384" width="9" style="1"/>
  </cols>
  <sheetData>
    <row r="1" spans="1:7" ht="33" customHeight="1">
      <c r="A1" s="34" t="s">
        <v>0</v>
      </c>
      <c r="B1" s="34"/>
      <c r="C1" s="34"/>
      <c r="D1" s="34"/>
      <c r="E1" s="34"/>
      <c r="F1" s="34"/>
      <c r="G1" s="34"/>
    </row>
    <row r="2" spans="1:7" ht="42" customHeight="1">
      <c r="A2" s="4" t="s">
        <v>1</v>
      </c>
      <c r="B2" s="22" t="s">
        <v>32</v>
      </c>
      <c r="C2" s="4" t="s">
        <v>2</v>
      </c>
      <c r="D2" s="28" t="s">
        <v>3</v>
      </c>
      <c r="E2" s="28"/>
      <c r="F2" s="4" t="s">
        <v>4</v>
      </c>
      <c r="G2" s="23" t="s">
        <v>31</v>
      </c>
    </row>
    <row r="3" spans="1:7" ht="36.950000000000003" customHeight="1">
      <c r="A3" s="4" t="s">
        <v>5</v>
      </c>
      <c r="B3" s="4">
        <v>300</v>
      </c>
      <c r="C3" s="4" t="s">
        <v>6</v>
      </c>
      <c r="D3" s="33" t="s">
        <v>33</v>
      </c>
      <c r="E3" s="28"/>
      <c r="F3" s="4" t="s">
        <v>7</v>
      </c>
      <c r="G3" s="4"/>
    </row>
    <row r="4" spans="1:7" ht="36" customHeight="1">
      <c r="A4" s="4" t="s">
        <v>8</v>
      </c>
      <c r="B4" s="4" t="s">
        <v>9</v>
      </c>
      <c r="C4" s="4" t="s">
        <v>10</v>
      </c>
      <c r="D4" s="28" t="s">
        <v>11</v>
      </c>
      <c r="E4" s="28"/>
      <c r="F4" s="5" t="s">
        <v>12</v>
      </c>
      <c r="G4" s="5" t="s">
        <v>13</v>
      </c>
    </row>
    <row r="5" spans="1:7" ht="24" customHeight="1">
      <c r="A5" s="4" t="s">
        <v>14</v>
      </c>
      <c r="B5" s="4" t="s">
        <v>15</v>
      </c>
      <c r="C5" s="4" t="s">
        <v>16</v>
      </c>
      <c r="D5" s="4" t="s">
        <v>17</v>
      </c>
      <c r="E5" s="4" t="s">
        <v>18</v>
      </c>
      <c r="F5" s="4" t="s">
        <v>19</v>
      </c>
      <c r="G5" s="4" t="s">
        <v>20</v>
      </c>
    </row>
    <row r="6" spans="1:7" ht="20.100000000000001" customHeight="1">
      <c r="A6" s="26">
        <v>1</v>
      </c>
      <c r="B6" s="31" t="s">
        <v>35</v>
      </c>
      <c r="C6" s="36" t="s">
        <v>36</v>
      </c>
      <c r="D6" s="20">
        <v>380</v>
      </c>
      <c r="E6" s="10">
        <v>2</v>
      </c>
      <c r="F6" s="10">
        <v>135</v>
      </c>
      <c r="G6" s="6">
        <f>F6*E6*D6</f>
        <v>102600</v>
      </c>
    </row>
    <row r="7" spans="1:7" s="2" customFormat="1" ht="20.100000000000001" customHeight="1">
      <c r="A7" s="27"/>
      <c r="B7" s="32"/>
      <c r="C7" s="36" t="s">
        <v>37</v>
      </c>
      <c r="D7" s="20">
        <v>380</v>
      </c>
      <c r="E7" s="10">
        <v>2</v>
      </c>
      <c r="F7" s="10">
        <v>13</v>
      </c>
      <c r="G7" s="6">
        <f>F7*E7*D7</f>
        <v>9880</v>
      </c>
    </row>
    <row r="8" spans="1:7" ht="20.100000000000001" customHeight="1">
      <c r="A8" s="28">
        <v>2</v>
      </c>
      <c r="B8" s="33" t="s">
        <v>21</v>
      </c>
      <c r="C8" s="37" t="s">
        <v>38</v>
      </c>
      <c r="D8" s="20">
        <v>128</v>
      </c>
      <c r="E8" s="10">
        <v>1</v>
      </c>
      <c r="F8" s="10">
        <v>150</v>
      </c>
      <c r="G8" s="6">
        <f t="shared" ref="G8:G15" si="0">F8*E8*D8</f>
        <v>19200</v>
      </c>
    </row>
    <row r="9" spans="1:7" ht="20.100000000000001" customHeight="1">
      <c r="A9" s="28"/>
      <c r="B9" s="33"/>
      <c r="C9" s="37" t="s">
        <v>39</v>
      </c>
      <c r="D9" s="20">
        <v>128</v>
      </c>
      <c r="E9" s="10">
        <v>1</v>
      </c>
      <c r="F9" s="10">
        <v>250</v>
      </c>
      <c r="G9" s="6">
        <f t="shared" si="0"/>
        <v>32000</v>
      </c>
    </row>
    <row r="10" spans="1:7" ht="20.100000000000001" customHeight="1">
      <c r="A10" s="28"/>
      <c r="B10" s="33"/>
      <c r="C10" s="38" t="s">
        <v>40</v>
      </c>
      <c r="D10" s="20">
        <v>2854</v>
      </c>
      <c r="E10" s="10">
        <v>1</v>
      </c>
      <c r="F10" s="10">
        <v>1</v>
      </c>
      <c r="G10" s="6">
        <f t="shared" si="0"/>
        <v>2854</v>
      </c>
    </row>
    <row r="11" spans="1:7" ht="20.100000000000001" customHeight="1">
      <c r="A11" s="28"/>
      <c r="B11" s="33"/>
      <c r="C11" s="38" t="s">
        <v>41</v>
      </c>
      <c r="D11" s="20">
        <v>1692</v>
      </c>
      <c r="E11" s="10">
        <v>1</v>
      </c>
      <c r="F11" s="10">
        <v>1</v>
      </c>
      <c r="G11" s="6">
        <f t="shared" si="0"/>
        <v>1692</v>
      </c>
    </row>
    <row r="12" spans="1:7" ht="20.100000000000001" customHeight="1">
      <c r="A12" s="28"/>
      <c r="B12" s="33"/>
      <c r="C12" s="37" t="s">
        <v>42</v>
      </c>
      <c r="D12" s="20">
        <v>200</v>
      </c>
      <c r="E12" s="10">
        <v>1</v>
      </c>
      <c r="F12" s="10">
        <v>280</v>
      </c>
      <c r="G12" s="6">
        <f t="shared" si="0"/>
        <v>56000</v>
      </c>
    </row>
    <row r="13" spans="1:7" ht="20.100000000000001" customHeight="1">
      <c r="A13" s="28"/>
      <c r="B13" s="33"/>
      <c r="C13" s="38" t="s">
        <v>43</v>
      </c>
      <c r="D13" s="20">
        <v>300</v>
      </c>
      <c r="E13" s="10">
        <v>1</v>
      </c>
      <c r="F13" s="10">
        <v>1</v>
      </c>
      <c r="G13" s="6">
        <f t="shared" si="0"/>
        <v>300</v>
      </c>
    </row>
    <row r="14" spans="1:7" ht="20.100000000000001" customHeight="1">
      <c r="A14" s="28"/>
      <c r="B14" s="33"/>
      <c r="C14" s="39" t="s">
        <v>44</v>
      </c>
      <c r="D14" s="20">
        <v>128</v>
      </c>
      <c r="E14" s="10">
        <v>1</v>
      </c>
      <c r="F14" s="10">
        <v>40</v>
      </c>
      <c r="G14" s="6">
        <f t="shared" ref="G14" si="1">F14*E14*D14</f>
        <v>5120</v>
      </c>
    </row>
    <row r="15" spans="1:7" ht="20.100000000000001" customHeight="1">
      <c r="A15" s="28"/>
      <c r="B15" s="33"/>
      <c r="C15" s="39" t="s">
        <v>45</v>
      </c>
      <c r="D15" s="20">
        <v>1590</v>
      </c>
      <c r="E15" s="10">
        <v>1</v>
      </c>
      <c r="F15" s="10">
        <v>1</v>
      </c>
      <c r="G15" s="6">
        <f t="shared" si="0"/>
        <v>1590</v>
      </c>
    </row>
    <row r="16" spans="1:7" s="3" customFormat="1" ht="20.100000000000001" customHeight="1">
      <c r="A16" s="29">
        <v>3</v>
      </c>
      <c r="B16" s="29" t="s">
        <v>22</v>
      </c>
      <c r="C16" s="21" t="s">
        <v>46</v>
      </c>
      <c r="D16" s="20">
        <v>300</v>
      </c>
      <c r="E16" s="10">
        <v>1</v>
      </c>
      <c r="F16" s="10">
        <v>10</v>
      </c>
      <c r="G16" s="6">
        <f t="shared" ref="G16:G21" si="2">F16*E16*D16</f>
        <v>3000</v>
      </c>
    </row>
    <row r="17" spans="1:8" s="3" customFormat="1" ht="20.100000000000001" customHeight="1">
      <c r="A17" s="29"/>
      <c r="B17" s="29"/>
      <c r="C17" s="21" t="s">
        <v>47</v>
      </c>
      <c r="D17" s="20">
        <v>1600</v>
      </c>
      <c r="E17" s="10">
        <v>1</v>
      </c>
      <c r="F17" s="10">
        <v>2</v>
      </c>
      <c r="G17" s="6">
        <f t="shared" ref="G17" si="3">F17*E17*D17</f>
        <v>3200</v>
      </c>
    </row>
    <row r="18" spans="1:8" s="3" customFormat="1" ht="20.100000000000001" customHeight="1">
      <c r="A18" s="29"/>
      <c r="B18" s="29"/>
      <c r="C18" s="21" t="s">
        <v>48</v>
      </c>
      <c r="D18" s="20">
        <v>1500</v>
      </c>
      <c r="E18" s="10">
        <v>1</v>
      </c>
      <c r="F18" s="10">
        <v>2</v>
      </c>
      <c r="G18" s="6">
        <f t="shared" si="2"/>
        <v>3000</v>
      </c>
    </row>
    <row r="19" spans="1:8" s="3" customFormat="1" ht="20.100000000000001" customHeight="1">
      <c r="A19" s="29"/>
      <c r="B19" s="29" t="s">
        <v>22</v>
      </c>
      <c r="C19" s="21" t="s">
        <v>49</v>
      </c>
      <c r="D19" s="20">
        <v>450</v>
      </c>
      <c r="E19" s="10">
        <v>1</v>
      </c>
      <c r="F19" s="10">
        <v>6</v>
      </c>
      <c r="G19" s="6">
        <f t="shared" si="2"/>
        <v>2700</v>
      </c>
    </row>
    <row r="20" spans="1:8" s="3" customFormat="1" ht="20.100000000000001" customHeight="1">
      <c r="A20" s="26">
        <v>4</v>
      </c>
      <c r="B20" s="31" t="s">
        <v>34</v>
      </c>
      <c r="C20" s="40" t="s">
        <v>55</v>
      </c>
      <c r="D20" s="20">
        <v>15000</v>
      </c>
      <c r="E20" s="10">
        <v>1</v>
      </c>
      <c r="F20" s="10">
        <v>1</v>
      </c>
      <c r="G20" s="8">
        <f t="shared" si="2"/>
        <v>15000</v>
      </c>
    </row>
    <row r="21" spans="1:8" s="3" customFormat="1" ht="20.100000000000001" customHeight="1">
      <c r="A21" s="27"/>
      <c r="B21" s="32"/>
      <c r="C21" s="40" t="s">
        <v>56</v>
      </c>
      <c r="D21" s="20">
        <v>4000</v>
      </c>
      <c r="E21" s="10">
        <v>1</v>
      </c>
      <c r="F21" s="10">
        <v>6</v>
      </c>
      <c r="G21" s="8">
        <f t="shared" si="2"/>
        <v>24000</v>
      </c>
    </row>
    <row r="22" spans="1:8" s="3" customFormat="1" ht="20.100000000000001" customHeight="1">
      <c r="A22" s="27"/>
      <c r="B22" s="32"/>
      <c r="C22" s="40" t="s">
        <v>50</v>
      </c>
      <c r="D22" s="20">
        <v>20880</v>
      </c>
      <c r="E22" s="10">
        <v>1</v>
      </c>
      <c r="F22" s="10">
        <v>1</v>
      </c>
      <c r="G22" s="8">
        <f t="shared" ref="G22:G29" si="4">F22*E22*D22</f>
        <v>20880</v>
      </c>
    </row>
    <row r="23" spans="1:8" s="3" customFormat="1" ht="20.100000000000001" customHeight="1">
      <c r="A23" s="27"/>
      <c r="B23" s="32"/>
      <c r="C23" s="40" t="s">
        <v>51</v>
      </c>
      <c r="D23" s="20">
        <v>20880</v>
      </c>
      <c r="E23" s="10">
        <v>1</v>
      </c>
      <c r="F23" s="10">
        <v>1</v>
      </c>
      <c r="G23" s="8">
        <f t="shared" si="4"/>
        <v>20880</v>
      </c>
    </row>
    <row r="24" spans="1:8" s="3" customFormat="1" ht="20.100000000000001" customHeight="1">
      <c r="A24" s="30"/>
      <c r="B24" s="42"/>
      <c r="C24" s="40" t="s">
        <v>57</v>
      </c>
      <c r="D24" s="20">
        <v>4000</v>
      </c>
      <c r="E24" s="10">
        <v>1</v>
      </c>
      <c r="F24" s="10">
        <v>1</v>
      </c>
      <c r="G24" s="8">
        <f t="shared" si="4"/>
        <v>4000</v>
      </c>
    </row>
    <row r="25" spans="1:8" s="3" customFormat="1" ht="20.100000000000001" customHeight="1">
      <c r="A25" s="26">
        <v>5</v>
      </c>
      <c r="B25" s="26" t="s">
        <v>23</v>
      </c>
      <c r="C25" s="41" t="s">
        <v>52</v>
      </c>
      <c r="D25" s="20">
        <v>100</v>
      </c>
      <c r="E25" s="10">
        <v>1</v>
      </c>
      <c r="F25" s="10">
        <v>240</v>
      </c>
      <c r="G25" s="6">
        <f t="shared" si="4"/>
        <v>24000</v>
      </c>
    </row>
    <row r="26" spans="1:8" s="3" customFormat="1" ht="20.100000000000001" customHeight="1">
      <c r="A26" s="30"/>
      <c r="B26" s="27"/>
      <c r="C26" s="41" t="s">
        <v>53</v>
      </c>
      <c r="D26" s="20">
        <v>100</v>
      </c>
      <c r="E26" s="10">
        <v>1</v>
      </c>
      <c r="F26" s="10">
        <v>60</v>
      </c>
      <c r="G26" s="8">
        <f t="shared" si="4"/>
        <v>6000</v>
      </c>
    </row>
    <row r="27" spans="1:8" s="3" customFormat="1" ht="20.100000000000001" customHeight="1">
      <c r="A27" s="26">
        <v>6</v>
      </c>
      <c r="B27" s="28" t="s">
        <v>24</v>
      </c>
      <c r="C27" s="9" t="s">
        <v>25</v>
      </c>
      <c r="D27" s="20">
        <v>1080</v>
      </c>
      <c r="E27" s="6">
        <v>1</v>
      </c>
      <c r="F27" s="10">
        <v>2</v>
      </c>
      <c r="G27" s="8">
        <f t="shared" si="4"/>
        <v>2160</v>
      </c>
    </row>
    <row r="28" spans="1:8" s="3" customFormat="1" ht="66">
      <c r="A28" s="30"/>
      <c r="B28" s="28"/>
      <c r="C28" s="9" t="s">
        <v>54</v>
      </c>
      <c r="D28" s="20">
        <v>500</v>
      </c>
      <c r="E28" s="6">
        <v>1</v>
      </c>
      <c r="F28" s="10">
        <v>19</v>
      </c>
      <c r="G28" s="8">
        <f t="shared" si="4"/>
        <v>9500</v>
      </c>
    </row>
    <row r="29" spans="1:8" ht="20.100000000000001" customHeight="1">
      <c r="A29" s="4">
        <v>7</v>
      </c>
      <c r="B29" s="7" t="s">
        <v>26</v>
      </c>
      <c r="C29" s="11"/>
      <c r="D29" s="12">
        <f>SUM(G6:G26)*14%</f>
        <v>50105.440000000002</v>
      </c>
      <c r="E29" s="6">
        <v>1</v>
      </c>
      <c r="F29" s="6">
        <v>1</v>
      </c>
      <c r="G29" s="13">
        <f t="shared" si="4"/>
        <v>50105.440000000002</v>
      </c>
      <c r="H29" s="14"/>
    </row>
    <row r="30" spans="1:8" ht="20.100000000000001" customHeight="1">
      <c r="A30" s="4">
        <v>8</v>
      </c>
      <c r="B30" s="28" t="s">
        <v>27</v>
      </c>
      <c r="C30" s="35"/>
      <c r="D30" s="35"/>
      <c r="E30" s="35"/>
      <c r="F30" s="6"/>
      <c r="G30" s="15">
        <f>SUM(G6:G29)</f>
        <v>419661.44</v>
      </c>
    </row>
    <row r="31" spans="1:8" ht="20.100000000000001" customHeight="1">
      <c r="A31" s="16"/>
      <c r="B31" s="17"/>
      <c r="C31" s="25" t="s">
        <v>28</v>
      </c>
      <c r="D31" s="25"/>
      <c r="E31" s="25"/>
      <c r="F31" s="25"/>
      <c r="G31" s="25"/>
    </row>
    <row r="32" spans="1:8" ht="20.100000000000001" customHeight="1">
      <c r="A32" s="25" t="s">
        <v>29</v>
      </c>
      <c r="B32" s="25"/>
      <c r="C32" s="17"/>
      <c r="D32" s="25" t="s">
        <v>30</v>
      </c>
      <c r="E32" s="25"/>
      <c r="F32" s="17"/>
      <c r="G32" s="18"/>
    </row>
    <row r="33" spans="7:7" ht="20.100000000000001" customHeight="1"/>
    <row r="34" spans="7:7">
      <c r="G34" s="24"/>
    </row>
    <row r="35" spans="7:7">
      <c r="G35" s="19"/>
    </row>
  </sheetData>
  <mergeCells count="20">
    <mergeCell ref="A1:G1"/>
    <mergeCell ref="D2:E2"/>
    <mergeCell ref="D3:E3"/>
    <mergeCell ref="D4:E4"/>
    <mergeCell ref="B30:E30"/>
    <mergeCell ref="B20:B24"/>
    <mergeCell ref="A20:A24"/>
    <mergeCell ref="C31:G31"/>
    <mergeCell ref="A32:B32"/>
    <mergeCell ref="D32:E32"/>
    <mergeCell ref="A6:A7"/>
    <mergeCell ref="A8:A15"/>
    <mergeCell ref="A16:A19"/>
    <mergeCell ref="A25:A26"/>
    <mergeCell ref="A27:A28"/>
    <mergeCell ref="B6:B7"/>
    <mergeCell ref="B8:B15"/>
    <mergeCell ref="B16:B19"/>
    <mergeCell ref="B25:B26"/>
    <mergeCell ref="B27:B28"/>
  </mergeCells>
  <phoneticPr fontId="11" type="noConversion"/>
  <printOptions horizontalCentered="1"/>
  <pageMargins left="0" right="0" top="0.51180555555555596" bottom="0.31388888888888899" header="0.31388888888888899" footer="0.31388888888888899"/>
  <pageSetup paperSize="9" scale="6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Adimn</dc:creator>
  <cp:lastModifiedBy>cct</cp:lastModifiedBy>
  <cp:lastPrinted>2021-05-20T08:50:01Z</cp:lastPrinted>
  <dcterms:created xsi:type="dcterms:W3CDTF">2016-12-05T08:00:00Z</dcterms:created>
  <dcterms:modified xsi:type="dcterms:W3CDTF">2021-05-26T08:43:03Z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