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15480" windowHeight="11640"/>
  </bookViews>
  <sheets>
    <sheet name="内部结算" sheetId="2" r:id="rId1"/>
    <sheet name="报价" sheetId="1" r:id="rId2"/>
  </sheets>
  <definedNames>
    <definedName name="_xlnm.Print_Area" localSheetId="1">报价!$A$1:$G$50</definedName>
    <definedName name="_xlnm.Print_Area" localSheetId="0">内部结算!$A$1:$G$50</definedName>
    <definedName name="_xlnm.Print_Titles" localSheetId="1">报价!$1:$7</definedName>
    <definedName name="_xlnm.Print_Titles" localSheetId="0">内部结算!$1:$7</definedName>
  </definedNames>
  <calcPr calcId="125725"/>
</workbook>
</file>

<file path=xl/calcChain.xml><?xml version="1.0" encoding="utf-8"?>
<calcChain xmlns="http://schemas.openxmlformats.org/spreadsheetml/2006/main">
  <c r="G49" i="1"/>
  <c r="G25" i="2"/>
  <c r="G39"/>
  <c r="G47"/>
  <c r="G19"/>
  <c r="G18"/>
  <c r="G46"/>
  <c r="G31"/>
  <c r="G23"/>
  <c r="G45"/>
  <c r="G44"/>
  <c r="G43"/>
  <c r="G49" s="1"/>
  <c r="G41"/>
  <c r="G40"/>
  <c r="G30"/>
  <c r="G29"/>
  <c r="G22"/>
  <c r="G21"/>
  <c r="G20"/>
  <c r="G17"/>
  <c r="G16"/>
  <c r="G13"/>
  <c r="G12"/>
  <c r="G10"/>
  <c r="G10" i="1"/>
  <c r="G12"/>
  <c r="G13"/>
  <c r="G27"/>
  <c r="G28"/>
  <c r="G46" s="1"/>
  <c r="G42"/>
  <c r="G43"/>
  <c r="G44"/>
  <c r="G36"/>
  <c r="G17"/>
  <c r="G18"/>
  <c r="G19"/>
  <c r="G20"/>
  <c r="G16"/>
  <c r="G40"/>
  <c r="G39"/>
  <c r="G38"/>
  <c r="G37"/>
  <c r="G22"/>
  <c r="G24" l="1"/>
  <c r="G47" s="1"/>
  <c r="G48" s="1"/>
</calcChain>
</file>

<file path=xl/sharedStrings.xml><?xml version="1.0" encoding="utf-8"?>
<sst xmlns="http://schemas.openxmlformats.org/spreadsheetml/2006/main" count="168" uniqueCount="114">
  <si>
    <t xml:space="preserve">Event:                 </t>
  </si>
  <si>
    <t xml:space="preserve">Date:                  </t>
  </si>
  <si>
    <t xml:space="preserve">Project No:               </t>
  </si>
  <si>
    <t xml:space="preserve">Number of person:       </t>
  </si>
  <si>
    <t>项目</t>
  </si>
  <si>
    <t>规格</t>
  </si>
  <si>
    <r>
      <rPr>
        <b/>
        <sz val="9"/>
        <rFont val="宋体"/>
        <charset val="134"/>
      </rPr>
      <t>单价</t>
    </r>
  </si>
  <si>
    <r>
      <rPr>
        <b/>
        <sz val="9"/>
        <rFont val="宋体"/>
        <charset val="134"/>
      </rPr>
      <t>次数</t>
    </r>
  </si>
  <si>
    <r>
      <rPr>
        <b/>
        <sz val="9"/>
        <rFont val="宋体"/>
        <charset val="134"/>
      </rPr>
      <t>数量</t>
    </r>
  </si>
  <si>
    <r>
      <rPr>
        <sz val="9"/>
        <rFont val="宋体"/>
        <charset val="134"/>
      </rPr>
      <t>停车场</t>
    </r>
    <phoneticPr fontId="1" type="noConversion"/>
  </si>
  <si>
    <t>停车场</t>
    <phoneticPr fontId="1" type="noConversion"/>
  </si>
  <si>
    <t>旅行社人员 Travel Agency</t>
    <phoneticPr fontId="1" type="noConversion"/>
  </si>
  <si>
    <r>
      <rPr>
        <sz val="9"/>
        <rFont val="宋体"/>
        <charset val="134"/>
      </rPr>
      <t>其他</t>
    </r>
    <phoneticPr fontId="1" type="noConversion"/>
  </si>
  <si>
    <r>
      <rPr>
        <sz val="9"/>
        <rFont val="宋体"/>
        <charset val="134"/>
      </rPr>
      <t>人工</t>
    </r>
    <phoneticPr fontId="1" type="noConversion"/>
  </si>
  <si>
    <t>酒店相关：Hotel</t>
    <phoneticPr fontId="1" type="noConversion"/>
  </si>
  <si>
    <t>Service fee 服务费 10%</t>
    <phoneticPr fontId="1" type="noConversion"/>
  </si>
  <si>
    <t xml:space="preserve">Hotel:                  </t>
    <phoneticPr fontId="1" type="noConversion"/>
  </si>
  <si>
    <t>HOTEL ROOM</t>
    <phoneticPr fontId="1" type="noConversion"/>
  </si>
  <si>
    <t>上海媒体自驾车</t>
    <phoneticPr fontId="1" type="noConversion"/>
  </si>
  <si>
    <t>Photography and film shooting</t>
    <phoneticPr fontId="1" type="noConversion"/>
  </si>
  <si>
    <t xml:space="preserve">TOTAL（NET） </t>
    <phoneticPr fontId="1" type="noConversion"/>
  </si>
  <si>
    <t>媒体交通费和油费</t>
    <phoneticPr fontId="1" type="noConversion"/>
  </si>
  <si>
    <t>设备租赁、快递等费用unexpection expence for project hire,printer hire,material express fee,ect.</t>
    <phoneticPr fontId="1" type="noConversion"/>
  </si>
  <si>
    <t>旅行社  总计（TOTAL）</t>
    <phoneticPr fontId="1" type="noConversion"/>
  </si>
  <si>
    <t>Hotel reception setting up</t>
    <phoneticPr fontId="1" type="noConversion"/>
  </si>
  <si>
    <t>酒店自助餐厅 Hotel Buffet</t>
    <phoneticPr fontId="1" type="noConversion"/>
  </si>
  <si>
    <r>
      <t>9</t>
    </r>
    <r>
      <rPr>
        <sz val="9"/>
        <rFont val="宋体"/>
        <charset val="134"/>
      </rPr>
      <t>月</t>
    </r>
    <r>
      <rPr>
        <sz val="9"/>
        <rFont val="Arial"/>
        <family val="2"/>
      </rPr>
      <t>26</t>
    </r>
    <r>
      <rPr>
        <sz val="9"/>
        <rFont val="宋体"/>
        <charset val="134"/>
      </rPr>
      <t>日</t>
    </r>
    <r>
      <rPr>
        <sz val="9"/>
        <rFont val="Arial"/>
        <family val="2"/>
      </rPr>
      <t xml:space="preserve"> </t>
    </r>
    <r>
      <rPr>
        <sz val="9"/>
        <rFont val="宋体"/>
        <charset val="134"/>
      </rPr>
      <t>工作人员踩点</t>
    </r>
    <phoneticPr fontId="1" type="noConversion"/>
  </si>
  <si>
    <t>2辆大巴</t>
    <phoneticPr fontId="1" type="noConversion"/>
  </si>
  <si>
    <r>
      <t>9</t>
    </r>
    <r>
      <rPr>
        <sz val="9"/>
        <rFont val="宋体"/>
        <charset val="134"/>
      </rPr>
      <t>月</t>
    </r>
    <r>
      <rPr>
        <sz val="9"/>
        <rFont val="Arial"/>
        <family val="2"/>
      </rPr>
      <t>28</t>
    </r>
    <r>
      <rPr>
        <sz val="9"/>
        <rFont val="宋体"/>
        <charset val="134"/>
      </rPr>
      <t>日</t>
    </r>
    <r>
      <rPr>
        <sz val="9"/>
        <rFont val="Arial"/>
        <family val="2"/>
      </rPr>
      <t xml:space="preserve"> </t>
    </r>
    <r>
      <rPr>
        <sz val="9"/>
        <rFont val="宋体"/>
        <charset val="134"/>
      </rPr>
      <t>送机</t>
    </r>
    <phoneticPr fontId="1" type="noConversion"/>
  </si>
  <si>
    <r>
      <t>9</t>
    </r>
    <r>
      <rPr>
        <sz val="9"/>
        <rFont val="宋体"/>
        <charset val="134"/>
      </rPr>
      <t>月</t>
    </r>
    <r>
      <rPr>
        <sz val="9"/>
        <rFont val="Arial"/>
        <family val="2"/>
      </rPr>
      <t>27</t>
    </r>
    <r>
      <rPr>
        <sz val="9"/>
        <rFont val="宋体"/>
        <charset val="134"/>
      </rPr>
      <t>日</t>
    </r>
    <r>
      <rPr>
        <sz val="9"/>
        <rFont val="Arial"/>
        <family val="2"/>
      </rPr>
      <t xml:space="preserve"> </t>
    </r>
    <r>
      <rPr>
        <sz val="9"/>
        <rFont val="宋体"/>
        <charset val="134"/>
      </rPr>
      <t>大批媒体接机</t>
    </r>
    <phoneticPr fontId="1" type="noConversion"/>
  </si>
  <si>
    <t>考斯特：机场-酒店</t>
    <phoneticPr fontId="1" type="noConversion"/>
  </si>
  <si>
    <t>53座大巴：机场－酒店</t>
    <phoneticPr fontId="1" type="noConversion"/>
  </si>
  <si>
    <t>考斯特：酒店-活动现场－机场</t>
    <phoneticPr fontId="1" type="noConversion"/>
  </si>
  <si>
    <t>53座大巴：酒店-活动现场－机场</t>
    <phoneticPr fontId="1" type="noConversion"/>
  </si>
  <si>
    <t>Reception Desk酒店大堂媒体签到台酒店提供签到桌、桌布座椅、鲜花，
酒店大堂不允许有其他竞品的相关签到物品</t>
    <phoneticPr fontId="1" type="noConversion"/>
  </si>
  <si>
    <r>
      <rPr>
        <sz val="9"/>
        <rFont val="宋体"/>
        <charset val="134"/>
      </rPr>
      <t xml:space="preserve">用餐
</t>
    </r>
    <r>
      <rPr>
        <sz val="9"/>
        <rFont val="Arial"/>
        <family val="2"/>
      </rPr>
      <t>1</t>
    </r>
    <r>
      <rPr>
        <sz val="9"/>
        <rFont val="宋体"/>
        <charset val="134"/>
      </rPr>
      <t xml:space="preserve">、餐厅门口需放置与活动相关的指示牌，方便客人找寻。
</t>
    </r>
    <r>
      <rPr>
        <sz val="9"/>
        <rFont val="Arial"/>
        <family val="2"/>
      </rPr>
      <t>2</t>
    </r>
    <r>
      <rPr>
        <sz val="9"/>
        <rFont val="宋体"/>
        <charset val="134"/>
      </rPr>
      <t>、酒店需事先准备自助餐券。酒店在媒体用餐后根据收集到的实际餐券与</t>
    </r>
    <r>
      <rPr>
        <sz val="9"/>
        <rFont val="Arial"/>
        <family val="2"/>
      </rPr>
      <t>SGM</t>
    </r>
    <r>
      <rPr>
        <sz val="9"/>
        <rFont val="宋体"/>
        <charset val="134"/>
      </rPr>
      <t xml:space="preserve">结算费用。
</t>
    </r>
    <phoneticPr fontId="1" type="noConversion"/>
  </si>
  <si>
    <t>PPT制作费用，涉及内容梳理、创意、动图视频创作，其中图片都是使用矢量图（第三方支付）</t>
    <phoneticPr fontId="1" type="noConversion"/>
  </si>
  <si>
    <r>
      <rPr>
        <sz val="9"/>
        <rFont val="宋体"/>
        <charset val="134"/>
      </rPr>
      <t>旅行社工作人员住宿</t>
    </r>
    <r>
      <rPr>
        <sz val="9"/>
        <rFont val="Arial"/>
        <family val="2"/>
      </rPr>
      <t xml:space="preserve"> Agency hotel</t>
    </r>
    <phoneticPr fontId="1" type="noConversion"/>
  </si>
  <si>
    <r>
      <rPr>
        <sz val="9"/>
        <rFont val="宋体"/>
        <charset val="134"/>
      </rPr>
      <t>旅行社工作人员餐补</t>
    </r>
    <r>
      <rPr>
        <sz val="9"/>
        <rFont val="Arial"/>
        <family val="2"/>
      </rPr>
      <t xml:space="preserve"> Agency board expense</t>
    </r>
    <phoneticPr fontId="1" type="noConversion"/>
  </si>
  <si>
    <t>媒体相关费用</t>
    <phoneticPr fontId="1" type="noConversion"/>
  </si>
  <si>
    <r>
      <rPr>
        <sz val="9"/>
        <rFont val="宋体"/>
        <charset val="134"/>
      </rPr>
      <t xml:space="preserve">客房要求：
</t>
    </r>
    <r>
      <rPr>
        <sz val="9"/>
        <rFont val="Arial"/>
        <family val="2"/>
      </rPr>
      <t>1</t>
    </r>
    <r>
      <rPr>
        <sz val="9"/>
        <rFont val="宋体"/>
        <charset val="134"/>
      </rPr>
      <t xml:space="preserve">、电话：开通国内长途、关闭国际长途
</t>
    </r>
    <r>
      <rPr>
        <sz val="9"/>
        <rFont val="Arial"/>
        <family val="2"/>
      </rPr>
      <t>2</t>
    </r>
    <r>
      <rPr>
        <sz val="9"/>
        <rFont val="宋体"/>
        <charset val="134"/>
      </rPr>
      <t>、房间消费项目：关闭、清空</t>
    </r>
    <r>
      <rPr>
        <sz val="9"/>
        <rFont val="Arial"/>
        <family val="2"/>
      </rPr>
      <t>Mini Bar
4</t>
    </r>
    <r>
      <rPr>
        <sz val="9"/>
        <rFont val="宋体"/>
        <charset val="134"/>
      </rPr>
      <t xml:space="preserve">、早餐：均含双早
</t>
    </r>
    <r>
      <rPr>
        <sz val="9"/>
        <rFont val="Arial"/>
        <family val="2"/>
      </rPr>
      <t>5</t>
    </r>
    <r>
      <rPr>
        <sz val="9"/>
        <rFont val="宋体"/>
        <charset val="134"/>
      </rPr>
      <t xml:space="preserve">、环境：干净、舒适、相对安静。双床房，房型统一
</t>
    </r>
    <r>
      <rPr>
        <sz val="9"/>
        <rFont val="Arial"/>
        <family val="2"/>
      </rPr>
      <t>6</t>
    </r>
    <r>
      <rPr>
        <sz val="9"/>
        <rFont val="宋体"/>
        <charset val="134"/>
      </rPr>
      <t xml:space="preserve">、延时退房
</t>
    </r>
    <r>
      <rPr>
        <sz val="9"/>
        <rFont val="Arial"/>
        <family val="2"/>
      </rPr>
      <t>7</t>
    </r>
    <r>
      <rPr>
        <sz val="9"/>
        <rFont val="宋体"/>
        <charset val="134"/>
      </rPr>
      <t>、欢迎水果</t>
    </r>
    <phoneticPr fontId="1" type="noConversion"/>
  </si>
  <si>
    <t>Hotel PARKING</t>
    <phoneticPr fontId="1" type="noConversion"/>
  </si>
  <si>
    <t>杂费</t>
    <phoneticPr fontId="1" type="noConversion"/>
  </si>
  <si>
    <t>OTHERS（hiring fee,film shooting，establishing fee,etc.)</t>
    <phoneticPr fontId="1" type="noConversion"/>
  </si>
  <si>
    <t>其他费用汇总</t>
    <phoneticPr fontId="1" type="noConversion"/>
  </si>
  <si>
    <t>HOTEL BUFFETS or lunchbox</t>
    <phoneticPr fontId="1" type="noConversion"/>
  </si>
  <si>
    <t>交通相关：Transportation</t>
    <phoneticPr fontId="1" type="noConversion"/>
  </si>
  <si>
    <t>餐费</t>
    <phoneticPr fontId="1" type="noConversion"/>
  </si>
  <si>
    <t>第三方费用：3rd agency fee</t>
    <phoneticPr fontId="1" type="noConversion"/>
  </si>
  <si>
    <r>
      <rPr>
        <sz val="9"/>
        <rFont val="宋体"/>
        <charset val="134"/>
      </rPr>
      <t>旅行社工作人员机票</t>
    </r>
    <r>
      <rPr>
        <sz val="9"/>
        <rFont val="Arial"/>
        <family val="2"/>
      </rPr>
      <t xml:space="preserve"> Agency  airfare</t>
    </r>
    <phoneticPr fontId="1" type="noConversion"/>
  </si>
  <si>
    <t>备注：媒体机票、纪念品费用另外再打POR,airport tickets and gifts for medias not included.The tickets and gifts are in other PR.</t>
    <phoneticPr fontId="1" type="noConversion"/>
  </si>
  <si>
    <t xml:space="preserve">考斯特：酒店－活动现场－酒店 </t>
    <phoneticPr fontId="1" type="noConversion"/>
  </si>
  <si>
    <t>活动现场、酒店签到搭建 Reception desk setting up for hotel and site of activity</t>
    <phoneticPr fontId="1" type="noConversion"/>
  </si>
  <si>
    <t>OTHERS（oil fee)</t>
    <phoneticPr fontId="1" type="noConversion"/>
  </si>
  <si>
    <t>Local Shuttle Bus</t>
    <phoneticPr fontId="1" type="noConversion"/>
  </si>
  <si>
    <r>
      <t>2017</t>
    </r>
    <r>
      <rPr>
        <sz val="9"/>
        <rFont val="宋体"/>
        <charset val="134"/>
      </rPr>
      <t>年</t>
    </r>
    <r>
      <rPr>
        <sz val="9"/>
        <rFont val="Arial"/>
        <family val="2"/>
      </rPr>
      <t>9</t>
    </r>
    <r>
      <rPr>
        <sz val="9"/>
        <rFont val="宋体"/>
        <charset val="134"/>
      </rPr>
      <t>月</t>
    </r>
    <r>
      <rPr>
        <sz val="9"/>
        <rFont val="Arial"/>
        <family val="2"/>
      </rPr>
      <t>29</t>
    </r>
    <r>
      <rPr>
        <sz val="9"/>
        <rFont val="宋体"/>
        <charset val="134"/>
      </rPr>
      <t>日，</t>
    </r>
    <r>
      <rPr>
        <sz val="9"/>
        <rFont val="Arial"/>
        <family val="2"/>
      </rPr>
      <t>september 29, 2017</t>
    </r>
    <r>
      <rPr>
        <sz val="9"/>
        <rFont val="宋体"/>
        <charset val="134"/>
      </rPr>
      <t>（具体时间视泛亚、</t>
    </r>
    <r>
      <rPr>
        <sz val="9"/>
        <rFont val="Arial"/>
        <family val="2"/>
      </rPr>
      <t>SGM</t>
    </r>
    <r>
      <rPr>
        <sz val="9"/>
        <rFont val="宋体"/>
        <charset val="134"/>
      </rPr>
      <t>领导的行程做微调，预计</t>
    </r>
    <r>
      <rPr>
        <sz val="9"/>
        <rFont val="Arial"/>
        <family val="2"/>
      </rPr>
      <t>9</t>
    </r>
    <r>
      <rPr>
        <sz val="9"/>
        <rFont val="宋体"/>
        <charset val="134"/>
      </rPr>
      <t>月</t>
    </r>
    <r>
      <rPr>
        <sz val="9"/>
        <rFont val="Arial"/>
        <family val="2"/>
      </rPr>
      <t>27~29</t>
    </r>
    <r>
      <rPr>
        <sz val="9"/>
        <rFont val="宋体"/>
        <charset val="134"/>
      </rPr>
      <t>日中的一天，暂定</t>
    </r>
    <r>
      <rPr>
        <sz val="9"/>
        <rFont val="Arial"/>
        <family val="2"/>
      </rPr>
      <t>9-29</t>
    </r>
    <r>
      <rPr>
        <sz val="9"/>
        <rFont val="宋体"/>
        <charset val="134"/>
      </rPr>
      <t>日）</t>
    </r>
    <phoneticPr fontId="1" type="noConversion"/>
  </si>
  <si>
    <t>9月28日 大床房 （含单早，服务费，宽带费用）-媒体 hotel rooms for medias</t>
    <phoneticPr fontId="1" type="noConversion"/>
  </si>
  <si>
    <t>9月28日晚餐自助餐 buffet dinner in september 28</t>
    <phoneticPr fontId="1" type="noConversion"/>
  </si>
  <si>
    <r>
      <t>9</t>
    </r>
    <r>
      <rPr>
        <sz val="9"/>
        <rFont val="宋体"/>
        <charset val="134"/>
      </rPr>
      <t>月</t>
    </r>
    <r>
      <rPr>
        <sz val="9"/>
        <rFont val="Arial"/>
        <family val="2"/>
      </rPr>
      <t>28</t>
    </r>
    <r>
      <rPr>
        <sz val="9"/>
        <rFont val="宋体"/>
        <charset val="134"/>
      </rPr>
      <t>日</t>
    </r>
    <r>
      <rPr>
        <sz val="9"/>
        <rFont val="Arial"/>
        <family val="2"/>
      </rPr>
      <t xml:space="preserve"> </t>
    </r>
    <r>
      <rPr>
        <sz val="9"/>
        <rFont val="宋体"/>
        <charset val="134"/>
      </rPr>
      <t>双床房</t>
    </r>
    <r>
      <rPr>
        <sz val="9"/>
        <rFont val="Arial"/>
        <family val="2"/>
      </rPr>
      <t xml:space="preserve"> </t>
    </r>
    <r>
      <rPr>
        <sz val="9"/>
        <rFont val="宋体"/>
        <charset val="134"/>
      </rPr>
      <t>（含双早，服务费，宽带费用）-工作人员 0928 hotel rooms for agency</t>
    </r>
    <phoneticPr fontId="1" type="noConversion"/>
  </si>
  <si>
    <r>
      <t>9</t>
    </r>
    <r>
      <rPr>
        <sz val="9"/>
        <rFont val="宋体"/>
        <charset val="134"/>
      </rPr>
      <t>月</t>
    </r>
    <r>
      <rPr>
        <sz val="9"/>
        <rFont val="Arial"/>
        <family val="2"/>
      </rPr>
      <t>27</t>
    </r>
    <r>
      <rPr>
        <sz val="9"/>
        <rFont val="宋体"/>
        <charset val="134"/>
      </rPr>
      <t>日</t>
    </r>
    <r>
      <rPr>
        <sz val="9"/>
        <rFont val="Arial"/>
        <family val="2"/>
      </rPr>
      <t xml:space="preserve"> </t>
    </r>
    <r>
      <rPr>
        <sz val="9"/>
        <rFont val="宋体"/>
        <charset val="134"/>
      </rPr>
      <t>双床房</t>
    </r>
    <r>
      <rPr>
        <sz val="9"/>
        <rFont val="Arial"/>
        <family val="2"/>
      </rPr>
      <t xml:space="preserve"> </t>
    </r>
    <r>
      <rPr>
        <sz val="9"/>
        <rFont val="宋体"/>
        <charset val="134"/>
      </rPr>
      <t>（含双早，服务费，宽带费用）</t>
    </r>
    <r>
      <rPr>
        <sz val="9"/>
        <rFont val="Arial"/>
        <family val="2"/>
      </rPr>
      <t>-</t>
    </r>
    <r>
      <rPr>
        <sz val="9"/>
        <rFont val="宋体"/>
        <charset val="134"/>
      </rPr>
      <t>工作人员</t>
    </r>
    <r>
      <rPr>
        <sz val="9"/>
        <rFont val="Arial"/>
        <family val="2"/>
      </rPr>
      <t xml:space="preserve"> 0927 hotel rooms for agency</t>
    </r>
    <phoneticPr fontId="1" type="noConversion"/>
  </si>
  <si>
    <t>9月27日晚搭建 Reception desk setting up
9月29日晚撤场</t>
    <phoneticPr fontId="1" type="noConversion"/>
  </si>
  <si>
    <r>
      <t>9</t>
    </r>
    <r>
      <rPr>
        <sz val="9"/>
        <rFont val="宋体"/>
        <charset val="134"/>
      </rPr>
      <t>月</t>
    </r>
    <r>
      <rPr>
        <sz val="9"/>
        <rFont val="Arial"/>
        <family val="2"/>
      </rPr>
      <t>28</t>
    </r>
    <r>
      <rPr>
        <sz val="9"/>
        <rFont val="宋体"/>
        <charset val="134"/>
      </rPr>
      <t>日：酒店提供每天</t>
    </r>
    <r>
      <rPr>
        <sz val="9"/>
        <rFont val="Arial"/>
        <family val="2"/>
      </rPr>
      <t>2</t>
    </r>
    <r>
      <rPr>
        <sz val="9"/>
        <rFont val="宋体"/>
        <charset val="134"/>
      </rPr>
      <t>辆大巴的停车位</t>
    </r>
    <r>
      <rPr>
        <sz val="9"/>
        <rFont val="Arial"/>
        <family val="2"/>
      </rPr>
      <t xml:space="preserve"> </t>
    </r>
    <r>
      <rPr>
        <sz val="9"/>
        <rFont val="宋体"/>
        <charset val="134"/>
      </rPr>
      <t>BUS Parking</t>
    </r>
    <phoneticPr fontId="1" type="noConversion"/>
  </si>
  <si>
    <r>
      <rPr>
        <sz val="9"/>
        <rFont val="宋体"/>
        <charset val="134"/>
      </rPr>
      <t>9月28日：至少提供15个小车停车位</t>
    </r>
    <r>
      <rPr>
        <sz val="9"/>
        <rFont val="Arial"/>
        <family val="2"/>
      </rPr>
      <t xml:space="preserve"> </t>
    </r>
    <r>
      <rPr>
        <sz val="9"/>
        <rFont val="宋体"/>
        <charset val="134"/>
      </rPr>
      <t>Car</t>
    </r>
    <r>
      <rPr>
        <sz val="9"/>
        <rFont val="Arial"/>
        <family val="2"/>
      </rPr>
      <t xml:space="preserve"> Parking </t>
    </r>
    <phoneticPr fontId="1" type="noConversion"/>
  </si>
  <si>
    <t>3个PPT，每个20页</t>
    <phoneticPr fontId="1" type="noConversion"/>
  </si>
  <si>
    <t>客房要求：
1、电话：开通国内长途、关闭国际长途
2、房间消费项目：关闭、清空Mini Bar
4、早餐：均含单早
5、环境：干净、舒适、相对安静（尤其针对媒体）。媒体房间尽量保证大床房，房型统一
6、客房数量：确定好数量后允许再上下浮动10％
7、延时退房
8、欢迎水果</t>
    <phoneticPr fontId="1" type="noConversion"/>
  </si>
  <si>
    <t>9月28-29日媒体交通费报销，这块费用为固定费用，请勿随意缩减 Media transfotation and oil fee（no more than 500, actual cost payment）</t>
    <phoneticPr fontId="1" type="noConversion"/>
  </si>
  <si>
    <t>总费用</t>
    <phoneticPr fontId="1" type="noConversion"/>
  </si>
  <si>
    <t>其他费用</t>
    <phoneticPr fontId="1" type="noConversion"/>
  </si>
  <si>
    <t>媒体相关费用汇总</t>
    <phoneticPr fontId="1" type="noConversion"/>
  </si>
  <si>
    <t>40人(预留10%的空间)</t>
    <phoneticPr fontId="1" type="noConversion"/>
  </si>
  <si>
    <t>9月29日午餐自助餐  lunch in september 29</t>
    <phoneticPr fontId="1" type="noConversion"/>
  </si>
  <si>
    <t>活动期间工作人员用餐
Meals</t>
    <phoneticPr fontId="1" type="noConversion"/>
  </si>
  <si>
    <t>1. 活动现场媒体签到台，kv背板，指引水牌，发动机拆解展示台搭建，射灯，接机牌等。
2. 酒店签到kv背板，鲜花，水晶二维码牌，射灯及指引水牌等
3. 搭建方案设计，KV设计
（第三方支付）</t>
    <phoneticPr fontId="1" type="noConversion"/>
  </si>
  <si>
    <t>摄影&amp;摄像费,含摄影师住宿及差旅费（第三方支付）</t>
    <phoneticPr fontId="1" type="noConversion"/>
  </si>
  <si>
    <r>
      <t>NGC</t>
    </r>
    <r>
      <rPr>
        <sz val="9"/>
        <rFont val="宋体"/>
        <charset val="134"/>
      </rPr>
      <t>发动机媒体</t>
    </r>
    <r>
      <rPr>
        <sz val="9"/>
        <rFont val="Arial"/>
        <family val="2"/>
      </rPr>
      <t>workshop</t>
    </r>
    <phoneticPr fontId="1" type="noConversion"/>
  </si>
  <si>
    <t>康辉集团北京国际会议展览有限公司</t>
    <phoneticPr fontId="1" type="noConversion"/>
  </si>
  <si>
    <t>NGC engine worksngc发动机媒体定点</t>
    <phoneticPr fontId="1" type="noConversion"/>
  </si>
  <si>
    <t>上海万和昊美艺术酒店</t>
    <phoneticPr fontId="1" type="noConversion"/>
  </si>
  <si>
    <t>9月28日晚餐自助餐</t>
    <phoneticPr fontId="1" type="noConversion"/>
  </si>
  <si>
    <t>9月29日中午外出用餐</t>
    <phoneticPr fontId="1" type="noConversion"/>
  </si>
  <si>
    <t>备注</t>
    <phoneticPr fontId="1" type="noConversion"/>
  </si>
  <si>
    <r>
      <t>1500</t>
    </r>
    <r>
      <rPr>
        <sz val="9"/>
        <rFont val="宋体"/>
        <family val="3"/>
        <charset val="134"/>
      </rPr>
      <t>一桌定</t>
    </r>
    <r>
      <rPr>
        <sz val="9"/>
        <rFont val="Arial"/>
        <family val="2"/>
      </rPr>
      <t>6</t>
    </r>
    <r>
      <rPr>
        <sz val="9"/>
        <rFont val="宋体"/>
        <family val="3"/>
        <charset val="134"/>
      </rPr>
      <t>桌，现场加一桌</t>
    </r>
    <r>
      <rPr>
        <sz val="9"/>
        <rFont val="Arial"/>
        <family val="2"/>
      </rPr>
      <t>1500</t>
    </r>
    <r>
      <rPr>
        <sz val="9"/>
        <rFont val="宋体"/>
        <family val="3"/>
        <charset val="134"/>
      </rPr>
      <t>，踩点</t>
    </r>
    <r>
      <rPr>
        <sz val="9"/>
        <rFont val="Arial"/>
        <family val="2"/>
      </rPr>
      <t>1010</t>
    </r>
    <phoneticPr fontId="1" type="noConversion"/>
  </si>
  <si>
    <r>
      <t>300</t>
    </r>
    <r>
      <rPr>
        <sz val="9"/>
        <rFont val="宋体"/>
        <family val="3"/>
        <charset val="134"/>
      </rPr>
      <t>元一位</t>
    </r>
    <phoneticPr fontId="1" type="noConversion"/>
  </si>
  <si>
    <t>媒体交通费和油费</t>
    <phoneticPr fontId="1" type="noConversion"/>
  </si>
  <si>
    <t>商务中心打印</t>
    <phoneticPr fontId="1" type="noConversion"/>
  </si>
  <si>
    <t>接机牌，车头牌</t>
    <phoneticPr fontId="1" type="noConversion"/>
  </si>
  <si>
    <t xml:space="preserve">考斯特：酒店－活动现场－酒店 </t>
    <phoneticPr fontId="1" type="noConversion"/>
  </si>
  <si>
    <t>考斯特：机场-酒店</t>
    <phoneticPr fontId="1" type="noConversion"/>
  </si>
  <si>
    <t>GL8：龙东大道3999→申江路1500→万和昊美</t>
    <phoneticPr fontId="1" type="noConversion"/>
  </si>
  <si>
    <t>45座大巴：酒店-泛亚踩点</t>
    <phoneticPr fontId="1" type="noConversion"/>
  </si>
  <si>
    <t>GL8：龙东大道3999→强生千亩园林餐厅→申江路1500→浦东机场</t>
    <phoneticPr fontId="1" type="noConversion"/>
  </si>
  <si>
    <t>45座大巴：酒店-活动现场－机场</t>
    <phoneticPr fontId="1" type="noConversion"/>
  </si>
  <si>
    <r>
      <t>9</t>
    </r>
    <r>
      <rPr>
        <sz val="9"/>
        <color theme="1"/>
        <rFont val="宋体"/>
        <family val="3"/>
        <charset val="134"/>
      </rPr>
      <t>月</t>
    </r>
    <r>
      <rPr>
        <sz val="9"/>
        <color theme="1"/>
        <rFont val="Arial"/>
        <family val="2"/>
      </rPr>
      <t>27</t>
    </r>
    <r>
      <rPr>
        <sz val="9"/>
        <color theme="1"/>
        <rFont val="宋体"/>
        <family val="3"/>
        <charset val="134"/>
      </rPr>
      <t>日</t>
    </r>
    <r>
      <rPr>
        <sz val="9"/>
        <color theme="1"/>
        <rFont val="Arial"/>
        <family val="2"/>
      </rPr>
      <t xml:space="preserve"> </t>
    </r>
    <r>
      <rPr>
        <sz val="9"/>
        <color theme="1"/>
        <rFont val="宋体"/>
        <family val="3"/>
        <charset val="134"/>
      </rPr>
      <t>工作人员踩点</t>
    </r>
    <phoneticPr fontId="1" type="noConversion"/>
  </si>
  <si>
    <r>
      <t>9</t>
    </r>
    <r>
      <rPr>
        <sz val="9"/>
        <color theme="1"/>
        <rFont val="宋体"/>
        <family val="3"/>
        <charset val="134"/>
      </rPr>
      <t>月</t>
    </r>
    <r>
      <rPr>
        <sz val="9"/>
        <color theme="1"/>
        <rFont val="Arial"/>
        <family val="2"/>
      </rPr>
      <t>28</t>
    </r>
    <r>
      <rPr>
        <sz val="9"/>
        <color theme="1"/>
        <rFont val="宋体"/>
        <family val="3"/>
        <charset val="134"/>
      </rPr>
      <t>日</t>
    </r>
    <r>
      <rPr>
        <sz val="9"/>
        <color theme="1"/>
        <rFont val="Arial"/>
        <family val="2"/>
      </rPr>
      <t xml:space="preserve"> </t>
    </r>
    <r>
      <rPr>
        <sz val="9"/>
        <color theme="1"/>
        <rFont val="宋体"/>
        <family val="3"/>
        <charset val="134"/>
      </rPr>
      <t>大批媒体接机</t>
    </r>
    <phoneticPr fontId="1" type="noConversion"/>
  </si>
  <si>
    <r>
      <t>9</t>
    </r>
    <r>
      <rPr>
        <sz val="9"/>
        <color theme="1"/>
        <rFont val="宋体"/>
        <family val="3"/>
        <charset val="134"/>
      </rPr>
      <t>月</t>
    </r>
    <r>
      <rPr>
        <sz val="9"/>
        <color theme="1"/>
        <rFont val="Arial"/>
        <family val="2"/>
      </rPr>
      <t>29</t>
    </r>
    <r>
      <rPr>
        <sz val="9"/>
        <color theme="1"/>
        <rFont val="宋体"/>
        <family val="3"/>
        <charset val="134"/>
      </rPr>
      <t>日</t>
    </r>
    <r>
      <rPr>
        <sz val="9"/>
        <color theme="1"/>
        <rFont val="Arial"/>
        <family val="2"/>
      </rPr>
      <t xml:space="preserve"> </t>
    </r>
    <r>
      <rPr>
        <sz val="9"/>
        <color theme="1"/>
        <rFont val="宋体"/>
        <family val="3"/>
        <charset val="134"/>
      </rPr>
      <t>送机</t>
    </r>
    <phoneticPr fontId="1" type="noConversion"/>
  </si>
  <si>
    <t>马克笔</t>
    <phoneticPr fontId="1" type="noConversion"/>
  </si>
  <si>
    <r>
      <rPr>
        <sz val="9"/>
        <rFont val="宋体"/>
        <family val="3"/>
        <charset val="134"/>
      </rPr>
      <t>马克笔</t>
    </r>
    <r>
      <rPr>
        <sz val="9"/>
        <rFont val="Arial"/>
        <family val="2"/>
      </rPr>
      <t>4</t>
    </r>
    <r>
      <rPr>
        <sz val="9"/>
        <rFont val="宋体"/>
        <family val="3"/>
        <charset val="134"/>
      </rPr>
      <t>盒和</t>
    </r>
    <r>
      <rPr>
        <sz val="9"/>
        <rFont val="Arial"/>
        <family val="2"/>
      </rPr>
      <t>A4</t>
    </r>
    <r>
      <rPr>
        <sz val="9"/>
        <rFont val="宋体"/>
        <family val="3"/>
        <charset val="134"/>
      </rPr>
      <t>纸张</t>
    </r>
    <phoneticPr fontId="1" type="noConversion"/>
  </si>
  <si>
    <r>
      <rPr>
        <sz val="9"/>
        <rFont val="宋体"/>
        <family val="3"/>
        <charset val="134"/>
      </rPr>
      <t>三个借机牌</t>
    </r>
    <r>
      <rPr>
        <sz val="9"/>
        <rFont val="Arial"/>
        <family val="2"/>
      </rPr>
      <t xml:space="preserve"> </t>
    </r>
    <r>
      <rPr>
        <sz val="9"/>
        <rFont val="宋体"/>
        <family val="3"/>
        <charset val="134"/>
      </rPr>
      <t>两个大巴车证</t>
    </r>
    <phoneticPr fontId="1" type="noConversion"/>
  </si>
  <si>
    <r>
      <rPr>
        <sz val="9"/>
        <rFont val="宋体"/>
        <family val="3"/>
        <charset val="134"/>
      </rPr>
      <t>三个借机牌</t>
    </r>
    <r>
      <rPr>
        <sz val="9"/>
        <rFont val="Arial"/>
        <family val="2"/>
      </rPr>
      <t xml:space="preserve"> </t>
    </r>
    <r>
      <rPr>
        <sz val="9"/>
        <rFont val="宋体"/>
        <family val="3"/>
        <charset val="134"/>
      </rPr>
      <t>两个大巴车证</t>
    </r>
    <phoneticPr fontId="1" type="noConversion"/>
  </si>
  <si>
    <t>公关临时增加大巴车证</t>
    <phoneticPr fontId="1" type="noConversion"/>
  </si>
  <si>
    <t>第三方费用：3rd agency fee</t>
    <phoneticPr fontId="1" type="noConversion"/>
  </si>
  <si>
    <t>餐费</t>
    <phoneticPr fontId="1" type="noConversion"/>
  </si>
  <si>
    <t>活动现场、酒店签到搭建 Reception desk setting up for hotel and site of activity</t>
    <phoneticPr fontId="1" type="noConversion"/>
  </si>
  <si>
    <t>等待公关确认</t>
    <phoneticPr fontId="1" type="noConversion"/>
  </si>
  <si>
    <t>总费用汇总</t>
    <phoneticPr fontId="1" type="noConversion"/>
  </si>
  <si>
    <t>交通相关：Transportation</t>
    <phoneticPr fontId="1" type="noConversion"/>
  </si>
  <si>
    <t>专车接送机</t>
    <phoneticPr fontId="1" type="noConversion"/>
  </si>
  <si>
    <t>接送机</t>
    <phoneticPr fontId="1" type="noConversion"/>
  </si>
  <si>
    <t>酒店相关：Hotel</t>
    <phoneticPr fontId="1" type="noConversion"/>
  </si>
  <si>
    <t>PPT制作费用，涉及内容梳理、创意、动图视频创作，其中图片都是使用矢量图（第三方支付）</t>
    <phoneticPr fontId="1" type="noConversion"/>
  </si>
  <si>
    <t>3个PPT，每个20页</t>
    <phoneticPr fontId="1" type="noConversion"/>
  </si>
  <si>
    <t>发票收到</t>
    <phoneticPr fontId="1" type="noConversion"/>
  </si>
  <si>
    <t>实际使用：10220.72元</t>
    <phoneticPr fontId="1" type="noConversion"/>
  </si>
  <si>
    <t>7476（其中包含武汉公众试驾踩点：1276元，泛亚食堂用餐无票160元）</t>
    <phoneticPr fontId="1" type="noConversion"/>
  </si>
</sst>
</file>

<file path=xl/styles.xml><?xml version="1.0" encoding="utf-8"?>
<styleSheet xmlns="http://schemas.openxmlformats.org/spreadsheetml/2006/main">
  <numFmts count="2">
    <numFmt numFmtId="176" formatCode="#,##0_ "/>
    <numFmt numFmtId="177" formatCode="0_);[Red]\(0\)"/>
  </numFmts>
  <fonts count="37">
    <font>
      <sz val="12"/>
      <name val="宋体"/>
      <charset val="134"/>
    </font>
    <font>
      <sz val="9"/>
      <name val="宋体"/>
      <charset val="134"/>
    </font>
    <font>
      <sz val="10"/>
      <name val="Arial"/>
      <family val="2"/>
    </font>
    <font>
      <sz val="12"/>
      <name val="Times New Roman"/>
      <family val="1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color indexed="20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7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b/>
      <sz val="11"/>
      <color indexed="63"/>
      <name val="宋体"/>
      <charset val="134"/>
    </font>
    <font>
      <b/>
      <sz val="18"/>
      <color indexed="56"/>
      <name val="宋体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  <font>
      <sz val="9"/>
      <name val="Arial"/>
      <family val="2"/>
    </font>
    <font>
      <b/>
      <sz val="9"/>
      <name val="Arial"/>
      <family val="2"/>
    </font>
    <font>
      <sz val="12"/>
      <name val="宋体"/>
      <charset val="134"/>
    </font>
    <font>
      <b/>
      <sz val="11"/>
      <name val="Arial"/>
      <family val="2"/>
    </font>
    <font>
      <sz val="9"/>
      <name val="宋体"/>
      <charset val="134"/>
    </font>
    <font>
      <b/>
      <sz val="9"/>
      <name val="宋体"/>
      <charset val="134"/>
    </font>
    <font>
      <b/>
      <sz val="11"/>
      <name val="宋体"/>
      <charset val="134"/>
    </font>
    <font>
      <sz val="9"/>
      <name val="宋体"/>
      <charset val="134"/>
    </font>
    <font>
      <b/>
      <sz val="10"/>
      <name val="宋体"/>
      <charset val="134"/>
    </font>
    <font>
      <b/>
      <sz val="9"/>
      <name val="宋体"/>
      <family val="3"/>
      <charset val="134"/>
    </font>
    <font>
      <sz val="9"/>
      <name val="宋体"/>
      <family val="3"/>
      <charset val="134"/>
    </font>
    <font>
      <sz val="9"/>
      <color rgb="FFFF0000"/>
      <name val="Arial"/>
      <family val="2"/>
    </font>
    <font>
      <sz val="9"/>
      <color theme="1"/>
      <name val="Arial"/>
      <family val="2"/>
    </font>
    <font>
      <sz val="9"/>
      <color theme="1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0"/>
      <name val="宋体"/>
      <family val="3"/>
      <charset val="134"/>
    </font>
  </fonts>
  <fills count="25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6">
    <xf numFmtId="0" fontId="0" fillId="0" borderId="0">
      <alignment vertical="center"/>
    </xf>
    <xf numFmtId="0" fontId="2" fillId="0" borderId="0" applyNumberFormat="0" applyBorder="0" applyAlignment="0" applyProtection="0">
      <alignment vertical="center"/>
    </xf>
    <xf numFmtId="0" fontId="3" fillId="0" borderId="0" applyNumberFormat="0" applyBorder="0" applyAlignment="0" applyProtection="0">
      <alignment vertical="center"/>
    </xf>
    <xf numFmtId="0" fontId="4" fillId="2" borderId="0" applyNumberFormat="0" applyBorder="0" applyProtection="0">
      <alignment vertical="center"/>
    </xf>
    <xf numFmtId="0" fontId="4" fillId="3" borderId="0" applyNumberFormat="0" applyBorder="0" applyProtection="0">
      <alignment vertical="center"/>
    </xf>
    <xf numFmtId="0" fontId="4" fillId="4" borderId="0" applyNumberFormat="0" applyBorder="0" applyProtection="0">
      <alignment vertical="center"/>
    </xf>
    <xf numFmtId="0" fontId="4" fillId="5" borderId="0" applyNumberFormat="0" applyBorder="0" applyProtection="0">
      <alignment vertical="center"/>
    </xf>
    <xf numFmtId="0" fontId="4" fillId="6" borderId="0" applyNumberFormat="0" applyBorder="0" applyProtection="0">
      <alignment vertical="center"/>
    </xf>
    <xf numFmtId="0" fontId="4" fillId="7" borderId="0" applyNumberFormat="0" applyBorder="0" applyProtection="0">
      <alignment vertical="center"/>
    </xf>
    <xf numFmtId="0" fontId="4" fillId="8" borderId="0" applyNumberFormat="0" applyBorder="0" applyProtection="0">
      <alignment vertical="center"/>
    </xf>
    <xf numFmtId="0" fontId="4" fillId="9" borderId="0" applyNumberFormat="0" applyBorder="0" applyProtection="0">
      <alignment vertical="center"/>
    </xf>
    <xf numFmtId="0" fontId="4" fillId="10" borderId="0" applyNumberFormat="0" applyBorder="0" applyProtection="0">
      <alignment vertical="center"/>
    </xf>
    <xf numFmtId="0" fontId="4" fillId="5" borderId="0" applyNumberFormat="0" applyBorder="0" applyProtection="0">
      <alignment vertical="center"/>
    </xf>
    <xf numFmtId="0" fontId="4" fillId="8" borderId="0" applyNumberFormat="0" applyBorder="0" applyProtection="0">
      <alignment vertical="center"/>
    </xf>
    <xf numFmtId="0" fontId="4" fillId="11" borderId="0" applyNumberFormat="0" applyBorder="0" applyProtection="0">
      <alignment vertical="center"/>
    </xf>
    <xf numFmtId="0" fontId="5" fillId="12" borderId="0" applyNumberFormat="0" applyBorder="0" applyProtection="0">
      <alignment vertical="center"/>
    </xf>
    <xf numFmtId="0" fontId="5" fillId="9" borderId="0" applyNumberFormat="0" applyBorder="0" applyProtection="0">
      <alignment vertical="center"/>
    </xf>
    <xf numFmtId="0" fontId="5" fillId="10" borderId="0" applyNumberFormat="0" applyBorder="0" applyProtection="0">
      <alignment vertical="center"/>
    </xf>
    <xf numFmtId="0" fontId="5" fillId="13" borderId="0" applyNumberFormat="0" applyBorder="0" applyProtection="0">
      <alignment vertical="center"/>
    </xf>
    <xf numFmtId="0" fontId="5" fillId="14" borderId="0" applyNumberFormat="0" applyBorder="0" applyProtection="0">
      <alignment vertical="center"/>
    </xf>
    <xf numFmtId="0" fontId="5" fillId="15" borderId="0" applyNumberFormat="0" applyBorder="0" applyProtection="0">
      <alignment vertical="center"/>
    </xf>
    <xf numFmtId="0" fontId="5" fillId="16" borderId="0" applyNumberFormat="0" applyBorder="0" applyProtection="0">
      <alignment vertical="center"/>
    </xf>
    <xf numFmtId="0" fontId="5" fillId="17" borderId="0" applyNumberFormat="0" applyBorder="0" applyProtection="0">
      <alignment vertical="center"/>
    </xf>
    <xf numFmtId="0" fontId="5" fillId="18" borderId="0" applyNumberFormat="0" applyBorder="0" applyProtection="0">
      <alignment vertical="center"/>
    </xf>
    <xf numFmtId="0" fontId="5" fillId="13" borderId="0" applyNumberFormat="0" applyBorder="0" applyProtection="0">
      <alignment vertical="center"/>
    </xf>
    <xf numFmtId="0" fontId="5" fillId="14" borderId="0" applyNumberFormat="0" applyBorder="0" applyProtection="0">
      <alignment vertical="center"/>
    </xf>
    <xf numFmtId="0" fontId="5" fillId="19" borderId="0" applyNumberFormat="0" applyBorder="0" applyProtection="0">
      <alignment vertical="center"/>
    </xf>
    <xf numFmtId="0" fontId="6" fillId="3" borderId="0" applyNumberFormat="0" applyBorder="0" applyProtection="0">
      <alignment vertical="center"/>
    </xf>
    <xf numFmtId="0" fontId="7" fillId="20" borderId="1" applyNumberFormat="0" applyProtection="0">
      <alignment vertical="center"/>
    </xf>
    <xf numFmtId="0" fontId="8" fillId="21" borderId="2" applyNumberFormat="0" applyProtection="0">
      <alignment vertical="center"/>
    </xf>
    <xf numFmtId="0" fontId="9" fillId="0" borderId="0" applyNumberFormat="0" applyBorder="0" applyProtection="0">
      <alignment vertical="center"/>
    </xf>
    <xf numFmtId="0" fontId="10" fillId="4" borderId="0" applyNumberFormat="0" applyBorder="0" applyProtection="0">
      <alignment vertical="center"/>
    </xf>
    <xf numFmtId="0" fontId="11" fillId="0" borderId="3" applyNumberFormat="0" applyProtection="0">
      <alignment vertical="center"/>
    </xf>
    <xf numFmtId="0" fontId="12" fillId="0" borderId="4" applyNumberFormat="0" applyProtection="0">
      <alignment vertical="center"/>
    </xf>
    <xf numFmtId="0" fontId="13" fillId="0" borderId="5" applyNumberFormat="0" applyProtection="0">
      <alignment vertical="center"/>
    </xf>
    <xf numFmtId="0" fontId="13" fillId="0" borderId="0" applyNumberFormat="0" applyBorder="0" applyProtection="0">
      <alignment vertical="center"/>
    </xf>
    <xf numFmtId="0" fontId="14" fillId="7" borderId="1" applyNumberFormat="0" applyProtection="0">
      <alignment vertical="center"/>
    </xf>
    <xf numFmtId="0" fontId="15" fillId="0" borderId="6" applyNumberFormat="0" applyProtection="0">
      <alignment vertical="center"/>
    </xf>
    <xf numFmtId="0" fontId="16" fillId="22" borderId="0" applyNumberFormat="0" applyBorder="0" applyProtection="0">
      <alignment vertical="center"/>
    </xf>
    <xf numFmtId="0" fontId="23" fillId="23" borderId="7" applyNumberFormat="0" applyProtection="0">
      <alignment vertical="center"/>
    </xf>
    <xf numFmtId="0" fontId="17" fillId="20" borderId="8" applyNumberFormat="0" applyProtection="0">
      <alignment vertical="center"/>
    </xf>
    <xf numFmtId="0" fontId="18" fillId="0" borderId="0" applyNumberFormat="0" applyBorder="0" applyProtection="0">
      <alignment vertical="center"/>
    </xf>
    <xf numFmtId="0" fontId="19" fillId="0" borderId="9" applyNumberFormat="0" applyProtection="0">
      <alignment vertical="center"/>
    </xf>
    <xf numFmtId="0" fontId="20" fillId="0" borderId="0" applyNumberFormat="0" applyBorder="0" applyProtection="0">
      <alignment vertical="center"/>
    </xf>
    <xf numFmtId="0" fontId="3" fillId="0" borderId="0" applyNumberFormat="0" applyBorder="0" applyAlignment="0" applyProtection="0">
      <alignment vertical="center"/>
    </xf>
    <xf numFmtId="0" fontId="2" fillId="0" borderId="0" applyNumberFormat="0" applyBorder="0" applyAlignment="0" applyProtection="0">
      <alignment vertical="center"/>
    </xf>
  </cellStyleXfs>
  <cellXfs count="131">
    <xf numFmtId="0" fontId="0" fillId="0" borderId="0" xfId="0">
      <alignment vertical="center"/>
    </xf>
    <xf numFmtId="0" fontId="21" fillId="24" borderId="0" xfId="0" applyFont="1" applyFill="1" applyAlignment="1">
      <alignment horizontal="left" vertical="center"/>
    </xf>
    <xf numFmtId="0" fontId="21" fillId="24" borderId="0" xfId="0" applyFont="1" applyFill="1">
      <alignment vertical="center"/>
    </xf>
    <xf numFmtId="57" fontId="21" fillId="24" borderId="0" xfId="0" applyNumberFormat="1" applyFont="1" applyFill="1" applyAlignment="1">
      <alignment horizontal="left" vertical="center"/>
    </xf>
    <xf numFmtId="0" fontId="21" fillId="24" borderId="0" xfId="0" applyFont="1" applyFill="1" applyAlignment="1">
      <alignment horizontal="center" vertical="center"/>
    </xf>
    <xf numFmtId="0" fontId="21" fillId="24" borderId="0" xfId="0" applyFont="1" applyFill="1" applyAlignment="1">
      <alignment vertical="center"/>
    </xf>
    <xf numFmtId="176" fontId="21" fillId="24" borderId="0" xfId="0" applyNumberFormat="1" applyFont="1" applyFill="1" applyAlignment="1">
      <alignment horizontal="center" vertical="center"/>
    </xf>
    <xf numFmtId="176" fontId="21" fillId="0" borderId="10" xfId="0" applyNumberFormat="1" applyFont="1" applyFill="1" applyBorder="1" applyAlignment="1">
      <alignment horizontal="center" vertical="center"/>
    </xf>
    <xf numFmtId="0" fontId="21" fillId="0" borderId="10" xfId="0" applyFont="1" applyFill="1" applyBorder="1" applyAlignment="1">
      <alignment horizontal="center" vertical="center"/>
    </xf>
    <xf numFmtId="0" fontId="21" fillId="0" borderId="10" xfId="0" applyFont="1" applyFill="1" applyBorder="1" applyAlignment="1">
      <alignment horizontal="left" vertical="center" wrapText="1"/>
    </xf>
    <xf numFmtId="0" fontId="22" fillId="24" borderId="10" xfId="0" applyFont="1" applyFill="1" applyBorder="1" applyAlignment="1">
      <alignment horizontal="center" vertical="center" wrapText="1"/>
    </xf>
    <xf numFmtId="176" fontId="22" fillId="24" borderId="10" xfId="0" applyNumberFormat="1" applyFont="1" applyFill="1" applyBorder="1" applyAlignment="1">
      <alignment horizontal="center" vertical="center"/>
    </xf>
    <xf numFmtId="0" fontId="21" fillId="0" borderId="10" xfId="0" applyFont="1" applyFill="1" applyBorder="1" applyAlignment="1">
      <alignment horizontal="center" vertical="center" wrapText="1"/>
    </xf>
    <xf numFmtId="0" fontId="28" fillId="0" borderId="10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left" vertical="center" wrapText="1"/>
    </xf>
    <xf numFmtId="0" fontId="1" fillId="24" borderId="10" xfId="0" applyNumberFormat="1" applyFont="1" applyFill="1" applyBorder="1" applyAlignment="1" applyProtection="1">
      <alignment horizontal="left" vertical="center" wrapText="1"/>
    </xf>
    <xf numFmtId="176" fontId="21" fillId="24" borderId="10" xfId="0" applyNumberFormat="1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 wrapText="1"/>
    </xf>
    <xf numFmtId="0" fontId="1" fillId="24" borderId="0" xfId="0" applyFont="1" applyFill="1" applyAlignment="1">
      <alignment horizontal="left" vertical="center"/>
    </xf>
    <xf numFmtId="58" fontId="1" fillId="0" borderId="10" xfId="0" applyNumberFormat="1" applyFont="1" applyFill="1" applyBorder="1" applyAlignment="1">
      <alignment horizontal="left" vertical="center" wrapText="1"/>
    </xf>
    <xf numFmtId="0" fontId="26" fillId="24" borderId="0" xfId="0" applyFont="1" applyFill="1" applyAlignment="1">
      <alignment vertical="center"/>
    </xf>
    <xf numFmtId="0" fontId="1" fillId="24" borderId="10" xfId="0" applyFont="1" applyFill="1" applyBorder="1" applyAlignment="1">
      <alignment horizontal="center" vertical="center" wrapText="1"/>
    </xf>
    <xf numFmtId="0" fontId="29" fillId="0" borderId="11" xfId="0" applyFont="1" applyFill="1" applyBorder="1" applyAlignment="1">
      <alignment horizontal="center" vertical="center" wrapText="1"/>
    </xf>
    <xf numFmtId="0" fontId="29" fillId="0" borderId="12" xfId="0" applyFont="1" applyFill="1" applyBorder="1" applyAlignment="1">
      <alignment horizontal="center" vertical="center" wrapText="1"/>
    </xf>
    <xf numFmtId="176" fontId="26" fillId="15" borderId="10" xfId="0" applyNumberFormat="1" applyFont="1" applyFill="1" applyBorder="1" applyAlignment="1">
      <alignment horizontal="center" vertical="center"/>
    </xf>
    <xf numFmtId="0" fontId="29" fillId="15" borderId="13" xfId="0" applyFont="1" applyFill="1" applyBorder="1" applyAlignment="1">
      <alignment horizontal="center" vertical="center" wrapText="1"/>
    </xf>
    <xf numFmtId="176" fontId="22" fillId="24" borderId="11" xfId="0" applyNumberFormat="1" applyFont="1" applyFill="1" applyBorder="1" applyAlignment="1">
      <alignment horizontal="center" vertical="center"/>
    </xf>
    <xf numFmtId="176" fontId="21" fillId="24" borderId="11" xfId="0" applyNumberFormat="1" applyFont="1" applyFill="1" applyBorder="1" applyAlignment="1">
      <alignment horizontal="center" vertical="center"/>
    </xf>
    <xf numFmtId="176" fontId="21" fillId="0" borderId="11" xfId="0" applyNumberFormat="1" applyFont="1" applyFill="1" applyBorder="1" applyAlignment="1">
      <alignment horizontal="center" vertical="center" wrapText="1"/>
    </xf>
    <xf numFmtId="176" fontId="21" fillId="0" borderId="11" xfId="0" applyNumberFormat="1" applyFont="1" applyFill="1" applyBorder="1" applyAlignment="1">
      <alignment horizontal="center" vertical="center"/>
    </xf>
    <xf numFmtId="0" fontId="21" fillId="0" borderId="11" xfId="0" applyFont="1" applyFill="1" applyBorder="1" applyAlignment="1">
      <alignment horizontal="center" vertical="center"/>
    </xf>
    <xf numFmtId="0" fontId="26" fillId="0" borderId="11" xfId="0" applyFont="1" applyFill="1" applyBorder="1" applyAlignment="1">
      <alignment horizontal="left" vertical="center" wrapText="1"/>
    </xf>
    <xf numFmtId="0" fontId="26" fillId="0" borderId="12" xfId="0" applyFont="1" applyFill="1" applyBorder="1" applyAlignment="1">
      <alignment horizontal="left" vertical="center" wrapText="1"/>
    </xf>
    <xf numFmtId="177" fontId="21" fillId="24" borderId="0" xfId="0" applyNumberFormat="1" applyFont="1" applyFill="1">
      <alignment vertical="center"/>
    </xf>
    <xf numFmtId="177" fontId="1" fillId="24" borderId="10" xfId="0" applyNumberFormat="1" applyFont="1" applyFill="1" applyBorder="1" applyAlignment="1">
      <alignment horizontal="center" vertical="center"/>
    </xf>
    <xf numFmtId="177" fontId="21" fillId="24" borderId="10" xfId="0" applyNumberFormat="1" applyFont="1" applyFill="1" applyBorder="1" applyAlignment="1">
      <alignment horizontal="center" vertical="center"/>
    </xf>
    <xf numFmtId="177" fontId="26" fillId="15" borderId="10" xfId="0" applyNumberFormat="1" applyFont="1" applyFill="1" applyBorder="1" applyAlignment="1">
      <alignment horizontal="center" vertical="center"/>
    </xf>
    <xf numFmtId="177" fontId="21" fillId="24" borderId="10" xfId="0" applyNumberFormat="1" applyFont="1" applyFill="1" applyBorder="1" applyAlignment="1">
      <alignment vertical="center"/>
    </xf>
    <xf numFmtId="177" fontId="21" fillId="24" borderId="10" xfId="0" applyNumberFormat="1" applyFont="1" applyFill="1" applyBorder="1">
      <alignment vertical="center"/>
    </xf>
    <xf numFmtId="0" fontId="21" fillId="0" borderId="10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21" fillId="24" borderId="0" xfId="0" applyFont="1" applyFill="1" applyAlignment="1">
      <alignment horizontal="center" vertical="center"/>
    </xf>
    <xf numFmtId="0" fontId="22" fillId="24" borderId="10" xfId="0" applyFont="1" applyFill="1" applyBorder="1" applyAlignment="1">
      <alignment horizontal="center" vertical="center" wrapText="1"/>
    </xf>
    <xf numFmtId="176" fontId="21" fillId="24" borderId="0" xfId="0" applyNumberFormat="1" applyFont="1" applyFill="1" applyAlignment="1">
      <alignment horizontal="center" vertical="center"/>
    </xf>
    <xf numFmtId="0" fontId="28" fillId="0" borderId="10" xfId="0" applyFont="1" applyFill="1" applyBorder="1" applyAlignment="1">
      <alignment horizontal="center" vertical="center" wrapText="1"/>
    </xf>
    <xf numFmtId="0" fontId="21" fillId="0" borderId="10" xfId="0" applyFont="1" applyFill="1" applyBorder="1" applyAlignment="1">
      <alignment horizontal="left" vertical="center" wrapText="1"/>
    </xf>
    <xf numFmtId="0" fontId="21" fillId="24" borderId="0" xfId="0" applyFont="1" applyFill="1" applyAlignment="1">
      <alignment horizontal="center" vertical="center"/>
    </xf>
    <xf numFmtId="0" fontId="1" fillId="0" borderId="10" xfId="0" applyFont="1" applyFill="1" applyBorder="1" applyAlignment="1">
      <alignment horizontal="center" vertical="center" wrapText="1"/>
    </xf>
    <xf numFmtId="177" fontId="30" fillId="24" borderId="10" xfId="0" applyNumberFormat="1" applyFont="1" applyFill="1" applyBorder="1" applyAlignment="1">
      <alignment horizontal="center" vertical="center"/>
    </xf>
    <xf numFmtId="177" fontId="32" fillId="24" borderId="10" xfId="0" applyNumberFormat="1" applyFont="1" applyFill="1" applyBorder="1" applyAlignment="1">
      <alignment horizontal="center" vertical="center"/>
    </xf>
    <xf numFmtId="0" fontId="32" fillId="24" borderId="0" xfId="0" applyFont="1" applyFill="1" applyAlignment="1">
      <alignment horizontal="center" vertical="center"/>
    </xf>
    <xf numFmtId="0" fontId="21" fillId="24" borderId="0" xfId="0" applyFont="1" applyFill="1" applyAlignment="1">
      <alignment horizontal="center" vertical="center"/>
    </xf>
    <xf numFmtId="0" fontId="21" fillId="0" borderId="11" xfId="0" applyFont="1" applyFill="1" applyBorder="1" applyAlignment="1">
      <alignment horizontal="left" vertical="center" wrapText="1"/>
    </xf>
    <xf numFmtId="0" fontId="31" fillId="0" borderId="10" xfId="0" applyFont="1" applyFill="1" applyBorder="1" applyAlignment="1">
      <alignment horizontal="left" vertical="center" wrapText="1"/>
    </xf>
    <xf numFmtId="0" fontId="31" fillId="0" borderId="16" xfId="0" applyFont="1" applyFill="1" applyBorder="1" applyAlignment="1">
      <alignment horizontal="center" vertical="center" wrapText="1"/>
    </xf>
    <xf numFmtId="177" fontId="31" fillId="24" borderId="10" xfId="0" applyNumberFormat="1" applyFont="1" applyFill="1" applyBorder="1" applyAlignment="1">
      <alignment horizontal="center" vertical="center"/>
    </xf>
    <xf numFmtId="0" fontId="21" fillId="24" borderId="0" xfId="0" applyFont="1" applyFill="1" applyAlignment="1">
      <alignment horizontal="center" vertical="center"/>
    </xf>
    <xf numFmtId="0" fontId="34" fillId="0" borderId="10" xfId="0" applyFont="1" applyFill="1" applyBorder="1" applyAlignment="1">
      <alignment horizontal="left" vertical="center" wrapText="1"/>
    </xf>
    <xf numFmtId="176" fontId="33" fillId="0" borderId="10" xfId="0" applyNumberFormat="1" applyFont="1" applyFill="1" applyBorder="1" applyAlignment="1">
      <alignment horizontal="center" vertical="center"/>
    </xf>
    <xf numFmtId="176" fontId="33" fillId="0" borderId="11" xfId="0" applyNumberFormat="1" applyFont="1" applyFill="1" applyBorder="1" applyAlignment="1">
      <alignment horizontal="center" vertical="center"/>
    </xf>
    <xf numFmtId="177" fontId="33" fillId="24" borderId="10" xfId="0" applyNumberFormat="1" applyFont="1" applyFill="1" applyBorder="1" applyAlignment="1">
      <alignment horizontal="center" vertical="center"/>
    </xf>
    <xf numFmtId="0" fontId="33" fillId="24" borderId="0" xfId="0" applyFont="1" applyFill="1" applyAlignment="1">
      <alignment horizontal="center" vertical="center"/>
    </xf>
    <xf numFmtId="0" fontId="34" fillId="24" borderId="10" xfId="0" applyNumberFormat="1" applyFont="1" applyFill="1" applyBorder="1" applyAlignment="1" applyProtection="1">
      <alignment horizontal="left" vertical="center" wrapText="1"/>
    </xf>
    <xf numFmtId="0" fontId="21" fillId="0" borderId="12" xfId="0" applyFont="1" applyFill="1" applyBorder="1" applyAlignment="1">
      <alignment horizontal="left" vertical="center" wrapText="1"/>
    </xf>
    <xf numFmtId="0" fontId="31" fillId="0" borderId="10" xfId="0" applyFont="1" applyFill="1" applyBorder="1" applyAlignment="1">
      <alignment horizontal="center" vertical="center" wrapText="1"/>
    </xf>
    <xf numFmtId="0" fontId="36" fillId="15" borderId="13" xfId="0" applyFont="1" applyFill="1" applyBorder="1" applyAlignment="1">
      <alignment horizontal="center" vertical="center" wrapText="1"/>
    </xf>
    <xf numFmtId="58" fontId="31" fillId="0" borderId="10" xfId="0" applyNumberFormat="1" applyFont="1" applyFill="1" applyBorder="1" applyAlignment="1">
      <alignment horizontal="left" vertical="center" wrapText="1"/>
    </xf>
    <xf numFmtId="176" fontId="33" fillId="24" borderId="10" xfId="0" applyNumberFormat="1" applyFont="1" applyFill="1" applyBorder="1" applyAlignment="1">
      <alignment horizontal="center" vertical="center"/>
    </xf>
    <xf numFmtId="176" fontId="33" fillId="24" borderId="11" xfId="0" applyNumberFormat="1" applyFont="1" applyFill="1" applyBorder="1" applyAlignment="1">
      <alignment horizontal="center" vertical="center"/>
    </xf>
    <xf numFmtId="177" fontId="34" fillId="24" borderId="10" xfId="0" applyNumberFormat="1" applyFont="1" applyFill="1" applyBorder="1" applyAlignment="1">
      <alignment horizontal="center" vertical="center" wrapText="1"/>
    </xf>
    <xf numFmtId="177" fontId="34" fillId="24" borderId="10" xfId="0" applyNumberFormat="1" applyFont="1" applyFill="1" applyBorder="1" applyAlignment="1">
      <alignment horizontal="center" vertical="center"/>
    </xf>
    <xf numFmtId="58" fontId="34" fillId="0" borderId="10" xfId="0" applyNumberFormat="1" applyFont="1" applyFill="1" applyBorder="1" applyAlignment="1">
      <alignment horizontal="left" vertical="center" wrapText="1"/>
    </xf>
    <xf numFmtId="0" fontId="33" fillId="0" borderId="10" xfId="0" applyFont="1" applyFill="1" applyBorder="1" applyAlignment="1">
      <alignment horizontal="center" vertical="center"/>
    </xf>
    <xf numFmtId="0" fontId="33" fillId="0" borderId="11" xfId="0" applyFont="1" applyFill="1" applyBorder="1" applyAlignment="1">
      <alignment horizontal="center" vertical="center"/>
    </xf>
    <xf numFmtId="0" fontId="26" fillId="7" borderId="11" xfId="0" applyFont="1" applyFill="1" applyBorder="1" applyAlignment="1">
      <alignment horizontal="center" vertical="center" wrapText="1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34" fillId="0" borderId="14" xfId="0" applyFont="1" applyFill="1" applyBorder="1" applyAlignment="1">
      <alignment horizontal="center" vertical="center" wrapText="1"/>
    </xf>
    <xf numFmtId="0" fontId="33" fillId="0" borderId="15" xfId="0" applyFont="1" applyFill="1" applyBorder="1" applyAlignment="1">
      <alignment horizontal="center" vertical="center" wrapText="1"/>
    </xf>
    <xf numFmtId="0" fontId="21" fillId="0" borderId="14" xfId="0" applyFont="1" applyFill="1" applyBorder="1" applyAlignment="1">
      <alignment horizontal="center" vertical="center" wrapText="1"/>
    </xf>
    <xf numFmtId="0" fontId="21" fillId="0" borderId="18" xfId="0" applyFont="1" applyFill="1" applyBorder="1" applyAlignment="1">
      <alignment horizontal="center" vertical="center" wrapText="1"/>
    </xf>
    <xf numFmtId="0" fontId="21" fillId="0" borderId="16" xfId="0" applyFont="1" applyFill="1" applyBorder="1" applyAlignment="1">
      <alignment horizontal="center" vertical="center" wrapText="1"/>
    </xf>
    <xf numFmtId="0" fontId="21" fillId="24" borderId="0" xfId="0" applyFont="1" applyFill="1" applyAlignment="1">
      <alignment horizontal="center" vertical="center"/>
    </xf>
    <xf numFmtId="176" fontId="21" fillId="24" borderId="0" xfId="0" applyNumberFormat="1" applyFont="1" applyFill="1" applyAlignment="1">
      <alignment horizontal="center" vertical="center"/>
    </xf>
    <xf numFmtId="14" fontId="21" fillId="24" borderId="0" xfId="0" applyNumberFormat="1" applyFont="1" applyFill="1" applyAlignment="1">
      <alignment horizontal="center" vertical="center"/>
    </xf>
    <xf numFmtId="0" fontId="21" fillId="24" borderId="0" xfId="0" applyNumberFormat="1" applyFont="1" applyFill="1" applyAlignment="1">
      <alignment horizontal="center" vertical="center"/>
    </xf>
    <xf numFmtId="176" fontId="1" fillId="24" borderId="0" xfId="0" applyNumberFormat="1" applyFont="1" applyFill="1" applyAlignment="1">
      <alignment horizontal="center" vertical="center"/>
    </xf>
    <xf numFmtId="0" fontId="22" fillId="24" borderId="10" xfId="0" applyFont="1" applyFill="1" applyBorder="1" applyAlignment="1">
      <alignment horizontal="center" vertical="center" wrapText="1"/>
    </xf>
    <xf numFmtId="0" fontId="26" fillId="20" borderId="11" xfId="0" applyFont="1" applyFill="1" applyBorder="1" applyAlignment="1">
      <alignment horizontal="left" vertical="center" wrapText="1"/>
    </xf>
    <xf numFmtId="0" fontId="27" fillId="20" borderId="11" xfId="0" applyFont="1" applyFill="1" applyBorder="1" applyAlignment="1">
      <alignment horizontal="left" vertical="center" wrapText="1"/>
    </xf>
    <xf numFmtId="0" fontId="22" fillId="20" borderId="11" xfId="0" applyFont="1" applyFill="1" applyBorder="1" applyAlignment="1">
      <alignment horizontal="left" vertical="center" wrapText="1"/>
    </xf>
    <xf numFmtId="0" fontId="21" fillId="0" borderId="20" xfId="0" applyFont="1" applyFill="1" applyBorder="1" applyAlignment="1">
      <alignment horizontal="center" vertical="center" wrapText="1"/>
    </xf>
    <xf numFmtId="0" fontId="21" fillId="0" borderId="21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28" fillId="0" borderId="10" xfId="0" applyFont="1" applyFill="1" applyBorder="1" applyAlignment="1">
      <alignment horizontal="center" vertical="center" wrapText="1"/>
    </xf>
    <xf numFmtId="0" fontId="33" fillId="0" borderId="10" xfId="0" applyFont="1" applyFill="1" applyBorder="1" applyAlignment="1">
      <alignment horizontal="center" vertical="center" wrapText="1"/>
    </xf>
    <xf numFmtId="0" fontId="33" fillId="0" borderId="14" xfId="0" applyFont="1" applyFill="1" applyBorder="1" applyAlignment="1">
      <alignment horizontal="center" vertical="center" wrapText="1"/>
    </xf>
    <xf numFmtId="0" fontId="33" fillId="0" borderId="18" xfId="0" applyFont="1" applyFill="1" applyBorder="1" applyAlignment="1">
      <alignment horizontal="center" vertical="center" wrapText="1"/>
    </xf>
    <xf numFmtId="0" fontId="33" fillId="0" borderId="19" xfId="0" applyFont="1" applyFill="1" applyBorder="1" applyAlignment="1">
      <alignment horizontal="center" vertical="center" wrapText="1"/>
    </xf>
    <xf numFmtId="0" fontId="33" fillId="0" borderId="16" xfId="0" applyFont="1" applyFill="1" applyBorder="1" applyAlignment="1">
      <alignment horizontal="center" vertical="center" wrapText="1"/>
    </xf>
    <xf numFmtId="0" fontId="33" fillId="0" borderId="17" xfId="0" applyFont="1" applyFill="1" applyBorder="1" applyAlignment="1">
      <alignment horizontal="center" vertical="center" wrapText="1"/>
    </xf>
    <xf numFmtId="0" fontId="34" fillId="24" borderId="11" xfId="0" applyFont="1" applyFill="1" applyBorder="1" applyAlignment="1">
      <alignment horizontal="center" vertical="center" wrapText="1"/>
    </xf>
    <xf numFmtId="0" fontId="33" fillId="24" borderId="13" xfId="0" applyFont="1" applyFill="1" applyBorder="1" applyAlignment="1">
      <alignment horizontal="center" vertical="center" wrapText="1"/>
    </xf>
    <xf numFmtId="0" fontId="22" fillId="20" borderId="12" xfId="0" applyFont="1" applyFill="1" applyBorder="1" applyAlignment="1">
      <alignment horizontal="left" vertical="center" wrapText="1"/>
    </xf>
    <xf numFmtId="0" fontId="25" fillId="0" borderId="10" xfId="0" applyFont="1" applyFill="1" applyBorder="1" applyAlignment="1">
      <alignment horizontal="center" vertical="center" wrapText="1"/>
    </xf>
    <xf numFmtId="0" fontId="21" fillId="0" borderId="22" xfId="0" applyFont="1" applyFill="1" applyBorder="1" applyAlignment="1">
      <alignment horizontal="center" vertical="center" wrapText="1"/>
    </xf>
    <xf numFmtId="0" fontId="29" fillId="20" borderId="11" xfId="0" applyFont="1" applyFill="1" applyBorder="1" applyAlignment="1">
      <alignment horizontal="left" vertical="center" wrapText="1"/>
    </xf>
    <xf numFmtId="0" fontId="35" fillId="20" borderId="11" xfId="0" applyFont="1" applyFill="1" applyBorder="1" applyAlignment="1">
      <alignment horizontal="left" vertical="center" wrapText="1"/>
    </xf>
    <xf numFmtId="0" fontId="34" fillId="24" borderId="13" xfId="0" applyFont="1" applyFill="1" applyBorder="1" applyAlignment="1">
      <alignment horizontal="center" vertical="center" wrapText="1"/>
    </xf>
    <xf numFmtId="0" fontId="34" fillId="0" borderId="10" xfId="0" applyFont="1" applyFill="1" applyBorder="1" applyAlignment="1">
      <alignment horizontal="center" vertical="center" wrapText="1"/>
    </xf>
    <xf numFmtId="0" fontId="31" fillId="0" borderId="10" xfId="0" applyFont="1" applyFill="1" applyBorder="1" applyAlignment="1">
      <alignment horizontal="center" vertical="center" wrapText="1"/>
    </xf>
    <xf numFmtId="0" fontId="26" fillId="20" borderId="12" xfId="0" applyFont="1" applyFill="1" applyBorder="1" applyAlignment="1">
      <alignment horizontal="left" vertical="center" wrapText="1"/>
    </xf>
    <xf numFmtId="0" fontId="27" fillId="20" borderId="12" xfId="0" applyFont="1" applyFill="1" applyBorder="1" applyAlignment="1">
      <alignment horizontal="left" vertical="center" wrapText="1"/>
    </xf>
    <xf numFmtId="0" fontId="26" fillId="7" borderId="12" xfId="0" applyFont="1" applyFill="1" applyBorder="1" applyAlignment="1">
      <alignment horizontal="center" vertical="center" wrapText="1"/>
    </xf>
    <xf numFmtId="0" fontId="21" fillId="0" borderId="10" xfId="0" applyFont="1" applyFill="1" applyBorder="1" applyAlignment="1">
      <alignment horizontal="left" vertical="center" wrapText="1"/>
    </xf>
    <xf numFmtId="0" fontId="27" fillId="20" borderId="10" xfId="0" applyFont="1" applyFill="1" applyBorder="1" applyAlignment="1">
      <alignment horizontal="left" vertical="center" wrapText="1"/>
    </xf>
    <xf numFmtId="0" fontId="24" fillId="20" borderId="10" xfId="0" applyFont="1" applyFill="1" applyBorder="1" applyAlignment="1">
      <alignment horizontal="left" vertical="center" wrapText="1"/>
    </xf>
    <xf numFmtId="0" fontId="24" fillId="20" borderId="11" xfId="0" applyFont="1" applyFill="1" applyBorder="1" applyAlignment="1">
      <alignment horizontal="left" vertical="center" wrapText="1"/>
    </xf>
    <xf numFmtId="0" fontId="1" fillId="24" borderId="11" xfId="0" applyFont="1" applyFill="1" applyBorder="1" applyAlignment="1">
      <alignment horizontal="center" vertical="center" wrapText="1"/>
    </xf>
    <xf numFmtId="0" fontId="1" fillId="24" borderId="13" xfId="0" applyFont="1" applyFill="1" applyBorder="1" applyAlignment="1">
      <alignment horizontal="center" vertical="center" wrapText="1"/>
    </xf>
    <xf numFmtId="0" fontId="21" fillId="0" borderId="15" xfId="0" applyFont="1" applyFill="1" applyBorder="1" applyAlignment="1">
      <alignment horizontal="center" vertical="center" wrapText="1"/>
    </xf>
    <xf numFmtId="0" fontId="21" fillId="0" borderId="19" xfId="0" applyFont="1" applyFill="1" applyBorder="1" applyAlignment="1">
      <alignment horizontal="center" vertical="center" wrapText="1"/>
    </xf>
    <xf numFmtId="0" fontId="21" fillId="0" borderId="17" xfId="0" applyFont="1" applyFill="1" applyBorder="1" applyAlignment="1">
      <alignment horizontal="center" vertical="center" wrapText="1"/>
    </xf>
    <xf numFmtId="0" fontId="26" fillId="11" borderId="10" xfId="0" applyFont="1" applyFill="1" applyBorder="1" applyAlignment="1">
      <alignment horizontal="center" vertical="center"/>
    </xf>
    <xf numFmtId="0" fontId="22" fillId="11" borderId="10" xfId="0" applyFont="1" applyFill="1" applyBorder="1" applyAlignment="1">
      <alignment horizontal="center" vertical="center"/>
    </xf>
    <xf numFmtId="0" fontId="21" fillId="0" borderId="10" xfId="0" applyFont="1" applyFill="1" applyBorder="1" applyAlignment="1">
      <alignment horizontal="center" vertical="center" wrapText="1"/>
    </xf>
    <xf numFmtId="0" fontId="1" fillId="7" borderId="10" xfId="0" applyFont="1" applyFill="1" applyBorder="1" applyAlignment="1">
      <alignment horizontal="center" vertical="center"/>
    </xf>
    <xf numFmtId="0" fontId="21" fillId="7" borderId="10" xfId="0" applyFont="1" applyFill="1" applyBorder="1" applyAlignment="1">
      <alignment horizontal="center" vertical="center"/>
    </xf>
    <xf numFmtId="0" fontId="21" fillId="24" borderId="13" xfId="0" applyFont="1" applyFill="1" applyBorder="1" applyAlignment="1">
      <alignment horizontal="center" vertical="center" wrapText="1"/>
    </xf>
    <xf numFmtId="0" fontId="29" fillId="20" borderId="12" xfId="0" applyFont="1" applyFill="1" applyBorder="1" applyAlignment="1">
      <alignment horizontal="left" vertical="center" wrapText="1"/>
    </xf>
    <xf numFmtId="0" fontId="27" fillId="20" borderId="13" xfId="0" applyFont="1" applyFill="1" applyBorder="1" applyAlignment="1">
      <alignment horizontal="left" vertical="center" wrapText="1"/>
    </xf>
  </cellXfs>
  <cellStyles count="46">
    <cellStyle name="_ET_STYLE_NoName_00_" xfId="1"/>
    <cellStyle name="0,0_x005f_x000d__x005f_x000a_NA_x005f_x000d__x005f_x000a_" xfId="2"/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Accent1" xfId="21"/>
    <cellStyle name="Accent2" xfId="22"/>
    <cellStyle name="Accent3" xfId="23"/>
    <cellStyle name="Accent4" xfId="24"/>
    <cellStyle name="Accent5" xfId="25"/>
    <cellStyle name="Accent6" xfId="26"/>
    <cellStyle name="Bad" xfId="27"/>
    <cellStyle name="Calculation" xfId="28"/>
    <cellStyle name="Check Cell" xfId="29"/>
    <cellStyle name="Explanatory Text" xfId="30"/>
    <cellStyle name="Good" xfId="31"/>
    <cellStyle name="Heading 1" xfId="32"/>
    <cellStyle name="Heading 2" xfId="33"/>
    <cellStyle name="Heading 3" xfId="34"/>
    <cellStyle name="Heading 4" xfId="35"/>
    <cellStyle name="Input" xfId="36"/>
    <cellStyle name="Linked Cell" xfId="37"/>
    <cellStyle name="Neutral" xfId="38"/>
    <cellStyle name="Note" xfId="39"/>
    <cellStyle name="Output" xfId="40"/>
    <cellStyle name="Title" xfId="41"/>
    <cellStyle name="Total" xfId="42"/>
    <cellStyle name="Warning Text" xfId="43"/>
    <cellStyle name="常规" xfId="0" builtinId="0"/>
    <cellStyle name="样式 1" xfId="44"/>
    <cellStyle name="一般_Sheet1" xfId="4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828675</xdr:colOff>
      <xdr:row>0</xdr:row>
      <xdr:rowOff>571500</xdr:rowOff>
    </xdr:to>
    <xdr:pic>
      <xdr:nvPicPr>
        <xdr:cNvPr id="2" name="Picture 41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828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828675</xdr:colOff>
      <xdr:row>0</xdr:row>
      <xdr:rowOff>495300</xdr:rowOff>
    </xdr:to>
    <xdr:pic>
      <xdr:nvPicPr>
        <xdr:cNvPr id="1025" name="Picture 41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8286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7EDC9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H50"/>
  <sheetViews>
    <sheetView tabSelected="1" zoomScaleNormal="100" zoomScaleSheetLayoutView="100" workbookViewId="0">
      <selection activeCell="F45" sqref="F45"/>
    </sheetView>
  </sheetViews>
  <sheetFormatPr defaultRowHeight="12"/>
  <cols>
    <col min="1" max="1" width="24.25" style="5" customWidth="1" collapsed="1"/>
    <col min="2" max="2" width="25.125" style="1" customWidth="1" collapsed="1"/>
    <col min="3" max="3" width="32.375" style="1" customWidth="1"/>
    <col min="4" max="4" width="9.375" style="43" customWidth="1"/>
    <col min="5" max="5" width="9.875" style="43" customWidth="1"/>
    <col min="6" max="6" width="12.75" style="43" customWidth="1"/>
    <col min="7" max="7" width="10.375" style="33" bestFit="1" customWidth="1"/>
    <col min="8" max="8" width="30.875" style="33" customWidth="1"/>
    <col min="9" max="16384" width="9" style="2"/>
  </cols>
  <sheetData>
    <row r="1" spans="1:8" ht="71.25" customHeight="1">
      <c r="A1" s="82"/>
      <c r="B1" s="82"/>
      <c r="C1" s="82"/>
    </row>
    <row r="2" spans="1:8" ht="16.5" customHeight="1">
      <c r="A2" s="1" t="s">
        <v>0</v>
      </c>
      <c r="B2" s="18" t="s">
        <v>76</v>
      </c>
      <c r="E2" s="83" t="s">
        <v>74</v>
      </c>
      <c r="F2" s="83"/>
      <c r="G2" s="83"/>
      <c r="H2" s="2"/>
    </row>
    <row r="3" spans="1:8" ht="18.75" customHeight="1">
      <c r="A3" s="1" t="s">
        <v>1</v>
      </c>
      <c r="B3" s="3" t="s">
        <v>55</v>
      </c>
      <c r="E3" s="84">
        <v>43005</v>
      </c>
      <c r="F3" s="85"/>
      <c r="G3" s="85"/>
      <c r="H3" s="2"/>
    </row>
    <row r="4" spans="1:8" ht="16.5" customHeight="1">
      <c r="A4" s="1" t="s">
        <v>16</v>
      </c>
      <c r="B4" s="18" t="s">
        <v>77</v>
      </c>
      <c r="E4" s="86" t="s">
        <v>75</v>
      </c>
      <c r="F4" s="83"/>
      <c r="G4" s="83"/>
      <c r="H4" s="2"/>
    </row>
    <row r="5" spans="1:8" ht="12" customHeight="1">
      <c r="A5" s="1" t="s">
        <v>2</v>
      </c>
    </row>
    <row r="6" spans="1:8" ht="17.25" customHeight="1">
      <c r="A6" s="1" t="s">
        <v>3</v>
      </c>
      <c r="B6" s="18" t="s">
        <v>69</v>
      </c>
    </row>
    <row r="7" spans="1:8" s="41" customFormat="1" ht="24.75" customHeight="1">
      <c r="A7" s="87" t="s">
        <v>4</v>
      </c>
      <c r="B7" s="87"/>
      <c r="C7" s="42" t="s">
        <v>5</v>
      </c>
      <c r="D7" s="11" t="s">
        <v>6</v>
      </c>
      <c r="E7" s="11" t="s">
        <v>7</v>
      </c>
      <c r="F7" s="26" t="s">
        <v>8</v>
      </c>
      <c r="G7" s="48" t="s">
        <v>66</v>
      </c>
      <c r="H7" s="48" t="s">
        <v>80</v>
      </c>
    </row>
    <row r="8" spans="1:8" s="41" customFormat="1" ht="24.75" customHeight="1">
      <c r="A8" s="74" t="s">
        <v>39</v>
      </c>
      <c r="B8" s="75"/>
      <c r="C8" s="75"/>
      <c r="D8" s="75"/>
      <c r="E8" s="75"/>
      <c r="F8" s="76"/>
      <c r="G8" s="35"/>
      <c r="H8" s="35"/>
    </row>
    <row r="9" spans="1:8" s="41" customFormat="1" ht="24.75" customHeight="1">
      <c r="A9" s="89"/>
      <c r="B9" s="75"/>
      <c r="C9" s="75"/>
      <c r="D9" s="75"/>
      <c r="E9" s="75"/>
      <c r="F9" s="76"/>
      <c r="G9" s="35"/>
      <c r="H9" s="35"/>
    </row>
    <row r="10" spans="1:8" s="41" customFormat="1" ht="96.6" customHeight="1">
      <c r="A10" s="21" t="s">
        <v>64</v>
      </c>
      <c r="B10" s="42"/>
      <c r="C10" s="14" t="s">
        <v>56</v>
      </c>
      <c r="D10" s="7">
        <v>800</v>
      </c>
      <c r="E10" s="7">
        <v>1</v>
      </c>
      <c r="F10" s="27">
        <v>36</v>
      </c>
      <c r="G10" s="35">
        <f>D10*F10</f>
        <v>28800</v>
      </c>
      <c r="H10" s="35"/>
    </row>
    <row r="11" spans="1:8" s="41" customFormat="1" ht="24.75" customHeight="1">
      <c r="A11" s="90" t="s">
        <v>17</v>
      </c>
      <c r="B11" s="75"/>
      <c r="C11" s="75"/>
      <c r="D11" s="75"/>
      <c r="E11" s="75"/>
      <c r="F11" s="76"/>
      <c r="G11" s="35"/>
      <c r="H11" s="35"/>
    </row>
    <row r="12" spans="1:8" s="41" customFormat="1" ht="27" customHeight="1">
      <c r="A12" s="91" t="s">
        <v>35</v>
      </c>
      <c r="B12" s="93" t="s">
        <v>25</v>
      </c>
      <c r="C12" s="14" t="s">
        <v>78</v>
      </c>
      <c r="D12" s="7">
        <v>300</v>
      </c>
      <c r="E12" s="7">
        <v>1</v>
      </c>
      <c r="F12" s="28">
        <v>42</v>
      </c>
      <c r="G12" s="35">
        <f>D12*F12</f>
        <v>12600</v>
      </c>
      <c r="H12" s="35" t="s">
        <v>82</v>
      </c>
    </row>
    <row r="13" spans="1:8" s="41" customFormat="1" ht="27" customHeight="1">
      <c r="A13" s="92"/>
      <c r="B13" s="94"/>
      <c r="C13" s="14" t="s">
        <v>79</v>
      </c>
      <c r="D13" s="7">
        <v>11510</v>
      </c>
      <c r="E13" s="7">
        <v>1</v>
      </c>
      <c r="F13" s="28">
        <v>1</v>
      </c>
      <c r="G13" s="35">
        <f>D13*F13</f>
        <v>11510</v>
      </c>
      <c r="H13" s="35" t="s">
        <v>81</v>
      </c>
    </row>
    <row r="14" spans="1:8" s="41" customFormat="1" ht="27" customHeight="1">
      <c r="A14" s="88" t="s">
        <v>45</v>
      </c>
      <c r="B14" s="75"/>
      <c r="C14" s="75"/>
      <c r="D14" s="75"/>
      <c r="E14" s="75"/>
      <c r="F14" s="76"/>
      <c r="G14" s="35"/>
      <c r="H14" s="35"/>
    </row>
    <row r="15" spans="1:8" s="41" customFormat="1" ht="27" customHeight="1">
      <c r="A15" s="89" t="s">
        <v>105</v>
      </c>
      <c r="B15" s="75"/>
      <c r="C15" s="75"/>
      <c r="D15" s="75"/>
      <c r="E15" s="75"/>
      <c r="F15" s="76"/>
      <c r="G15" s="35"/>
      <c r="H15" s="35"/>
    </row>
    <row r="16" spans="1:8" s="61" customFormat="1" ht="27" customHeight="1">
      <c r="A16" s="95" t="s">
        <v>92</v>
      </c>
      <c r="B16" s="95"/>
      <c r="C16" s="57" t="s">
        <v>86</v>
      </c>
      <c r="D16" s="58">
        <v>1000</v>
      </c>
      <c r="E16" s="58">
        <v>1</v>
      </c>
      <c r="F16" s="59">
        <v>1</v>
      </c>
      <c r="G16" s="60">
        <f t="shared" ref="G16:G23" si="0">D16*E16*F16</f>
        <v>1000</v>
      </c>
      <c r="H16" s="60"/>
    </row>
    <row r="17" spans="1:8" s="61" customFormat="1" ht="27" customHeight="1">
      <c r="A17" s="96" t="s">
        <v>93</v>
      </c>
      <c r="B17" s="78"/>
      <c r="C17" s="62" t="s">
        <v>87</v>
      </c>
      <c r="D17" s="58">
        <v>600</v>
      </c>
      <c r="E17" s="58">
        <v>1</v>
      </c>
      <c r="F17" s="59">
        <v>1</v>
      </c>
      <c r="G17" s="60">
        <f t="shared" si="0"/>
        <v>600</v>
      </c>
      <c r="H17" s="60"/>
    </row>
    <row r="18" spans="1:8" s="61" customFormat="1" ht="27" customHeight="1">
      <c r="A18" s="97"/>
      <c r="B18" s="98"/>
      <c r="C18" s="62" t="s">
        <v>87</v>
      </c>
      <c r="D18" s="58">
        <v>640</v>
      </c>
      <c r="E18" s="58">
        <v>1</v>
      </c>
      <c r="F18" s="59">
        <v>1</v>
      </c>
      <c r="G18" s="60">
        <f t="shared" ref="G18" si="1">D18*E18*F18</f>
        <v>640</v>
      </c>
      <c r="H18" s="60"/>
    </row>
    <row r="19" spans="1:8" s="61" customFormat="1" ht="27" customHeight="1">
      <c r="A19" s="97"/>
      <c r="B19" s="98"/>
      <c r="C19" s="62" t="s">
        <v>88</v>
      </c>
      <c r="D19" s="58">
        <v>860</v>
      </c>
      <c r="E19" s="58">
        <v>1</v>
      </c>
      <c r="F19" s="59">
        <v>1</v>
      </c>
      <c r="G19" s="60">
        <f>(D19*E19*F19)</f>
        <v>860</v>
      </c>
      <c r="H19" s="60"/>
    </row>
    <row r="20" spans="1:8" s="61" customFormat="1" ht="27" customHeight="1">
      <c r="A20" s="99"/>
      <c r="B20" s="100"/>
      <c r="C20" s="62" t="s">
        <v>89</v>
      </c>
      <c r="D20" s="58">
        <v>850</v>
      </c>
      <c r="E20" s="58">
        <v>1</v>
      </c>
      <c r="F20" s="59">
        <v>1</v>
      </c>
      <c r="G20" s="60">
        <f t="shared" si="0"/>
        <v>850</v>
      </c>
      <c r="H20" s="60"/>
    </row>
    <row r="21" spans="1:8" s="61" customFormat="1" ht="27" customHeight="1">
      <c r="A21" s="96" t="s">
        <v>94</v>
      </c>
      <c r="B21" s="78"/>
      <c r="C21" s="62" t="s">
        <v>90</v>
      </c>
      <c r="D21" s="58">
        <v>960</v>
      </c>
      <c r="E21" s="58">
        <v>1</v>
      </c>
      <c r="F21" s="59">
        <v>1</v>
      </c>
      <c r="G21" s="60">
        <f t="shared" si="0"/>
        <v>960</v>
      </c>
      <c r="H21" s="60"/>
    </row>
    <row r="22" spans="1:8" s="61" customFormat="1" ht="27" customHeight="1">
      <c r="A22" s="97"/>
      <c r="B22" s="98"/>
      <c r="C22" s="62" t="s">
        <v>91</v>
      </c>
      <c r="D22" s="58">
        <v>1400</v>
      </c>
      <c r="E22" s="58">
        <v>1</v>
      </c>
      <c r="F22" s="59">
        <v>2</v>
      </c>
      <c r="G22" s="60">
        <f t="shared" si="0"/>
        <v>2800</v>
      </c>
      <c r="H22" s="60"/>
    </row>
    <row r="23" spans="1:8" s="61" customFormat="1" ht="27" customHeight="1">
      <c r="A23" s="77" t="s">
        <v>106</v>
      </c>
      <c r="B23" s="78"/>
      <c r="C23" s="62" t="s">
        <v>107</v>
      </c>
      <c r="D23" s="58">
        <v>1157</v>
      </c>
      <c r="E23" s="58">
        <v>1</v>
      </c>
      <c r="F23" s="59">
        <v>1</v>
      </c>
      <c r="G23" s="60">
        <f t="shared" si="0"/>
        <v>1157</v>
      </c>
      <c r="H23" s="60"/>
    </row>
    <row r="24" spans="1:8" s="41" customFormat="1" ht="27" customHeight="1">
      <c r="A24" s="90" t="s">
        <v>54</v>
      </c>
      <c r="B24" s="75"/>
      <c r="C24" s="75"/>
      <c r="D24" s="75"/>
      <c r="E24" s="75"/>
      <c r="F24" s="76"/>
      <c r="G24" s="35"/>
      <c r="H24" s="35"/>
    </row>
    <row r="25" spans="1:8" s="61" customFormat="1" ht="36" customHeight="1">
      <c r="A25" s="101" t="s">
        <v>83</v>
      </c>
      <c r="B25" s="102"/>
      <c r="C25" s="62" t="s">
        <v>65</v>
      </c>
      <c r="D25" s="67">
        <v>10220.719999999999</v>
      </c>
      <c r="E25" s="67">
        <v>1</v>
      </c>
      <c r="F25" s="68">
        <v>1</v>
      </c>
      <c r="G25" s="60">
        <f>D25*F25</f>
        <v>10220.719999999999</v>
      </c>
      <c r="H25" s="69" t="s">
        <v>112</v>
      </c>
    </row>
    <row r="26" spans="1:8" s="41" customFormat="1" ht="27" customHeight="1">
      <c r="A26" s="88" t="s">
        <v>53</v>
      </c>
      <c r="B26" s="75"/>
      <c r="C26" s="75"/>
      <c r="D26" s="75"/>
      <c r="E26" s="75"/>
      <c r="F26" s="76"/>
      <c r="G26" s="35"/>
      <c r="H26" s="35"/>
    </row>
    <row r="27" spans="1:8" s="41" customFormat="1" ht="39" customHeight="1">
      <c r="A27" s="74" t="s">
        <v>67</v>
      </c>
      <c r="B27" s="75"/>
      <c r="C27" s="75"/>
      <c r="D27" s="75"/>
      <c r="E27" s="75"/>
      <c r="F27" s="76"/>
      <c r="G27" s="35"/>
      <c r="H27" s="35"/>
    </row>
    <row r="28" spans="1:8" s="41" customFormat="1" ht="39" customHeight="1">
      <c r="A28" s="89" t="s">
        <v>108</v>
      </c>
      <c r="B28" s="75"/>
      <c r="C28" s="75"/>
      <c r="D28" s="75"/>
      <c r="E28" s="75"/>
      <c r="F28" s="76"/>
      <c r="G28" s="35"/>
      <c r="H28" s="35"/>
    </row>
    <row r="29" spans="1:8" s="41" customFormat="1" ht="39" customHeight="1">
      <c r="A29" s="79" t="s">
        <v>40</v>
      </c>
      <c r="B29" s="93"/>
      <c r="C29" s="45" t="s">
        <v>59</v>
      </c>
      <c r="D29" s="7">
        <v>800</v>
      </c>
      <c r="E29" s="7">
        <v>1</v>
      </c>
      <c r="F29" s="27">
        <v>3</v>
      </c>
      <c r="G29" s="35">
        <f>D29*F29</f>
        <v>2400</v>
      </c>
      <c r="H29" s="35"/>
    </row>
    <row r="30" spans="1:8" s="41" customFormat="1" ht="36" customHeight="1">
      <c r="A30" s="80"/>
      <c r="B30" s="93"/>
      <c r="C30" s="45" t="s">
        <v>58</v>
      </c>
      <c r="D30" s="7">
        <v>800</v>
      </c>
      <c r="E30" s="7">
        <v>1</v>
      </c>
      <c r="F30" s="29">
        <v>5</v>
      </c>
      <c r="G30" s="35">
        <f>D30*F30</f>
        <v>4000</v>
      </c>
      <c r="H30" s="35"/>
    </row>
    <row r="31" spans="1:8" s="46" customFormat="1" ht="36.75" customHeight="1">
      <c r="A31" s="81"/>
      <c r="B31" s="47"/>
      <c r="C31" s="53" t="s">
        <v>84</v>
      </c>
      <c r="D31" s="7">
        <v>81.2</v>
      </c>
      <c r="E31" s="7">
        <v>1</v>
      </c>
      <c r="F31" s="29">
        <v>1</v>
      </c>
      <c r="G31" s="35">
        <f>D31*F31</f>
        <v>81.2</v>
      </c>
      <c r="H31" s="55" t="s">
        <v>99</v>
      </c>
    </row>
    <row r="32" spans="1:8" s="41" customFormat="1" ht="26.25" customHeight="1">
      <c r="A32" s="90" t="s">
        <v>17</v>
      </c>
      <c r="B32" s="103"/>
      <c r="C32" s="103"/>
      <c r="D32" s="103"/>
      <c r="E32" s="103"/>
      <c r="F32" s="103"/>
      <c r="G32" s="35"/>
      <c r="H32" s="35"/>
    </row>
    <row r="33" spans="1:8" s="41" customFormat="1" ht="39.75" customHeight="1">
      <c r="A33" s="93" t="s">
        <v>34</v>
      </c>
      <c r="B33" s="104"/>
      <c r="C33" s="19" t="s">
        <v>60</v>
      </c>
      <c r="D33" s="7">
        <v>0</v>
      </c>
      <c r="E33" s="8">
        <v>1</v>
      </c>
      <c r="F33" s="30">
        <v>1</v>
      </c>
      <c r="G33" s="35">
        <v>0</v>
      </c>
      <c r="H33" s="35"/>
    </row>
    <row r="34" spans="1:8" s="41" customFormat="1" ht="36" customHeight="1">
      <c r="A34" s="88" t="s">
        <v>24</v>
      </c>
      <c r="B34" s="75"/>
      <c r="C34" s="75"/>
      <c r="D34" s="75"/>
      <c r="E34" s="75"/>
      <c r="F34" s="76"/>
      <c r="G34" s="35"/>
      <c r="H34" s="35"/>
    </row>
    <row r="35" spans="1:8" s="41" customFormat="1" ht="27" customHeight="1">
      <c r="A35" s="39" t="s">
        <v>9</v>
      </c>
      <c r="B35" s="40" t="s">
        <v>27</v>
      </c>
      <c r="C35" s="45" t="s">
        <v>61</v>
      </c>
      <c r="D35" s="7">
        <v>0</v>
      </c>
      <c r="E35" s="7">
        <v>1</v>
      </c>
      <c r="F35" s="29">
        <v>2</v>
      </c>
      <c r="G35" s="35">
        <v>0</v>
      </c>
      <c r="H35" s="35"/>
    </row>
    <row r="36" spans="1:8" s="41" customFormat="1" ht="23.25" customHeight="1">
      <c r="A36" s="44" t="s">
        <v>10</v>
      </c>
      <c r="B36" s="40" t="s">
        <v>18</v>
      </c>
      <c r="C36" s="45" t="s">
        <v>62</v>
      </c>
      <c r="D36" s="7">
        <v>0</v>
      </c>
      <c r="E36" s="7">
        <v>1</v>
      </c>
      <c r="F36" s="29">
        <v>15</v>
      </c>
      <c r="G36" s="35">
        <v>0</v>
      </c>
      <c r="H36" s="35"/>
    </row>
    <row r="37" spans="1:8" s="41" customFormat="1" ht="27" customHeight="1">
      <c r="A37" s="88" t="s">
        <v>41</v>
      </c>
      <c r="B37" s="75"/>
      <c r="C37" s="75"/>
      <c r="D37" s="75"/>
      <c r="E37" s="75"/>
      <c r="F37" s="76"/>
      <c r="G37" s="35"/>
      <c r="H37" s="35"/>
    </row>
    <row r="38" spans="1:8" s="50" customFormat="1" ht="27" customHeight="1">
      <c r="A38" s="107" t="s">
        <v>100</v>
      </c>
      <c r="B38" s="75"/>
      <c r="C38" s="75"/>
      <c r="D38" s="75"/>
      <c r="E38" s="75"/>
      <c r="F38" s="76"/>
      <c r="G38" s="49"/>
      <c r="H38" s="49"/>
    </row>
    <row r="39" spans="1:8" s="61" customFormat="1" ht="37.9" customHeight="1">
      <c r="A39" s="101" t="s">
        <v>101</v>
      </c>
      <c r="B39" s="108"/>
      <c r="C39" s="62" t="s">
        <v>71</v>
      </c>
      <c r="D39" s="67">
        <v>7476</v>
      </c>
      <c r="E39" s="67">
        <v>1</v>
      </c>
      <c r="F39" s="68">
        <v>1</v>
      </c>
      <c r="G39" s="60">
        <f>D39*F39</f>
        <v>7476</v>
      </c>
      <c r="H39" s="70" t="s">
        <v>113</v>
      </c>
    </row>
    <row r="40" spans="1:8" s="61" customFormat="1" ht="62.45" customHeight="1">
      <c r="A40" s="109" t="s">
        <v>72</v>
      </c>
      <c r="B40" s="109"/>
      <c r="C40" s="71" t="s">
        <v>102</v>
      </c>
      <c r="D40" s="58">
        <v>72822</v>
      </c>
      <c r="E40" s="72">
        <v>1</v>
      </c>
      <c r="F40" s="73">
        <v>1</v>
      </c>
      <c r="G40" s="60">
        <f>D40*F40</f>
        <v>72822</v>
      </c>
      <c r="H40" s="70" t="s">
        <v>103</v>
      </c>
    </row>
    <row r="41" spans="1:8" s="56" customFormat="1" ht="45" customHeight="1">
      <c r="A41" s="110" t="s">
        <v>109</v>
      </c>
      <c r="B41" s="110"/>
      <c r="C41" s="66" t="s">
        <v>110</v>
      </c>
      <c r="D41" s="7">
        <v>47700</v>
      </c>
      <c r="E41" s="8">
        <v>1</v>
      </c>
      <c r="F41" s="30">
        <v>1</v>
      </c>
      <c r="G41" s="35">
        <f>D41*F41</f>
        <v>47700</v>
      </c>
      <c r="H41" s="55" t="s">
        <v>111</v>
      </c>
    </row>
    <row r="42" spans="1:8" s="41" customFormat="1" ht="27" customHeight="1">
      <c r="A42" s="88" t="s">
        <v>43</v>
      </c>
      <c r="B42" s="75"/>
      <c r="C42" s="75"/>
      <c r="D42" s="75"/>
      <c r="E42" s="75"/>
      <c r="F42" s="76"/>
      <c r="G42" s="35"/>
      <c r="H42" s="35"/>
    </row>
    <row r="43" spans="1:8" s="41" customFormat="1" ht="27" customHeight="1">
      <c r="A43" s="79" t="s">
        <v>12</v>
      </c>
      <c r="B43" s="91" t="s">
        <v>13</v>
      </c>
      <c r="C43" s="45" t="s">
        <v>49</v>
      </c>
      <c r="D43" s="7">
        <v>1000</v>
      </c>
      <c r="E43" s="7">
        <v>2</v>
      </c>
      <c r="F43" s="29">
        <v>1</v>
      </c>
      <c r="G43" s="35">
        <f>D43*F43*E43</f>
        <v>2000</v>
      </c>
      <c r="H43" s="35"/>
    </row>
    <row r="44" spans="1:8" s="41" customFormat="1" ht="21" customHeight="1">
      <c r="A44" s="80"/>
      <c r="B44" s="92"/>
      <c r="C44" s="45" t="s">
        <v>37</v>
      </c>
      <c r="D44" s="7">
        <v>400</v>
      </c>
      <c r="E44" s="7">
        <v>2</v>
      </c>
      <c r="F44" s="29">
        <v>2</v>
      </c>
      <c r="G44" s="35">
        <f>D44*F44*E44</f>
        <v>1600</v>
      </c>
      <c r="H44" s="35"/>
    </row>
    <row r="45" spans="1:8" s="41" customFormat="1" ht="24" customHeight="1">
      <c r="A45" s="80"/>
      <c r="B45" s="105"/>
      <c r="C45" s="45" t="s">
        <v>38</v>
      </c>
      <c r="D45" s="7">
        <v>85</v>
      </c>
      <c r="E45" s="7">
        <v>6</v>
      </c>
      <c r="F45" s="29">
        <v>2</v>
      </c>
      <c r="G45" s="35">
        <f>D45*F45*E45</f>
        <v>1020</v>
      </c>
      <c r="H45" s="35"/>
    </row>
    <row r="46" spans="1:8" s="46" customFormat="1" ht="24" customHeight="1">
      <c r="A46" s="80"/>
      <c r="B46" s="54" t="s">
        <v>85</v>
      </c>
      <c r="C46" s="52" t="s">
        <v>98</v>
      </c>
      <c r="D46" s="7">
        <v>70</v>
      </c>
      <c r="E46" s="7">
        <v>1</v>
      </c>
      <c r="F46" s="7">
        <v>1</v>
      </c>
      <c r="G46" s="55">
        <f>D46*E46*F46</f>
        <v>70</v>
      </c>
      <c r="H46" s="35" t="s">
        <v>97</v>
      </c>
    </row>
    <row r="47" spans="1:8" s="51" customFormat="1" ht="24" customHeight="1">
      <c r="A47" s="81"/>
      <c r="B47" s="64" t="s">
        <v>95</v>
      </c>
      <c r="C47" s="63" t="s">
        <v>96</v>
      </c>
      <c r="D47" s="7">
        <v>30</v>
      </c>
      <c r="E47" s="7">
        <v>1</v>
      </c>
      <c r="F47" s="7">
        <v>4</v>
      </c>
      <c r="G47" s="55">
        <f>D47*E47*F47</f>
        <v>120</v>
      </c>
      <c r="H47" s="35"/>
    </row>
    <row r="48" spans="1:8" s="5" customFormat="1" ht="22.5" customHeight="1">
      <c r="A48" s="106" t="s">
        <v>11</v>
      </c>
      <c r="B48" s="75"/>
      <c r="C48" s="75"/>
      <c r="D48" s="75"/>
      <c r="E48" s="75"/>
      <c r="F48" s="76"/>
      <c r="G48" s="37"/>
      <c r="H48" s="37"/>
    </row>
    <row r="49" spans="1:8" s="5" customFormat="1" ht="22.5" customHeight="1">
      <c r="A49" s="22"/>
      <c r="B49" s="23"/>
      <c r="C49" s="23"/>
      <c r="D49" s="23"/>
      <c r="E49" s="23"/>
      <c r="F49" s="65" t="s">
        <v>104</v>
      </c>
      <c r="G49" s="37">
        <f>SUM(G10:G47)</f>
        <v>211286.91999999998</v>
      </c>
      <c r="H49" s="37"/>
    </row>
    <row r="50" spans="1:8">
      <c r="A50" s="20" t="s">
        <v>50</v>
      </c>
    </row>
  </sheetData>
  <mergeCells count="35">
    <mergeCell ref="A42:F42"/>
    <mergeCell ref="B43:B45"/>
    <mergeCell ref="A48:F48"/>
    <mergeCell ref="A43:A47"/>
    <mergeCell ref="A37:F37"/>
    <mergeCell ref="A38:F38"/>
    <mergeCell ref="A39:B39"/>
    <mergeCell ref="A40:B40"/>
    <mergeCell ref="A41:B41"/>
    <mergeCell ref="A28:F28"/>
    <mergeCell ref="B29:B30"/>
    <mergeCell ref="A32:F32"/>
    <mergeCell ref="A33:B33"/>
    <mergeCell ref="A34:F34"/>
    <mergeCell ref="A17:B20"/>
    <mergeCell ref="A21:B22"/>
    <mergeCell ref="A24:F24"/>
    <mergeCell ref="A25:B25"/>
    <mergeCell ref="A27:F27"/>
    <mergeCell ref="A8:F8"/>
    <mergeCell ref="A23:B23"/>
    <mergeCell ref="A29:A31"/>
    <mergeCell ref="A1:C1"/>
    <mergeCell ref="E2:G2"/>
    <mergeCell ref="E3:G3"/>
    <mergeCell ref="E4:G4"/>
    <mergeCell ref="A7:B7"/>
    <mergeCell ref="A26:F26"/>
    <mergeCell ref="A9:F9"/>
    <mergeCell ref="A11:F11"/>
    <mergeCell ref="A12:A13"/>
    <mergeCell ref="B12:B13"/>
    <mergeCell ref="A14:F14"/>
    <mergeCell ref="A15:F15"/>
    <mergeCell ref="A16:B16"/>
  </mergeCells>
  <phoneticPr fontId="1" type="noConversion"/>
  <pageMargins left="0.59055118110236227" right="0.19685039370078741" top="0.39370078740157483" bottom="0.51181102362204722" header="0.31496062992125984" footer="0.51181102362204722"/>
  <pageSetup paperSize="9" scale="70" firstPageNumber="4294963191" fitToHeight="2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H50"/>
  <sheetViews>
    <sheetView topLeftCell="A43" zoomScaleNormal="100" zoomScaleSheetLayoutView="100" workbookViewId="0">
      <selection activeCell="G49" sqref="G49"/>
    </sheetView>
  </sheetViews>
  <sheetFormatPr defaultRowHeight="12"/>
  <cols>
    <col min="1" max="1" width="24.25" style="5" customWidth="1" collapsed="1"/>
    <col min="2" max="2" width="25.125" style="1" customWidth="1" collapsed="1"/>
    <col min="3" max="3" width="32.375" style="1" customWidth="1"/>
    <col min="4" max="4" width="9.375" style="6" customWidth="1"/>
    <col min="5" max="5" width="9.875" style="6" customWidth="1"/>
    <col min="6" max="6" width="12.75" style="6" customWidth="1"/>
    <col min="7" max="7" width="10.375" style="33" bestFit="1" customWidth="1"/>
    <col min="8" max="8" width="13.5" style="2" customWidth="1"/>
    <col min="9" max="16384" width="9" style="2"/>
  </cols>
  <sheetData>
    <row r="1" spans="1:7" ht="45.95" customHeight="1">
      <c r="A1" s="82"/>
      <c r="B1" s="82"/>
      <c r="C1" s="82"/>
    </row>
    <row r="2" spans="1:7" ht="16.5" customHeight="1">
      <c r="A2" s="1" t="s">
        <v>0</v>
      </c>
      <c r="B2" s="18" t="s">
        <v>76</v>
      </c>
      <c r="E2" s="83" t="s">
        <v>74</v>
      </c>
      <c r="F2" s="83"/>
      <c r="G2" s="83"/>
    </row>
    <row r="3" spans="1:7" ht="18.75" customHeight="1">
      <c r="A3" s="1" t="s">
        <v>1</v>
      </c>
      <c r="B3" s="3" t="s">
        <v>55</v>
      </c>
      <c r="E3" s="84">
        <v>43005</v>
      </c>
      <c r="F3" s="85"/>
      <c r="G3" s="85"/>
    </row>
    <row r="4" spans="1:7" ht="16.5" customHeight="1">
      <c r="A4" s="1" t="s">
        <v>16</v>
      </c>
      <c r="B4" s="18" t="s">
        <v>77</v>
      </c>
      <c r="E4" s="86" t="s">
        <v>75</v>
      </c>
      <c r="F4" s="83"/>
      <c r="G4" s="83"/>
    </row>
    <row r="5" spans="1:7" ht="12" customHeight="1">
      <c r="A5" s="1" t="s">
        <v>2</v>
      </c>
    </row>
    <row r="6" spans="1:7" ht="17.25" customHeight="1">
      <c r="A6" s="1" t="s">
        <v>3</v>
      </c>
      <c r="B6" s="18" t="s">
        <v>69</v>
      </c>
    </row>
    <row r="7" spans="1:7" s="4" customFormat="1" ht="24.75" customHeight="1">
      <c r="A7" s="87" t="s">
        <v>4</v>
      </c>
      <c r="B7" s="87"/>
      <c r="C7" s="10" t="s">
        <v>5</v>
      </c>
      <c r="D7" s="11" t="s">
        <v>6</v>
      </c>
      <c r="E7" s="11" t="s">
        <v>7</v>
      </c>
      <c r="F7" s="26" t="s">
        <v>8</v>
      </c>
      <c r="G7" s="34" t="s">
        <v>66</v>
      </c>
    </row>
    <row r="8" spans="1:7" s="4" customFormat="1" ht="24.75" customHeight="1">
      <c r="A8" s="74" t="s">
        <v>39</v>
      </c>
      <c r="B8" s="113"/>
      <c r="C8" s="113"/>
      <c r="D8" s="113"/>
      <c r="E8" s="113"/>
      <c r="F8" s="113"/>
      <c r="G8" s="35"/>
    </row>
    <row r="9" spans="1:7" s="4" customFormat="1" ht="24.75" customHeight="1">
      <c r="A9" s="89"/>
      <c r="B9" s="112"/>
      <c r="C9" s="112"/>
      <c r="D9" s="112"/>
      <c r="E9" s="112"/>
      <c r="F9" s="112"/>
      <c r="G9" s="35"/>
    </row>
    <row r="10" spans="1:7" s="4" customFormat="1" ht="96.6" customHeight="1">
      <c r="A10" s="21" t="s">
        <v>64</v>
      </c>
      <c r="B10" s="10"/>
      <c r="C10" s="14" t="s">
        <v>56</v>
      </c>
      <c r="D10" s="7">
        <v>900</v>
      </c>
      <c r="E10" s="7">
        <v>1</v>
      </c>
      <c r="F10" s="27">
        <v>44</v>
      </c>
      <c r="G10" s="35">
        <f>D10*F10</f>
        <v>39600</v>
      </c>
    </row>
    <row r="11" spans="1:7" s="4" customFormat="1" ht="24.75" customHeight="1">
      <c r="A11" s="90" t="s">
        <v>17</v>
      </c>
      <c r="B11" s="103"/>
      <c r="C11" s="103"/>
      <c r="D11" s="103"/>
      <c r="E11" s="103"/>
      <c r="F11" s="103"/>
      <c r="G11" s="35"/>
    </row>
    <row r="12" spans="1:7" s="4" customFormat="1" ht="27" customHeight="1">
      <c r="A12" s="91" t="s">
        <v>35</v>
      </c>
      <c r="B12" s="93" t="s">
        <v>25</v>
      </c>
      <c r="C12" s="14" t="s">
        <v>57</v>
      </c>
      <c r="D12" s="7">
        <v>300</v>
      </c>
      <c r="E12" s="7">
        <v>1</v>
      </c>
      <c r="F12" s="28">
        <v>44</v>
      </c>
      <c r="G12" s="35">
        <f>D12*F12</f>
        <v>13200</v>
      </c>
    </row>
    <row r="13" spans="1:7" s="4" customFormat="1" ht="27" customHeight="1">
      <c r="A13" s="92"/>
      <c r="B13" s="94"/>
      <c r="C13" s="14" t="s">
        <v>70</v>
      </c>
      <c r="D13" s="7">
        <v>250</v>
      </c>
      <c r="E13" s="7">
        <v>1</v>
      </c>
      <c r="F13" s="28">
        <v>44</v>
      </c>
      <c r="G13" s="35">
        <f>D13*F13</f>
        <v>11000</v>
      </c>
    </row>
    <row r="14" spans="1:7" s="4" customFormat="1" ht="27" customHeight="1">
      <c r="A14" s="88" t="s">
        <v>45</v>
      </c>
      <c r="B14" s="111"/>
      <c r="C14" s="111"/>
      <c r="D14" s="111"/>
      <c r="E14" s="111"/>
      <c r="F14" s="111"/>
      <c r="G14" s="35"/>
    </row>
    <row r="15" spans="1:7" s="4" customFormat="1" ht="27" customHeight="1">
      <c r="A15" s="89" t="s">
        <v>46</v>
      </c>
      <c r="B15" s="112"/>
      <c r="C15" s="112"/>
      <c r="D15" s="112"/>
      <c r="E15" s="112"/>
      <c r="F15" s="112"/>
      <c r="G15" s="35"/>
    </row>
    <row r="16" spans="1:7" s="4" customFormat="1" ht="27" customHeight="1">
      <c r="A16" s="125" t="s">
        <v>26</v>
      </c>
      <c r="B16" s="125"/>
      <c r="C16" s="14" t="s">
        <v>51</v>
      </c>
      <c r="D16" s="7">
        <v>2200</v>
      </c>
      <c r="E16" s="7">
        <v>2</v>
      </c>
      <c r="F16" s="29">
        <v>1</v>
      </c>
      <c r="G16" s="35">
        <f>D16*E16*F16</f>
        <v>4400</v>
      </c>
    </row>
    <row r="17" spans="1:8" s="4" customFormat="1" ht="27" customHeight="1">
      <c r="A17" s="79" t="s">
        <v>29</v>
      </c>
      <c r="B17" s="120"/>
      <c r="C17" s="15" t="s">
        <v>30</v>
      </c>
      <c r="D17" s="7">
        <v>800</v>
      </c>
      <c r="E17" s="7">
        <v>1</v>
      </c>
      <c r="F17" s="29">
        <v>2</v>
      </c>
      <c r="G17" s="35">
        <f>D17*E17*F17</f>
        <v>1600</v>
      </c>
    </row>
    <row r="18" spans="1:8" s="4" customFormat="1" ht="27" customHeight="1">
      <c r="A18" s="81"/>
      <c r="B18" s="122"/>
      <c r="C18" s="15" t="s">
        <v>31</v>
      </c>
      <c r="D18" s="7">
        <v>900</v>
      </c>
      <c r="E18" s="7">
        <v>1</v>
      </c>
      <c r="F18" s="29">
        <v>1</v>
      </c>
      <c r="G18" s="35">
        <f>D18*E18*F18</f>
        <v>900</v>
      </c>
    </row>
    <row r="19" spans="1:8" s="4" customFormat="1" ht="27" customHeight="1">
      <c r="A19" s="79" t="s">
        <v>28</v>
      </c>
      <c r="B19" s="120"/>
      <c r="C19" s="15" t="s">
        <v>32</v>
      </c>
      <c r="D19" s="7">
        <v>1800</v>
      </c>
      <c r="E19" s="7">
        <v>2</v>
      </c>
      <c r="F19" s="29">
        <v>2</v>
      </c>
      <c r="G19" s="35">
        <f>D19*E19*F19</f>
        <v>7200</v>
      </c>
    </row>
    <row r="20" spans="1:8" s="4" customFormat="1" ht="27" customHeight="1">
      <c r="A20" s="80"/>
      <c r="B20" s="121"/>
      <c r="C20" s="15" t="s">
        <v>33</v>
      </c>
      <c r="D20" s="7">
        <v>2200</v>
      </c>
      <c r="E20" s="7">
        <v>2</v>
      </c>
      <c r="F20" s="29">
        <v>1</v>
      </c>
      <c r="G20" s="35">
        <f>D20*E20*F20</f>
        <v>4400</v>
      </c>
    </row>
    <row r="21" spans="1:8" s="4" customFormat="1" ht="27" customHeight="1">
      <c r="A21" s="90" t="s">
        <v>54</v>
      </c>
      <c r="B21" s="103"/>
      <c r="C21" s="103"/>
      <c r="D21" s="103"/>
      <c r="E21" s="103"/>
      <c r="F21" s="103"/>
      <c r="G21" s="35"/>
    </row>
    <row r="22" spans="1:8" s="4" customFormat="1" ht="36" customHeight="1">
      <c r="A22" s="118" t="s">
        <v>21</v>
      </c>
      <c r="B22" s="128"/>
      <c r="C22" s="15" t="s">
        <v>65</v>
      </c>
      <c r="D22" s="16">
        <v>500</v>
      </c>
      <c r="E22" s="16">
        <v>1</v>
      </c>
      <c r="F22" s="27">
        <v>44</v>
      </c>
      <c r="G22" s="35">
        <f>D22*F22</f>
        <v>22000</v>
      </c>
    </row>
    <row r="23" spans="1:8" s="4" customFormat="1" ht="27" customHeight="1">
      <c r="A23" s="88" t="s">
        <v>53</v>
      </c>
      <c r="B23" s="111"/>
      <c r="C23" s="111"/>
      <c r="D23" s="111"/>
      <c r="E23" s="111"/>
      <c r="F23" s="111"/>
      <c r="G23" s="35"/>
    </row>
    <row r="24" spans="1:8" s="4" customFormat="1" ht="27" customHeight="1">
      <c r="A24" s="31"/>
      <c r="B24" s="32"/>
      <c r="C24" s="32"/>
      <c r="D24" s="32"/>
      <c r="E24" s="32"/>
      <c r="F24" s="24" t="s">
        <v>68</v>
      </c>
      <c r="G24" s="36">
        <f>SUM(G10:G22)</f>
        <v>104300</v>
      </c>
    </row>
    <row r="25" spans="1:8" s="4" customFormat="1" ht="39" customHeight="1">
      <c r="A25" s="74" t="s">
        <v>67</v>
      </c>
      <c r="B25" s="113"/>
      <c r="C25" s="113"/>
      <c r="D25" s="113"/>
      <c r="E25" s="113"/>
      <c r="F25" s="113"/>
      <c r="G25" s="35"/>
      <c r="H25" s="6"/>
    </row>
    <row r="26" spans="1:8" s="4" customFormat="1" ht="39" customHeight="1">
      <c r="A26" s="115" t="s">
        <v>14</v>
      </c>
      <c r="B26" s="116"/>
      <c r="C26" s="116"/>
      <c r="D26" s="116"/>
      <c r="E26" s="116"/>
      <c r="F26" s="117"/>
      <c r="G26" s="35"/>
    </row>
    <row r="27" spans="1:8" s="4" customFormat="1" ht="39" customHeight="1">
      <c r="A27" s="114" t="s">
        <v>40</v>
      </c>
      <c r="B27" s="93"/>
      <c r="C27" s="9" t="s">
        <v>59</v>
      </c>
      <c r="D27" s="7">
        <v>900</v>
      </c>
      <c r="E27" s="7">
        <v>1</v>
      </c>
      <c r="F27" s="27">
        <v>4</v>
      </c>
      <c r="G27" s="35">
        <f>D27*F27</f>
        <v>3600</v>
      </c>
    </row>
    <row r="28" spans="1:8" s="4" customFormat="1" ht="98.25" customHeight="1">
      <c r="A28" s="114"/>
      <c r="B28" s="93"/>
      <c r="C28" s="9" t="s">
        <v>58</v>
      </c>
      <c r="D28" s="7">
        <v>900</v>
      </c>
      <c r="E28" s="7">
        <v>1</v>
      </c>
      <c r="F28" s="29">
        <v>4</v>
      </c>
      <c r="G28" s="35">
        <f>D28*F28</f>
        <v>3600</v>
      </c>
    </row>
    <row r="29" spans="1:8" s="4" customFormat="1" ht="26.25" customHeight="1">
      <c r="A29" s="90" t="s">
        <v>17</v>
      </c>
      <c r="B29" s="103"/>
      <c r="C29" s="103"/>
      <c r="D29" s="103"/>
      <c r="E29" s="103"/>
      <c r="F29" s="103"/>
      <c r="G29" s="35"/>
    </row>
    <row r="30" spans="1:8" s="4" customFormat="1" ht="39.75" customHeight="1">
      <c r="A30" s="93" t="s">
        <v>34</v>
      </c>
      <c r="B30" s="104"/>
      <c r="C30" s="19" t="s">
        <v>60</v>
      </c>
      <c r="D30" s="7">
        <v>0</v>
      </c>
      <c r="E30" s="8">
        <v>1</v>
      </c>
      <c r="F30" s="30">
        <v>1</v>
      </c>
      <c r="G30" s="35">
        <v>0</v>
      </c>
    </row>
    <row r="31" spans="1:8" s="4" customFormat="1" ht="36" customHeight="1">
      <c r="A31" s="88" t="s">
        <v>24</v>
      </c>
      <c r="B31" s="111"/>
      <c r="C31" s="111"/>
      <c r="D31" s="111"/>
      <c r="E31" s="111"/>
      <c r="F31" s="111"/>
      <c r="G31" s="35"/>
    </row>
    <row r="32" spans="1:8" s="4" customFormat="1" ht="27" customHeight="1">
      <c r="A32" s="12" t="s">
        <v>9</v>
      </c>
      <c r="B32" s="17" t="s">
        <v>27</v>
      </c>
      <c r="C32" s="9" t="s">
        <v>61</v>
      </c>
      <c r="D32" s="7">
        <v>0</v>
      </c>
      <c r="E32" s="7">
        <v>1</v>
      </c>
      <c r="F32" s="29">
        <v>2</v>
      </c>
      <c r="G32" s="35">
        <v>0</v>
      </c>
    </row>
    <row r="33" spans="1:7" s="4" customFormat="1" ht="23.25" customHeight="1">
      <c r="A33" s="13" t="s">
        <v>10</v>
      </c>
      <c r="B33" s="17" t="s">
        <v>18</v>
      </c>
      <c r="C33" s="9" t="s">
        <v>62</v>
      </c>
      <c r="D33" s="7">
        <v>0</v>
      </c>
      <c r="E33" s="7">
        <v>1</v>
      </c>
      <c r="F33" s="29">
        <v>15</v>
      </c>
      <c r="G33" s="35">
        <v>0</v>
      </c>
    </row>
    <row r="34" spans="1:7" s="4" customFormat="1" ht="27" customHeight="1">
      <c r="A34" s="88" t="s">
        <v>41</v>
      </c>
      <c r="B34" s="111"/>
      <c r="C34" s="111"/>
      <c r="D34" s="111"/>
      <c r="E34" s="111"/>
      <c r="F34" s="111"/>
      <c r="G34" s="35"/>
    </row>
    <row r="35" spans="1:7" s="4" customFormat="1" ht="27" customHeight="1">
      <c r="A35" s="89" t="s">
        <v>48</v>
      </c>
      <c r="B35" s="112"/>
      <c r="C35" s="112"/>
      <c r="D35" s="112"/>
      <c r="E35" s="112"/>
      <c r="F35" s="130"/>
      <c r="G35" s="35"/>
    </row>
    <row r="36" spans="1:7" s="4" customFormat="1" ht="37.9" customHeight="1">
      <c r="A36" s="118" t="s">
        <v>47</v>
      </c>
      <c r="B36" s="119"/>
      <c r="C36" s="15" t="s">
        <v>71</v>
      </c>
      <c r="D36" s="16">
        <v>2000</v>
      </c>
      <c r="E36" s="16">
        <v>1</v>
      </c>
      <c r="F36" s="27">
        <v>1</v>
      </c>
      <c r="G36" s="35">
        <f>D36*F36</f>
        <v>2000</v>
      </c>
    </row>
    <row r="37" spans="1:7" s="4" customFormat="1" ht="46.15" customHeight="1">
      <c r="A37" s="118" t="s">
        <v>42</v>
      </c>
      <c r="B37" s="119"/>
      <c r="C37" s="15" t="s">
        <v>22</v>
      </c>
      <c r="D37" s="16">
        <v>10000</v>
      </c>
      <c r="E37" s="16">
        <v>1</v>
      </c>
      <c r="F37" s="27">
        <v>1</v>
      </c>
      <c r="G37" s="35">
        <f>D37*F37</f>
        <v>10000</v>
      </c>
    </row>
    <row r="38" spans="1:7" s="4" customFormat="1" ht="46.15" customHeight="1">
      <c r="A38" s="118" t="s">
        <v>73</v>
      </c>
      <c r="B38" s="119"/>
      <c r="C38" s="15" t="s">
        <v>19</v>
      </c>
      <c r="D38" s="16">
        <v>30000</v>
      </c>
      <c r="E38" s="16">
        <v>1</v>
      </c>
      <c r="F38" s="27">
        <v>1</v>
      </c>
      <c r="G38" s="35">
        <f>D38*F38</f>
        <v>30000</v>
      </c>
    </row>
    <row r="39" spans="1:7" s="4" customFormat="1" ht="62.45" customHeight="1">
      <c r="A39" s="93" t="s">
        <v>72</v>
      </c>
      <c r="B39" s="104"/>
      <c r="C39" s="19" t="s">
        <v>52</v>
      </c>
      <c r="D39" s="7">
        <v>50000</v>
      </c>
      <c r="E39" s="8">
        <v>1</v>
      </c>
      <c r="F39" s="30">
        <v>1</v>
      </c>
      <c r="G39" s="35">
        <f>D39*F39</f>
        <v>50000</v>
      </c>
    </row>
    <row r="40" spans="1:7" s="4" customFormat="1" ht="45" customHeight="1">
      <c r="A40" s="93" t="s">
        <v>36</v>
      </c>
      <c r="B40" s="93"/>
      <c r="C40" s="19" t="s">
        <v>63</v>
      </c>
      <c r="D40" s="7">
        <v>40000</v>
      </c>
      <c r="E40" s="8">
        <v>1</v>
      </c>
      <c r="F40" s="30">
        <v>1</v>
      </c>
      <c r="G40" s="35">
        <f>D40*F40</f>
        <v>40000</v>
      </c>
    </row>
    <row r="41" spans="1:7" s="4" customFormat="1" ht="27" customHeight="1">
      <c r="A41" s="88" t="s">
        <v>43</v>
      </c>
      <c r="B41" s="111"/>
      <c r="C41" s="111"/>
      <c r="D41" s="111"/>
      <c r="E41" s="111"/>
      <c r="F41" s="111"/>
      <c r="G41" s="35"/>
    </row>
    <row r="42" spans="1:7" s="4" customFormat="1" ht="27" customHeight="1">
      <c r="A42" s="79" t="s">
        <v>12</v>
      </c>
      <c r="B42" s="120" t="s">
        <v>13</v>
      </c>
      <c r="C42" s="9" t="s">
        <v>49</v>
      </c>
      <c r="D42" s="7">
        <v>2000</v>
      </c>
      <c r="E42" s="7">
        <v>3</v>
      </c>
      <c r="F42" s="29">
        <v>1</v>
      </c>
      <c r="G42" s="35">
        <f>D42*F42*E42</f>
        <v>6000</v>
      </c>
    </row>
    <row r="43" spans="1:7" s="4" customFormat="1" ht="21" customHeight="1">
      <c r="A43" s="80"/>
      <c r="B43" s="121"/>
      <c r="C43" s="9" t="s">
        <v>37</v>
      </c>
      <c r="D43" s="7">
        <v>600</v>
      </c>
      <c r="E43" s="7">
        <v>3</v>
      </c>
      <c r="F43" s="29">
        <v>2</v>
      </c>
      <c r="G43" s="35">
        <f>D43*F43*E43</f>
        <v>3600</v>
      </c>
    </row>
    <row r="44" spans="1:7" s="4" customFormat="1" ht="24" customHeight="1">
      <c r="A44" s="81"/>
      <c r="B44" s="122"/>
      <c r="C44" s="9" t="s">
        <v>38</v>
      </c>
      <c r="D44" s="7">
        <v>100</v>
      </c>
      <c r="E44" s="7">
        <v>6</v>
      </c>
      <c r="F44" s="29">
        <v>2</v>
      </c>
      <c r="G44" s="35">
        <f>D44*F44*E44</f>
        <v>1200</v>
      </c>
    </row>
    <row r="45" spans="1:7" s="5" customFormat="1" ht="22.5" customHeight="1">
      <c r="A45" s="106" t="s">
        <v>11</v>
      </c>
      <c r="B45" s="129"/>
      <c r="C45" s="129"/>
      <c r="D45" s="129"/>
      <c r="E45" s="129"/>
      <c r="F45" s="129"/>
      <c r="G45" s="37"/>
    </row>
    <row r="46" spans="1:7" s="5" customFormat="1" ht="22.5" customHeight="1">
      <c r="A46" s="22"/>
      <c r="B46" s="23"/>
      <c r="C46" s="23"/>
      <c r="D46" s="23"/>
      <c r="E46" s="23"/>
      <c r="F46" s="25" t="s">
        <v>44</v>
      </c>
      <c r="G46" s="37">
        <f>SUM(G27:G44)</f>
        <v>150000</v>
      </c>
    </row>
    <row r="47" spans="1:7" s="5" customFormat="1" ht="23.25" customHeight="1">
      <c r="A47" s="126" t="s">
        <v>20</v>
      </c>
      <c r="B47" s="127"/>
      <c r="C47" s="127"/>
      <c r="D47" s="127"/>
      <c r="E47" s="127"/>
      <c r="F47" s="127"/>
      <c r="G47" s="37">
        <f>G46+G24</f>
        <v>254300</v>
      </c>
    </row>
    <row r="48" spans="1:7" ht="26.25" customHeight="1">
      <c r="A48" s="126" t="s">
        <v>15</v>
      </c>
      <c r="B48" s="127"/>
      <c r="C48" s="127"/>
      <c r="D48" s="127"/>
      <c r="E48" s="127"/>
      <c r="F48" s="127"/>
      <c r="G48" s="38">
        <f>G47*0.1</f>
        <v>25430</v>
      </c>
    </row>
    <row r="49" spans="1:7">
      <c r="A49" s="123" t="s">
        <v>23</v>
      </c>
      <c r="B49" s="124"/>
      <c r="C49" s="124"/>
      <c r="D49" s="124"/>
      <c r="E49" s="124"/>
      <c r="F49" s="124"/>
      <c r="G49" s="38">
        <f>G47+G48</f>
        <v>279730</v>
      </c>
    </row>
    <row r="50" spans="1:7">
      <c r="A50" s="20" t="s">
        <v>50</v>
      </c>
    </row>
  </sheetData>
  <mergeCells count="39">
    <mergeCell ref="A49:F49"/>
    <mergeCell ref="A16:B16"/>
    <mergeCell ref="A17:B18"/>
    <mergeCell ref="A19:B20"/>
    <mergeCell ref="A48:F48"/>
    <mergeCell ref="A47:F47"/>
    <mergeCell ref="A21:F21"/>
    <mergeCell ref="A22:B22"/>
    <mergeCell ref="A25:F25"/>
    <mergeCell ref="A40:B40"/>
    <mergeCell ref="A45:F45"/>
    <mergeCell ref="A42:A44"/>
    <mergeCell ref="A34:F34"/>
    <mergeCell ref="A35:F35"/>
    <mergeCell ref="A23:F23"/>
    <mergeCell ref="A30:B30"/>
    <mergeCell ref="A36:B36"/>
    <mergeCell ref="A39:B39"/>
    <mergeCell ref="B42:B44"/>
    <mergeCell ref="A29:F29"/>
    <mergeCell ref="A31:F31"/>
    <mergeCell ref="A38:B38"/>
    <mergeCell ref="A37:B37"/>
    <mergeCell ref="A12:A13"/>
    <mergeCell ref="A41:F41"/>
    <mergeCell ref="A1:C1"/>
    <mergeCell ref="A15:F15"/>
    <mergeCell ref="A7:B7"/>
    <mergeCell ref="A8:F8"/>
    <mergeCell ref="A9:F9"/>
    <mergeCell ref="A11:F11"/>
    <mergeCell ref="E2:G2"/>
    <mergeCell ref="E3:G3"/>
    <mergeCell ref="E4:G4"/>
    <mergeCell ref="B12:B13"/>
    <mergeCell ref="A14:F14"/>
    <mergeCell ref="A27:A28"/>
    <mergeCell ref="B27:B28"/>
    <mergeCell ref="A26:F26"/>
  </mergeCells>
  <phoneticPr fontId="1" type="noConversion"/>
  <pageMargins left="0.59055118110236227" right="0.19685039370078741" top="0.39370078740157483" bottom="0.51181102362204722" header="0.31496062992125984" footer="0.51181102362204722"/>
  <pageSetup paperSize="9" scale="70" firstPageNumber="4294963191" fitToHeight="2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157255200</TotalTime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4</vt:i4>
      </vt:variant>
    </vt:vector>
  </HeadingPairs>
  <TitlesOfParts>
    <vt:vector size="6" baseType="lpstr">
      <vt:lpstr>内部结算</vt:lpstr>
      <vt:lpstr>报价</vt:lpstr>
      <vt:lpstr>报价!Print_Area</vt:lpstr>
      <vt:lpstr>内部结算!Print_Area</vt:lpstr>
      <vt:lpstr>报价!Print_Titles</vt:lpstr>
      <vt:lpstr>内部结算!Print_Titles</vt:lpstr>
    </vt:vector>
  </TitlesOfParts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 Yue 陈玥(PR,SGM)</dc:creator>
  <cp:lastModifiedBy>Administrator</cp:lastModifiedBy>
  <cp:revision/>
  <cp:lastPrinted>2017-09-20T09:19:49Z</cp:lastPrinted>
  <dcterms:created xsi:type="dcterms:W3CDTF">1996-12-17T01:32:42Z</dcterms:created>
  <dcterms:modified xsi:type="dcterms:W3CDTF">2018-03-13T07:17:46Z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2052-6.6.0.2461</vt:lpwstr>
  </property>
</Properties>
</file>