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jw/Desktop/物流协会/物流结算/"/>
    </mc:Choice>
  </mc:AlternateContent>
  <xr:revisionPtr revIDLastSave="0" documentId="13_ncr:1_{BCB3559A-4538-A74D-A064-28F0264914AA}" xr6:coauthVersionLast="47" xr6:coauthVersionMax="47" xr10:uidLastSave="{00000000-0000-0000-0000-000000000000}"/>
  <bookViews>
    <workbookView xWindow="4520" yWindow="1120" windowWidth="25200" windowHeight="15800" xr2:uid="{00000000-000D-0000-FFFF-FFFF00000000}"/>
  </bookViews>
  <sheets>
    <sheet name="费用结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8" i="4"/>
  <c r="H69" i="4"/>
  <c r="H70" i="4"/>
  <c r="H71" i="4"/>
  <c r="H72" i="4"/>
  <c r="H73" i="4"/>
  <c r="H74" i="4"/>
  <c r="H17" i="4"/>
  <c r="D67" i="4" l="1"/>
  <c r="H67" i="4" s="1"/>
  <c r="H75" i="4" l="1"/>
</calcChain>
</file>

<file path=xl/sharedStrings.xml><?xml version="1.0" encoding="utf-8"?>
<sst xmlns="http://schemas.openxmlformats.org/spreadsheetml/2006/main" count="217" uniqueCount="109">
  <si>
    <t>团队名称</t>
  </si>
  <si>
    <t>团队编号</t>
  </si>
  <si>
    <t>接待日期</t>
  </si>
  <si>
    <t>团队人数</t>
  </si>
  <si>
    <t>交通&amp;导游</t>
    <phoneticPr fontId="11" type="noConversion"/>
  </si>
  <si>
    <t>费用结算清单</t>
    <phoneticPr fontId="11" type="noConversion"/>
  </si>
  <si>
    <t>分项</t>
    <phoneticPr fontId="11" type="noConversion"/>
  </si>
  <si>
    <t>名称</t>
    <phoneticPr fontId="11" type="noConversion"/>
  </si>
  <si>
    <t>内容</t>
    <phoneticPr fontId="11" type="noConversion"/>
  </si>
  <si>
    <t>单价</t>
    <phoneticPr fontId="11" type="noConversion"/>
  </si>
  <si>
    <t>计价单位</t>
    <phoneticPr fontId="11" type="noConversion"/>
  </si>
  <si>
    <t>数量</t>
    <phoneticPr fontId="11" type="noConversion"/>
  </si>
  <si>
    <t>天数</t>
    <phoneticPr fontId="11" type="noConversion"/>
  </si>
  <si>
    <t>总价</t>
    <phoneticPr fontId="11" type="noConversion"/>
  </si>
  <si>
    <t>团队费用共计</t>
    <phoneticPr fontId="11" type="noConversion"/>
  </si>
  <si>
    <t>其他</t>
    <phoneticPr fontId="11" type="noConversion"/>
  </si>
  <si>
    <t>EUR/天</t>
    <phoneticPr fontId="11" type="noConversion"/>
  </si>
  <si>
    <t>EUR</t>
    <phoneticPr fontId="11" type="noConversion"/>
  </si>
  <si>
    <t>EUR/小时</t>
    <phoneticPr fontId="11" type="noConversion"/>
  </si>
  <si>
    <t>EUR</t>
  </si>
  <si>
    <t>垫付款手续费</t>
    <phoneticPr fontId="11" type="noConversion"/>
  </si>
  <si>
    <t>物流协会德瑞意公务行程</t>
  </si>
  <si>
    <t>EFG-20230905-CMS</t>
  </si>
  <si>
    <t>2023年9月5-14日</t>
  </si>
  <si>
    <t>18+1人</t>
  </si>
  <si>
    <t>法兰克福</t>
  </si>
  <si>
    <t>Mövenpick Hotel Frankfurt City 4*（Double Room-23㎡）</t>
  </si>
  <si>
    <t>EUR/间/晚</t>
  </si>
  <si>
    <t>斯图加特</t>
  </si>
  <si>
    <t>9月7日 HOLIDAY INN STUTTGART 4*（Double Room-27㎡）</t>
  </si>
  <si>
    <t>9月8日 HOLIDAY INN STUTTGART 4*（Double Room-27㎡）</t>
  </si>
  <si>
    <t>苏黎世</t>
  </si>
  <si>
    <t>Holiday Inn Zürich Messe, an IHG Hotel 4*（Double Room-18㎡）</t>
  </si>
  <si>
    <t>卢塞恩</t>
  </si>
  <si>
    <t>Grand Hotel Europe 4*（Double Room-23㎡）</t>
  </si>
  <si>
    <t>米兰</t>
  </si>
  <si>
    <t>Starhotels Business Palace4*（Superiore Twin room-27㎡）</t>
  </si>
  <si>
    <t>酒店</t>
    <phoneticPr fontId="11" type="noConversion"/>
  </si>
  <si>
    <t>全程车费（含空驶）</t>
    <phoneticPr fontId="11" type="noConversion"/>
  </si>
  <si>
    <t>全程停车费</t>
    <phoneticPr fontId="11" type="noConversion"/>
  </si>
  <si>
    <t>米兰进城费</t>
    <phoneticPr fontId="11" type="noConversion"/>
  </si>
  <si>
    <t>瑞士意大利涵洞费、高速路费</t>
    <phoneticPr fontId="11" type="noConversion"/>
  </si>
  <si>
    <t>EUR/团/天</t>
    <phoneticPr fontId="11" type="noConversion"/>
  </si>
  <si>
    <t>司机餐补</t>
    <phoneticPr fontId="11" type="noConversion"/>
  </si>
  <si>
    <t>司机瑞士餐补</t>
    <phoneticPr fontId="11" type="noConversion"/>
  </si>
  <si>
    <t>司机住宿费用</t>
    <phoneticPr fontId="11" type="noConversion"/>
  </si>
  <si>
    <t>司机瑞士住宿费用</t>
    <phoneticPr fontId="11" type="noConversion"/>
  </si>
  <si>
    <t>全程40-50座旅游大巴，专职外籍司机</t>
    <phoneticPr fontId="11" type="noConversion"/>
  </si>
  <si>
    <t>导游工资</t>
    <phoneticPr fontId="11" type="noConversion"/>
  </si>
  <si>
    <t>导游上下团交通费</t>
    <phoneticPr fontId="11" type="noConversion"/>
  </si>
  <si>
    <t>全程中文导游服务</t>
    <phoneticPr fontId="11" type="noConversion"/>
  </si>
  <si>
    <t>长途接机</t>
  </si>
  <si>
    <t>9月8日法兰克福接机送斯图加特-往返450公里长途接机</t>
  </si>
  <si>
    <t>景点门票</t>
  </si>
  <si>
    <t>EUR/人</t>
  </si>
  <si>
    <t>符腾堡山的葡萄园参观及品酒</t>
  </si>
  <si>
    <t>门票预定费</t>
  </si>
  <si>
    <t>EUR/张</t>
  </si>
  <si>
    <t>餐饮</t>
    <phoneticPr fontId="11" type="noConversion"/>
  </si>
  <si>
    <t>9月5日晚餐猪肘餐</t>
    <phoneticPr fontId="11" type="noConversion"/>
  </si>
  <si>
    <t>EUR/人</t>
    <phoneticPr fontId="11" type="noConversion"/>
  </si>
  <si>
    <t>9月6日午餐、晚餐</t>
    <phoneticPr fontId="11" type="noConversion"/>
  </si>
  <si>
    <t>9月7日午餐、晚餐</t>
    <phoneticPr fontId="11" type="noConversion"/>
  </si>
  <si>
    <t>9月8日午餐</t>
    <phoneticPr fontId="11" type="noConversion"/>
  </si>
  <si>
    <t>餐费（前期按照35欧/人/餐标准安排）</t>
    <phoneticPr fontId="11" type="noConversion"/>
  </si>
  <si>
    <t>客人点餐垫付餐费</t>
    <phoneticPr fontId="11" type="noConversion"/>
  </si>
  <si>
    <t>9月11日午餐少女峰西餐+小费</t>
    <phoneticPr fontId="11" type="noConversion"/>
  </si>
  <si>
    <t>9月12日米兰晚餐</t>
    <phoneticPr fontId="11" type="noConversion"/>
  </si>
  <si>
    <t>9月13日米兰午餐</t>
    <phoneticPr fontId="11" type="noConversion"/>
  </si>
  <si>
    <t>9月13日米兰晚餐</t>
    <phoneticPr fontId="11" type="noConversion"/>
  </si>
  <si>
    <t>垫付款手续费10%</t>
    <phoneticPr fontId="11" type="noConversion"/>
  </si>
  <si>
    <t>矿泉水</t>
  </si>
  <si>
    <t>蛋糕</t>
    <phoneticPr fontId="11" type="noConversion"/>
  </si>
  <si>
    <t>9月12日生日蛋糕</t>
    <phoneticPr fontId="11" type="noConversion"/>
  </si>
  <si>
    <t>米兰送机</t>
    <phoneticPr fontId="11" type="noConversion"/>
  </si>
  <si>
    <t>9月13日米兰送机</t>
    <phoneticPr fontId="11" type="noConversion"/>
  </si>
  <si>
    <t>司机小费</t>
    <phoneticPr fontId="11" type="noConversion"/>
  </si>
  <si>
    <t>司机导游加班费</t>
    <phoneticPr fontId="11" type="noConversion"/>
  </si>
  <si>
    <t>9月6日导游加班2.5小时</t>
    <phoneticPr fontId="11" type="noConversion"/>
  </si>
  <si>
    <t>9月7日司机加班2.5小时</t>
    <phoneticPr fontId="11" type="noConversion"/>
  </si>
  <si>
    <t>9月7日导游加班3小时</t>
    <phoneticPr fontId="11" type="noConversion"/>
  </si>
  <si>
    <t>9月8日司机、导游各加班2小时</t>
    <phoneticPr fontId="11" type="noConversion"/>
  </si>
  <si>
    <t>9月9日司机加班2.5小时</t>
    <phoneticPr fontId="11" type="noConversion"/>
  </si>
  <si>
    <t>9月9日导游加班2小时</t>
    <phoneticPr fontId="11" type="noConversion"/>
  </si>
  <si>
    <t>9月10日司机加班1小时</t>
    <phoneticPr fontId="11" type="noConversion"/>
  </si>
  <si>
    <t>9月10日导游加班3.5小时</t>
    <phoneticPr fontId="11" type="noConversion"/>
  </si>
  <si>
    <t>9月11日司机加班1小时</t>
    <phoneticPr fontId="11" type="noConversion"/>
  </si>
  <si>
    <t>9月11日导游加班4.5小时</t>
    <phoneticPr fontId="11" type="noConversion"/>
  </si>
  <si>
    <t>9月12日司机、导游各加班4.5小时</t>
    <phoneticPr fontId="11" type="noConversion"/>
  </si>
  <si>
    <t>9月13日司机、导游各加班2.5小时</t>
    <phoneticPr fontId="11" type="noConversion"/>
  </si>
  <si>
    <t>每人每天3瓶矿泉水</t>
    <phoneticPr fontId="11" type="noConversion"/>
  </si>
  <si>
    <t>临时改行程</t>
    <phoneticPr fontId="11" type="noConversion"/>
  </si>
  <si>
    <t>去瓦杜兹增加进城费、高速费</t>
    <phoneticPr fontId="11" type="noConversion"/>
  </si>
  <si>
    <t>海德堡城堡增加中文讲解器</t>
    <phoneticPr fontId="11" type="noConversion"/>
  </si>
  <si>
    <t>EUR/个</t>
    <phoneticPr fontId="11" type="noConversion"/>
  </si>
  <si>
    <t>奔驰汽车博物馆（预定完减少人数不能取消了）</t>
    <phoneticPr fontId="11" type="noConversion"/>
  </si>
  <si>
    <t>海德堡城堡（预定完减少人数不能取消了）</t>
    <phoneticPr fontId="11" type="noConversion"/>
  </si>
  <si>
    <t>国际足联世界足球博物馆（24瑞郎）（预定完减少人数不能取消了）</t>
    <phoneticPr fontId="11" type="noConversion"/>
  </si>
  <si>
    <t>少女峰往返齿轮火车（169瑞郎）（预定完减少人数不能取消了）</t>
    <phoneticPr fontId="11" type="noConversion"/>
  </si>
  <si>
    <t>米兰大教堂（电梯登顶+中文讲解器）（预定完减少人数不能取消了）</t>
    <phoneticPr fontId="11" type="noConversion"/>
  </si>
  <si>
    <t>增加莱茵河游船</t>
    <phoneticPr fontId="11" type="noConversion"/>
  </si>
  <si>
    <t>增加卢塞恩湖游船</t>
    <phoneticPr fontId="11" type="noConversion"/>
  </si>
  <si>
    <t>给客人买的东西</t>
    <phoneticPr fontId="11" type="noConversion"/>
  </si>
  <si>
    <t>电话卡</t>
    <phoneticPr fontId="11" type="noConversion"/>
  </si>
  <si>
    <t>打火机</t>
    <phoneticPr fontId="11" type="noConversion"/>
  </si>
  <si>
    <t>客人去卫生间零钱</t>
    <phoneticPr fontId="11" type="noConversion"/>
  </si>
  <si>
    <t>买饮料</t>
    <phoneticPr fontId="11" type="noConversion"/>
  </si>
  <si>
    <t>公务活动</t>
    <phoneticPr fontId="11" type="noConversion"/>
  </si>
  <si>
    <t>法兰克福座谈+参观2小时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</si>
</sst>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2" fillId="0" borderId="0" xfId="0" applyFont="1"/>
    <xf numFmtId="0" fontId="8" fillId="2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Excel Built-in Normal" xfId="1" xr:uid="{00000000-0005-0000-0000-000015000000}"/>
    <cellStyle name="常规" xfId="0" builtinId="0"/>
  </cellStyles>
  <dxfs count="0"/>
  <tableStyles count="0" defaultTableStyle="TableStyleMedium2" defaultPivotStyle="PivotStyleMedium9"/>
  <colors>
    <mruColors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192910</xdr:colOff>
      <xdr:row>1</xdr:row>
      <xdr:rowOff>48227</xdr:rowOff>
    </xdr:from>
    <xdr:to>
      <xdr:col>1</xdr:col>
      <xdr:colOff>1701116</xdr:colOff>
      <xdr:row>8</xdr:row>
      <xdr:rowOff>154559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" y="225425"/>
          <a:ext cx="227647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"/>
  <sheetViews>
    <sheetView tabSelected="1" topLeftCell="C68" zoomScale="125" zoomScaleNormal="79" workbookViewId="0">
      <selection activeCell="C88" sqref="C88"/>
    </sheetView>
  </sheetViews>
  <sheetFormatPr baseColWidth="10" defaultColWidth="9" defaultRowHeight="14"/>
  <cols>
    <col min="1" max="1" width="11" customWidth="1"/>
    <col min="2" max="2" width="27.83203125" customWidth="1"/>
    <col min="3" max="3" width="60.83203125" customWidth="1"/>
    <col min="4" max="4" width="17.6640625" customWidth="1"/>
    <col min="5" max="5" width="10" customWidth="1"/>
    <col min="6" max="6" width="6.83203125" customWidth="1"/>
    <col min="7" max="7" width="6.6640625" customWidth="1"/>
    <col min="8" max="8" width="17.6640625" customWidth="1"/>
    <col min="9" max="9" width="34.83203125" customWidth="1"/>
    <col min="12" max="12" width="14.6640625" customWidth="1"/>
  </cols>
  <sheetData>
    <row r="1" spans="1:16">
      <c r="A1" s="24"/>
      <c r="B1" s="24"/>
    </row>
    <row r="2" spans="1:16">
      <c r="A2" s="24"/>
      <c r="B2" s="24"/>
    </row>
    <row r="3" spans="1:16">
      <c r="A3" s="24"/>
      <c r="B3" s="24"/>
    </row>
    <row r="4" spans="1:16">
      <c r="A4" s="24"/>
      <c r="B4" s="24"/>
    </row>
    <row r="5" spans="1:16">
      <c r="A5" s="24"/>
      <c r="B5" s="24"/>
    </row>
    <row r="6" spans="1:16">
      <c r="A6" s="24"/>
      <c r="B6" s="24"/>
    </row>
    <row r="7" spans="1:16">
      <c r="A7" s="24"/>
      <c r="B7" s="24"/>
    </row>
    <row r="8" spans="1:16">
      <c r="A8" s="24"/>
      <c r="B8" s="24"/>
    </row>
    <row r="9" spans="1:16">
      <c r="A9" s="24"/>
      <c r="B9" s="24"/>
    </row>
    <row r="10" spans="1:16" ht="24">
      <c r="A10" s="25" t="s">
        <v>5</v>
      </c>
      <c r="B10" s="25"/>
      <c r="C10" s="25"/>
      <c r="D10" s="25"/>
      <c r="E10" s="25"/>
      <c r="F10" s="25"/>
      <c r="G10" s="25"/>
      <c r="H10" s="25"/>
      <c r="I10" s="25"/>
      <c r="J10" s="9"/>
      <c r="K10" s="9"/>
      <c r="L10" s="9"/>
      <c r="M10" s="9"/>
      <c r="N10" s="9"/>
      <c r="O10" s="9"/>
      <c r="P10" s="9"/>
    </row>
    <row r="11" spans="1:16" ht="15">
      <c r="A11" s="2" t="s">
        <v>0</v>
      </c>
      <c r="B11" s="2" t="s">
        <v>21</v>
      </c>
      <c r="C11" s="3"/>
      <c r="D11" s="4"/>
      <c r="E11" s="2"/>
      <c r="F11" s="2"/>
      <c r="G11" s="2"/>
      <c r="H11" s="2"/>
      <c r="I11" s="2"/>
      <c r="J11" s="2"/>
      <c r="K11" s="2"/>
      <c r="L11" s="2"/>
      <c r="M11" s="2"/>
      <c r="N11" s="10"/>
    </row>
    <row r="12" spans="1:16" ht="15">
      <c r="A12" s="2" t="s">
        <v>1</v>
      </c>
      <c r="B12" s="2" t="s">
        <v>22</v>
      </c>
      <c r="C12" s="3"/>
      <c r="D12" s="4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6" ht="15">
      <c r="A13" s="2" t="s">
        <v>2</v>
      </c>
      <c r="B13" s="2" t="s">
        <v>23</v>
      </c>
      <c r="C13" s="3"/>
      <c r="D13" s="4"/>
      <c r="E13" s="2"/>
      <c r="F13" s="2"/>
      <c r="G13" s="2"/>
      <c r="H13" s="2"/>
      <c r="I13" s="2"/>
      <c r="J13" s="2"/>
      <c r="K13" s="2"/>
      <c r="L13" s="2"/>
      <c r="M13" s="2"/>
      <c r="N13" s="10"/>
    </row>
    <row r="14" spans="1:16" ht="15">
      <c r="A14" s="2" t="s">
        <v>3</v>
      </c>
      <c r="B14" s="5" t="s">
        <v>24</v>
      </c>
      <c r="C14" s="3"/>
      <c r="D14" s="4"/>
      <c r="E14" s="2"/>
      <c r="F14" s="2"/>
      <c r="G14" s="2"/>
      <c r="H14" s="2"/>
      <c r="I14" s="2"/>
      <c r="J14" s="2"/>
      <c r="K14" s="2"/>
      <c r="L14" s="2"/>
      <c r="M14" s="2"/>
      <c r="N14" s="10"/>
    </row>
    <row r="15" spans="1:16" ht="15">
      <c r="A15" s="26"/>
      <c r="B15" s="26"/>
      <c r="C15" s="26"/>
      <c r="D15" s="26"/>
      <c r="E15" s="26"/>
      <c r="F15" s="26"/>
      <c r="G15" s="26"/>
      <c r="H15" s="26"/>
      <c r="I15" s="26"/>
    </row>
    <row r="16" spans="1:16" s="1" customFormat="1" ht="15">
      <c r="A16" s="12" t="s">
        <v>6</v>
      </c>
      <c r="B16" s="12" t="s">
        <v>7</v>
      </c>
      <c r="C16" s="13" t="s">
        <v>8</v>
      </c>
      <c r="D16" s="13" t="s">
        <v>9</v>
      </c>
      <c r="E16" s="13" t="s">
        <v>10</v>
      </c>
      <c r="F16" s="13" t="s">
        <v>11</v>
      </c>
      <c r="G16" s="13" t="s">
        <v>12</v>
      </c>
      <c r="H16" s="13" t="s">
        <v>13</v>
      </c>
      <c r="I16" s="13" t="s">
        <v>10</v>
      </c>
    </row>
    <row r="17" spans="1:9" ht="14" customHeight="1">
      <c r="A17" s="28" t="s">
        <v>37</v>
      </c>
      <c r="B17" s="11" t="s">
        <v>25</v>
      </c>
      <c r="C17" s="15" t="s">
        <v>26</v>
      </c>
      <c r="D17" s="11">
        <v>122</v>
      </c>
      <c r="E17" s="16" t="s">
        <v>27</v>
      </c>
      <c r="F17" s="7">
        <v>16</v>
      </c>
      <c r="G17" s="7">
        <v>2</v>
      </c>
      <c r="H17" s="8">
        <f>D17*F17*G17</f>
        <v>3904</v>
      </c>
      <c r="I17" s="7" t="s">
        <v>17</v>
      </c>
    </row>
    <row r="18" spans="1:9" ht="15">
      <c r="A18" s="28"/>
      <c r="B18" s="27" t="s">
        <v>28</v>
      </c>
      <c r="C18" s="15" t="s">
        <v>29</v>
      </c>
      <c r="D18" s="11">
        <v>158</v>
      </c>
      <c r="E18" s="16" t="s">
        <v>27</v>
      </c>
      <c r="F18" s="7">
        <v>16</v>
      </c>
      <c r="G18" s="7">
        <v>1</v>
      </c>
      <c r="H18" s="8">
        <f t="shared" ref="H18:H74" si="0">D18*F18*G18</f>
        <v>2528</v>
      </c>
      <c r="I18" s="7" t="s">
        <v>17</v>
      </c>
    </row>
    <row r="19" spans="1:9" ht="15">
      <c r="A19" s="28"/>
      <c r="B19" s="27"/>
      <c r="C19" s="15" t="s">
        <v>30</v>
      </c>
      <c r="D19" s="11">
        <v>158</v>
      </c>
      <c r="E19" s="16" t="s">
        <v>27</v>
      </c>
      <c r="F19" s="7">
        <v>18</v>
      </c>
      <c r="G19" s="7">
        <v>1</v>
      </c>
      <c r="H19" s="8">
        <f t="shared" si="0"/>
        <v>2844</v>
      </c>
      <c r="I19" s="7" t="s">
        <v>17</v>
      </c>
    </row>
    <row r="20" spans="1:9" ht="15">
      <c r="A20" s="28"/>
      <c r="B20" s="11" t="s">
        <v>31</v>
      </c>
      <c r="C20" s="15" t="s">
        <v>32</v>
      </c>
      <c r="D20" s="11">
        <v>230</v>
      </c>
      <c r="E20" s="16" t="s">
        <v>27</v>
      </c>
      <c r="F20" s="8">
        <v>18</v>
      </c>
      <c r="G20" s="8">
        <v>1</v>
      </c>
      <c r="H20" s="8">
        <f t="shared" si="0"/>
        <v>4140</v>
      </c>
      <c r="I20" s="8" t="s">
        <v>17</v>
      </c>
    </row>
    <row r="21" spans="1:9" ht="14" customHeight="1">
      <c r="A21" s="28"/>
      <c r="B21" s="11" t="s">
        <v>33</v>
      </c>
      <c r="C21" s="6" t="s">
        <v>34</v>
      </c>
      <c r="D21" s="7">
        <v>320</v>
      </c>
      <c r="E21" s="16" t="s">
        <v>27</v>
      </c>
      <c r="F21" s="7">
        <v>18</v>
      </c>
      <c r="G21" s="7">
        <v>2</v>
      </c>
      <c r="H21" s="8">
        <f t="shared" si="0"/>
        <v>11520</v>
      </c>
      <c r="I21" s="7" t="s">
        <v>17</v>
      </c>
    </row>
    <row r="22" spans="1:9" ht="15">
      <c r="A22" s="28"/>
      <c r="B22" s="11" t="s">
        <v>35</v>
      </c>
      <c r="C22" s="6" t="s">
        <v>36</v>
      </c>
      <c r="D22" s="7">
        <v>210</v>
      </c>
      <c r="E22" s="16" t="s">
        <v>27</v>
      </c>
      <c r="F22" s="7">
        <v>18</v>
      </c>
      <c r="G22" s="7">
        <v>2</v>
      </c>
      <c r="H22" s="8">
        <f t="shared" si="0"/>
        <v>7560</v>
      </c>
      <c r="I22" s="7" t="s">
        <v>17</v>
      </c>
    </row>
    <row r="23" spans="1:9" ht="14" customHeight="1">
      <c r="A23" s="28" t="s">
        <v>4</v>
      </c>
      <c r="B23" s="27" t="s">
        <v>47</v>
      </c>
      <c r="C23" s="19" t="s">
        <v>38</v>
      </c>
      <c r="D23" s="20">
        <v>8800</v>
      </c>
      <c r="E23" s="20" t="s">
        <v>16</v>
      </c>
      <c r="F23" s="20">
        <v>1</v>
      </c>
      <c r="G23" s="20">
        <v>1</v>
      </c>
      <c r="H23" s="8">
        <f t="shared" si="0"/>
        <v>8800</v>
      </c>
      <c r="I23" s="7" t="s">
        <v>17</v>
      </c>
    </row>
    <row r="24" spans="1:9" ht="15">
      <c r="A24" s="28"/>
      <c r="B24" s="27"/>
      <c r="C24" s="19" t="s">
        <v>39</v>
      </c>
      <c r="D24" s="20">
        <v>400</v>
      </c>
      <c r="E24" s="20" t="s">
        <v>17</v>
      </c>
      <c r="F24" s="20">
        <v>1</v>
      </c>
      <c r="G24" s="20">
        <v>1</v>
      </c>
      <c r="H24" s="8">
        <f t="shared" si="0"/>
        <v>400</v>
      </c>
      <c r="I24" s="7" t="s">
        <v>17</v>
      </c>
    </row>
    <row r="25" spans="1:9" ht="15">
      <c r="A25" s="28"/>
      <c r="B25" s="27"/>
      <c r="C25" s="19" t="s">
        <v>40</v>
      </c>
      <c r="D25" s="20">
        <v>80</v>
      </c>
      <c r="E25" s="20" t="s">
        <v>16</v>
      </c>
      <c r="F25" s="20">
        <v>1</v>
      </c>
      <c r="G25" s="20">
        <v>2</v>
      </c>
      <c r="H25" s="8">
        <f t="shared" si="0"/>
        <v>160</v>
      </c>
      <c r="I25" s="7" t="s">
        <v>17</v>
      </c>
    </row>
    <row r="26" spans="1:9" ht="14" customHeight="1">
      <c r="A26" s="28"/>
      <c r="B26" s="27"/>
      <c r="C26" s="19" t="s">
        <v>41</v>
      </c>
      <c r="D26" s="20">
        <v>150</v>
      </c>
      <c r="E26" s="20" t="s">
        <v>17</v>
      </c>
      <c r="F26" s="20">
        <v>1</v>
      </c>
      <c r="G26" s="20">
        <v>1</v>
      </c>
      <c r="H26" s="8">
        <f t="shared" si="0"/>
        <v>150</v>
      </c>
      <c r="I26" s="7" t="s">
        <v>17</v>
      </c>
    </row>
    <row r="27" spans="1:9">
      <c r="A27" s="28"/>
      <c r="B27" s="27"/>
      <c r="C27" s="21" t="s">
        <v>76</v>
      </c>
      <c r="D27" s="20">
        <v>40</v>
      </c>
      <c r="E27" s="20" t="s">
        <v>42</v>
      </c>
      <c r="F27" s="20">
        <v>1</v>
      </c>
      <c r="G27" s="20">
        <v>10</v>
      </c>
      <c r="H27" s="8">
        <f t="shared" si="0"/>
        <v>400</v>
      </c>
      <c r="I27" s="7" t="s">
        <v>17</v>
      </c>
    </row>
    <row r="28" spans="1:9">
      <c r="A28" s="28"/>
      <c r="B28" s="27"/>
      <c r="C28" s="21" t="s">
        <v>43</v>
      </c>
      <c r="D28" s="20">
        <v>30</v>
      </c>
      <c r="E28" s="20" t="s">
        <v>16</v>
      </c>
      <c r="F28" s="20">
        <v>1</v>
      </c>
      <c r="G28" s="20">
        <v>6.5</v>
      </c>
      <c r="H28" s="8">
        <f t="shared" si="0"/>
        <v>195</v>
      </c>
      <c r="I28" s="7" t="s">
        <v>17</v>
      </c>
    </row>
    <row r="29" spans="1:9">
      <c r="A29" s="28"/>
      <c r="B29" s="27"/>
      <c r="C29" s="21" t="s">
        <v>44</v>
      </c>
      <c r="D29" s="20">
        <v>45</v>
      </c>
      <c r="E29" s="20" t="s">
        <v>16</v>
      </c>
      <c r="F29" s="20">
        <v>1</v>
      </c>
      <c r="G29" s="20">
        <v>3</v>
      </c>
      <c r="H29" s="8">
        <f t="shared" si="0"/>
        <v>135</v>
      </c>
      <c r="I29" s="7" t="s">
        <v>17</v>
      </c>
    </row>
    <row r="30" spans="1:9">
      <c r="A30" s="28"/>
      <c r="B30" s="27"/>
      <c r="C30" s="21" t="s">
        <v>45</v>
      </c>
      <c r="D30" s="20">
        <v>120</v>
      </c>
      <c r="E30" s="20" t="s">
        <v>16</v>
      </c>
      <c r="F30" s="20">
        <v>1</v>
      </c>
      <c r="G30" s="20">
        <v>7</v>
      </c>
      <c r="H30" s="8">
        <f t="shared" si="0"/>
        <v>840</v>
      </c>
      <c r="I30" s="7" t="s">
        <v>17</v>
      </c>
    </row>
    <row r="31" spans="1:9">
      <c r="A31" s="28"/>
      <c r="B31" s="27"/>
      <c r="C31" s="21" t="s">
        <v>46</v>
      </c>
      <c r="D31" s="20">
        <v>180</v>
      </c>
      <c r="E31" s="20" t="s">
        <v>16</v>
      </c>
      <c r="F31" s="20">
        <v>1</v>
      </c>
      <c r="G31" s="20">
        <v>3</v>
      </c>
      <c r="H31" s="8">
        <f t="shared" si="0"/>
        <v>540</v>
      </c>
      <c r="I31" s="7" t="s">
        <v>17</v>
      </c>
    </row>
    <row r="32" spans="1:9" ht="14" customHeight="1">
      <c r="A32" s="28"/>
      <c r="B32" s="27" t="s">
        <v>50</v>
      </c>
      <c r="C32" s="21" t="s">
        <v>48</v>
      </c>
      <c r="D32" s="20">
        <v>200</v>
      </c>
      <c r="E32" s="20" t="s">
        <v>16</v>
      </c>
      <c r="F32" s="20">
        <v>1</v>
      </c>
      <c r="G32" s="20">
        <v>9.5</v>
      </c>
      <c r="H32" s="8">
        <f t="shared" si="0"/>
        <v>1900</v>
      </c>
      <c r="I32" s="7" t="s">
        <v>17</v>
      </c>
    </row>
    <row r="33" spans="1:9">
      <c r="A33" s="28"/>
      <c r="B33" s="27"/>
      <c r="C33" s="21" t="s">
        <v>49</v>
      </c>
      <c r="D33" s="20">
        <v>200</v>
      </c>
      <c r="E33" s="20" t="s">
        <v>17</v>
      </c>
      <c r="F33" s="20">
        <v>1</v>
      </c>
      <c r="G33" s="20">
        <v>1</v>
      </c>
      <c r="H33" s="8">
        <f t="shared" si="0"/>
        <v>200</v>
      </c>
      <c r="I33" s="7" t="s">
        <v>17</v>
      </c>
    </row>
    <row r="34" spans="1:9">
      <c r="A34" s="28"/>
      <c r="B34" s="29" t="s">
        <v>77</v>
      </c>
      <c r="C34" s="21" t="s">
        <v>78</v>
      </c>
      <c r="D34" s="20">
        <v>50</v>
      </c>
      <c r="E34" s="20" t="s">
        <v>18</v>
      </c>
      <c r="F34" s="20">
        <v>2.5</v>
      </c>
      <c r="G34" s="20">
        <v>1</v>
      </c>
      <c r="H34" s="8">
        <f t="shared" si="0"/>
        <v>125</v>
      </c>
      <c r="I34" s="7" t="s">
        <v>17</v>
      </c>
    </row>
    <row r="35" spans="1:9">
      <c r="A35" s="28"/>
      <c r="B35" s="30"/>
      <c r="C35" s="21" t="s">
        <v>79</v>
      </c>
      <c r="D35" s="20">
        <v>80</v>
      </c>
      <c r="E35" s="20" t="s">
        <v>18</v>
      </c>
      <c r="F35" s="20">
        <v>2.5</v>
      </c>
      <c r="G35" s="20">
        <v>1</v>
      </c>
      <c r="H35" s="8">
        <f t="shared" si="0"/>
        <v>200</v>
      </c>
      <c r="I35" s="7" t="s">
        <v>17</v>
      </c>
    </row>
    <row r="36" spans="1:9">
      <c r="A36" s="28"/>
      <c r="B36" s="30"/>
      <c r="C36" s="21" t="s">
        <v>80</v>
      </c>
      <c r="D36" s="20">
        <v>50</v>
      </c>
      <c r="E36" s="20" t="s">
        <v>18</v>
      </c>
      <c r="F36" s="20">
        <v>3</v>
      </c>
      <c r="G36" s="20">
        <v>1</v>
      </c>
      <c r="H36" s="8">
        <f t="shared" si="0"/>
        <v>150</v>
      </c>
      <c r="I36" s="7" t="s">
        <v>17</v>
      </c>
    </row>
    <row r="37" spans="1:9">
      <c r="A37" s="28"/>
      <c r="B37" s="30"/>
      <c r="C37" s="21" t="s">
        <v>81</v>
      </c>
      <c r="D37" s="20">
        <v>130</v>
      </c>
      <c r="E37" s="20" t="s">
        <v>18</v>
      </c>
      <c r="F37" s="20">
        <v>2</v>
      </c>
      <c r="G37" s="20">
        <v>1</v>
      </c>
      <c r="H37" s="8">
        <f t="shared" si="0"/>
        <v>260</v>
      </c>
      <c r="I37" s="7" t="s">
        <v>17</v>
      </c>
    </row>
    <row r="38" spans="1:9">
      <c r="A38" s="28"/>
      <c r="B38" s="30"/>
      <c r="C38" s="21" t="s">
        <v>82</v>
      </c>
      <c r="D38" s="20">
        <v>80</v>
      </c>
      <c r="E38" s="20" t="s">
        <v>18</v>
      </c>
      <c r="F38" s="20">
        <v>2.5</v>
      </c>
      <c r="G38" s="20">
        <v>1</v>
      </c>
      <c r="H38" s="8">
        <f t="shared" si="0"/>
        <v>200</v>
      </c>
      <c r="I38" s="7" t="s">
        <v>17</v>
      </c>
    </row>
    <row r="39" spans="1:9">
      <c r="A39" s="28"/>
      <c r="B39" s="30"/>
      <c r="C39" s="21" t="s">
        <v>83</v>
      </c>
      <c r="D39" s="20">
        <v>50</v>
      </c>
      <c r="E39" s="20" t="s">
        <v>18</v>
      </c>
      <c r="F39" s="20">
        <v>2</v>
      </c>
      <c r="G39" s="20">
        <v>1</v>
      </c>
      <c r="H39" s="8">
        <f t="shared" si="0"/>
        <v>100</v>
      </c>
      <c r="I39" s="7" t="s">
        <v>17</v>
      </c>
    </row>
    <row r="40" spans="1:9">
      <c r="A40" s="28"/>
      <c r="B40" s="30"/>
      <c r="C40" s="21" t="s">
        <v>84</v>
      </c>
      <c r="D40" s="20">
        <v>80</v>
      </c>
      <c r="E40" s="20" t="s">
        <v>18</v>
      </c>
      <c r="F40" s="20">
        <v>1</v>
      </c>
      <c r="G40" s="20">
        <v>1</v>
      </c>
      <c r="H40" s="8">
        <f t="shared" si="0"/>
        <v>80</v>
      </c>
      <c r="I40" s="7" t="s">
        <v>17</v>
      </c>
    </row>
    <row r="41" spans="1:9">
      <c r="A41" s="28"/>
      <c r="B41" s="30"/>
      <c r="C41" s="21" t="s">
        <v>85</v>
      </c>
      <c r="D41" s="20">
        <v>50</v>
      </c>
      <c r="E41" s="20" t="s">
        <v>18</v>
      </c>
      <c r="F41" s="20">
        <v>3.5</v>
      </c>
      <c r="G41" s="20">
        <v>1</v>
      </c>
      <c r="H41" s="8">
        <f t="shared" si="0"/>
        <v>175</v>
      </c>
      <c r="I41" s="7" t="s">
        <v>17</v>
      </c>
    </row>
    <row r="42" spans="1:9">
      <c r="A42" s="28"/>
      <c r="B42" s="30"/>
      <c r="C42" s="21" t="s">
        <v>86</v>
      </c>
      <c r="D42" s="20">
        <v>80</v>
      </c>
      <c r="E42" s="20" t="s">
        <v>18</v>
      </c>
      <c r="F42" s="20">
        <v>1</v>
      </c>
      <c r="G42" s="20">
        <v>1</v>
      </c>
      <c r="H42" s="8">
        <f t="shared" si="0"/>
        <v>80</v>
      </c>
      <c r="I42" s="7" t="s">
        <v>17</v>
      </c>
    </row>
    <row r="43" spans="1:9">
      <c r="A43" s="28"/>
      <c r="B43" s="30"/>
      <c r="C43" s="21" t="s">
        <v>87</v>
      </c>
      <c r="D43" s="20">
        <v>50</v>
      </c>
      <c r="E43" s="20" t="s">
        <v>18</v>
      </c>
      <c r="F43" s="20">
        <v>4.5</v>
      </c>
      <c r="G43" s="20">
        <v>1</v>
      </c>
      <c r="H43" s="8">
        <f t="shared" si="0"/>
        <v>225</v>
      </c>
      <c r="I43" s="7" t="s">
        <v>17</v>
      </c>
    </row>
    <row r="44" spans="1:9">
      <c r="A44" s="28"/>
      <c r="B44" s="30"/>
      <c r="C44" s="21" t="s">
        <v>88</v>
      </c>
      <c r="D44" s="20">
        <v>130</v>
      </c>
      <c r="E44" s="20" t="s">
        <v>18</v>
      </c>
      <c r="F44" s="20">
        <v>4.5</v>
      </c>
      <c r="G44" s="20">
        <v>1</v>
      </c>
      <c r="H44" s="8">
        <f t="shared" si="0"/>
        <v>585</v>
      </c>
      <c r="I44" s="7" t="s">
        <v>17</v>
      </c>
    </row>
    <row r="45" spans="1:9">
      <c r="A45" s="28"/>
      <c r="B45" s="31"/>
      <c r="C45" s="21" t="s">
        <v>89</v>
      </c>
      <c r="D45" s="20">
        <v>130</v>
      </c>
      <c r="E45" s="20" t="s">
        <v>18</v>
      </c>
      <c r="F45" s="20">
        <v>2.5</v>
      </c>
      <c r="G45" s="20">
        <v>1</v>
      </c>
      <c r="H45" s="8">
        <f t="shared" si="0"/>
        <v>325</v>
      </c>
      <c r="I45" s="7" t="s">
        <v>17</v>
      </c>
    </row>
    <row r="46" spans="1:9" ht="15">
      <c r="A46" s="28"/>
      <c r="B46" s="18" t="s">
        <v>91</v>
      </c>
      <c r="C46" s="21" t="s">
        <v>92</v>
      </c>
      <c r="D46" s="20">
        <v>400</v>
      </c>
      <c r="E46" s="20" t="s">
        <v>17</v>
      </c>
      <c r="F46" s="20">
        <v>1</v>
      </c>
      <c r="G46" s="20">
        <v>1</v>
      </c>
      <c r="H46" s="8">
        <f t="shared" si="0"/>
        <v>400</v>
      </c>
      <c r="I46" s="7" t="s">
        <v>17</v>
      </c>
    </row>
    <row r="47" spans="1:9" ht="15">
      <c r="A47" s="28"/>
      <c r="B47" s="18" t="s">
        <v>51</v>
      </c>
      <c r="C47" s="21" t="s">
        <v>52</v>
      </c>
      <c r="D47" s="20">
        <v>650</v>
      </c>
      <c r="E47" s="20" t="s">
        <v>19</v>
      </c>
      <c r="F47" s="20">
        <v>1</v>
      </c>
      <c r="G47" s="20">
        <v>1</v>
      </c>
      <c r="H47" s="8">
        <f t="shared" si="0"/>
        <v>650</v>
      </c>
      <c r="I47" s="7" t="s">
        <v>17</v>
      </c>
    </row>
    <row r="48" spans="1:9" ht="15">
      <c r="A48" s="28"/>
      <c r="B48" s="18" t="s">
        <v>74</v>
      </c>
      <c r="C48" s="21" t="s">
        <v>75</v>
      </c>
      <c r="D48" s="20">
        <v>200</v>
      </c>
      <c r="E48" s="20" t="s">
        <v>19</v>
      </c>
      <c r="F48" s="20">
        <v>1</v>
      </c>
      <c r="G48" s="20">
        <v>1</v>
      </c>
      <c r="H48" s="8">
        <f t="shared" si="0"/>
        <v>200</v>
      </c>
      <c r="I48" s="7" t="s">
        <v>17</v>
      </c>
    </row>
    <row r="49" spans="1:9">
      <c r="A49" s="28"/>
      <c r="B49" s="29" t="s">
        <v>53</v>
      </c>
      <c r="C49" s="21" t="s">
        <v>96</v>
      </c>
      <c r="D49" s="20">
        <v>10</v>
      </c>
      <c r="E49" s="20" t="s">
        <v>54</v>
      </c>
      <c r="F49" s="20">
        <v>19</v>
      </c>
      <c r="G49" s="20">
        <v>1</v>
      </c>
      <c r="H49" s="8">
        <f t="shared" si="0"/>
        <v>190</v>
      </c>
      <c r="I49" s="7" t="s">
        <v>17</v>
      </c>
    </row>
    <row r="50" spans="1:9">
      <c r="A50" s="28"/>
      <c r="B50" s="30"/>
      <c r="C50" s="21" t="s">
        <v>93</v>
      </c>
      <c r="D50" s="20">
        <v>6</v>
      </c>
      <c r="E50" s="20" t="s">
        <v>94</v>
      </c>
      <c r="F50" s="20">
        <v>16</v>
      </c>
      <c r="G50" s="20">
        <v>1</v>
      </c>
      <c r="H50" s="8">
        <f t="shared" si="0"/>
        <v>96</v>
      </c>
      <c r="I50" s="7" t="s">
        <v>17</v>
      </c>
    </row>
    <row r="51" spans="1:9">
      <c r="A51" s="28"/>
      <c r="B51" s="30"/>
      <c r="C51" s="21" t="s">
        <v>95</v>
      </c>
      <c r="D51" s="20">
        <v>12</v>
      </c>
      <c r="E51" s="20" t="s">
        <v>54</v>
      </c>
      <c r="F51" s="20">
        <v>19</v>
      </c>
      <c r="G51" s="20">
        <v>1</v>
      </c>
      <c r="H51" s="8">
        <f t="shared" si="0"/>
        <v>228</v>
      </c>
      <c r="I51" s="7" t="s">
        <v>17</v>
      </c>
    </row>
    <row r="52" spans="1:9">
      <c r="A52" s="28"/>
      <c r="B52" s="30"/>
      <c r="C52" s="21" t="s">
        <v>55</v>
      </c>
      <c r="D52" s="20">
        <v>35</v>
      </c>
      <c r="E52" s="20" t="s">
        <v>54</v>
      </c>
      <c r="F52" s="20">
        <v>16</v>
      </c>
      <c r="G52" s="20">
        <v>1</v>
      </c>
      <c r="H52" s="8">
        <f t="shared" si="0"/>
        <v>560</v>
      </c>
      <c r="I52" s="7" t="s">
        <v>17</v>
      </c>
    </row>
    <row r="53" spans="1:9">
      <c r="A53" s="28"/>
      <c r="B53" s="30"/>
      <c r="C53" s="21" t="s">
        <v>97</v>
      </c>
      <c r="D53" s="20">
        <v>25</v>
      </c>
      <c r="E53" s="20" t="s">
        <v>54</v>
      </c>
      <c r="F53" s="20">
        <v>19</v>
      </c>
      <c r="G53" s="20">
        <v>1</v>
      </c>
      <c r="H53" s="8">
        <f t="shared" si="0"/>
        <v>475</v>
      </c>
      <c r="I53" s="7" t="s">
        <v>17</v>
      </c>
    </row>
    <row r="54" spans="1:9">
      <c r="A54" s="28"/>
      <c r="B54" s="30"/>
      <c r="C54" s="21" t="s">
        <v>98</v>
      </c>
      <c r="D54" s="20">
        <v>175</v>
      </c>
      <c r="E54" s="20" t="s">
        <v>54</v>
      </c>
      <c r="F54" s="20">
        <v>19</v>
      </c>
      <c r="G54" s="20">
        <v>1</v>
      </c>
      <c r="H54" s="8">
        <f t="shared" si="0"/>
        <v>3325</v>
      </c>
      <c r="I54" s="7" t="s">
        <v>17</v>
      </c>
    </row>
    <row r="55" spans="1:9">
      <c r="A55" s="28"/>
      <c r="B55" s="30"/>
      <c r="C55" s="21" t="s">
        <v>99</v>
      </c>
      <c r="D55" s="20">
        <v>31</v>
      </c>
      <c r="E55" s="20" t="s">
        <v>54</v>
      </c>
      <c r="F55" s="20">
        <v>19</v>
      </c>
      <c r="G55" s="20">
        <v>1</v>
      </c>
      <c r="H55" s="8">
        <f t="shared" si="0"/>
        <v>589</v>
      </c>
      <c r="I55" s="7" t="s">
        <v>17</v>
      </c>
    </row>
    <row r="56" spans="1:9">
      <c r="A56" s="28"/>
      <c r="B56" s="30"/>
      <c r="C56" s="21" t="s">
        <v>100</v>
      </c>
      <c r="D56" s="20">
        <v>15</v>
      </c>
      <c r="E56" s="20" t="s">
        <v>54</v>
      </c>
      <c r="F56" s="20">
        <v>17</v>
      </c>
      <c r="G56" s="20">
        <v>1</v>
      </c>
      <c r="H56" s="8">
        <f t="shared" si="0"/>
        <v>255</v>
      </c>
      <c r="I56" s="7" t="s">
        <v>17</v>
      </c>
    </row>
    <row r="57" spans="1:9">
      <c r="A57" s="28"/>
      <c r="B57" s="30"/>
      <c r="C57" s="21" t="s">
        <v>101</v>
      </c>
      <c r="D57" s="20">
        <v>35</v>
      </c>
      <c r="E57" s="20" t="s">
        <v>54</v>
      </c>
      <c r="F57" s="20">
        <v>17</v>
      </c>
      <c r="G57" s="20">
        <v>1</v>
      </c>
      <c r="H57" s="8">
        <f t="shared" si="0"/>
        <v>595</v>
      </c>
      <c r="I57" s="7" t="s">
        <v>17</v>
      </c>
    </row>
    <row r="58" spans="1:9">
      <c r="A58" s="28"/>
      <c r="B58" s="31"/>
      <c r="C58" s="21" t="s">
        <v>56</v>
      </c>
      <c r="D58" s="20">
        <v>2</v>
      </c>
      <c r="E58" s="20" t="s">
        <v>57</v>
      </c>
      <c r="F58" s="20">
        <v>17</v>
      </c>
      <c r="G58" s="20">
        <v>8</v>
      </c>
      <c r="H58" s="8">
        <f t="shared" si="0"/>
        <v>272</v>
      </c>
      <c r="I58" s="7" t="s">
        <v>17</v>
      </c>
    </row>
    <row r="59" spans="1:9">
      <c r="A59" s="28" t="s">
        <v>58</v>
      </c>
      <c r="B59" s="29" t="s">
        <v>64</v>
      </c>
      <c r="C59" s="21" t="s">
        <v>59</v>
      </c>
      <c r="D59" s="20">
        <v>35</v>
      </c>
      <c r="E59" s="20" t="s">
        <v>60</v>
      </c>
      <c r="F59" s="20">
        <v>15</v>
      </c>
      <c r="G59" s="20">
        <v>1</v>
      </c>
      <c r="H59" s="8">
        <f t="shared" si="0"/>
        <v>525</v>
      </c>
      <c r="I59" s="7" t="s">
        <v>17</v>
      </c>
    </row>
    <row r="60" spans="1:9">
      <c r="A60" s="28"/>
      <c r="B60" s="30"/>
      <c r="C60" s="21" t="s">
        <v>61</v>
      </c>
      <c r="D60" s="20">
        <v>35</v>
      </c>
      <c r="E60" s="20" t="s">
        <v>60</v>
      </c>
      <c r="F60" s="20">
        <v>15</v>
      </c>
      <c r="G60" s="20">
        <v>2</v>
      </c>
      <c r="H60" s="8">
        <f t="shared" si="0"/>
        <v>1050</v>
      </c>
      <c r="I60" s="7" t="s">
        <v>17</v>
      </c>
    </row>
    <row r="61" spans="1:9">
      <c r="A61" s="28"/>
      <c r="B61" s="30"/>
      <c r="C61" s="21" t="s">
        <v>62</v>
      </c>
      <c r="D61" s="20">
        <v>35</v>
      </c>
      <c r="E61" s="20" t="s">
        <v>60</v>
      </c>
      <c r="F61" s="20">
        <v>15</v>
      </c>
      <c r="G61" s="20">
        <v>2</v>
      </c>
      <c r="H61" s="8">
        <f t="shared" si="0"/>
        <v>1050</v>
      </c>
      <c r="I61" s="7" t="s">
        <v>17</v>
      </c>
    </row>
    <row r="62" spans="1:9">
      <c r="A62" s="28"/>
      <c r="B62" s="31"/>
      <c r="C62" s="21" t="s">
        <v>63</v>
      </c>
      <c r="D62" s="20">
        <v>35</v>
      </c>
      <c r="E62" s="20" t="s">
        <v>60</v>
      </c>
      <c r="F62" s="20">
        <v>15</v>
      </c>
      <c r="G62" s="20">
        <v>1</v>
      </c>
      <c r="H62" s="8">
        <f t="shared" si="0"/>
        <v>525</v>
      </c>
      <c r="I62" s="7" t="s">
        <v>17</v>
      </c>
    </row>
    <row r="63" spans="1:9">
      <c r="A63" s="28"/>
      <c r="B63" s="29" t="s">
        <v>65</v>
      </c>
      <c r="C63" s="21" t="s">
        <v>66</v>
      </c>
      <c r="D63" s="20">
        <v>735</v>
      </c>
      <c r="E63" s="20" t="s">
        <v>17</v>
      </c>
      <c r="F63" s="20">
        <v>1</v>
      </c>
      <c r="G63" s="20">
        <v>1</v>
      </c>
      <c r="H63" s="8">
        <f t="shared" si="0"/>
        <v>735</v>
      </c>
      <c r="I63" s="7" t="s">
        <v>17</v>
      </c>
    </row>
    <row r="64" spans="1:9">
      <c r="A64" s="28"/>
      <c r="B64" s="30"/>
      <c r="C64" s="21" t="s">
        <v>67</v>
      </c>
      <c r="D64" s="20">
        <v>576.5</v>
      </c>
      <c r="E64" s="20" t="s">
        <v>17</v>
      </c>
      <c r="F64" s="20">
        <v>1</v>
      </c>
      <c r="G64" s="20">
        <v>1</v>
      </c>
      <c r="H64" s="8">
        <f t="shared" si="0"/>
        <v>576.5</v>
      </c>
      <c r="I64" s="7" t="s">
        <v>17</v>
      </c>
    </row>
    <row r="65" spans="1:13">
      <c r="A65" s="28"/>
      <c r="B65" s="30"/>
      <c r="C65" s="21" t="s">
        <v>68</v>
      </c>
      <c r="D65" s="20">
        <v>900</v>
      </c>
      <c r="E65" s="20" t="s">
        <v>17</v>
      </c>
      <c r="F65" s="20">
        <v>1</v>
      </c>
      <c r="G65" s="20">
        <v>1</v>
      </c>
      <c r="H65" s="8">
        <f t="shared" si="0"/>
        <v>900</v>
      </c>
      <c r="I65" s="7" t="s">
        <v>17</v>
      </c>
    </row>
    <row r="66" spans="1:13">
      <c r="A66" s="28"/>
      <c r="B66" s="31"/>
      <c r="C66" s="21" t="s">
        <v>69</v>
      </c>
      <c r="D66" s="20">
        <v>1513</v>
      </c>
      <c r="E66" s="20" t="s">
        <v>17</v>
      </c>
      <c r="F66" s="20">
        <v>1</v>
      </c>
      <c r="G66" s="20">
        <v>1</v>
      </c>
      <c r="H66" s="8">
        <f t="shared" si="0"/>
        <v>1513</v>
      </c>
      <c r="I66" s="7" t="s">
        <v>17</v>
      </c>
    </row>
    <row r="67" spans="1:13" ht="15">
      <c r="A67" s="28"/>
      <c r="B67" s="18" t="s">
        <v>20</v>
      </c>
      <c r="C67" s="21" t="s">
        <v>70</v>
      </c>
      <c r="D67" s="20">
        <f>SUM(H63:H66)*0.1</f>
        <v>372.45000000000005</v>
      </c>
      <c r="E67" s="20" t="s">
        <v>17</v>
      </c>
      <c r="F67" s="20">
        <v>1</v>
      </c>
      <c r="G67" s="20">
        <v>1</v>
      </c>
      <c r="H67" s="8">
        <f t="shared" si="0"/>
        <v>372.45000000000005</v>
      </c>
      <c r="I67" s="7" t="s">
        <v>17</v>
      </c>
    </row>
    <row r="68" spans="1:13" ht="15">
      <c r="A68" s="28"/>
      <c r="B68" s="18" t="s">
        <v>71</v>
      </c>
      <c r="C68" s="21" t="s">
        <v>90</v>
      </c>
      <c r="D68" s="20">
        <v>3</v>
      </c>
      <c r="E68" s="20" t="s">
        <v>54</v>
      </c>
      <c r="F68" s="20">
        <v>18</v>
      </c>
      <c r="G68" s="20">
        <v>10</v>
      </c>
      <c r="H68" s="8">
        <f t="shared" si="0"/>
        <v>540</v>
      </c>
      <c r="I68" s="7" t="s">
        <v>17</v>
      </c>
    </row>
    <row r="69" spans="1:13" ht="15">
      <c r="A69" s="28"/>
      <c r="B69" s="18" t="s">
        <v>72</v>
      </c>
      <c r="C69" s="21" t="s">
        <v>73</v>
      </c>
      <c r="D69" s="20">
        <v>150</v>
      </c>
      <c r="E69" s="20" t="s">
        <v>17</v>
      </c>
      <c r="F69" s="20">
        <v>1</v>
      </c>
      <c r="G69" s="20">
        <v>1</v>
      </c>
      <c r="H69" s="8">
        <f t="shared" si="0"/>
        <v>150</v>
      </c>
      <c r="I69" s="7" t="s">
        <v>17</v>
      </c>
    </row>
    <row r="70" spans="1:13">
      <c r="A70" s="32" t="s">
        <v>15</v>
      </c>
      <c r="B70" s="29" t="s">
        <v>102</v>
      </c>
      <c r="C70" s="21" t="s">
        <v>103</v>
      </c>
      <c r="D70" s="20">
        <v>50</v>
      </c>
      <c r="E70" s="20" t="s">
        <v>17</v>
      </c>
      <c r="F70" s="20">
        <v>1</v>
      </c>
      <c r="G70" s="20">
        <v>1</v>
      </c>
      <c r="H70" s="8">
        <f t="shared" si="0"/>
        <v>50</v>
      </c>
      <c r="I70" s="7" t="s">
        <v>17</v>
      </c>
    </row>
    <row r="71" spans="1:13">
      <c r="A71" s="33"/>
      <c r="B71" s="30"/>
      <c r="C71" s="21" t="s">
        <v>104</v>
      </c>
      <c r="D71" s="20">
        <v>10</v>
      </c>
      <c r="E71" s="20" t="s">
        <v>17</v>
      </c>
      <c r="F71" s="20">
        <v>1</v>
      </c>
      <c r="G71" s="20">
        <v>1</v>
      </c>
      <c r="H71" s="8">
        <f t="shared" si="0"/>
        <v>10</v>
      </c>
      <c r="I71" s="7" t="s">
        <v>17</v>
      </c>
    </row>
    <row r="72" spans="1:13">
      <c r="A72" s="33"/>
      <c r="B72" s="30"/>
      <c r="C72" s="21" t="s">
        <v>105</v>
      </c>
      <c r="D72" s="20">
        <v>10</v>
      </c>
      <c r="E72" s="20" t="s">
        <v>17</v>
      </c>
      <c r="F72" s="20">
        <v>1</v>
      </c>
      <c r="G72" s="20">
        <v>1</v>
      </c>
      <c r="H72" s="8">
        <f t="shared" si="0"/>
        <v>10</v>
      </c>
      <c r="I72" s="7" t="s">
        <v>17</v>
      </c>
    </row>
    <row r="73" spans="1:13">
      <c r="A73" s="33"/>
      <c r="B73" s="31"/>
      <c r="C73" s="21" t="s">
        <v>106</v>
      </c>
      <c r="D73" s="20">
        <v>7.5</v>
      </c>
      <c r="E73" s="20" t="s">
        <v>17</v>
      </c>
      <c r="F73" s="20">
        <v>1</v>
      </c>
      <c r="G73" s="20">
        <v>1</v>
      </c>
      <c r="H73" s="8">
        <f t="shared" si="0"/>
        <v>7.5</v>
      </c>
      <c r="I73" s="7" t="s">
        <v>17</v>
      </c>
    </row>
    <row r="74" spans="1:13" ht="15">
      <c r="A74" s="33"/>
      <c r="B74" s="18" t="s">
        <v>107</v>
      </c>
      <c r="C74" s="21" t="s">
        <v>108</v>
      </c>
      <c r="D74" s="20">
        <v>1000</v>
      </c>
      <c r="E74" s="20" t="s">
        <v>17</v>
      </c>
      <c r="F74" s="20">
        <v>1</v>
      </c>
      <c r="G74" s="20">
        <v>1</v>
      </c>
      <c r="H74" s="8">
        <f t="shared" si="0"/>
        <v>1000</v>
      </c>
      <c r="I74" s="7" t="s">
        <v>17</v>
      </c>
    </row>
    <row r="75" spans="1:13" ht="17">
      <c r="A75" s="23" t="s">
        <v>14</v>
      </c>
      <c r="B75" s="23"/>
      <c r="C75" s="23"/>
      <c r="D75" s="23"/>
      <c r="E75" s="23"/>
      <c r="F75" s="23"/>
      <c r="G75" s="23"/>
      <c r="H75" s="17">
        <f>SUM(H17:H74)</f>
        <v>65570.45</v>
      </c>
      <c r="I75" s="14" t="s">
        <v>17</v>
      </c>
    </row>
    <row r="76" spans="1:13">
      <c r="A76" s="3"/>
      <c r="B76" s="3"/>
      <c r="C76" s="3"/>
      <c r="D76" s="3"/>
      <c r="E76" s="3"/>
      <c r="F76" s="3"/>
      <c r="G76" s="3"/>
      <c r="H76" s="3"/>
      <c r="I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</row>
    <row r="79" spans="1:13">
      <c r="G79" s="1"/>
      <c r="J79" s="1"/>
      <c r="K79" s="1"/>
      <c r="L79" s="1"/>
    </row>
    <row r="80" spans="1:13">
      <c r="G80" s="1"/>
      <c r="J80" s="1"/>
      <c r="K80" s="1"/>
      <c r="L80" s="1"/>
      <c r="M80" s="22"/>
    </row>
    <row r="81" spans="7:12">
      <c r="G81" s="1"/>
      <c r="J81" s="1"/>
      <c r="K81" s="1"/>
      <c r="L81" s="1"/>
    </row>
    <row r="82" spans="7:12">
      <c r="G82" s="1"/>
      <c r="J82" s="1"/>
      <c r="K82" s="1"/>
      <c r="L82" s="1"/>
    </row>
    <row r="83" spans="7:12">
      <c r="G83" s="1"/>
      <c r="J83" s="1"/>
      <c r="K83" s="1"/>
      <c r="L83" s="1"/>
    </row>
    <row r="84" spans="7:12">
      <c r="G84" s="1"/>
      <c r="J84" s="1"/>
      <c r="K84" s="1"/>
      <c r="L84" s="1"/>
    </row>
    <row r="85" spans="7:12">
      <c r="G85" s="1"/>
      <c r="J85" s="1"/>
      <c r="K85" s="1"/>
      <c r="L85" s="1"/>
    </row>
    <row r="86" spans="7:12">
      <c r="G86" s="1"/>
      <c r="J86" s="1"/>
      <c r="K86" s="1"/>
      <c r="L86" s="1"/>
    </row>
    <row r="87" spans="7:12">
      <c r="G87" s="1"/>
      <c r="J87" s="1"/>
      <c r="K87" s="1"/>
      <c r="L87" s="1"/>
    </row>
    <row r="88" spans="7:12">
      <c r="G88" s="1"/>
      <c r="J88" s="1"/>
      <c r="K88" s="1"/>
      <c r="L88" s="1"/>
    </row>
    <row r="89" spans="7:12" ht="30" customHeight="1">
      <c r="G89" s="1"/>
      <c r="J89" s="1"/>
      <c r="K89" s="1"/>
      <c r="L89" s="1"/>
    </row>
    <row r="90" spans="7:12" ht="30" customHeight="1">
      <c r="G90" s="1"/>
      <c r="J90" s="1"/>
      <c r="K90" s="1"/>
      <c r="L90" s="1"/>
    </row>
  </sheetData>
  <mergeCells count="16">
    <mergeCell ref="A75:G75"/>
    <mergeCell ref="A1:B9"/>
    <mergeCell ref="A10:I10"/>
    <mergeCell ref="A15:I15"/>
    <mergeCell ref="B18:B19"/>
    <mergeCell ref="A17:A22"/>
    <mergeCell ref="B23:B31"/>
    <mergeCell ref="B32:B33"/>
    <mergeCell ref="B70:B73"/>
    <mergeCell ref="A70:A74"/>
    <mergeCell ref="B49:B58"/>
    <mergeCell ref="A23:A58"/>
    <mergeCell ref="B59:B62"/>
    <mergeCell ref="B63:B66"/>
    <mergeCell ref="A59:A69"/>
    <mergeCell ref="B34:B45"/>
  </mergeCells>
  <phoneticPr fontId="1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韩AMANDA</dc:creator>
  <cp:lastModifiedBy>张维</cp:lastModifiedBy>
  <dcterms:created xsi:type="dcterms:W3CDTF">2006-09-16T00:00:00Z</dcterms:created>
  <dcterms:modified xsi:type="dcterms:W3CDTF">2023-10-11T05:41:54Z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7E9BC75F4FCF4977A5CFEF460878DBFA</vt:lpwstr>
  </property>
  <property fmtid="{D5CDD505-2E9C-101B-9397-08002B2CF9AE}" pid="3" name="KSOProductBuildVer">
    <vt:lpwstr>2052-11.1.0.13703</vt:lpwstr>
  </property>
</Properties>
</file>