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5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sharedStrings.xml><?xml version="1.0" encoding="utf-8"?>
<sst xmlns="http://schemas.openxmlformats.org/spreadsheetml/2006/main" count="97">
  <si>
    <t>【借款报销单】</t>
  </si>
  <si>
    <t>团号：HMZA-180419-QDH683</t>
  </si>
  <si>
    <t xml:space="preserve"> 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</si>
  <si>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</si>
  <si>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</si>
  <si>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</si>
  <si>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</si>
  <si>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</si>
  <si>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</si>
  <si>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</si>
  <si>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</si>
  <si>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</si>
  <si>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</si>
  <si>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</si>
  <si>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</si>
  <si>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</si>
  <si>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杨苗苗接机叫车</t>
  </si>
  <si>
    <t>可用项目：租车费、大交通、过路费、过桥费。
加油费（仅试驾活动可用，且只可使用活动当时当地的加油票）</t>
  </si>
  <si>
    <t>王凤雨送机叫车</t>
  </si>
  <si>
    <t>高原接机叫车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</si>
  <si>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</si>
  <si>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</si>
  <si>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</si>
  <si>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</si>
  <si>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</si>
  <si>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客户机场接机餐费（杨苗苗）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</si>
  <si>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</si>
  <si>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</si>
  <si>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</si>
  <si>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</si>
  <si>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</si>
  <si>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</si>
  <si>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</si>
  <si>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</si>
  <si>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</si>
  <si>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</si>
  <si>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</si>
  <si>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</si>
  <si>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</si>
  <si>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</si>
  <si>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</si>
  <si>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</si>
  <si>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</si>
  <si>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</si>
  <si>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</si>
  <si>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</si>
  <si>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</si>
  <si>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</si>
  <si>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</si>
  <si>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</si>
  <si>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</si>
  <si>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</si>
  <si>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</si>
  <si>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</si>
  <si>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</si>
  <si>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</si>
  <si>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</si>
  <si>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</si>
  <si>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</si>
  <si>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</si>
  <si>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</si>
  <si>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</si>
  <si>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</si>
  <si>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上海</t>
  </si>
  <si>
    <t>部门:</t>
  </si>
  <si>
    <t>企划活动部</t>
  </si>
  <si>
    <t>发生日期:</t>
  </si>
  <si>
    <t>4.19-4.23</t>
  </si>
  <si>
    <t>报销日期:</t>
  </si>
  <si>
    <t>团号:</t>
  </si>
  <si>
    <t>HMZA-180419-QDH683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</si>
  <si>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</si>
  <si>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</si>
  <si>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</si>
  <si>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</si>
  <si>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</si>
  <si>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</si>
  <si>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</si>
  <si>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</si>
  <si>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 xml:space="preserve">当时当地 </t>
  </si>
  <si>
    <t>市内交通（打车）</t>
  </si>
  <si>
    <t>19日家-机场78；机场-酒店111；酒店-社会餐厅11；社会餐厅-酒店37；22日凌晨送机146；23日机场-家64；</t>
  </si>
  <si>
    <t>住宿费</t>
  </si>
  <si>
    <t>当时当地</t>
  </si>
  <si>
    <t>餐费</t>
  </si>
  <si>
    <t>王凤雨、胡雨涵、杨苗苗、高原（王凤雨423.8、雨涵68、苗苗362、高原68.5）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</si>
  <si>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</si>
  <si>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</si>
  <si>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</si>
  <si>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</si>
  <si>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</si>
  <si>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</si>
  <si>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</si>
  <si>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</si>
  <si>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</si>
  <si>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4.19-4.20、4.23</t>
  </si>
  <si>
    <t>4.21-4.22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</si>
</sst>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8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3" fillId="1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4" fillId="13" borderId="22" applyNumberFormat="0" applyAlignment="0" applyProtection="0">
      <alignment vertical="center"/>
    </xf>
    <xf numFmtId="0" fontId="17" fillId="13" borderId="18" applyNumberFormat="0" applyAlignment="0" applyProtection="0">
      <alignment vertical="center"/>
    </xf>
    <xf numFmtId="0" fontId="11" fillId="10" borderId="16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0" fontId="6" fillId="3" borderId="9" xfId="50" applyFont="1" applyFill="1" applyBorder="1" applyAlignment="1">
      <alignment horizontal="center" vertical="center" wrapText="1"/>
    </xf>
    <xf numFmtId="0" fontId="6" fillId="3" borderId="10" xfId="50" applyFont="1" applyFill="1" applyBorder="1" applyAlignment="1">
      <alignment horizontal="center" vertical="center" wrapText="1"/>
    </xf>
    <xf numFmtId="0" fontId="6" fillId="3" borderId="14" xfId="50" applyFont="1" applyFill="1" applyBorder="1" applyAlignment="1">
      <alignment horizontal="center"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6" fontId="9" fillId="3" borderId="6" xfId="0" applyNumberFormat="1" applyFont="1" applyFill="1" applyBorder="1" applyAlignment="1">
      <alignment horizontal="center" vertical="center"/>
    </xf>
    <xf numFmtId="176" fontId="9" fillId="3" borderId="1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80" fontId="7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opLeftCell="A10" workbookViewId="0">
      <selection activeCell="I15" sqref="I15"/>
    </sheetView>
  </sheetViews>
  <sheetFormatPr defaultColWidth="9" defaultRowHeight="21" customHeight="1"/>
  <cols>
    <col min="1" max="1" width="9" style="61"/>
    <col min="2" max="2" width="16.75" customWidth="1"/>
    <col min="3" max="3" width="11.5" style="62"/>
    <col min="4" max="4" width="8.25" customWidth="1"/>
    <col min="5" max="5" width="11.5" customWidth="1"/>
    <col min="6" max="6" width="12.125" customWidth="1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6"/>
      <c r="J2" s="96"/>
      <c r="K2" s="96"/>
      <c r="L2" s="96"/>
    </row>
    <row r="4" customHeight="1" spans="8:10">
      <c r="H4" s="63" t="s">
        <v>1</v>
      </c>
      <c r="I4" s="63"/>
      <c r="J4" s="63" t="s">
        <v>2</v>
      </c>
    </row>
    <row r="5" customHeight="1" spans="8:10">
      <c r="H5" s="64"/>
      <c r="I5" s="64"/>
      <c r="J5" s="64"/>
    </row>
    <row r="6" customHeight="1" spans="1:10">
      <c r="A6" s="65" t="s">
        <v>3</v>
      </c>
      <c r="B6" s="66" t="s">
        <v>4</v>
      </c>
      <c r="C6" s="67" t="s">
        <v>5</v>
      </c>
      <c r="D6" s="67"/>
      <c r="E6" s="67"/>
      <c r="F6" s="68" t="s">
        <v>6</v>
      </c>
      <c r="G6" s="68"/>
      <c r="H6" s="68"/>
      <c r="I6" s="68"/>
      <c r="J6" s="66" t="s">
        <v>7</v>
      </c>
    </row>
    <row r="7" customHeight="1" spans="1:10">
      <c r="A7" s="65"/>
      <c r="B7" s="66"/>
      <c r="C7" s="69" t="s">
        <v>8</v>
      </c>
      <c r="D7" s="70" t="s">
        <v>9</v>
      </c>
      <c r="E7" s="67" t="s">
        <v>10</v>
      </c>
      <c r="F7" s="68" t="s">
        <v>11</v>
      </c>
      <c r="G7" s="68" t="s">
        <v>12</v>
      </c>
      <c r="H7" s="68" t="s">
        <v>13</v>
      </c>
      <c r="I7" s="68" t="s">
        <v>14</v>
      </c>
      <c r="J7" s="66"/>
    </row>
    <row r="8" customHeight="1" spans="1:10">
      <c r="A8" s="71">
        <v>1</v>
      </c>
      <c r="B8" s="72" t="s">
        <v>15</v>
      </c>
      <c r="C8" s="73">
        <v>0</v>
      </c>
      <c r="D8" s="74"/>
      <c r="E8" s="73">
        <v>0</v>
      </c>
      <c r="F8" s="73">
        <v>1200.36</v>
      </c>
      <c r="G8" s="73">
        <v>0</v>
      </c>
      <c r="H8" s="73">
        <f>F8+G8</f>
        <v>1200.36</v>
      </c>
      <c r="I8" t="s">
        <v>16</v>
      </c>
      <c r="J8" s="97" t="s">
        <v>17</v>
      </c>
    </row>
    <row r="9" customHeight="1" spans="1:10">
      <c r="A9" s="71"/>
      <c r="B9" s="72"/>
      <c r="C9" s="73"/>
      <c r="D9" s="74"/>
      <c r="E9" s="73"/>
      <c r="F9" s="73">
        <v>180.74</v>
      </c>
      <c r="G9" s="73">
        <v>0</v>
      </c>
      <c r="H9" s="73">
        <f>F9+G9</f>
        <v>180.74</v>
      </c>
      <c r="I9" s="34" t="s">
        <v>18</v>
      </c>
      <c r="J9" s="98"/>
    </row>
    <row r="10" customHeight="1" spans="1:10">
      <c r="A10" s="71"/>
      <c r="B10" s="72"/>
      <c r="C10" s="73"/>
      <c r="D10" s="74"/>
      <c r="E10" s="73"/>
      <c r="F10" s="73">
        <v>637.17</v>
      </c>
      <c r="G10" s="73">
        <v>0</v>
      </c>
      <c r="H10" s="73">
        <f>F10+G10</f>
        <v>637.17</v>
      </c>
      <c r="I10" s="34" t="s">
        <v>19</v>
      </c>
      <c r="J10" s="98"/>
    </row>
    <row r="11" customHeight="1" spans="1:10">
      <c r="A11" s="71"/>
      <c r="B11" s="72"/>
      <c r="C11" s="73"/>
      <c r="D11" s="74"/>
      <c r="E11" s="73"/>
      <c r="F11" s="73">
        <v>0</v>
      </c>
      <c r="G11" s="73">
        <v>0</v>
      </c>
      <c r="H11" s="73">
        <f>F11+G11</f>
        <v>0</v>
      </c>
      <c r="I11" s="34"/>
      <c r="J11" s="98"/>
    </row>
    <row r="12" customHeight="1" spans="1:10">
      <c r="A12" s="71"/>
      <c r="B12" s="72"/>
      <c r="C12" s="73"/>
      <c r="D12" s="74"/>
      <c r="E12" s="73"/>
      <c r="F12" s="73">
        <v>0</v>
      </c>
      <c r="G12" s="73">
        <v>0</v>
      </c>
      <c r="H12" s="73">
        <f>F12+G12</f>
        <v>0</v>
      </c>
      <c r="I12" s="34"/>
      <c r="J12" s="98"/>
    </row>
    <row r="13" s="60" customFormat="1" customHeight="1" spans="1:10">
      <c r="A13" s="75"/>
      <c r="B13" s="76" t="s">
        <v>20</v>
      </c>
      <c r="C13" s="77">
        <f>SUM(C8)</f>
        <v>0</v>
      </c>
      <c r="D13" s="77">
        <f>SUM(D8)</f>
        <v>0</v>
      </c>
      <c r="E13" s="77">
        <f>SUM(E8)</f>
        <v>0</v>
      </c>
      <c r="F13" s="77">
        <f>SUM(F8:F12)</f>
        <v>2018.27</v>
      </c>
      <c r="G13" s="77">
        <f t="shared" ref="G13:H13" si="0">SUM(G8:G12)</f>
        <v>0</v>
      </c>
      <c r="H13" s="77">
        <f t="shared" si="0"/>
        <v>2018.27</v>
      </c>
      <c r="I13" s="99"/>
      <c r="J13" s="100"/>
    </row>
    <row r="14" customHeight="1" spans="1:10">
      <c r="A14" s="78">
        <v>2</v>
      </c>
      <c r="B14" s="79" t="s">
        <v>21</v>
      </c>
      <c r="C14" s="80">
        <v>0</v>
      </c>
      <c r="D14" s="78"/>
      <c r="E14" s="80">
        <f>C14*D14</f>
        <v>0</v>
      </c>
      <c r="F14" s="73">
        <v>0</v>
      </c>
      <c r="G14" s="73">
        <v>0</v>
      </c>
      <c r="H14" s="73">
        <f>F14+G14</f>
        <v>0</v>
      </c>
      <c r="I14" s="34"/>
      <c r="J14" s="97" t="s">
        <v>22</v>
      </c>
    </row>
    <row r="15" customHeight="1" spans="1:10">
      <c r="A15" s="81"/>
      <c r="B15" s="82"/>
      <c r="C15" s="83"/>
      <c r="D15" s="81"/>
      <c r="E15" s="83"/>
      <c r="F15" s="73">
        <v>0</v>
      </c>
      <c r="G15" s="73">
        <v>0</v>
      </c>
      <c r="H15" s="73">
        <f t="shared" ref="H15" si="1">F15+G15</f>
        <v>0</v>
      </c>
      <c r="I15" s="34"/>
      <c r="J15" s="98"/>
    </row>
    <row r="16" s="60" customFormat="1" customHeight="1" spans="1:10">
      <c r="A16" s="75"/>
      <c r="B16" s="76" t="s">
        <v>23</v>
      </c>
      <c r="C16" s="77">
        <f>SUM(C14)</f>
        <v>0</v>
      </c>
      <c r="D16" s="77">
        <f>SUM(D14)</f>
        <v>0</v>
      </c>
      <c r="E16" s="77">
        <f>SUM(E14)</f>
        <v>0</v>
      </c>
      <c r="F16" s="77">
        <f>SUM(F14:F15)</f>
        <v>0</v>
      </c>
      <c r="G16" s="77">
        <f>SUM(G14:G15)</f>
        <v>0</v>
      </c>
      <c r="H16" s="77">
        <f>SUM(H14:H15)</f>
        <v>0</v>
      </c>
      <c r="I16" s="99"/>
      <c r="J16" s="100"/>
    </row>
    <row r="17" customHeight="1" spans="1:10">
      <c r="A17" s="71">
        <v>3</v>
      </c>
      <c r="B17" s="72" t="s">
        <v>24</v>
      </c>
      <c r="C17" s="73">
        <v>0</v>
      </c>
      <c r="D17" s="74"/>
      <c r="E17" s="73">
        <f>C17*D17</f>
        <v>0</v>
      </c>
      <c r="F17" s="73">
        <v>344</v>
      </c>
      <c r="G17" s="73">
        <v>0</v>
      </c>
      <c r="H17" s="84">
        <f>F17+G17</f>
        <v>344</v>
      </c>
      <c r="I17" s="34" t="s">
        <v>25</v>
      </c>
      <c r="J17" s="101" t="s">
        <v>26</v>
      </c>
    </row>
    <row r="18" customHeight="1" spans="1:10">
      <c r="A18" s="71"/>
      <c r="B18" s="72"/>
      <c r="C18" s="73"/>
      <c r="D18" s="74"/>
      <c r="E18" s="73"/>
      <c r="F18" s="73">
        <v>0</v>
      </c>
      <c r="G18" s="73">
        <v>0</v>
      </c>
      <c r="H18" s="73">
        <f>F18+G18</f>
        <v>0</v>
      </c>
      <c r="I18" s="34"/>
      <c r="J18" s="102"/>
    </row>
    <row r="19" customHeight="1" spans="1:10">
      <c r="A19" s="71"/>
      <c r="B19" s="72"/>
      <c r="C19" s="73"/>
      <c r="D19" s="74"/>
      <c r="E19" s="73"/>
      <c r="F19" s="73">
        <v>0</v>
      </c>
      <c r="G19" s="73">
        <v>0</v>
      </c>
      <c r="H19" s="73">
        <f>F19+G19</f>
        <v>0</v>
      </c>
      <c r="I19" s="34"/>
      <c r="J19" s="102"/>
    </row>
    <row r="20" customHeight="1" spans="1:10">
      <c r="A20" s="71"/>
      <c r="B20" s="72"/>
      <c r="C20" s="73"/>
      <c r="D20" s="74"/>
      <c r="E20" s="73"/>
      <c r="F20" s="73">
        <v>0</v>
      </c>
      <c r="G20" s="73">
        <v>0</v>
      </c>
      <c r="H20" s="73">
        <f>F20+G20</f>
        <v>0</v>
      </c>
      <c r="I20" s="34"/>
      <c r="J20" s="102"/>
    </row>
    <row r="21" s="60" customFormat="1" customHeight="1" spans="1:10">
      <c r="A21" s="75"/>
      <c r="B21" s="76" t="s">
        <v>27</v>
      </c>
      <c r="C21" s="77">
        <f>SUM(C17)</f>
        <v>0</v>
      </c>
      <c r="D21" s="77">
        <f t="shared" ref="D21:E21" si="2">SUM(D17)</f>
        <v>0</v>
      </c>
      <c r="E21" s="77">
        <f t="shared" si="2"/>
        <v>0</v>
      </c>
      <c r="F21" s="77">
        <f>SUM(F17:F20)</f>
        <v>344</v>
      </c>
      <c r="G21" s="77">
        <f t="shared" ref="G21:H21" si="3">SUM(G17:G20)</f>
        <v>0</v>
      </c>
      <c r="H21" s="77">
        <f t="shared" si="3"/>
        <v>344</v>
      </c>
      <c r="I21" s="99"/>
      <c r="J21" s="103"/>
    </row>
    <row r="22" customHeight="1" spans="1:10">
      <c r="A22" s="71">
        <v>4</v>
      </c>
      <c r="B22" s="72" t="s">
        <v>28</v>
      </c>
      <c r="C22" s="73">
        <v>0</v>
      </c>
      <c r="D22" s="74"/>
      <c r="E22" s="73">
        <v>0</v>
      </c>
      <c r="F22" s="73">
        <v>0</v>
      </c>
      <c r="G22" s="73">
        <v>0</v>
      </c>
      <c r="H22" s="84">
        <f>F22+G22</f>
        <v>0</v>
      </c>
      <c r="I22" s="34"/>
      <c r="J22" s="101" t="s">
        <v>29</v>
      </c>
    </row>
    <row r="23" customHeight="1" spans="1:10">
      <c r="A23" s="71"/>
      <c r="B23" s="72"/>
      <c r="C23" s="73"/>
      <c r="D23" s="74"/>
      <c r="E23" s="73"/>
      <c r="F23" s="73">
        <v>0</v>
      </c>
      <c r="G23" s="73">
        <v>0</v>
      </c>
      <c r="H23" s="84">
        <f>F23+G23</f>
        <v>0</v>
      </c>
      <c r="I23" s="34"/>
      <c r="J23" s="102"/>
    </row>
    <row r="24" s="60" customFormat="1" customHeight="1" spans="1:10">
      <c r="A24" s="75"/>
      <c r="B24" s="76" t="s">
        <v>30</v>
      </c>
      <c r="C24" s="77">
        <f>SUM(C22)</f>
        <v>0</v>
      </c>
      <c r="D24" s="77">
        <f t="shared" ref="D24:E24" si="4">SUM(D22)</f>
        <v>0</v>
      </c>
      <c r="E24" s="77">
        <f t="shared" si="4"/>
        <v>0</v>
      </c>
      <c r="F24" s="77">
        <f>SUM(F22:F23)</f>
        <v>0</v>
      </c>
      <c r="G24" s="77">
        <f t="shared" ref="G24:H24" si="5">SUM(G22:G23)</f>
        <v>0</v>
      </c>
      <c r="H24" s="77">
        <f t="shared" si="5"/>
        <v>0</v>
      </c>
      <c r="I24" s="99"/>
      <c r="J24" s="103"/>
    </row>
    <row r="25" customHeight="1" spans="1:10">
      <c r="A25" s="78">
        <v>5</v>
      </c>
      <c r="B25" s="79" t="s">
        <v>31</v>
      </c>
      <c r="C25" s="80">
        <v>0</v>
      </c>
      <c r="D25" s="78"/>
      <c r="E25" s="80">
        <v>0</v>
      </c>
      <c r="F25" s="73">
        <v>0</v>
      </c>
      <c r="G25" s="73">
        <v>0</v>
      </c>
      <c r="H25" s="84">
        <f>F25+G25</f>
        <v>0</v>
      </c>
      <c r="I25" s="104"/>
      <c r="J25" s="97" t="s">
        <v>32</v>
      </c>
    </row>
    <row r="26" customHeight="1" spans="1:10">
      <c r="A26" s="85"/>
      <c r="B26" s="86"/>
      <c r="C26" s="87"/>
      <c r="D26" s="85"/>
      <c r="E26" s="87"/>
      <c r="F26" s="73">
        <v>0</v>
      </c>
      <c r="G26" s="73">
        <v>0</v>
      </c>
      <c r="H26" s="84">
        <f>F26+G26</f>
        <v>0</v>
      </c>
      <c r="I26" s="104"/>
      <c r="J26" s="98"/>
    </row>
    <row r="27" customHeight="1" spans="1:10">
      <c r="A27" s="85"/>
      <c r="B27" s="86"/>
      <c r="C27" s="87"/>
      <c r="D27" s="85"/>
      <c r="E27" s="87"/>
      <c r="F27" s="73">
        <v>0</v>
      </c>
      <c r="G27" s="73">
        <v>0</v>
      </c>
      <c r="H27" s="84">
        <f>F27+G27</f>
        <v>0</v>
      </c>
      <c r="I27" s="105"/>
      <c r="J27" s="98"/>
    </row>
    <row r="28" customHeight="1" spans="1:10">
      <c r="A28" s="85"/>
      <c r="B28" s="86"/>
      <c r="C28" s="87"/>
      <c r="D28" s="85"/>
      <c r="E28" s="87"/>
      <c r="F28" s="73">
        <v>0</v>
      </c>
      <c r="G28" s="73">
        <v>0</v>
      </c>
      <c r="H28" s="84">
        <f>F28+G28</f>
        <v>0</v>
      </c>
      <c r="I28" s="105"/>
      <c r="J28" s="98"/>
    </row>
    <row r="29" customHeight="1" spans="1:10">
      <c r="A29" s="81"/>
      <c r="B29" s="82"/>
      <c r="C29" s="83"/>
      <c r="D29" s="81"/>
      <c r="E29" s="83"/>
      <c r="F29" s="73">
        <v>0</v>
      </c>
      <c r="G29" s="73">
        <v>0</v>
      </c>
      <c r="H29" s="84">
        <f>F29+G29</f>
        <v>0</v>
      </c>
      <c r="I29" s="34"/>
      <c r="J29" s="98"/>
    </row>
    <row r="30" s="60" customFormat="1" customHeight="1" spans="1:10">
      <c r="A30" s="75"/>
      <c r="B30" s="76" t="s">
        <v>33</v>
      </c>
      <c r="C30" s="77">
        <f>SUM(C25)</f>
        <v>0</v>
      </c>
      <c r="D30" s="77">
        <f t="shared" ref="D30:E30" si="6">SUM(D25)</f>
        <v>0</v>
      </c>
      <c r="E30" s="77">
        <f t="shared" si="6"/>
        <v>0</v>
      </c>
      <c r="F30" s="77">
        <f>SUM(F25:F29)</f>
        <v>0</v>
      </c>
      <c r="G30" s="77">
        <f>SUM(G25:G29)</f>
        <v>0</v>
      </c>
      <c r="H30" s="77">
        <f>SUM(H25:H29)</f>
        <v>0</v>
      </c>
      <c r="I30" s="99"/>
      <c r="J30" s="100"/>
    </row>
    <row r="31" customHeight="1" spans="1:10">
      <c r="A31" s="71">
        <v>6</v>
      </c>
      <c r="B31" s="72" t="s">
        <v>34</v>
      </c>
      <c r="C31" s="73">
        <v>0</v>
      </c>
      <c r="D31" s="74"/>
      <c r="E31" s="73">
        <f>C31*D31</f>
        <v>0</v>
      </c>
      <c r="F31" s="73">
        <v>0</v>
      </c>
      <c r="G31" s="73">
        <v>0</v>
      </c>
      <c r="H31" s="73">
        <f t="shared" ref="H29:H48" si="7">F31+G31</f>
        <v>0</v>
      </c>
      <c r="I31" s="34"/>
      <c r="J31" s="97" t="s">
        <v>35</v>
      </c>
    </row>
    <row r="32" customHeight="1" spans="1:10">
      <c r="A32" s="71"/>
      <c r="B32" s="72"/>
      <c r="C32" s="73"/>
      <c r="D32" s="74"/>
      <c r="E32" s="73"/>
      <c r="F32" s="73">
        <v>0</v>
      </c>
      <c r="G32" s="73">
        <v>0</v>
      </c>
      <c r="H32" s="73">
        <f t="shared" si="7"/>
        <v>0</v>
      </c>
      <c r="I32" s="34"/>
      <c r="J32" s="102"/>
    </row>
    <row r="33" customHeight="1" spans="1:10">
      <c r="A33" s="71"/>
      <c r="B33" s="72"/>
      <c r="C33" s="73"/>
      <c r="D33" s="74"/>
      <c r="E33" s="73"/>
      <c r="F33" s="73">
        <v>0</v>
      </c>
      <c r="G33" s="73">
        <v>0</v>
      </c>
      <c r="H33" s="73">
        <f t="shared" si="7"/>
        <v>0</v>
      </c>
      <c r="I33" s="34"/>
      <c r="J33" s="102"/>
    </row>
    <row r="34" customHeight="1" spans="1:10">
      <c r="A34" s="71"/>
      <c r="B34" s="72"/>
      <c r="C34" s="73"/>
      <c r="D34" s="74"/>
      <c r="E34" s="73"/>
      <c r="F34" s="73">
        <v>0</v>
      </c>
      <c r="G34" s="73">
        <v>0</v>
      </c>
      <c r="H34" s="73">
        <f t="shared" si="7"/>
        <v>0</v>
      </c>
      <c r="I34" s="34"/>
      <c r="J34" s="102"/>
    </row>
    <row r="35" s="60" customFormat="1" customHeight="1" spans="1:10">
      <c r="A35" s="75"/>
      <c r="B35" s="76" t="s">
        <v>36</v>
      </c>
      <c r="C35" s="77">
        <f>SUM(C31)</f>
        <v>0</v>
      </c>
      <c r="D35" s="77">
        <f t="shared" ref="D35:E35" si="8">SUM(D31)</f>
        <v>0</v>
      </c>
      <c r="E35" s="77">
        <f t="shared" si="8"/>
        <v>0</v>
      </c>
      <c r="F35" s="77">
        <f>SUM(F31:F34)</f>
        <v>0</v>
      </c>
      <c r="G35" s="77">
        <f t="shared" ref="G35:H35" si="9">SUM(G31:G34)</f>
        <v>0</v>
      </c>
      <c r="H35" s="77">
        <f t="shared" si="9"/>
        <v>0</v>
      </c>
      <c r="I35" s="99"/>
      <c r="J35" s="103"/>
    </row>
    <row r="36" customHeight="1" spans="1:10">
      <c r="A36" s="71">
        <v>7</v>
      </c>
      <c r="B36" s="72" t="s">
        <v>37</v>
      </c>
      <c r="C36" s="73">
        <v>0</v>
      </c>
      <c r="D36" s="74"/>
      <c r="E36" s="73">
        <f>C36*D36</f>
        <v>0</v>
      </c>
      <c r="F36" s="73">
        <v>0</v>
      </c>
      <c r="G36" s="73">
        <v>0</v>
      </c>
      <c r="H36" s="73">
        <f t="shared" si="7"/>
        <v>0</v>
      </c>
      <c r="I36" s="34"/>
      <c r="J36" s="106"/>
    </row>
    <row r="37" customHeight="1" spans="1:10">
      <c r="A37" s="71"/>
      <c r="B37" s="72"/>
      <c r="C37" s="73"/>
      <c r="D37" s="74"/>
      <c r="E37" s="73"/>
      <c r="F37" s="73">
        <v>0</v>
      </c>
      <c r="G37" s="73">
        <v>0</v>
      </c>
      <c r="H37" s="73">
        <f t="shared" si="7"/>
        <v>0</v>
      </c>
      <c r="I37" s="34"/>
      <c r="J37" s="107"/>
    </row>
    <row r="38" customHeight="1" spans="1:10">
      <c r="A38" s="71"/>
      <c r="B38" s="72"/>
      <c r="C38" s="73"/>
      <c r="D38" s="74"/>
      <c r="E38" s="73"/>
      <c r="F38" s="73">
        <v>0</v>
      </c>
      <c r="G38" s="73">
        <v>0</v>
      </c>
      <c r="H38" s="73">
        <f t="shared" si="7"/>
        <v>0</v>
      </c>
      <c r="I38" s="34"/>
      <c r="J38" s="107"/>
    </row>
    <row r="39" customHeight="1" spans="1:10">
      <c r="A39" s="71"/>
      <c r="B39" s="72"/>
      <c r="C39" s="73"/>
      <c r="D39" s="74"/>
      <c r="E39" s="73"/>
      <c r="F39" s="73">
        <v>0</v>
      </c>
      <c r="G39" s="73">
        <v>0</v>
      </c>
      <c r="H39" s="73">
        <f t="shared" si="7"/>
        <v>0</v>
      </c>
      <c r="I39" s="34"/>
      <c r="J39" s="107"/>
    </row>
    <row r="40" s="60" customFormat="1" customHeight="1" spans="1:10">
      <c r="A40" s="75"/>
      <c r="B40" s="76" t="s">
        <v>38</v>
      </c>
      <c r="C40" s="77">
        <f>SUM(C36)</f>
        <v>0</v>
      </c>
      <c r="D40" s="77">
        <f t="shared" ref="D40:E40" si="10">SUM(D36)</f>
        <v>0</v>
      </c>
      <c r="E40" s="77">
        <f t="shared" si="10"/>
        <v>0</v>
      </c>
      <c r="F40" s="77">
        <f>SUM(F36:F39)</f>
        <v>0</v>
      </c>
      <c r="G40" s="77">
        <f t="shared" ref="G40:H40" si="11">SUM(G36:G39)</f>
        <v>0</v>
      </c>
      <c r="H40" s="77">
        <f t="shared" si="11"/>
        <v>0</v>
      </c>
      <c r="I40" s="99"/>
      <c r="J40" s="108"/>
    </row>
    <row r="41" customHeight="1" spans="1:10">
      <c r="A41" s="71">
        <v>8</v>
      </c>
      <c r="B41" s="72" t="s">
        <v>39</v>
      </c>
      <c r="C41" s="73">
        <v>0</v>
      </c>
      <c r="D41" s="74"/>
      <c r="E41" s="73">
        <f>C41*D41</f>
        <v>0</v>
      </c>
      <c r="F41" s="73">
        <v>0</v>
      </c>
      <c r="G41" s="73">
        <v>0</v>
      </c>
      <c r="H41" s="73">
        <f t="shared" si="7"/>
        <v>0</v>
      </c>
      <c r="I41" s="34"/>
      <c r="J41" s="101" t="s">
        <v>40</v>
      </c>
    </row>
    <row r="42" customHeight="1" spans="1:10">
      <c r="A42" s="71"/>
      <c r="B42" s="72"/>
      <c r="C42" s="73"/>
      <c r="D42" s="74"/>
      <c r="E42" s="73"/>
      <c r="F42" s="73">
        <v>0</v>
      </c>
      <c r="G42" s="73">
        <v>0</v>
      </c>
      <c r="H42" s="73">
        <f t="shared" si="7"/>
        <v>0</v>
      </c>
      <c r="I42" s="34"/>
      <c r="J42" s="102"/>
    </row>
    <row r="43" s="60" customFormat="1" customHeight="1" spans="1:10">
      <c r="A43" s="75"/>
      <c r="B43" s="76" t="s">
        <v>41</v>
      </c>
      <c r="C43" s="77">
        <f>SUM(C41)</f>
        <v>0</v>
      </c>
      <c r="D43" s="77">
        <f t="shared" ref="D43:E43" si="12">SUM(D41)</f>
        <v>0</v>
      </c>
      <c r="E43" s="77">
        <f t="shared" si="12"/>
        <v>0</v>
      </c>
      <c r="F43" s="77">
        <f>SUM(F41:F42)</f>
        <v>0</v>
      </c>
      <c r="G43" s="77">
        <f t="shared" ref="G43:H43" si="13">SUM(G41:G42)</f>
        <v>0</v>
      </c>
      <c r="H43" s="77">
        <f t="shared" si="13"/>
        <v>0</v>
      </c>
      <c r="I43" s="99"/>
      <c r="J43" s="103"/>
    </row>
    <row r="44" customHeight="1" spans="1:10">
      <c r="A44" s="71">
        <v>9</v>
      </c>
      <c r="B44" s="72" t="s">
        <v>42</v>
      </c>
      <c r="C44" s="73">
        <v>0</v>
      </c>
      <c r="D44" s="74"/>
      <c r="E44" s="73">
        <f>C44*D44</f>
        <v>0</v>
      </c>
      <c r="F44" s="73">
        <v>0</v>
      </c>
      <c r="G44" s="73">
        <v>0</v>
      </c>
      <c r="H44" s="73">
        <f t="shared" si="7"/>
        <v>0</v>
      </c>
      <c r="I44" s="34"/>
      <c r="J44" s="97" t="s">
        <v>43</v>
      </c>
    </row>
    <row r="45" customHeight="1" spans="1:10">
      <c r="A45" s="71"/>
      <c r="B45" s="72"/>
      <c r="C45" s="73"/>
      <c r="D45" s="74"/>
      <c r="E45" s="73"/>
      <c r="F45" s="73">
        <v>0</v>
      </c>
      <c r="G45" s="73">
        <v>0</v>
      </c>
      <c r="H45" s="73">
        <f t="shared" si="7"/>
        <v>0</v>
      </c>
      <c r="I45" s="34"/>
      <c r="J45" s="98"/>
    </row>
    <row r="46" customHeight="1" spans="1:10">
      <c r="A46" s="71"/>
      <c r="B46" s="72"/>
      <c r="C46" s="73"/>
      <c r="D46" s="74"/>
      <c r="E46" s="73"/>
      <c r="F46" s="73">
        <v>0</v>
      </c>
      <c r="G46" s="73">
        <v>0</v>
      </c>
      <c r="H46" s="73">
        <f t="shared" si="7"/>
        <v>0</v>
      </c>
      <c r="I46" s="34"/>
      <c r="J46" s="98"/>
    </row>
    <row r="47" s="60" customFormat="1" customHeight="1" spans="1:10">
      <c r="A47" s="75"/>
      <c r="B47" s="76" t="s">
        <v>44</v>
      </c>
      <c r="C47" s="77">
        <f>SUM(C44)</f>
        <v>0</v>
      </c>
      <c r="D47" s="77">
        <f t="shared" ref="D47:E47" si="14">SUM(D44)</f>
        <v>0</v>
      </c>
      <c r="E47" s="77">
        <f t="shared" si="14"/>
        <v>0</v>
      </c>
      <c r="F47" s="77">
        <f>SUM(F44:F46)</f>
        <v>0</v>
      </c>
      <c r="G47" s="77">
        <f t="shared" ref="G47:H47" si="15">SUM(G44:G46)</f>
        <v>0</v>
      </c>
      <c r="H47" s="77">
        <f t="shared" si="15"/>
        <v>0</v>
      </c>
      <c r="I47" s="99"/>
      <c r="J47" s="100"/>
    </row>
    <row r="48" customHeight="1" spans="1:10">
      <c r="A48" s="78">
        <v>10</v>
      </c>
      <c r="B48" s="72" t="s">
        <v>45</v>
      </c>
      <c r="C48" s="73">
        <v>0</v>
      </c>
      <c r="D48" s="74"/>
      <c r="E48" s="73">
        <f>C48*D48</f>
        <v>0</v>
      </c>
      <c r="F48" s="73">
        <v>0</v>
      </c>
      <c r="G48" s="73">
        <v>0</v>
      </c>
      <c r="H48" s="73">
        <f t="shared" si="7"/>
        <v>0</v>
      </c>
      <c r="I48" s="34"/>
      <c r="J48" s="106"/>
    </row>
    <row r="49" customHeight="1" spans="1:10">
      <c r="A49" s="85"/>
      <c r="B49" s="72"/>
      <c r="C49" s="73"/>
      <c r="D49" s="74"/>
      <c r="E49" s="73"/>
      <c r="F49" s="73">
        <v>0</v>
      </c>
      <c r="G49" s="73">
        <v>0</v>
      </c>
      <c r="H49" s="73">
        <f t="shared" ref="H49:H54" si="16">F49+G49</f>
        <v>0</v>
      </c>
      <c r="I49" s="34"/>
      <c r="J49" s="107"/>
    </row>
    <row r="50" customHeight="1" spans="1:10">
      <c r="A50" s="85"/>
      <c r="B50" s="72"/>
      <c r="C50" s="73"/>
      <c r="D50" s="74"/>
      <c r="E50" s="73"/>
      <c r="F50" s="73">
        <v>0</v>
      </c>
      <c r="G50" s="73">
        <v>0</v>
      </c>
      <c r="H50" s="73">
        <f t="shared" si="16"/>
        <v>0</v>
      </c>
      <c r="I50" s="34"/>
      <c r="J50" s="107"/>
    </row>
    <row r="51" customHeight="1" spans="1:10">
      <c r="A51" s="85"/>
      <c r="B51" s="72"/>
      <c r="C51" s="73"/>
      <c r="D51" s="74"/>
      <c r="E51" s="73"/>
      <c r="F51" s="73">
        <v>0</v>
      </c>
      <c r="G51" s="73">
        <v>0</v>
      </c>
      <c r="H51" s="73">
        <f t="shared" si="16"/>
        <v>0</v>
      </c>
      <c r="I51" s="34"/>
      <c r="J51" s="107"/>
    </row>
    <row r="52" customHeight="1" spans="1:10">
      <c r="A52" s="85"/>
      <c r="B52" s="72"/>
      <c r="C52" s="73"/>
      <c r="D52" s="74"/>
      <c r="E52" s="73"/>
      <c r="F52" s="73">
        <v>0</v>
      </c>
      <c r="G52" s="73">
        <v>0</v>
      </c>
      <c r="H52" s="73">
        <f t="shared" si="16"/>
        <v>0</v>
      </c>
      <c r="I52" s="34"/>
      <c r="J52" s="107"/>
    </row>
    <row r="53" customHeight="1" spans="1:10">
      <c r="A53" s="85"/>
      <c r="B53" s="72"/>
      <c r="C53" s="73"/>
      <c r="D53" s="74"/>
      <c r="E53" s="73"/>
      <c r="F53" s="73">
        <v>0</v>
      </c>
      <c r="G53" s="73">
        <v>0</v>
      </c>
      <c r="H53" s="73">
        <f t="shared" si="16"/>
        <v>0</v>
      </c>
      <c r="I53" s="34"/>
      <c r="J53" s="107"/>
    </row>
    <row r="54" customHeight="1" spans="1:10">
      <c r="A54" s="81"/>
      <c r="B54" s="72"/>
      <c r="C54" s="73"/>
      <c r="D54" s="74"/>
      <c r="E54" s="73"/>
      <c r="F54" s="73">
        <v>0</v>
      </c>
      <c r="G54" s="73">
        <v>0</v>
      </c>
      <c r="H54" s="73">
        <f t="shared" si="16"/>
        <v>0</v>
      </c>
      <c r="I54" s="34"/>
      <c r="J54" s="107"/>
    </row>
    <row r="55" s="60" customFormat="1" customHeight="1" spans="1:10">
      <c r="A55" s="75"/>
      <c r="B55" s="76" t="s">
        <v>46</v>
      </c>
      <c r="C55" s="77">
        <f>SUM(C48)</f>
        <v>0</v>
      </c>
      <c r="D55" s="77">
        <f t="shared" ref="D55:E55" si="17">SUM(D48)</f>
        <v>0</v>
      </c>
      <c r="E55" s="77">
        <f t="shared" si="17"/>
        <v>0</v>
      </c>
      <c r="F55" s="77">
        <f>SUM(F48:F54)</f>
        <v>0</v>
      </c>
      <c r="G55" s="77">
        <f t="shared" ref="G55:H55" si="18">SUM(G48:G54)</f>
        <v>0</v>
      </c>
      <c r="H55" s="77">
        <f t="shared" si="18"/>
        <v>0</v>
      </c>
      <c r="I55" s="99"/>
      <c r="J55" s="108"/>
    </row>
    <row r="56" customHeight="1" spans="1:10">
      <c r="A56" s="75"/>
      <c r="B56" s="76" t="s">
        <v>47</v>
      </c>
      <c r="C56" s="77">
        <f>SUM(C55,C47,C43,C40,C35,C30,C24,C21,C16,C13)</f>
        <v>0</v>
      </c>
      <c r="D56" s="77">
        <f t="shared" ref="D56:H56" si="19">SUM(D55,D47,D43,D40,D35,D30,D24,D21,D16,D13)</f>
        <v>0</v>
      </c>
      <c r="E56" s="77">
        <f t="shared" si="19"/>
        <v>0</v>
      </c>
      <c r="F56" s="77">
        <f t="shared" si="19"/>
        <v>2362.27</v>
      </c>
      <c r="G56" s="77">
        <f t="shared" si="19"/>
        <v>0</v>
      </c>
      <c r="H56" s="77">
        <f t="shared" si="19"/>
        <v>2362.27</v>
      </c>
      <c r="I56" s="99"/>
      <c r="J56" s="105"/>
    </row>
    <row r="60" customHeight="1" spans="1:9">
      <c r="A60" s="88" t="s">
        <v>48</v>
      </c>
      <c r="B60" s="89"/>
      <c r="C60" s="90" t="s">
        <v>49</v>
      </c>
      <c r="D60" s="90"/>
      <c r="E60" s="90" t="s">
        <v>50</v>
      </c>
      <c r="F60" s="90"/>
      <c r="G60" s="90" t="s">
        <v>51</v>
      </c>
      <c r="H60" s="90"/>
      <c r="I60" s="109" t="s">
        <v>52</v>
      </c>
    </row>
    <row r="61" customHeight="1" spans="1:9">
      <c r="A61" s="91">
        <f>E56</f>
        <v>0</v>
      </c>
      <c r="B61" s="92"/>
      <c r="C61" s="92">
        <f>H56</f>
        <v>2362.27</v>
      </c>
      <c r="D61" s="92"/>
      <c r="E61" s="92">
        <f>F56</f>
        <v>2362.27</v>
      </c>
      <c r="F61" s="92"/>
      <c r="G61" s="92">
        <f>G56</f>
        <v>0</v>
      </c>
      <c r="H61" s="92"/>
      <c r="I61" s="110">
        <f>A61-C61</f>
        <v>-2362.27</v>
      </c>
    </row>
    <row r="63" customHeight="1" spans="1:9">
      <c r="A63" s="93" t="s">
        <v>53</v>
      </c>
      <c r="B63" s="94"/>
      <c r="C63" s="95" t="s">
        <v>54</v>
      </c>
      <c r="D63" s="93"/>
      <c r="E63" s="93" t="s">
        <v>55</v>
      </c>
      <c r="F63" s="93"/>
      <c r="G63" s="93" t="s">
        <v>56</v>
      </c>
      <c r="H63" s="93"/>
      <c r="I63" s="94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5:A29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3"/>
    <mergeCell ref="B25:B29"/>
    <mergeCell ref="B31:B34"/>
    <mergeCell ref="B36:B39"/>
    <mergeCell ref="B41:B42"/>
    <mergeCell ref="B44:B46"/>
    <mergeCell ref="B48:B54"/>
    <mergeCell ref="C8:C12"/>
    <mergeCell ref="C14:C15"/>
    <mergeCell ref="C17:C20"/>
    <mergeCell ref="C22:C23"/>
    <mergeCell ref="C25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3"/>
    <mergeCell ref="D25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3"/>
    <mergeCell ref="E25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4"/>
    <mergeCell ref="J25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abSelected="1" topLeftCell="A16" workbookViewId="0">
      <selection activeCell="A1" sqref="A1:K2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1"/>
    </row>
    <row r="5" ht="20.1" customHeight="1" spans="2:11">
      <c r="B5" s="4"/>
      <c r="C5" s="5"/>
      <c r="D5" s="6" t="s">
        <v>58</v>
      </c>
      <c r="E5" s="6"/>
      <c r="F5" s="7" t="s">
        <v>59</v>
      </c>
      <c r="G5" s="7"/>
      <c r="H5" s="6" t="s">
        <v>60</v>
      </c>
      <c r="I5" s="5"/>
      <c r="J5" s="7" t="s">
        <v>61</v>
      </c>
      <c r="K5" s="42"/>
    </row>
    <row r="6" ht="20.1" customHeight="1" spans="2:11">
      <c r="B6" s="8"/>
      <c r="C6" s="9"/>
      <c r="D6" s="10" t="s">
        <v>62</v>
      </c>
      <c r="E6" s="10"/>
      <c r="F6" s="11" t="s">
        <v>63</v>
      </c>
      <c r="G6" s="11"/>
      <c r="H6" s="10" t="s">
        <v>64</v>
      </c>
      <c r="I6" s="9"/>
      <c r="J6" s="11" t="s">
        <v>65</v>
      </c>
      <c r="K6" s="43"/>
    </row>
    <row r="7" ht="20.1" customHeight="1" spans="2:11">
      <c r="B7" s="8"/>
      <c r="C7" s="9"/>
      <c r="D7" s="10" t="s">
        <v>66</v>
      </c>
      <c r="E7" s="10"/>
      <c r="F7" s="11" t="s">
        <v>67</v>
      </c>
      <c r="G7" s="11"/>
      <c r="H7" s="10" t="s">
        <v>68</v>
      </c>
      <c r="I7" s="44"/>
      <c r="J7" s="11">
        <v>4.24</v>
      </c>
      <c r="K7" s="43"/>
    </row>
    <row r="8" ht="20.1" customHeight="1" spans="2:11">
      <c r="B8" s="12"/>
      <c r="C8" s="13"/>
      <c r="D8" s="14"/>
      <c r="E8" s="14"/>
      <c r="F8" s="15"/>
      <c r="G8" s="15"/>
      <c r="H8" s="14" t="s">
        <v>69</v>
      </c>
      <c r="I8" s="45"/>
      <c r="J8" s="15" t="s">
        <v>70</v>
      </c>
      <c r="K8" s="46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71</v>
      </c>
      <c r="E10" s="19" t="s">
        <v>72</v>
      </c>
      <c r="F10" s="20"/>
      <c r="G10" s="21" t="s">
        <v>73</v>
      </c>
      <c r="H10" s="20" t="s">
        <v>74</v>
      </c>
      <c r="I10" s="19" t="s">
        <v>75</v>
      </c>
      <c r="J10" s="20"/>
      <c r="K10" s="21" t="s">
        <v>76</v>
      </c>
    </row>
    <row r="11" ht="20.1" customHeight="1" spans="2:11">
      <c r="B11" s="22">
        <v>1</v>
      </c>
      <c r="C11" s="23"/>
      <c r="D11" s="24" t="s">
        <v>77</v>
      </c>
      <c r="E11" s="22" t="s">
        <v>78</v>
      </c>
      <c r="F11" s="23"/>
      <c r="G11" s="25">
        <v>0</v>
      </c>
      <c r="H11" s="25"/>
      <c r="I11" s="47"/>
      <c r="J11" s="48"/>
      <c r="K11" s="49" t="s">
        <v>79</v>
      </c>
    </row>
    <row r="12" ht="74" customHeight="1" spans="2:11">
      <c r="B12" s="22">
        <v>2</v>
      </c>
      <c r="C12" s="23"/>
      <c r="D12" s="26"/>
      <c r="E12" s="27" t="s">
        <v>80</v>
      </c>
      <c r="F12" s="27"/>
      <c r="G12" s="25">
        <v>447</v>
      </c>
      <c r="H12" s="25">
        <v>447</v>
      </c>
      <c r="I12" s="47"/>
      <c r="J12" s="48"/>
      <c r="K12" s="50" t="s">
        <v>81</v>
      </c>
    </row>
    <row r="13" ht="20.1" customHeight="1" spans="2:11">
      <c r="B13" s="22">
        <v>3</v>
      </c>
      <c r="C13" s="23"/>
      <c r="D13" s="26"/>
      <c r="E13" s="22" t="s">
        <v>82</v>
      </c>
      <c r="F13" s="23"/>
      <c r="G13" s="25">
        <v>0</v>
      </c>
      <c r="H13" s="25"/>
      <c r="I13" s="47"/>
      <c r="J13" s="48"/>
      <c r="K13" s="49" t="s">
        <v>83</v>
      </c>
    </row>
    <row r="14" ht="20.1" customHeight="1" spans="2:11">
      <c r="B14" s="28">
        <v>4</v>
      </c>
      <c r="C14" s="29"/>
      <c r="D14" s="26"/>
      <c r="E14" s="28" t="s">
        <v>84</v>
      </c>
      <c r="F14" s="29"/>
      <c r="G14" s="25">
        <v>922.3</v>
      </c>
      <c r="H14" s="25">
        <v>922.3</v>
      </c>
      <c r="I14" s="47"/>
      <c r="J14" s="48"/>
      <c r="K14" s="51" t="s">
        <v>85</v>
      </c>
    </row>
    <row r="15" ht="20.1" customHeight="1" spans="2:11">
      <c r="B15" s="30"/>
      <c r="C15" s="31"/>
      <c r="D15" s="26"/>
      <c r="E15" s="30"/>
      <c r="F15" s="31"/>
      <c r="G15" s="25"/>
      <c r="H15" s="25"/>
      <c r="I15" s="47"/>
      <c r="J15" s="48"/>
      <c r="K15" s="52"/>
    </row>
    <row r="16" ht="20.1" customHeight="1" spans="2:11">
      <c r="B16" s="32"/>
      <c r="C16" s="33"/>
      <c r="D16" s="26"/>
      <c r="E16" s="32"/>
      <c r="F16" s="33"/>
      <c r="G16" s="34"/>
      <c r="I16" s="47"/>
      <c r="J16" s="48"/>
      <c r="K16" s="53"/>
    </row>
    <row r="17" ht="20.1" customHeight="1" spans="2:11">
      <c r="B17" s="22">
        <v>5</v>
      </c>
      <c r="C17" s="23"/>
      <c r="D17" s="24" t="s">
        <v>45</v>
      </c>
      <c r="E17" s="27"/>
      <c r="F17" s="27"/>
      <c r="G17" s="25">
        <v>0</v>
      </c>
      <c r="H17" s="25">
        <v>0</v>
      </c>
      <c r="I17" s="47"/>
      <c r="J17" s="48"/>
      <c r="K17" s="49"/>
    </row>
    <row r="18" ht="20.1" customHeight="1" spans="2:11">
      <c r="B18" s="22">
        <v>6</v>
      </c>
      <c r="C18" s="23"/>
      <c r="D18" s="26"/>
      <c r="E18" s="27"/>
      <c r="F18" s="27"/>
      <c r="G18" s="25">
        <v>0</v>
      </c>
      <c r="H18" s="25"/>
      <c r="I18" s="47"/>
      <c r="J18" s="48"/>
      <c r="K18" s="49"/>
    </row>
    <row r="19" ht="20.1" customHeight="1" spans="2:11">
      <c r="B19" s="22">
        <v>7</v>
      </c>
      <c r="C19" s="23"/>
      <c r="D19" s="35"/>
      <c r="E19" s="27"/>
      <c r="F19" s="27"/>
      <c r="G19" s="25">
        <v>0</v>
      </c>
      <c r="H19" s="25"/>
      <c r="I19" s="47"/>
      <c r="J19" s="48"/>
      <c r="K19" s="49"/>
    </row>
    <row r="20" ht="20.1" customHeight="1" spans="2:11">
      <c r="B20" s="19" t="s">
        <v>47</v>
      </c>
      <c r="C20" s="36"/>
      <c r="D20" s="36"/>
      <c r="E20" s="36"/>
      <c r="F20" s="20"/>
      <c r="G20" s="37">
        <f>SUM(G11:G19)</f>
        <v>1369.3</v>
      </c>
      <c r="H20" s="37">
        <f>SUM(H11:H19)</f>
        <v>1369.3</v>
      </c>
      <c r="I20" s="54">
        <f>SUM(I11:J19)</f>
        <v>0</v>
      </c>
      <c r="J20" s="55"/>
      <c r="K20" s="56"/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57"/>
      <c r="K21" s="16"/>
    </row>
    <row r="22" ht="20.1" customHeight="1" spans="2:11">
      <c r="B22" s="21" t="s">
        <v>74</v>
      </c>
      <c r="C22" s="21"/>
      <c r="D22" s="21"/>
      <c r="E22" s="21"/>
      <c r="F22" s="21"/>
      <c r="G22" s="21" t="s">
        <v>86</v>
      </c>
      <c r="H22" s="21"/>
      <c r="I22" s="21"/>
      <c r="J22" s="21"/>
      <c r="K22" s="21" t="s">
        <v>87</v>
      </c>
    </row>
    <row r="23" ht="20.1" customHeight="1" spans="2:11">
      <c r="B23" s="38">
        <f>H20</f>
        <v>1369.3</v>
      </c>
      <c r="C23" s="38"/>
      <c r="D23" s="38"/>
      <c r="E23" s="38"/>
      <c r="F23" s="38"/>
      <c r="G23" s="38">
        <f>I20</f>
        <v>0</v>
      </c>
      <c r="H23" s="38"/>
      <c r="I23" s="38"/>
      <c r="J23" s="38"/>
      <c r="K23" s="58">
        <f>SUM(B23:J23)</f>
        <v>1369.3</v>
      </c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ht="20.1" customHeight="1" spans="2:11">
      <c r="B25" s="16" t="s">
        <v>88</v>
      </c>
      <c r="C25" s="16"/>
      <c r="D25" s="16"/>
      <c r="E25" s="16"/>
      <c r="F25" s="16" t="s">
        <v>54</v>
      </c>
      <c r="G25" s="16" t="s">
        <v>89</v>
      </c>
      <c r="H25" s="16"/>
      <c r="I25" s="16"/>
      <c r="J25" s="16" t="s">
        <v>56</v>
      </c>
      <c r="K25" s="16"/>
    </row>
    <row r="28" ht="18.75" spans="1:11">
      <c r="A28" s="2" t="s">
        <v>90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30" ht="20.1" customHeight="1" spans="2:11">
      <c r="B30" s="4"/>
      <c r="C30" s="5"/>
      <c r="D30" s="6" t="s">
        <v>58</v>
      </c>
      <c r="E30" s="6"/>
      <c r="F30" s="7" t="str">
        <f>F5</f>
        <v>王凤雨</v>
      </c>
      <c r="G30" s="7"/>
      <c r="H30" s="6" t="s">
        <v>60</v>
      </c>
      <c r="I30" s="5"/>
      <c r="J30" s="7" t="str">
        <f>J5</f>
        <v>助理</v>
      </c>
      <c r="K30" s="42"/>
    </row>
    <row r="31" ht="20.1" customHeight="1" spans="2:11">
      <c r="B31" s="8"/>
      <c r="C31" s="9"/>
      <c r="D31" s="10" t="s">
        <v>62</v>
      </c>
      <c r="E31" s="10"/>
      <c r="F31" s="11" t="str">
        <f>F6</f>
        <v>上海</v>
      </c>
      <c r="G31" s="11"/>
      <c r="H31" s="10" t="s">
        <v>64</v>
      </c>
      <c r="I31" s="9"/>
      <c r="J31" s="11" t="str">
        <f>J6</f>
        <v>企划活动部</v>
      </c>
      <c r="K31" s="43"/>
    </row>
    <row r="32" ht="20.1" customHeight="1" spans="2:11">
      <c r="B32" s="8"/>
      <c r="C32" s="9"/>
      <c r="D32" s="10" t="s">
        <v>66</v>
      </c>
      <c r="E32" s="10"/>
      <c r="F32" s="11" t="str">
        <f>F7</f>
        <v>4.19-4.23</v>
      </c>
      <c r="G32" s="11"/>
      <c r="H32" s="10" t="s">
        <v>68</v>
      </c>
      <c r="I32" s="44"/>
      <c r="J32" s="11">
        <f>J7</f>
        <v>4.24</v>
      </c>
      <c r="K32" s="43"/>
    </row>
    <row r="33" ht="20.1" customHeight="1" spans="2:11">
      <c r="B33" s="12"/>
      <c r="C33" s="13"/>
      <c r="D33" s="14"/>
      <c r="E33" s="14"/>
      <c r="F33" s="15"/>
      <c r="G33" s="15"/>
      <c r="H33" s="14" t="s">
        <v>69</v>
      </c>
      <c r="I33" s="45"/>
      <c r="J33" s="15" t="str">
        <f>J8</f>
        <v>HMZA-180419-QDH683</v>
      </c>
      <c r="K33" s="46"/>
    </row>
    <row r="34" ht="20.1" customHeight="1"/>
    <row r="35" ht="20.1" customHeight="1" spans="2:11">
      <c r="B35" s="27"/>
      <c r="C35" s="27"/>
      <c r="D35" s="39" t="s">
        <v>91</v>
      </c>
      <c r="E35" s="27" t="s">
        <v>92</v>
      </c>
      <c r="F35" s="27"/>
      <c r="G35" s="25" t="s">
        <v>93</v>
      </c>
      <c r="H35" s="25" t="s">
        <v>94</v>
      </c>
      <c r="I35" s="25" t="s">
        <v>47</v>
      </c>
      <c r="J35" s="25"/>
      <c r="K35" s="59" t="s">
        <v>76</v>
      </c>
    </row>
    <row r="36" ht="20.1" customHeight="1" spans="2:11">
      <c r="B36" s="27">
        <v>1</v>
      </c>
      <c r="C36" s="27"/>
      <c r="D36" s="40" t="s">
        <v>63</v>
      </c>
      <c r="E36" s="27" t="s">
        <v>95</v>
      </c>
      <c r="F36" s="27"/>
      <c r="G36" s="25">
        <v>100</v>
      </c>
      <c r="H36" s="25">
        <v>3</v>
      </c>
      <c r="I36" s="47">
        <f>G36*H36</f>
        <v>300</v>
      </c>
      <c r="J36" s="48"/>
      <c r="K36" s="50"/>
    </row>
    <row r="37" ht="20.1" customHeight="1" spans="2:11">
      <c r="B37" s="27">
        <v>2</v>
      </c>
      <c r="C37" s="27"/>
      <c r="D37" s="40"/>
      <c r="E37" s="27" t="s">
        <v>96</v>
      </c>
      <c r="F37" s="27"/>
      <c r="G37" s="25">
        <v>200</v>
      </c>
      <c r="H37" s="25">
        <v>2</v>
      </c>
      <c r="I37" s="47">
        <f t="shared" ref="I37:I38" si="0">G37*H37</f>
        <v>400</v>
      </c>
      <c r="J37" s="48"/>
      <c r="K37" s="50"/>
    </row>
    <row r="38" ht="20.1" customHeight="1" spans="2:11">
      <c r="B38" s="27">
        <v>3</v>
      </c>
      <c r="C38" s="27"/>
      <c r="D38" s="40"/>
      <c r="E38" s="27"/>
      <c r="F38" s="27"/>
      <c r="G38" s="25">
        <v>0</v>
      </c>
      <c r="H38" s="25">
        <v>0</v>
      </c>
      <c r="I38" s="47">
        <f t="shared" si="0"/>
        <v>0</v>
      </c>
      <c r="J38" s="48"/>
      <c r="K38" s="50"/>
    </row>
    <row r="39" ht="20.1" customHeight="1" spans="2:11">
      <c r="B39" s="19" t="s">
        <v>47</v>
      </c>
      <c r="C39" s="36"/>
      <c r="D39" s="36"/>
      <c r="E39" s="36"/>
      <c r="F39" s="20"/>
      <c r="G39" s="37"/>
      <c r="H39" s="37">
        <f>SUM(H36:H38)</f>
        <v>5</v>
      </c>
      <c r="I39" s="54">
        <f>SUM(I36:J38)</f>
        <v>700</v>
      </c>
      <c r="J39" s="55"/>
      <c r="K39" s="56"/>
    </row>
    <row r="40" ht="20.1" customHeight="1" spans="2:11">
      <c r="B40" s="16" t="s">
        <v>88</v>
      </c>
      <c r="C40" s="16"/>
      <c r="D40" s="16"/>
      <c r="E40" s="16"/>
      <c r="F40" s="16" t="s">
        <v>54</v>
      </c>
      <c r="G40" s="16" t="s">
        <v>89</v>
      </c>
      <c r="H40" s="16"/>
      <c r="I40" s="16"/>
      <c r="J40" s="16" t="s">
        <v>56</v>
      </c>
      <c r="K40" s="16"/>
    </row>
  </sheetData>
  <mergeCells count="6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6"/>
    <mergeCell ref="D17:D19"/>
    <mergeCell ref="K14:K16"/>
    <mergeCell ref="E14:F16"/>
    <mergeCell ref="B14:C16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゛一缕阳光﹎</cp:lastModifiedBy>
  <dcterms:created xsi:type="dcterms:W3CDTF">2014-04-15T08:52:00Z</dcterms:created>
  <cp:lastPrinted>2017-09-06T05:53:00Z</cp:lastPrinted>
  <dcterms:modified xsi:type="dcterms:W3CDTF">2018-04-25T09:15:05Z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