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<sst xmlns="http://schemas.openxmlformats.org/spreadsheetml/2006/main" count="62" uniqueCount="60">
  <si>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t>【借款报销单】</t>
  </si>
  <si>
    <t>团号：HMEA-240913-DJH857</t>
  </si>
  <si>
    <t>会议日期：2024.9.13-9.14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</si>
  <si>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</si>
  <si>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</si>
  <si>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</si>
  <si>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</si>
  <si>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</si>
  <si>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</si>
  <si>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</si>
  <si>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</si>
  <si>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</si>
  <si>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</si>
  <si>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</si>
  <si>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</si>
  <si>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</si>
  <si>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</si>
  <si>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</si>
  <si>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</si>
  <si>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</si>
  <si>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</si>
  <si>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</si>
  <si>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快递费</t>
  </si>
  <si>
    <t>需有客户邮件确认，并抄送合规部。</t>
  </si>
  <si>
    <t>客户使用费用合计</t>
  </si>
  <si>
    <t>活动餐费</t>
  </si>
  <si>
    <t>13日晚宴</t>
  </si>
  <si>
    <t>需提供刷卡联、菜单（小票）</t>
  </si>
  <si>
    <t>活动餐费合计</t>
  </si>
  <si>
    <t>现地采买费用</t>
  </si>
  <si>
    <t>山姆茶歇费用</t>
  </si>
  <si>
    <t>尽量提供可用的原始发票，发票项目不可用的，且开票需要加收税点的可以不提供原始发票。网上交易均需提供交易截图。</t>
  </si>
  <si>
    <t>京东零食筐，抽纸</t>
  </si>
  <si>
    <t>茶歇水果</t>
  </si>
  <si>
    <t>现地采买费用合计</t>
  </si>
  <si>
    <t>洗车加油费用</t>
  </si>
  <si>
    <t>嘉宾报销加油票</t>
  </si>
  <si>
    <t>嘉宾报销过路费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</si>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</sst>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49"/>
  <sheetViews>
    <sheetView tabSelected="1" topLeftCell="A9" workbookViewId="0">
      <selection activeCell="H26" sqref="H26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2"/>
      <c r="J9" s="43"/>
    </row>
    <row r="10" s="1" customFormat="1" customHeight="1" spans="1:10">
      <c r="A10" s="17"/>
      <c r="B10" s="18" t="s">
        <v>17</v>
      </c>
      <c r="C10" s="19">
        <f>SUM(C8)</f>
        <v>2000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4"/>
      <c r="J10" s="45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0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0"/>
      <c r="J12" s="43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4"/>
      <c r="J13" s="45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16</v>
      </c>
      <c r="G14" s="15">
        <v>0</v>
      </c>
      <c r="H14" s="15">
        <v>16</v>
      </c>
      <c r="I14" s="40" t="s">
        <v>22</v>
      </c>
      <c r="J14" s="46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42"/>
      <c r="J15" s="47"/>
    </row>
    <row r="16" s="1" customFormat="1" customHeight="1" spans="1:10">
      <c r="A16" s="17"/>
      <c r="B16" s="18" t="s">
        <v>24</v>
      </c>
      <c r="C16" s="19">
        <f>SUM(C14)</f>
        <v>5000</v>
      </c>
      <c r="D16" s="19">
        <f>SUM(D14)</f>
        <v>0</v>
      </c>
      <c r="E16" s="19">
        <f>SUM(E14)</f>
        <v>0</v>
      </c>
      <c r="F16" s="19">
        <f>SUM(F14:F15)</f>
        <v>16</v>
      </c>
      <c r="G16" s="19">
        <f>SUM(G14:G15)</f>
        <v>0</v>
      </c>
      <c r="H16" s="19">
        <f>SUM(H14:H15)</f>
        <v>16</v>
      </c>
      <c r="I16" s="44"/>
      <c r="J16" s="48"/>
    </row>
    <row r="17" customHeight="1" spans="1:10">
      <c r="A17" s="20">
        <v>4</v>
      </c>
      <c r="B17" s="21" t="s">
        <v>25</v>
      </c>
      <c r="C17" s="22">
        <v>5000</v>
      </c>
      <c r="D17" s="20">
        <v>0</v>
      </c>
      <c r="E17" s="22">
        <v>0</v>
      </c>
      <c r="F17" s="26">
        <v>12662</v>
      </c>
      <c r="G17" s="15">
        <v>0</v>
      </c>
      <c r="H17" s="26">
        <v>12662</v>
      </c>
      <c r="I17" s="40" t="s">
        <v>26</v>
      </c>
      <c r="J17" s="46" t="s">
        <v>27</v>
      </c>
    </row>
    <row r="18" customHeight="1" spans="1:10">
      <c r="A18" s="27"/>
      <c r="B18" s="28"/>
      <c r="C18" s="29"/>
      <c r="D18" s="27"/>
      <c r="E18" s="29"/>
      <c r="F18" s="26">
        <v>0</v>
      </c>
      <c r="G18" s="15">
        <v>0</v>
      </c>
      <c r="H18" s="26">
        <v>0</v>
      </c>
      <c r="I18" s="40"/>
      <c r="J18" s="47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0</v>
      </c>
      <c r="H19" s="26">
        <v>0</v>
      </c>
      <c r="I19" s="40"/>
      <c r="J19" s="47"/>
    </row>
    <row r="20" customHeight="1" spans="1:10">
      <c r="A20" s="27"/>
      <c r="B20" s="28"/>
      <c r="C20" s="29"/>
      <c r="D20" s="27"/>
      <c r="E20" s="29"/>
      <c r="F20" s="26">
        <v>0</v>
      </c>
      <c r="G20" s="15">
        <v>0</v>
      </c>
      <c r="H20" s="26">
        <v>0</v>
      </c>
      <c r="I20" s="40"/>
      <c r="J20" s="47"/>
    </row>
    <row r="21" s="1" customFormat="1" customHeight="1" spans="1:10">
      <c r="A21" s="17"/>
      <c r="B21" s="18" t="s">
        <v>28</v>
      </c>
      <c r="C21" s="19">
        <f>SUM(C17)</f>
        <v>5000</v>
      </c>
      <c r="D21" s="19">
        <f t="shared" ref="D21:E21" si="1">SUM(D17)</f>
        <v>0</v>
      </c>
      <c r="E21" s="19">
        <f t="shared" si="1"/>
        <v>0</v>
      </c>
      <c r="F21" s="19">
        <f>SUM(F17:F20)</f>
        <v>12662</v>
      </c>
      <c r="G21" s="19">
        <f>SUM(G17:G20)</f>
        <v>0</v>
      </c>
      <c r="H21" s="19">
        <f>SUM(H17:H20)</f>
        <v>12662</v>
      </c>
      <c r="I21" s="44"/>
      <c r="J21" s="48"/>
    </row>
    <row r="22" customHeight="1" spans="1:10">
      <c r="A22" s="20">
        <v>5</v>
      </c>
      <c r="B22" s="21" t="s">
        <v>29</v>
      </c>
      <c r="C22" s="22">
        <v>5000</v>
      </c>
      <c r="D22" s="20">
        <v>0</v>
      </c>
      <c r="E22" s="22">
        <f>C22*D22</f>
        <v>0</v>
      </c>
      <c r="F22" s="15">
        <v>734.9</v>
      </c>
      <c r="G22" s="15">
        <v>0</v>
      </c>
      <c r="H22" s="15">
        <v>734.9</v>
      </c>
      <c r="I22" s="40" t="s">
        <v>30</v>
      </c>
      <c r="J22" s="41" t="s">
        <v>31</v>
      </c>
    </row>
    <row r="23" customFormat="1" customHeight="1" spans="1:10">
      <c r="A23" s="27"/>
      <c r="B23" s="28"/>
      <c r="C23" s="29"/>
      <c r="D23" s="27"/>
      <c r="E23" s="29"/>
      <c r="F23" s="15">
        <v>85.1</v>
      </c>
      <c r="G23" s="15">
        <v>152.87</v>
      </c>
      <c r="H23" s="15">
        <v>237.97</v>
      </c>
      <c r="I23" s="40" t="s">
        <v>32</v>
      </c>
      <c r="J23" s="43"/>
    </row>
    <row r="24" customFormat="1" customHeight="1" spans="1:10">
      <c r="A24" s="27"/>
      <c r="B24" s="28"/>
      <c r="C24" s="29"/>
      <c r="D24" s="27"/>
      <c r="E24" s="29"/>
      <c r="F24" s="15">
        <v>177.5</v>
      </c>
      <c r="G24" s="15">
        <v>2.65</v>
      </c>
      <c r="H24" s="15">
        <v>180.15</v>
      </c>
      <c r="I24" s="40" t="s">
        <v>33</v>
      </c>
      <c r="J24" s="43"/>
    </row>
    <row r="25" customFormat="1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v>0</v>
      </c>
      <c r="I25" s="42"/>
      <c r="J25" s="43"/>
    </row>
    <row r="26" s="1" customFormat="1" customHeight="1" spans="1:10">
      <c r="A26" s="17"/>
      <c r="B26" s="18" t="s">
        <v>34</v>
      </c>
      <c r="C26" s="19">
        <f>SUM(C22)</f>
        <v>5000</v>
      </c>
      <c r="D26" s="19">
        <f>SUM(D22)</f>
        <v>0</v>
      </c>
      <c r="E26" s="19">
        <f>SUM(E22)</f>
        <v>0</v>
      </c>
      <c r="F26" s="19">
        <f>SUM(F22:F25)</f>
        <v>997.5</v>
      </c>
      <c r="G26" s="19">
        <f>SUM(G22:G25)</f>
        <v>155.52</v>
      </c>
      <c r="H26" s="19">
        <f>SUM(H22:H25)</f>
        <v>1153.02</v>
      </c>
      <c r="I26" s="44"/>
      <c r="J26" s="45"/>
    </row>
    <row r="27" customHeight="1" spans="1:10">
      <c r="A27" s="20">
        <v>6</v>
      </c>
      <c r="B27" s="21" t="s">
        <v>35</v>
      </c>
      <c r="C27" s="22">
        <v>0</v>
      </c>
      <c r="D27" s="20">
        <v>0</v>
      </c>
      <c r="E27" s="22">
        <f>C27*D27</f>
        <v>0</v>
      </c>
      <c r="F27" s="15">
        <v>615</v>
      </c>
      <c r="G27" s="15">
        <v>0</v>
      </c>
      <c r="H27" s="15">
        <f>F27+G27</f>
        <v>615</v>
      </c>
      <c r="I27" s="42" t="s">
        <v>36</v>
      </c>
      <c r="J27" s="41"/>
    </row>
    <row r="28" s="1" customFormat="1" customHeight="1" spans="1:10">
      <c r="A28" s="30"/>
      <c r="B28" s="28"/>
      <c r="C28" s="29"/>
      <c r="D28" s="27"/>
      <c r="E28" s="29"/>
      <c r="F28" s="15">
        <v>481</v>
      </c>
      <c r="G28" s="15">
        <v>0</v>
      </c>
      <c r="H28" s="15">
        <v>481</v>
      </c>
      <c r="I28" s="42" t="s">
        <v>36</v>
      </c>
      <c r="J28" s="47"/>
    </row>
    <row r="29" s="1" customFormat="1" customHeight="1" spans="1:10">
      <c r="A29" s="30"/>
      <c r="B29" s="28"/>
      <c r="C29" s="29"/>
      <c r="D29" s="27"/>
      <c r="E29" s="29"/>
      <c r="F29" s="15">
        <v>100</v>
      </c>
      <c r="G29" s="15">
        <v>0</v>
      </c>
      <c r="H29" s="15">
        <v>100</v>
      </c>
      <c r="I29" s="42" t="s">
        <v>37</v>
      </c>
      <c r="J29" s="47"/>
    </row>
    <row r="30" s="1" customFormat="1" customHeight="1" spans="1:10">
      <c r="A30" s="31"/>
      <c r="B30" s="24"/>
      <c r="C30" s="25"/>
      <c r="D30" s="23"/>
      <c r="E30" s="25"/>
      <c r="F30" s="15">
        <v>100</v>
      </c>
      <c r="G30" s="15">
        <v>0</v>
      </c>
      <c r="H30" s="15">
        <f>F30+G30</f>
        <v>100</v>
      </c>
      <c r="I30" s="42" t="s">
        <v>37</v>
      </c>
      <c r="J30" s="47"/>
    </row>
    <row r="31" s="1" customFormat="1" customHeight="1" spans="1:10">
      <c r="A31" s="17"/>
      <c r="B31" s="18" t="s">
        <v>38</v>
      </c>
      <c r="C31" s="19">
        <f>SUM(C27)</f>
        <v>0</v>
      </c>
      <c r="D31" s="19">
        <f t="shared" ref="D31:E31" si="2">SUM(D27)</f>
        <v>0</v>
      </c>
      <c r="E31" s="19">
        <f t="shared" si="2"/>
        <v>0</v>
      </c>
      <c r="F31" s="19">
        <f>SUM(F27:F30)</f>
        <v>1296</v>
      </c>
      <c r="G31" s="19">
        <f>SUM(G27:G30)</f>
        <v>0</v>
      </c>
      <c r="H31" s="19">
        <f>SUM(H27:H30)</f>
        <v>1296</v>
      </c>
      <c r="I31" s="44"/>
      <c r="J31" s="48"/>
    </row>
    <row r="32" customHeight="1" spans="1:10">
      <c r="A32" s="13">
        <v>7</v>
      </c>
      <c r="B32" s="14" t="s">
        <v>39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0"/>
      <c r="J32" s="4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0"/>
      <c r="J33" s="50"/>
    </row>
    <row r="34" s="1" customFormat="1" customHeight="1" spans="1:10">
      <c r="A34" s="17"/>
      <c r="B34" s="18" t="s">
        <v>40</v>
      </c>
      <c r="C34" s="19">
        <f>SUM(C32)</f>
        <v>0</v>
      </c>
      <c r="D34" s="19">
        <f t="shared" ref="D34:E34" si="3">SUM(D32)</f>
        <v>0</v>
      </c>
      <c r="E34" s="19">
        <f t="shared" si="3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44"/>
      <c r="J34" s="51"/>
    </row>
    <row r="35" customHeight="1" spans="1:10">
      <c r="A35" s="13">
        <v>8</v>
      </c>
      <c r="B35" s="14" t="s">
        <v>41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0"/>
      <c r="J35" s="46" t="s">
        <v>42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0"/>
      <c r="J36" s="47"/>
    </row>
    <row r="37" s="1" customFormat="1" customHeight="1" spans="1:10">
      <c r="A37" s="17"/>
      <c r="B37" s="18" t="s">
        <v>43</v>
      </c>
      <c r="C37" s="19">
        <f>SUM(C35)</f>
        <v>0</v>
      </c>
      <c r="D37" s="19">
        <f t="shared" ref="D37:E37" si="4">SUM(D35)</f>
        <v>0</v>
      </c>
      <c r="E37" s="19">
        <f t="shared" si="4"/>
        <v>0</v>
      </c>
      <c r="F37" s="19">
        <f>SUM(F35:F36)</f>
        <v>0</v>
      </c>
      <c r="G37" s="19">
        <f t="shared" ref="G37:H37" si="5">SUM(G35:G36)</f>
        <v>0</v>
      </c>
      <c r="H37" s="19">
        <f t="shared" si="5"/>
        <v>0</v>
      </c>
      <c r="I37" s="44"/>
      <c r="J37" s="48"/>
    </row>
    <row r="38" customHeight="1" spans="1:10">
      <c r="A38" s="13">
        <v>9</v>
      </c>
      <c r="B38" s="14" t="s">
        <v>44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0"/>
      <c r="J38" s="41" t="s">
        <v>45</v>
      </c>
    </row>
    <row r="39" s="1" customFormat="1" customHeight="1" spans="1:10">
      <c r="A39" s="17"/>
      <c r="B39" s="18" t="s">
        <v>46</v>
      </c>
      <c r="C39" s="19">
        <f>SUM(C38)</f>
        <v>0</v>
      </c>
      <c r="D39" s="19">
        <f t="shared" ref="D39:E39" si="6">SUM(D38)</f>
        <v>0</v>
      </c>
      <c r="E39" s="19">
        <f t="shared" si="6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4"/>
      <c r="J39" s="45"/>
    </row>
    <row r="40" customHeight="1" spans="1:10">
      <c r="A40" s="20">
        <v>10</v>
      </c>
      <c r="B40" s="14" t="s">
        <v>47</v>
      </c>
      <c r="C40" s="15">
        <v>3000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2"/>
      <c r="J40" s="49"/>
    </row>
    <row r="41" s="1" customFormat="1" customHeight="1" spans="1:10">
      <c r="A41" s="17"/>
      <c r="B41" s="18" t="s">
        <v>48</v>
      </c>
      <c r="C41" s="19">
        <f>SUM(C40)</f>
        <v>3000</v>
      </c>
      <c r="D41" s="19">
        <f t="shared" ref="D41:E41" si="7">SUM(D40)</f>
        <v>0</v>
      </c>
      <c r="E41" s="19">
        <f t="shared" si="7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4"/>
      <c r="J41" s="51"/>
    </row>
    <row r="42" customHeight="1" spans="1:10">
      <c r="A42" s="17"/>
      <c r="B42" s="18" t="s">
        <v>49</v>
      </c>
      <c r="C42" s="19">
        <f t="shared" ref="C42:H42" si="8">SUM(C41,C39,C37,C34,C31,C26,C21,C16,C13,C10)</f>
        <v>20000</v>
      </c>
      <c r="D42" s="19">
        <f t="shared" si="8"/>
        <v>0</v>
      </c>
      <c r="E42" s="19">
        <f t="shared" si="8"/>
        <v>0</v>
      </c>
      <c r="F42" s="19">
        <f t="shared" si="8"/>
        <v>14971.5</v>
      </c>
      <c r="G42" s="19">
        <f t="shared" si="8"/>
        <v>155.52</v>
      </c>
      <c r="H42" s="19">
        <f t="shared" si="8"/>
        <v>15127.02</v>
      </c>
      <c r="I42" s="44"/>
      <c r="J42" s="52"/>
    </row>
    <row r="46" customHeight="1" spans="1:9">
      <c r="A46" s="32" t="s">
        <v>50</v>
      </c>
      <c r="B46" s="33"/>
      <c r="C46" s="34" t="s">
        <v>51</v>
      </c>
      <c r="D46" s="34"/>
      <c r="E46" s="34" t="s">
        <v>52</v>
      </c>
      <c r="F46" s="34"/>
      <c r="G46" s="34" t="s">
        <v>53</v>
      </c>
      <c r="H46" s="34"/>
      <c r="I46" s="53" t="s">
        <v>54</v>
      </c>
    </row>
    <row r="47" customHeight="1" spans="1:9">
      <c r="A47" s="35">
        <f>C42</f>
        <v>20000</v>
      </c>
      <c r="B47" s="36"/>
      <c r="C47" s="36">
        <f>H42</f>
        <v>15127.02</v>
      </c>
      <c r="D47" s="36"/>
      <c r="E47" s="36">
        <f>F42</f>
        <v>14971.5</v>
      </c>
      <c r="F47" s="36"/>
      <c r="G47" s="36">
        <f>G42</f>
        <v>155.52</v>
      </c>
      <c r="H47" s="36"/>
      <c r="I47" s="54">
        <f>A47-C47</f>
        <v>4872.98</v>
      </c>
    </row>
    <row r="49" customHeight="1" spans="1:9">
      <c r="A49" s="37" t="s">
        <v>55</v>
      </c>
      <c r="B49" s="1" t="s">
        <v>56</v>
      </c>
      <c r="C49" s="38" t="s">
        <v>57</v>
      </c>
      <c r="D49" s="37"/>
      <c r="E49" s="37" t="s">
        <v>58</v>
      </c>
      <c r="F49" s="37"/>
      <c r="G49" s="37" t="s">
        <v>59</v>
      </c>
      <c r="H49" s="37"/>
      <c r="I49" s="1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5"/>
    <mergeCell ref="A17:A20"/>
    <mergeCell ref="A22:A25"/>
    <mergeCell ref="A27:A30"/>
    <mergeCell ref="A32:A33"/>
    <mergeCell ref="A35:A36"/>
    <mergeCell ref="B6:B7"/>
    <mergeCell ref="B8:B9"/>
    <mergeCell ref="B11:B12"/>
    <mergeCell ref="B14:B15"/>
    <mergeCell ref="B17:B20"/>
    <mergeCell ref="B22:B25"/>
    <mergeCell ref="B27:B30"/>
    <mergeCell ref="B32:B33"/>
    <mergeCell ref="B35:B36"/>
    <mergeCell ref="C8:C9"/>
    <mergeCell ref="C11:C12"/>
    <mergeCell ref="C14:C15"/>
    <mergeCell ref="C17:C20"/>
    <mergeCell ref="C22:C25"/>
    <mergeCell ref="C27:C30"/>
    <mergeCell ref="C32:C33"/>
    <mergeCell ref="C35:C36"/>
    <mergeCell ref="D8:D9"/>
    <mergeCell ref="D11:D12"/>
    <mergeCell ref="D14:D15"/>
    <mergeCell ref="D17:D20"/>
    <mergeCell ref="D22:D25"/>
    <mergeCell ref="D27:D30"/>
    <mergeCell ref="D32:D33"/>
    <mergeCell ref="D35:D36"/>
    <mergeCell ref="E8:E9"/>
    <mergeCell ref="E11:E12"/>
    <mergeCell ref="E14:E15"/>
    <mergeCell ref="E17:E20"/>
    <mergeCell ref="E22:E25"/>
    <mergeCell ref="E27:E30"/>
    <mergeCell ref="E32:E33"/>
    <mergeCell ref="E35:E36"/>
    <mergeCell ref="J4:J5"/>
    <mergeCell ref="J6:J7"/>
    <mergeCell ref="J8:J10"/>
    <mergeCell ref="J11:J13"/>
    <mergeCell ref="J14:J16"/>
    <mergeCell ref="J17:J21"/>
    <mergeCell ref="J22:J26"/>
    <mergeCell ref="J27:J31"/>
    <mergeCell ref="J32:J34"/>
    <mergeCell ref="J35:J37"/>
    <mergeCell ref="J38:J39"/>
    <mergeCell ref="J40:J4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2024-09-18T02:20:05Z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0434F38927144F11BDC095E1EC173FFA_12</vt:lpwstr>
  </property>
</Properties>
</file>