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822" firstSheet="2" activeTab="2"/>
  </bookViews>
  <sheets>
    <sheet name="Sheet1" sheetId="1" state="hidden" r:id="rId1"/>
    <sheet name="华山国际酒店二区报价 " sheetId="2" state="hidden" r:id="rId2"/>
    <sheet name="六区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<sst xmlns="http://schemas.openxmlformats.org/spreadsheetml/2006/main" count="143">
  <si>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</si>
  <si>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</si>
  <si>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</si>
  <si>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</si>
  <si>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</si>
  <si>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</si>
  <si>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</si>
  <si>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</si>
  <si>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</si>
  <si>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</si>
  <si>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</si>
  <si>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</si>
  <si>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</si>
  <si>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</si>
  <si>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</si>
  <si>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</si>
  <si>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</si>
  <si>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</si>
  <si>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</si>
  <si>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</si>
  <si>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</si>
  <si>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</si>
  <si>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</si>
  <si>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</si>
  <si>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</si>
  <si>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</si>
  <si>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</si>
  <si>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</si>
  <si>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</si>
  <si>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</si>
  <si>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</si>
  <si>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</si>
  <si>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</si>
  <si>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</si>
  <si>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</si>
  <si>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</si>
  <si>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</si>
  <si>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</si>
  <si>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</si>
  <si>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</si>
  <si>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</si>
  <si>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</si>
  <si>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</si>
  <si>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</si>
  <si>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</si>
  <si>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</si>
  <si>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</si>
  <si>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</si>
  <si>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</si>
  <si>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</si>
  <si>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</si>
  <si>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</si>
  <si>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</si>
  <si>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</si>
  <si>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</si>
  <si>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</si>
  <si>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</si>
  <si>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</si>
  <si>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</si>
  <si>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</si>
  <si>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</si>
  <si>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</si>
  <si>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</si>
  <si>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</si>
  <si>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</si>
  <si>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</si>
  <si>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</si>
  <si>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</si>
  <si>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</si>
  <si>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</si>
  <si>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</si>
  <si>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</si>
  <si>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</si>
  <si>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</si>
  <si>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</si>
  <si>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</si>
  <si>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</si>
  <si>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</si>
  <si>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</si>
  <si>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</si>
  <si>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</si>
  <si>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</si>
  <si>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</si>
  <si>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</si>
  <si>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</si>
  <si>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</si>
  <si>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</si>
  <si>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</si>
  <si>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</si>
  <si>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</si>
  <si>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</si>
  <si>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</si>
  <si>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</si>
  <si>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</si>
  <si>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</si>
  <si>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</si>
  <si>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</si>
  <si>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</si>
  <si>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</si>
  <si>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</si>
  <si>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</si>
  <si>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</si>
  <si>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</si>
  <si>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</si>
  <si>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</si>
  <si>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</si>
  <si>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</si>
  <si>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</si>
  <si>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2019年Q1雪佛兰六区区域会议</t>
  </si>
  <si>
    <t>时间：</t>
  </si>
  <si>
    <t>2019年3月8日</t>
  </si>
  <si>
    <t>地点</t>
  </si>
  <si>
    <t>昆明</t>
  </si>
  <si>
    <t>昆明世纪金源酒店</t>
  </si>
  <si>
    <t>2019年Q1雪佛兰六区会议</t>
  </si>
  <si>
    <t>用餐</t>
  </si>
  <si>
    <t>3月8日自助午餐</t>
  </si>
  <si>
    <t>具体以实际为准</t>
  </si>
  <si>
    <t>3月8日晚宴</t>
  </si>
  <si>
    <t>桌</t>
  </si>
  <si>
    <t>酒水预估</t>
  </si>
  <si>
    <t>瓶</t>
  </si>
  <si>
    <t>软饮</t>
  </si>
  <si>
    <t>可乐、雪碧</t>
  </si>
  <si>
    <t>3月8日全天大会议室</t>
  </si>
  <si>
    <t>LED</t>
  </si>
  <si>
    <t>小会议（第一、第二会议室）</t>
  </si>
  <si>
    <t>下午半天</t>
  </si>
  <si>
    <t>小会议（第九、第十会议室）</t>
  </si>
  <si>
    <t>投影仪、幕布</t>
  </si>
  <si>
    <t>物料</t>
  </si>
  <si>
    <t>物料费用合计</t>
  </si>
  <si>
    <t>执行人员交通费（飞机/火车）</t>
  </si>
  <si>
    <t>需要执行人员统筹与会人员房间安排（统计需求、协调拼房等），现场会务安排及协调</t>
  </si>
  <si>
    <t>执行人员市内交通费用</t>
  </si>
  <si>
    <t>执行人员餐费</t>
  </si>
  <si>
    <t>总计</t>
  </si>
  <si>
    <t>服务费10%</t>
  </si>
  <si>
    <t>净价合计（不含增值税6%）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</si>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</sst>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\¥#,##0.00;\¥\-#,##0.00"/>
    <numFmt numFmtId="177" formatCode="0_ "/>
    <numFmt numFmtId="178" formatCode="\¥#,##0.00_);[Red]\(\¥#,##0.00\)"/>
    <numFmt numFmtId="179" formatCode="\¥#,##0.00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9" borderId="4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34" borderId="49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22" borderId="47" applyNumberFormat="0" applyAlignment="0" applyProtection="0">
      <alignment vertical="center"/>
    </xf>
    <xf numFmtId="0" fontId="33" fillId="22" borderId="46" applyNumberFormat="0" applyAlignment="0" applyProtection="0">
      <alignment vertical="center"/>
    </xf>
    <xf numFmtId="0" fontId="20" fillId="18" borderId="44" applyNumberForma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29" fillId="0" borderId="48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18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7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top"/>
    </xf>
    <xf numFmtId="177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36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37"/>
      <c r="B1" s="137"/>
      <c r="C1" s="137"/>
      <c r="D1" s="138" t="s">
        <v>0</v>
      </c>
      <c r="E1" s="138"/>
      <c r="F1" s="138"/>
      <c r="G1" s="138"/>
      <c r="H1" s="137"/>
      <c r="I1" s="137"/>
      <c r="J1" s="137"/>
      <c r="K1" s="174"/>
    </row>
    <row r="2" s="133" customFormat="1" ht="18" spans="1:10">
      <c r="A2" s="139"/>
      <c r="B2" s="139"/>
      <c r="C2" s="139"/>
      <c r="D2" s="138"/>
      <c r="E2" s="138"/>
      <c r="F2" s="138"/>
      <c r="G2" s="138"/>
      <c r="H2" s="139"/>
      <c r="I2" s="139"/>
      <c r="J2" s="139"/>
    </row>
    <row r="3" s="133" customFormat="1" ht="31.5" spans="1:10">
      <c r="A3" s="139"/>
      <c r="B3" s="139"/>
      <c r="C3" s="139"/>
      <c r="D3" s="138"/>
      <c r="E3" s="138"/>
      <c r="F3" s="138"/>
      <c r="G3" s="138"/>
      <c r="H3" s="139"/>
      <c r="I3" s="139"/>
      <c r="J3" s="139"/>
    </row>
    <row r="4" s="133" customFormat="1" ht="18" spans="1:11">
      <c r="A4" s="140" t="s">
        <v>1</v>
      </c>
      <c r="B4" s="140" t="s">
        <v>2</v>
      </c>
      <c r="C4" s="140"/>
      <c r="D4" s="141" t="s">
        <v>3</v>
      </c>
      <c r="E4" s="141"/>
      <c r="F4" s="141"/>
      <c r="G4" s="141" t="s">
        <v>4</v>
      </c>
      <c r="H4" s="141"/>
      <c r="I4" s="141"/>
      <c r="J4" s="141"/>
      <c r="K4" s="175"/>
    </row>
    <row r="5" s="133" customFormat="1" ht="18" spans="1:11">
      <c r="A5" s="139" t="s">
        <v>5</v>
      </c>
      <c r="B5" s="141" t="s">
        <v>6</v>
      </c>
      <c r="C5" s="142" t="s">
        <v>7</v>
      </c>
      <c r="D5" s="140" t="s">
        <v>8</v>
      </c>
      <c r="E5" s="140"/>
      <c r="F5" s="141" t="s">
        <v>9</v>
      </c>
      <c r="G5" s="141"/>
      <c r="H5" s="143" t="s">
        <v>10</v>
      </c>
      <c r="I5" s="143"/>
      <c r="J5" s="143"/>
      <c r="K5" s="175"/>
    </row>
    <row r="6" s="133" customFormat="1" ht="18.75" spans="1:10">
      <c r="A6" s="139"/>
      <c r="B6" s="139"/>
      <c r="C6" s="139"/>
      <c r="D6" s="144"/>
      <c r="E6" s="139"/>
      <c r="F6" s="139"/>
      <c r="G6" s="139"/>
      <c r="H6" s="139"/>
      <c r="I6" s="139"/>
      <c r="J6" s="139"/>
    </row>
    <row r="7" s="133" customFormat="1" ht="21.75" customHeight="1" spans="1:10">
      <c r="A7" s="145" t="s">
        <v>11</v>
      </c>
      <c r="B7" s="146" t="s">
        <v>12</v>
      </c>
      <c r="C7" s="146" t="s">
        <v>13</v>
      </c>
      <c r="D7" s="146" t="s">
        <v>14</v>
      </c>
      <c r="E7" s="146"/>
      <c r="F7" s="146" t="s">
        <v>15</v>
      </c>
      <c r="G7" s="146"/>
      <c r="H7" s="146" t="s">
        <v>16</v>
      </c>
      <c r="I7" s="146" t="s">
        <v>17</v>
      </c>
      <c r="J7" s="176" t="s">
        <v>18</v>
      </c>
    </row>
    <row r="8" s="133" customFormat="1" ht="20.25" customHeight="1" spans="1:10">
      <c r="A8" s="147"/>
      <c r="B8" s="148"/>
      <c r="C8" s="148"/>
      <c r="D8" s="149" t="s">
        <v>19</v>
      </c>
      <c r="E8" s="150" t="s">
        <v>20</v>
      </c>
      <c r="F8" s="148"/>
      <c r="G8" s="148"/>
      <c r="H8" s="148"/>
      <c r="I8" s="148"/>
      <c r="J8" s="177"/>
    </row>
    <row r="9" s="134" customFormat="1" ht="38.25" customHeight="1" spans="1:10">
      <c r="A9" s="151"/>
      <c r="B9" s="152" t="s">
        <v>21</v>
      </c>
      <c r="C9" s="153"/>
      <c r="D9" s="154"/>
      <c r="E9" s="154"/>
      <c r="F9" s="155"/>
      <c r="G9" s="156"/>
      <c r="H9" s="156"/>
      <c r="I9" s="156"/>
      <c r="J9" s="178"/>
    </row>
    <row r="10" s="134" customFormat="1" ht="38.25" customHeight="1" spans="1:10">
      <c r="A10" s="151"/>
      <c r="B10" s="153"/>
      <c r="C10" s="153"/>
      <c r="D10" s="154"/>
      <c r="E10" s="154"/>
      <c r="F10" s="157"/>
      <c r="G10" s="158"/>
      <c r="H10" s="156"/>
      <c r="I10" s="156"/>
      <c r="J10" s="178"/>
    </row>
    <row r="11" s="134" customFormat="1" ht="38.25" customHeight="1" spans="1:10">
      <c r="A11" s="151"/>
      <c r="B11" s="153"/>
      <c r="C11" s="153"/>
      <c r="D11" s="154"/>
      <c r="E11" s="154"/>
      <c r="F11" s="155"/>
      <c r="G11" s="156"/>
      <c r="H11" s="156"/>
      <c r="I11" s="156"/>
      <c r="J11" s="178"/>
    </row>
    <row r="12" s="134" customFormat="1" ht="21.75" customHeight="1" spans="1:10">
      <c r="A12" s="151"/>
      <c r="B12" s="153"/>
      <c r="C12" s="153"/>
      <c r="D12" s="154"/>
      <c r="E12" s="154"/>
      <c r="F12" s="156"/>
      <c r="G12" s="156"/>
      <c r="H12" s="156"/>
      <c r="I12" s="156"/>
      <c r="J12" s="178"/>
    </row>
    <row r="13" s="134" customFormat="1" ht="21.75" customHeight="1" spans="1:10">
      <c r="A13" s="151"/>
      <c r="B13" s="153"/>
      <c r="C13" s="153"/>
      <c r="D13" s="154"/>
      <c r="E13" s="154"/>
      <c r="F13" s="156"/>
      <c r="G13" s="156"/>
      <c r="H13" s="156"/>
      <c r="I13" s="156"/>
      <c r="J13" s="178"/>
    </row>
    <row r="14" s="134" customFormat="1" ht="21.75" customHeight="1" spans="1:10">
      <c r="A14" s="151"/>
      <c r="B14" s="153"/>
      <c r="C14" s="153"/>
      <c r="D14" s="154"/>
      <c r="E14" s="154"/>
      <c r="F14" s="156"/>
      <c r="G14" s="156"/>
      <c r="H14" s="156"/>
      <c r="I14" s="156"/>
      <c r="J14" s="178"/>
    </row>
    <row r="15" s="134" customFormat="1" ht="21.75" customHeight="1" spans="1:10">
      <c r="A15" s="159" t="s">
        <v>22</v>
      </c>
      <c r="B15" s="160">
        <f>SUM(J9:J14)</f>
        <v>0</v>
      </c>
      <c r="C15" s="160"/>
      <c r="D15" s="160"/>
      <c r="E15" s="160"/>
      <c r="F15" s="160"/>
      <c r="G15" s="160"/>
      <c r="H15" s="160"/>
      <c r="I15" s="160"/>
      <c r="J15" s="179"/>
    </row>
    <row r="16" s="134" customFormat="1" ht="18.75" customHeight="1" spans="1:10">
      <c r="A16" s="161" t="s">
        <v>23</v>
      </c>
      <c r="B16" s="162"/>
      <c r="C16" s="162"/>
      <c r="D16" s="162"/>
      <c r="E16" s="162"/>
      <c r="F16" s="162"/>
      <c r="G16" s="162"/>
      <c r="H16" s="162"/>
      <c r="I16" s="162"/>
      <c r="J16" s="180"/>
    </row>
    <row r="17" s="135" customFormat="1" ht="36.75" customHeight="1" spans="1:10">
      <c r="A17" s="163" t="s">
        <v>24</v>
      </c>
      <c r="B17" s="164"/>
      <c r="C17" s="164"/>
      <c r="D17" s="165"/>
      <c r="E17" s="164" t="s">
        <v>25</v>
      </c>
      <c r="F17" s="164"/>
      <c r="G17" s="164"/>
      <c r="H17" s="164" t="s">
        <v>26</v>
      </c>
      <c r="I17" s="164"/>
      <c r="J17" s="181"/>
    </row>
    <row r="18" s="135" customFormat="1" ht="36" customHeight="1" spans="1:10">
      <c r="A18" s="166" t="s">
        <v>27</v>
      </c>
      <c r="B18" s="167"/>
      <c r="C18" s="167"/>
      <c r="D18" s="168"/>
      <c r="E18" s="167" t="s">
        <v>28</v>
      </c>
      <c r="F18" s="167"/>
      <c r="G18" s="167"/>
      <c r="H18" s="167"/>
      <c r="I18" s="167"/>
      <c r="J18" s="182"/>
    </row>
    <row r="19" ht="36" customHeight="1" spans="1:10">
      <c r="A19" s="169"/>
      <c r="B19" s="170"/>
      <c r="C19" s="170"/>
      <c r="D19" s="171"/>
      <c r="E19" s="170"/>
      <c r="F19" s="170"/>
      <c r="G19" s="170"/>
      <c r="H19" s="170"/>
      <c r="I19" s="170"/>
      <c r="J19" s="170"/>
    </row>
    <row r="20" ht="17.25" spans="1:10">
      <c r="A20" s="172"/>
      <c r="B20" s="172"/>
      <c r="C20" s="172"/>
      <c r="D20" s="173"/>
      <c r="E20" s="172"/>
      <c r="F20" s="172"/>
      <c r="G20" s="172"/>
      <c r="H20" s="172"/>
      <c r="I20" s="172"/>
      <c r="J20" s="172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showGridLines="0" tabSelected="1" zoomScale="84" zoomScaleNormal="84" workbookViewId="0">
      <selection activeCell="I31" sqref="I31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17"/>
      <c r="J1" s="118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17"/>
      <c r="J2" s="118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19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19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0"/>
      <c r="J6" s="107"/>
    </row>
    <row r="7" customHeight="1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1"/>
      <c r="J7" s="122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114</v>
      </c>
      <c r="B8" s="19"/>
      <c r="C8" s="20"/>
      <c r="D8" s="110" t="s">
        <v>44</v>
      </c>
      <c r="E8" s="111"/>
      <c r="F8" s="111"/>
      <c r="G8" s="112"/>
      <c r="H8" s="113" t="s">
        <v>45</v>
      </c>
      <c r="I8" s="123"/>
      <c r="J8" s="124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5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4" t="s">
        <v>115</v>
      </c>
      <c r="B10" s="37" t="s">
        <v>116</v>
      </c>
      <c r="C10" s="38"/>
      <c r="D10" s="39">
        <v>240</v>
      </c>
      <c r="E10" s="39" t="s">
        <v>59</v>
      </c>
      <c r="F10" s="39">
        <v>1</v>
      </c>
      <c r="G10" s="39" t="s">
        <v>60</v>
      </c>
      <c r="H10" s="40">
        <v>118</v>
      </c>
      <c r="I10" s="30">
        <f>H10*F10*D10</f>
        <v>28320</v>
      </c>
      <c r="J10" s="86" t="s">
        <v>117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115"/>
      <c r="B11" s="37" t="s">
        <v>118</v>
      </c>
      <c r="C11" s="38"/>
      <c r="D11" s="39">
        <v>24</v>
      </c>
      <c r="E11" s="39" t="s">
        <v>119</v>
      </c>
      <c r="F11" s="39">
        <v>1</v>
      </c>
      <c r="G11" s="39" t="s">
        <v>60</v>
      </c>
      <c r="H11" s="40">
        <v>2000</v>
      </c>
      <c r="I11" s="30">
        <f>H11*F11*D11</f>
        <v>48000</v>
      </c>
      <c r="J11" s="86" t="s">
        <v>117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1.95" customHeight="1" spans="1:23">
      <c r="A12" s="115"/>
      <c r="B12" s="37" t="s">
        <v>120</v>
      </c>
      <c r="C12" s="38"/>
      <c r="D12" s="39">
        <v>1</v>
      </c>
      <c r="E12" s="39" t="s">
        <v>60</v>
      </c>
      <c r="F12" s="39">
        <v>120</v>
      </c>
      <c r="G12" s="39" t="s">
        <v>121</v>
      </c>
      <c r="H12" s="40">
        <v>100</v>
      </c>
      <c r="I12" s="30">
        <f>D12*F12*H12</f>
        <v>12000</v>
      </c>
      <c r="J12" s="86" t="s">
        <v>117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115"/>
      <c r="B13" s="37" t="s">
        <v>122</v>
      </c>
      <c r="C13" s="38"/>
      <c r="D13" s="39">
        <v>24</v>
      </c>
      <c r="E13" s="39" t="s">
        <v>119</v>
      </c>
      <c r="F13" s="39">
        <v>2</v>
      </c>
      <c r="G13" s="39" t="s">
        <v>121</v>
      </c>
      <c r="H13" s="40">
        <v>10</v>
      </c>
      <c r="I13" s="30">
        <f>D13*F13*H13</f>
        <v>480</v>
      </c>
      <c r="J13" s="86" t="s">
        <v>123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customHeight="1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SUM(I10:I13)</f>
        <v>88800</v>
      </c>
      <c r="J14" s="88"/>
    </row>
    <row r="15" s="2" customFormat="1" ht="23.1" customHeight="1" spans="1:10">
      <c r="A15" s="43" t="s">
        <v>65</v>
      </c>
      <c r="B15" s="37" t="s">
        <v>124</v>
      </c>
      <c r="C15" s="38"/>
      <c r="D15" s="50">
        <v>1</v>
      </c>
      <c r="E15" s="39" t="s">
        <v>60</v>
      </c>
      <c r="F15" s="50">
        <v>1</v>
      </c>
      <c r="G15" s="39" t="s">
        <v>67</v>
      </c>
      <c r="H15" s="116">
        <v>24000</v>
      </c>
      <c r="I15" s="126">
        <f>D15*F15*H15</f>
        <v>24000</v>
      </c>
      <c r="J15" s="127"/>
    </row>
    <row r="16" s="2" customFormat="1" ht="23.1" customHeight="1" spans="1:10">
      <c r="A16" s="43"/>
      <c r="B16" s="37" t="s">
        <v>125</v>
      </c>
      <c r="C16" s="38"/>
      <c r="D16" s="50">
        <v>60</v>
      </c>
      <c r="E16" s="39" t="s">
        <v>74</v>
      </c>
      <c r="F16" s="50">
        <v>1</v>
      </c>
      <c r="G16" s="39" t="s">
        <v>60</v>
      </c>
      <c r="H16" s="116">
        <v>200</v>
      </c>
      <c r="I16" s="126">
        <f>D16*F16*H16</f>
        <v>12000</v>
      </c>
      <c r="J16" s="127"/>
    </row>
    <row r="17" s="2" customFormat="1" ht="23.1" customHeight="1" spans="1:10">
      <c r="A17" s="43"/>
      <c r="B17" s="37" t="s">
        <v>126</v>
      </c>
      <c r="C17" s="38"/>
      <c r="D17" s="50">
        <v>83</v>
      </c>
      <c r="E17" s="39" t="s">
        <v>74</v>
      </c>
      <c r="F17" s="50">
        <v>2</v>
      </c>
      <c r="G17" s="39" t="s">
        <v>67</v>
      </c>
      <c r="H17" s="116">
        <v>4000</v>
      </c>
      <c r="I17" s="126">
        <f>F17*H17</f>
        <v>8000</v>
      </c>
      <c r="J17" s="127" t="s">
        <v>127</v>
      </c>
    </row>
    <row r="18" s="2" customFormat="1" ht="23.1" customHeight="1" spans="1:10">
      <c r="A18" s="43"/>
      <c r="B18" s="37" t="s">
        <v>128</v>
      </c>
      <c r="C18" s="38"/>
      <c r="D18" s="50">
        <v>75</v>
      </c>
      <c r="E18" s="39" t="s">
        <v>74</v>
      </c>
      <c r="F18" s="50">
        <v>2</v>
      </c>
      <c r="G18" s="39" t="s">
        <v>67</v>
      </c>
      <c r="H18" s="116">
        <v>3000</v>
      </c>
      <c r="I18" s="126">
        <f>F18*H18</f>
        <v>6000</v>
      </c>
      <c r="J18" s="127" t="s">
        <v>127</v>
      </c>
    </row>
    <row r="19" s="2" customFormat="1" ht="23.1" customHeight="1" spans="1:10">
      <c r="A19" s="43"/>
      <c r="B19" s="37" t="s">
        <v>129</v>
      </c>
      <c r="C19" s="38"/>
      <c r="D19" s="50">
        <v>2</v>
      </c>
      <c r="E19" s="39" t="s">
        <v>73</v>
      </c>
      <c r="F19" s="50">
        <v>1</v>
      </c>
      <c r="G19" s="39" t="s">
        <v>60</v>
      </c>
      <c r="H19" s="116">
        <v>1000</v>
      </c>
      <c r="I19" s="126">
        <f>D19*F19*H19</f>
        <v>2000</v>
      </c>
      <c r="J19" s="127" t="s">
        <v>117</v>
      </c>
    </row>
    <row r="20" s="2" customFormat="1" customHeight="1" spans="1:10">
      <c r="A20" s="41" t="s">
        <v>71</v>
      </c>
      <c r="B20" s="42"/>
      <c r="C20" s="42"/>
      <c r="D20" s="21"/>
      <c r="E20" s="21"/>
      <c r="F20" s="21"/>
      <c r="G20" s="21"/>
      <c r="H20" s="21"/>
      <c r="I20" s="82">
        <f>SUM(I15:I19)</f>
        <v>52000</v>
      </c>
      <c r="J20" s="128"/>
    </row>
    <row r="21" s="2" customFormat="1" ht="23.1" customHeight="1" spans="1:10">
      <c r="A21" s="43" t="s">
        <v>130</v>
      </c>
      <c r="B21" s="37" t="s">
        <v>76</v>
      </c>
      <c r="C21" s="38"/>
      <c r="D21" s="50">
        <v>1</v>
      </c>
      <c r="E21" s="39" t="s">
        <v>60</v>
      </c>
      <c r="F21" s="50">
        <v>1</v>
      </c>
      <c r="G21" s="39" t="s">
        <v>73</v>
      </c>
      <c r="H21" s="116">
        <v>260</v>
      </c>
      <c r="I21" s="126">
        <f>D21*F21*H21</f>
        <v>260</v>
      </c>
      <c r="J21" s="129"/>
    </row>
    <row r="22" s="2" customFormat="1" customHeight="1" spans="1:10">
      <c r="A22" s="41" t="s">
        <v>131</v>
      </c>
      <c r="B22" s="42"/>
      <c r="C22" s="42"/>
      <c r="D22" s="21"/>
      <c r="E22" s="21"/>
      <c r="F22" s="21"/>
      <c r="G22" s="21"/>
      <c r="H22" s="21"/>
      <c r="I22" s="82">
        <f>SUM(I21:I21)</f>
        <v>260</v>
      </c>
      <c r="J22" s="128"/>
    </row>
    <row r="23" s="2" customFormat="1" ht="24" customHeight="1" spans="1:10">
      <c r="A23" s="54" t="s">
        <v>94</v>
      </c>
      <c r="B23" s="55" t="s">
        <v>132</v>
      </c>
      <c r="C23" s="55"/>
      <c r="D23" s="55">
        <v>2</v>
      </c>
      <c r="E23" s="55" t="s">
        <v>59</v>
      </c>
      <c r="F23" s="55">
        <v>1</v>
      </c>
      <c r="G23" s="55" t="s">
        <v>60</v>
      </c>
      <c r="H23" s="56">
        <v>2000</v>
      </c>
      <c r="I23" s="56">
        <f>H23*F23*D23</f>
        <v>4000</v>
      </c>
      <c r="J23" s="130" t="s">
        <v>133</v>
      </c>
    </row>
    <row r="24" s="2" customFormat="1" ht="24" customHeight="1" spans="1:10">
      <c r="A24" s="57"/>
      <c r="B24" s="55" t="s">
        <v>134</v>
      </c>
      <c r="C24" s="55"/>
      <c r="D24" s="55">
        <v>2</v>
      </c>
      <c r="E24" s="55" t="s">
        <v>59</v>
      </c>
      <c r="F24" s="55">
        <v>1</v>
      </c>
      <c r="G24" s="55" t="s">
        <v>60</v>
      </c>
      <c r="H24" s="56">
        <v>400</v>
      </c>
      <c r="I24" s="56">
        <f>H24*F24*D24</f>
        <v>800</v>
      </c>
      <c r="J24" s="130"/>
    </row>
    <row r="25" s="2" customFormat="1" ht="24" customHeight="1" spans="1:10">
      <c r="A25" s="57"/>
      <c r="B25" s="58" t="s">
        <v>97</v>
      </c>
      <c r="C25" s="59"/>
      <c r="D25" s="55">
        <v>1</v>
      </c>
      <c r="E25" s="55" t="s">
        <v>52</v>
      </c>
      <c r="F25" s="55">
        <v>3</v>
      </c>
      <c r="G25" s="55" t="s">
        <v>53</v>
      </c>
      <c r="H25" s="56">
        <v>400</v>
      </c>
      <c r="I25" s="56">
        <f>H25*F25*D25</f>
        <v>1200</v>
      </c>
      <c r="J25" s="130"/>
    </row>
    <row r="26" s="2" customFormat="1" ht="24" customHeight="1" spans="1:10">
      <c r="A26" s="57"/>
      <c r="B26" s="58" t="s">
        <v>135</v>
      </c>
      <c r="C26" s="59"/>
      <c r="D26" s="55">
        <v>2</v>
      </c>
      <c r="E26" s="55" t="s">
        <v>59</v>
      </c>
      <c r="F26" s="55">
        <v>4</v>
      </c>
      <c r="G26" s="55" t="s">
        <v>66</v>
      </c>
      <c r="H26" s="56">
        <v>100</v>
      </c>
      <c r="I26" s="56">
        <f>H26*F26*D26</f>
        <v>800</v>
      </c>
      <c r="J26" s="130"/>
    </row>
    <row r="27" s="2" customFormat="1" ht="24" customHeight="1" spans="1:10">
      <c r="A27" s="57"/>
      <c r="B27" s="58" t="s">
        <v>94</v>
      </c>
      <c r="C27" s="59"/>
      <c r="D27" s="55">
        <v>2</v>
      </c>
      <c r="E27" s="55" t="s">
        <v>59</v>
      </c>
      <c r="F27" s="55">
        <v>4</v>
      </c>
      <c r="G27" s="55" t="s">
        <v>66</v>
      </c>
      <c r="H27" s="56">
        <v>500</v>
      </c>
      <c r="I27" s="56">
        <f>H27*F27*D27</f>
        <v>4000</v>
      </c>
      <c r="J27" s="130"/>
    </row>
    <row r="28" s="2" customFormat="1" customHeight="1" spans="1:10">
      <c r="A28" s="41" t="s">
        <v>100</v>
      </c>
      <c r="B28" s="42"/>
      <c r="C28" s="42"/>
      <c r="D28" s="21"/>
      <c r="E28" s="21"/>
      <c r="F28" s="21"/>
      <c r="G28" s="21"/>
      <c r="H28" s="21"/>
      <c r="I28" s="82">
        <f>SUM(I23:I27)</f>
        <v>10800</v>
      </c>
      <c r="J28" s="128"/>
    </row>
    <row r="29" s="2" customFormat="1" ht="24" customHeight="1" spans="1:10">
      <c r="A29" s="63" t="s">
        <v>136</v>
      </c>
      <c r="B29" s="64"/>
      <c r="C29" s="64"/>
      <c r="D29" s="65"/>
      <c r="E29" s="65"/>
      <c r="F29" s="65"/>
      <c r="G29" s="65"/>
      <c r="H29" s="66"/>
      <c r="I29" s="95">
        <f>I14+I20+I22+I28</f>
        <v>151860</v>
      </c>
      <c r="J29" s="131"/>
    </row>
    <row r="30" s="2" customFormat="1" ht="24" customHeight="1" spans="1:10">
      <c r="A30" s="63" t="s">
        <v>137</v>
      </c>
      <c r="B30" s="64"/>
      <c r="C30" s="64"/>
      <c r="D30" s="65"/>
      <c r="E30" s="65"/>
      <c r="F30" s="65"/>
      <c r="G30" s="65"/>
      <c r="H30" s="65"/>
      <c r="I30" s="95">
        <f>I29*0.1</f>
        <v>15186</v>
      </c>
      <c r="J30" s="131"/>
    </row>
    <row r="31" s="2" customFormat="1" ht="24" customHeight="1" spans="1:10">
      <c r="A31" s="65" t="s">
        <v>138</v>
      </c>
      <c r="B31" s="64"/>
      <c r="C31" s="64"/>
      <c r="D31" s="65"/>
      <c r="E31" s="65"/>
      <c r="F31" s="65"/>
      <c r="G31" s="65"/>
      <c r="H31" s="65"/>
      <c r="I31" s="132">
        <f>SUM(I29:I30)</f>
        <v>167046</v>
      </c>
      <c r="J31" s="131"/>
    </row>
    <row r="33" spans="10:10">
      <c r="J33" s="4"/>
    </row>
  </sheetData>
  <mergeCells count="23">
    <mergeCell ref="B10:C10"/>
    <mergeCell ref="B11:C11"/>
    <mergeCell ref="B12:C12"/>
    <mergeCell ref="B13:C13"/>
    <mergeCell ref="A14:C14"/>
    <mergeCell ref="B15:C15"/>
    <mergeCell ref="B16:C16"/>
    <mergeCell ref="B17:C17"/>
    <mergeCell ref="B18:C18"/>
    <mergeCell ref="B19:C19"/>
    <mergeCell ref="A20:C20"/>
    <mergeCell ref="B21:C21"/>
    <mergeCell ref="A22:C22"/>
    <mergeCell ref="B23:C23"/>
    <mergeCell ref="B24:C24"/>
    <mergeCell ref="B25:C25"/>
    <mergeCell ref="B26:C26"/>
    <mergeCell ref="B27:C27"/>
    <mergeCell ref="A28:C28"/>
    <mergeCell ref="A10:A13"/>
    <mergeCell ref="A15:A19"/>
    <mergeCell ref="A23:A27"/>
    <mergeCell ref="J23:J27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139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141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142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六区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2019-02-27T03:28:40Z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