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180" activeTab="1"/>
  </bookViews>
  <sheets>
    <sheet name="员工报销明细" sheetId="3" r:id="rId1"/>
    <sheet name="员工差旅明细" sheetId="4" r:id="rId2"/>
  </sheets>
  <definedNames>
    <definedName name="_xlnm.Print_Area" localSheetId="1">员工差旅明细!$A$1:$K$27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<sst xmlns="http://schemas.openxmlformats.org/spreadsheetml/2006/main" count="122" uniqueCount="94">
  <si>
    <t>【借款报销单】</t>
  </si>
  <si>
    <t>团号：HMJB-240425-ANZ294</t>
  </si>
  <si>
    <t>会议日期：2024年04月25-0501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</si>
  <si>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</si>
  <si>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</si>
  <si>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</si>
  <si>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</si>
  <si>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</si>
  <si>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</si>
  <si>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</si>
  <si>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</si>
  <si>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</si>
  <si>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</si>
  <si>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</si>
  <si>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</si>
  <si>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</si>
  <si>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</si>
  <si>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</si>
  <si>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</si>
  <si>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</si>
  <si>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</si>
  <si>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</si>
  <si>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</si>
  <si>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</si>
  <si>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</si>
  <si>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</si>
  <si>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</si>
  <si>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</si>
  <si>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</si>
  <si>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</si>
  <si>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</si>
  <si>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</si>
  <si>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</si>
  <si>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</si>
  <si>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</si>
  <si>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</si>
  <si>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</si>
  <si>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</si>
  <si>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</si>
  <si>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</si>
  <si>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</si>
  <si>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</si>
  <si>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客户小交通报销</t>
  </si>
  <si>
    <t>客户大交通报销</t>
  </si>
  <si>
    <t>VIP午餐</t>
  </si>
  <si>
    <t>VIP礼品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</si>
  <si>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</si>
  <si>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</si>
  <si>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</si>
  <si>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</si>
  <si>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</si>
  <si>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</si>
  <si>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</si>
  <si>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</si>
  <si>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</si>
  <si>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</si>
  <si>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</si>
  <si>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</si>
  <si>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</si>
  <si>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</si>
  <si>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</si>
  <si>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</si>
  <si>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</si>
  <si>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</si>
  <si>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</si>
  <si>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</si>
  <si>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2024年4月</t>
  </si>
  <si>
    <t>报销日期:</t>
  </si>
  <si>
    <t>2021年10月</t>
  </si>
  <si>
    <t>团号:</t>
  </si>
  <si>
    <t>HMJB-240425-ANZ294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</si>
  <si>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</si>
  <si>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</si>
  <si>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</si>
  <si>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</si>
  <si>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</si>
  <si>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</si>
  <si>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</si>
  <si>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</si>
  <si>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</si>
  <si>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签证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</si>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</sst>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8" fillId="8" borderId="12" xfId="0" applyNumberFormat="1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49" applyFont="1" applyFill="1" applyBorder="1" applyAlignment="1">
      <alignment horizontal="center"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view="pageBreakPreview" zoomScaleNormal="100" workbookViewId="0">
      <pane xSplit="5" ySplit="7" topLeftCell="F41" activePane="bottomRight" state="frozen"/>
      <selection/>
      <selection pane="topRight"/>
      <selection pane="bottomLeft"/>
      <selection pane="bottomRight" activeCell="I47" sqref="I47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100"/>
      <c r="J2" s="100"/>
      <c r="K2" s="100"/>
      <c r="L2" s="100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101"/>
      <c r="J8" s="102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101"/>
      <c r="J9" s="103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101"/>
      <c r="J10" s="103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101"/>
      <c r="J11" s="103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101"/>
      <c r="J12" s="103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4"/>
      <c r="J13" s="105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101"/>
      <c r="J14" s="102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101"/>
      <c r="J15" s="103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4"/>
      <c r="J16" s="105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101"/>
      <c r="J17" s="106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101"/>
      <c r="J18" s="107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101"/>
      <c r="J19" s="107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101"/>
      <c r="J20" s="107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4"/>
      <c r="J21" s="108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101"/>
      <c r="J22" s="106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101"/>
      <c r="J23" s="107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4"/>
      <c r="J24" s="108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101"/>
      <c r="J25" s="102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101"/>
      <c r="J26" s="103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4"/>
      <c r="J27" s="105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101"/>
      <c r="J28" s="102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101"/>
      <c r="J29" s="107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101"/>
      <c r="J30" s="107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101"/>
      <c r="J31" s="107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4"/>
      <c r="J32" s="108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101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101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101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101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4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101"/>
      <c r="J38" s="106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101"/>
      <c r="J39" s="107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4"/>
      <c r="J40" s="108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101"/>
      <c r="J41" s="102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101"/>
      <c r="J42" s="103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101"/>
      <c r="J43" s="103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97">
        <f>SUM(F41:F43)</f>
        <v>0</v>
      </c>
      <c r="G44" s="97">
        <f t="shared" ref="G44:H44" si="18">SUM(G41:G43)</f>
        <v>0</v>
      </c>
      <c r="H44" s="97">
        <f t="shared" si="18"/>
        <v>0</v>
      </c>
      <c r="I44" s="77"/>
      <c r="J44" s="105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8">
        <v>1072</v>
      </c>
      <c r="G45" s="99">
        <v>0</v>
      </c>
      <c r="H45" s="99">
        <f>F45+G45</f>
        <v>1072</v>
      </c>
      <c r="I45" s="109" t="s">
        <v>42</v>
      </c>
      <c r="J45" s="79"/>
    </row>
    <row r="46" customHeight="1" spans="1:10">
      <c r="A46" s="85"/>
      <c r="B46" s="74"/>
      <c r="C46" s="75"/>
      <c r="D46" s="76"/>
      <c r="E46" s="75"/>
      <c r="F46" s="98">
        <f>662+664.5</f>
        <v>1326.5</v>
      </c>
      <c r="G46" s="99">
        <v>0</v>
      </c>
      <c r="H46" s="99">
        <f t="shared" ref="H46:H51" si="19">F46+G46</f>
        <v>1326.5</v>
      </c>
      <c r="I46" s="109" t="s">
        <v>43</v>
      </c>
      <c r="J46" s="85"/>
    </row>
    <row r="47" customHeight="1" spans="1:10">
      <c r="A47" s="85"/>
      <c r="B47" s="74"/>
      <c r="C47" s="75"/>
      <c r="D47" s="76"/>
      <c r="E47" s="75"/>
      <c r="F47" s="98">
        <v>217.17</v>
      </c>
      <c r="G47" s="99">
        <v>0</v>
      </c>
      <c r="H47" s="99">
        <f t="shared" si="19"/>
        <v>217.17</v>
      </c>
      <c r="I47" s="109"/>
      <c r="J47" s="85"/>
    </row>
    <row r="48" customHeight="1" spans="1:10">
      <c r="A48" s="85"/>
      <c r="B48" s="74"/>
      <c r="C48" s="75"/>
      <c r="D48" s="76"/>
      <c r="E48" s="75"/>
      <c r="F48" s="99">
        <v>217.2</v>
      </c>
      <c r="G48" s="99">
        <v>0</v>
      </c>
      <c r="H48" s="99">
        <f t="shared" si="19"/>
        <v>217.2</v>
      </c>
      <c r="I48" s="73"/>
      <c r="J48" s="85"/>
    </row>
    <row r="49" customHeight="1" spans="1:10">
      <c r="A49" s="85"/>
      <c r="B49" s="74"/>
      <c r="C49" s="75"/>
      <c r="D49" s="76"/>
      <c r="E49" s="75"/>
      <c r="F49" s="99">
        <v>357.12</v>
      </c>
      <c r="G49" s="99">
        <v>0</v>
      </c>
      <c r="H49" s="99">
        <f t="shared" si="19"/>
        <v>357.12</v>
      </c>
      <c r="I49" s="73"/>
      <c r="J49" s="85"/>
    </row>
    <row r="50" customHeight="1" spans="1:10">
      <c r="A50" s="85"/>
      <c r="B50" s="74"/>
      <c r="C50" s="75"/>
      <c r="D50" s="76"/>
      <c r="E50" s="75"/>
      <c r="F50" s="99">
        <v>3386</v>
      </c>
      <c r="G50" s="99">
        <v>0</v>
      </c>
      <c r="H50" s="99">
        <f t="shared" si="19"/>
        <v>3386</v>
      </c>
      <c r="I50" s="73" t="s">
        <v>44</v>
      </c>
      <c r="J50" s="85"/>
    </row>
    <row r="51" customHeight="1" spans="1:10">
      <c r="A51" s="82"/>
      <c r="B51" s="74"/>
      <c r="C51" s="75"/>
      <c r="D51" s="76"/>
      <c r="E51" s="75"/>
      <c r="F51" s="99">
        <v>1220.2</v>
      </c>
      <c r="G51" s="99">
        <v>0</v>
      </c>
      <c r="H51" s="99">
        <f t="shared" si="19"/>
        <v>1220.2</v>
      </c>
      <c r="I51" s="73" t="s">
        <v>45</v>
      </c>
      <c r="J51" s="85"/>
    </row>
    <row r="52" s="63" customFormat="1" customHeight="1" spans="1:10">
      <c r="A52" s="77"/>
      <c r="B52" s="77" t="s">
        <v>46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97">
        <f>SUM(F45:F51)</f>
        <v>7796.19</v>
      </c>
      <c r="G52" s="97">
        <f t="shared" ref="G52:H52" si="21">SUM(G45:G51)</f>
        <v>0</v>
      </c>
      <c r="H52" s="97">
        <f t="shared" si="21"/>
        <v>7796.19</v>
      </c>
      <c r="I52" s="77"/>
      <c r="J52" s="82"/>
    </row>
    <row r="53" customHeight="1" spans="1:10">
      <c r="A53" s="77"/>
      <c r="B53" s="77" t="s">
        <v>47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97">
        <f t="shared" si="22"/>
        <v>7796.19</v>
      </c>
      <c r="G53" s="97">
        <f t="shared" si="22"/>
        <v>0</v>
      </c>
      <c r="H53" s="97">
        <f t="shared" si="22"/>
        <v>7796.19</v>
      </c>
      <c r="I53" s="77"/>
      <c r="J53" s="101"/>
    </row>
    <row r="57" customHeight="1" spans="1:9">
      <c r="A57" s="86" t="s">
        <v>48</v>
      </c>
      <c r="B57" s="87"/>
      <c r="C57" s="88" t="s">
        <v>49</v>
      </c>
      <c r="D57" s="88"/>
      <c r="E57" s="88" t="s">
        <v>50</v>
      </c>
      <c r="F57" s="88"/>
      <c r="G57" s="88" t="s">
        <v>51</v>
      </c>
      <c r="H57" s="88"/>
      <c r="I57" s="110" t="s">
        <v>52</v>
      </c>
    </row>
    <row r="58" customHeight="1" spans="1:9">
      <c r="A58" s="89">
        <f>E53</f>
        <v>0</v>
      </c>
      <c r="B58" s="90"/>
      <c r="C58" s="90">
        <f>H53</f>
        <v>7796.19</v>
      </c>
      <c r="D58" s="90"/>
      <c r="E58" s="90">
        <f>F53</f>
        <v>7796.19</v>
      </c>
      <c r="F58" s="90"/>
      <c r="G58" s="90">
        <f>G53</f>
        <v>0</v>
      </c>
      <c r="H58" s="90"/>
      <c r="I58" s="111">
        <f>A58-C58</f>
        <v>-7796.19</v>
      </c>
    </row>
    <row r="60" customHeight="1" spans="1:9">
      <c r="A60" s="91" t="s">
        <v>53</v>
      </c>
      <c r="B60" s="92"/>
      <c r="C60" s="93" t="s">
        <v>54</v>
      </c>
      <c r="D60" s="91"/>
      <c r="E60" s="91" t="s">
        <v>55</v>
      </c>
      <c r="F60" s="91"/>
      <c r="G60" s="91" t="s">
        <v>56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abSelected="1" view="pageBreakPreview" zoomScaleNormal="100" topLeftCell="A10" workbookViewId="0">
      <selection activeCell="I19" sqref="I19:J19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58</v>
      </c>
      <c r="E5" s="6"/>
      <c r="F5" s="35" t="s">
        <v>59</v>
      </c>
      <c r="G5" s="35"/>
      <c r="H5" s="6" t="s">
        <v>60</v>
      </c>
      <c r="I5" s="5"/>
      <c r="J5" s="35"/>
      <c r="K5" s="45"/>
    </row>
    <row r="6" ht="20" customHeight="1" spans="2:11">
      <c r="B6" s="7"/>
      <c r="C6" s="8"/>
      <c r="D6" s="9" t="s">
        <v>61</v>
      </c>
      <c r="E6" s="9"/>
      <c r="F6" s="36" t="s">
        <v>62</v>
      </c>
      <c r="G6" s="36"/>
      <c r="H6" s="9" t="s">
        <v>63</v>
      </c>
      <c r="I6" s="8"/>
      <c r="J6" s="36" t="s">
        <v>64</v>
      </c>
      <c r="K6" s="46"/>
    </row>
    <row r="7" ht="20" customHeight="1" spans="2:11">
      <c r="B7" s="7"/>
      <c r="C7" s="8"/>
      <c r="D7" s="9" t="s">
        <v>65</v>
      </c>
      <c r="E7" s="9"/>
      <c r="F7" s="37" t="s">
        <v>66</v>
      </c>
      <c r="G7" s="36"/>
      <c r="H7" s="9" t="s">
        <v>67</v>
      </c>
      <c r="I7" s="47"/>
      <c r="J7" s="48" t="s">
        <v>68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69</v>
      </c>
      <c r="I8" s="49"/>
      <c r="J8" s="38" t="s">
        <v>70</v>
      </c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71</v>
      </c>
      <c r="E10" s="16" t="s">
        <v>72</v>
      </c>
      <c r="F10" s="39"/>
      <c r="G10" s="23" t="s">
        <v>73</v>
      </c>
      <c r="H10" s="39" t="s">
        <v>74</v>
      </c>
      <c r="I10" s="16" t="s">
        <v>75</v>
      </c>
      <c r="J10" s="39"/>
      <c r="K10" s="23" t="s">
        <v>76</v>
      </c>
    </row>
    <row r="11" ht="20" customHeight="1" spans="2:11">
      <c r="B11" s="17">
        <v>1</v>
      </c>
      <c r="C11" s="18"/>
      <c r="D11" s="19" t="s">
        <v>77</v>
      </c>
      <c r="E11" s="25" t="s">
        <v>78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78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79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79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79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79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79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 t="s">
        <v>80</v>
      </c>
      <c r="F18" s="25"/>
      <c r="G18" s="40">
        <v>1500</v>
      </c>
      <c r="H18" s="40">
        <v>1500</v>
      </c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47</v>
      </c>
      <c r="C21" s="22"/>
      <c r="D21" s="22"/>
      <c r="E21" s="22"/>
      <c r="F21" s="39"/>
      <c r="G21" s="41">
        <f>SUM(G11:G20)</f>
        <v>1500</v>
      </c>
      <c r="H21" s="41">
        <f>SUM(H11:H20)</f>
        <v>1500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74</v>
      </c>
      <c r="C23" s="23"/>
      <c r="D23" s="23"/>
      <c r="E23" s="23"/>
      <c r="F23" s="23"/>
      <c r="G23" s="23" t="s">
        <v>81</v>
      </c>
      <c r="H23" s="23"/>
      <c r="I23" s="23"/>
      <c r="J23" s="23"/>
      <c r="K23" s="23" t="s">
        <v>82</v>
      </c>
    </row>
    <row r="24" ht="20" customHeight="1" spans="2:11">
      <c r="B24" s="24">
        <f>H21</f>
        <v>1500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1500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83</v>
      </c>
      <c r="C26" s="13"/>
      <c r="D26" s="13"/>
      <c r="E26" s="13"/>
      <c r="F26" s="13" t="s">
        <v>54</v>
      </c>
      <c r="G26" s="13" t="s">
        <v>84</v>
      </c>
      <c r="H26" s="13"/>
      <c r="I26" s="13"/>
      <c r="J26" s="13" t="s">
        <v>56</v>
      </c>
      <c r="K26" s="13"/>
    </row>
    <row r="29" ht="20.4" spans="1:11">
      <c r="A29" s="2" t="s">
        <v>85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58</v>
      </c>
      <c r="E31" s="6"/>
      <c r="F31" s="35" t="s">
        <v>59</v>
      </c>
      <c r="G31" s="35"/>
      <c r="H31" s="6" t="s">
        <v>60</v>
      </c>
      <c r="I31" s="5"/>
      <c r="J31" s="35" t="s">
        <v>86</v>
      </c>
      <c r="K31" s="45"/>
    </row>
    <row r="32" ht="20" customHeight="1" spans="2:11">
      <c r="B32" s="7"/>
      <c r="C32" s="8"/>
      <c r="D32" s="9" t="s">
        <v>61</v>
      </c>
      <c r="E32" s="9"/>
      <c r="F32" s="36" t="s">
        <v>62</v>
      </c>
      <c r="G32" s="36"/>
      <c r="H32" s="9" t="s">
        <v>63</v>
      </c>
      <c r="I32" s="8"/>
      <c r="J32" s="36" t="s">
        <v>87</v>
      </c>
      <c r="K32" s="46"/>
    </row>
    <row r="33" ht="20" customHeight="1" spans="2:11">
      <c r="B33" s="7"/>
      <c r="C33" s="8"/>
      <c r="D33" s="9" t="s">
        <v>65</v>
      </c>
      <c r="E33" s="9"/>
      <c r="F33" s="37">
        <v>44444</v>
      </c>
      <c r="G33" s="36"/>
      <c r="H33" s="9" t="s">
        <v>67</v>
      </c>
      <c r="I33" s="47"/>
      <c r="J33" s="48" t="s">
        <v>68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69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88</v>
      </c>
      <c r="E36" s="25" t="s">
        <v>89</v>
      </c>
      <c r="F36" s="25"/>
      <c r="G36" s="40" t="s">
        <v>90</v>
      </c>
      <c r="H36" s="40" t="s">
        <v>91</v>
      </c>
      <c r="I36" s="40" t="s">
        <v>47</v>
      </c>
      <c r="J36" s="40"/>
      <c r="K36" s="59" t="s">
        <v>76</v>
      </c>
    </row>
    <row r="37" ht="25.25" customHeight="1" spans="2:11">
      <c r="B37" s="27">
        <v>1</v>
      </c>
      <c r="C37" s="28"/>
      <c r="D37" s="29" t="s">
        <v>92</v>
      </c>
      <c r="E37" s="42" t="s">
        <v>93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47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83</v>
      </c>
      <c r="C42" s="13"/>
      <c r="D42" s="13"/>
      <c r="E42" s="13"/>
      <c r="F42" s="13" t="s">
        <v>54</v>
      </c>
      <c r="G42" s="13" t="s">
        <v>84</v>
      </c>
      <c r="H42" s="13"/>
      <c r="I42" s="13"/>
      <c r="J42" s="13" t="s">
        <v>56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2014-04-18T00:52:00Z</dcterms:created>
  <cp:lastPrinted>2020-09-11T18:15:00Z</cp:lastPrinted>
  <dcterms:modified xsi:type="dcterms:W3CDTF">2024-06-14T20:35:36Z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1028-6.7.1.8828</vt:lpwstr>
  </property>
  <property fmtid="{D5CDD505-2E9C-101B-9397-08002B2CF9AE}" pid="3" name="ICV">
    <vt:lpwstr>48D7E0BF00A2B1C858F9E563E31CB91D</vt:lpwstr>
  </property>
</Properties>
</file>