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Candy Guo\2021年\1月\1月17日-21日 三亚 科瑞德\合同\追加报价\1月16日更新报价\"/>
    </mc:Choice>
  </mc:AlternateContent>
  <xr:revisionPtr revIDLastSave="0" documentId="13_ncr:1_{84FE3010-9D07-4C24-BBE1-F0EA26AC168A}" xr6:coauthVersionLast="46" xr6:coauthVersionMax="46" xr10:uidLastSave="{00000000-0000-0000-0000-000000000000}"/>
  <bookViews>
    <workbookView xWindow="-110" yWindow="-110" windowWidth="21820" windowHeight="14020" tabRatio="612" activeTab="2" xr2:uid="{00000000-000D-0000-FFFF-FFFF00000000}"/>
  </bookViews>
  <sheets>
    <sheet name="报价汇总" sheetId="12" r:id="rId1"/>
    <sheet name="Sheet1" sheetId="17" state="hidden" r:id="rId2"/>
    <sheet name="AV" sheetId="25" r:id="rId3"/>
    <sheet name="搭建及制作" sheetId="24" r:id="rId4"/>
    <sheet name="Event人员" sheetId="26" r:id="rId5"/>
    <sheet name="接待" sheetId="19" r:id="rId6"/>
    <sheet name="报批及防疫物资" sheetId="27" r:id="rId7"/>
    <sheet name="Sheet3" sheetId="16" state="hidden" r:id="rId8"/>
  </sheets>
  <definedNames>
    <definedName name="_xlnm._FilterDatabase" localSheetId="2" hidden="1">AV!$A$14:$AT$112</definedName>
    <definedName name="_xlnm._FilterDatabase" localSheetId="4" hidden="1">Event人员!$A$14:$L$38</definedName>
    <definedName name="_xlnm._FilterDatabase" localSheetId="6" hidden="1">报批及防疫物资!$A$14:$L$28</definedName>
    <definedName name="_xlnm._FilterDatabase" localSheetId="3" hidden="1">搭建及制作!$A$14:$AM$14</definedName>
    <definedName name="_xlnm._FilterDatabase" localSheetId="5" hidden="1">接待!$A$14:$L$29</definedName>
    <definedName name="_xlnm.Print_Area" localSheetId="2">AV!$A$1:$L$106</definedName>
    <definedName name="_xlnm.Print_Area" localSheetId="4">Event人员!$A$1:$L$31</definedName>
    <definedName name="_xlnm.Print_Area" localSheetId="0">报价汇总!$A$1:$E$33</definedName>
    <definedName name="_xlnm.Print_Area" localSheetId="6">报批及防疫物资!$A$1:$L$18</definedName>
    <definedName name="_xlnm.Print_Area" localSheetId="3">搭建及制作!$A$1:$L$116</definedName>
    <definedName name="_xlnm.Print_Area" localSheetId="5">接待!$A$1:$L$23</definedName>
  </definedNames>
  <calcPr calcId="191029"/>
  <pivotCaches>
    <pivotCache cacheId="0" r:id="rId9"/>
    <pivotCache cacheId="1" r:id="rId10"/>
    <pivotCache cacheId="2" r:id="rId11"/>
  </pivotCaches>
</workbook>
</file>

<file path=xl/calcChain.xml><?xml version="1.0" encoding="utf-8"?>
<calcChain xmlns="http://schemas.openxmlformats.org/spreadsheetml/2006/main">
  <c r="J17" i="26" l="1"/>
  <c r="D21" i="12"/>
  <c r="D20" i="12"/>
  <c r="D18" i="12"/>
  <c r="J91" i="25"/>
  <c r="J122" i="24"/>
  <c r="J120" i="24"/>
  <c r="J90" i="24"/>
  <c r="J27" i="19"/>
  <c r="J27" i="27"/>
  <c r="J25" i="27"/>
  <c r="J24" i="19"/>
  <c r="J23" i="27"/>
  <c r="J38" i="26"/>
  <c r="J99" i="25"/>
  <c r="J117" i="24"/>
  <c r="J21" i="24"/>
  <c r="J26" i="19"/>
  <c r="J37" i="26"/>
  <c r="J36" i="26"/>
  <c r="J35" i="26"/>
  <c r="J33" i="26"/>
  <c r="J27" i="26"/>
  <c r="J21" i="26"/>
  <c r="J20" i="26"/>
  <c r="J26" i="26"/>
  <c r="J24" i="26"/>
  <c r="J23" i="26"/>
  <c r="J77" i="25" l="1"/>
  <c r="J63" i="25"/>
  <c r="J64" i="25"/>
  <c r="J43" i="25"/>
  <c r="J104" i="25"/>
  <c r="J100" i="25"/>
  <c r="J103" i="25"/>
  <c r="J81" i="25"/>
  <c r="J66" i="25"/>
  <c r="J42" i="25"/>
  <c r="J41" i="25"/>
  <c r="J40" i="25"/>
  <c r="J22" i="25"/>
  <c r="J92" i="25"/>
  <c r="J96" i="25"/>
  <c r="J95" i="25"/>
  <c r="J78" i="25"/>
  <c r="J79" i="25"/>
  <c r="J83" i="25" l="1"/>
  <c r="J84" i="25"/>
  <c r="J68" i="25"/>
  <c r="J67" i="25"/>
  <c r="J62" i="25"/>
  <c r="J61" i="25"/>
  <c r="J94" i="25" l="1"/>
  <c r="J90" i="25"/>
  <c r="J89" i="25"/>
  <c r="J88" i="25"/>
  <c r="J87" i="25"/>
  <c r="J86" i="25"/>
  <c r="J85" i="25"/>
  <c r="J82" i="25"/>
  <c r="J80" i="25"/>
  <c r="J76" i="25"/>
  <c r="J75" i="25"/>
  <c r="J74" i="25"/>
  <c r="J73" i="25"/>
  <c r="J72" i="25"/>
  <c r="J71" i="25"/>
  <c r="J70" i="25"/>
  <c r="J44" i="25"/>
  <c r="J65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5" i="25"/>
  <c r="J46" i="25"/>
  <c r="J47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1" i="25"/>
  <c r="J20" i="25"/>
  <c r="J19" i="25"/>
  <c r="J18" i="25"/>
  <c r="J16" i="25"/>
  <c r="J15" i="25"/>
  <c r="J107" i="25" l="1"/>
  <c r="J96" i="24"/>
  <c r="J22" i="27"/>
  <c r="J21" i="27"/>
  <c r="J20" i="27"/>
  <c r="J19" i="27"/>
  <c r="J116" i="24"/>
  <c r="J109" i="25" l="1"/>
  <c r="J119" i="24"/>
  <c r="J114" i="24"/>
  <c r="J115" i="24"/>
  <c r="J25" i="24"/>
  <c r="J91" i="24"/>
  <c r="J89" i="24"/>
  <c r="J88" i="24"/>
  <c r="J87" i="24"/>
  <c r="J49" i="24"/>
  <c r="J48" i="24"/>
  <c r="J45" i="24"/>
  <c r="J46" i="24"/>
  <c r="J44" i="24"/>
  <c r="J43" i="24"/>
  <c r="J35" i="24"/>
  <c r="J33" i="24"/>
  <c r="J24" i="24"/>
  <c r="J23" i="24"/>
  <c r="J22" i="24"/>
  <c r="J20" i="24"/>
  <c r="J19" i="24"/>
  <c r="J16" i="24"/>
  <c r="J15" i="24"/>
  <c r="J17" i="27" l="1"/>
  <c r="J18" i="27"/>
  <c r="J32" i="26"/>
  <c r="J22" i="26" l="1"/>
  <c r="J18" i="26"/>
  <c r="J16" i="27"/>
  <c r="J15" i="27"/>
  <c r="J20" i="19"/>
  <c r="J16" i="19"/>
  <c r="J17" i="19"/>
  <c r="J18" i="19"/>
  <c r="J19" i="19"/>
  <c r="J21" i="19"/>
  <c r="J22" i="19"/>
  <c r="J23" i="19"/>
  <c r="J15" i="19"/>
  <c r="J98" i="25"/>
  <c r="J93" i="25"/>
  <c r="J17" i="25"/>
  <c r="J103" i="24"/>
  <c r="J102" i="24"/>
  <c r="J101" i="24"/>
  <c r="J110" i="24"/>
  <c r="J109" i="24"/>
  <c r="J108" i="24"/>
  <c r="J107" i="24"/>
  <c r="J26" i="27" l="1"/>
  <c r="J113" i="24"/>
  <c r="J112" i="24"/>
  <c r="J111" i="24"/>
  <c r="J106" i="24"/>
  <c r="J105" i="24"/>
  <c r="J104" i="24"/>
  <c r="J100" i="24"/>
  <c r="D17" i="12" l="1"/>
  <c r="J92" i="24"/>
  <c r="J28" i="27" l="1"/>
  <c r="J84" i="24" l="1"/>
  <c r="J15" i="26" l="1"/>
  <c r="J86" i="24" l="1"/>
  <c r="J83" i="24"/>
  <c r="J18" i="24"/>
  <c r="J97" i="25" l="1"/>
  <c r="J95" i="24" l="1"/>
  <c r="J102" i="25" l="1"/>
  <c r="J101" i="25"/>
  <c r="J85" i="24"/>
  <c r="J32" i="24"/>
  <c r="J17" i="24"/>
  <c r="J29" i="24"/>
  <c r="J30" i="24"/>
  <c r="J34" i="24"/>
  <c r="J97" i="24"/>
  <c r="J98" i="24"/>
  <c r="J99" i="24"/>
  <c r="J81" i="24"/>
  <c r="J80" i="24"/>
  <c r="J79" i="24"/>
  <c r="J78" i="24"/>
  <c r="J77" i="24"/>
  <c r="J71" i="24"/>
  <c r="J70" i="24"/>
  <c r="J69" i="24"/>
  <c r="J68" i="24"/>
  <c r="J67" i="24"/>
  <c r="J76" i="24"/>
  <c r="J75" i="24"/>
  <c r="J74" i="24"/>
  <c r="J73" i="24"/>
  <c r="J72" i="24"/>
  <c r="J66" i="24" l="1"/>
  <c r="J65" i="24"/>
  <c r="J64" i="24"/>
  <c r="J63" i="24"/>
  <c r="J62" i="24"/>
  <c r="J61" i="24"/>
  <c r="J60" i="24"/>
  <c r="J59" i="24"/>
  <c r="J58" i="24"/>
  <c r="J57" i="24"/>
  <c r="J55" i="24"/>
  <c r="J54" i="24"/>
  <c r="J53" i="24"/>
  <c r="J52" i="24"/>
  <c r="J51" i="24"/>
  <c r="J50" i="24"/>
  <c r="J56" i="24"/>
  <c r="J47" i="24"/>
  <c r="J94" i="24"/>
  <c r="J93" i="24"/>
  <c r="J42" i="24" l="1"/>
  <c r="J41" i="24"/>
  <c r="J40" i="24"/>
  <c r="J39" i="24"/>
  <c r="J38" i="24"/>
  <c r="J36" i="24"/>
  <c r="J37" i="24"/>
  <c r="J31" i="24"/>
  <c r="J28" i="24"/>
  <c r="J26" i="24"/>
  <c r="J28" i="26" l="1"/>
  <c r="J29" i="26"/>
  <c r="J31" i="26"/>
  <c r="J30" i="26"/>
  <c r="J19" i="26"/>
  <c r="J16" i="26"/>
  <c r="J25" i="26"/>
  <c r="J106" i="25"/>
  <c r="J105" i="25"/>
  <c r="J69" i="25"/>
  <c r="J82" i="24"/>
  <c r="J118" i="24"/>
  <c r="J27" i="24"/>
  <c r="J123" i="24" s="1"/>
  <c r="J110" i="25" l="1"/>
  <c r="J124" i="24"/>
  <c r="D12" i="12" s="1"/>
  <c r="J28" i="19"/>
  <c r="J111" i="25" l="1"/>
  <c r="J112" i="25" s="1"/>
  <c r="D15" i="12"/>
  <c r="J29" i="19"/>
  <c r="D13" i="12"/>
  <c r="D11" i="12"/>
  <c r="J125" i="24" l="1"/>
</calcChain>
</file>

<file path=xl/sharedStrings.xml><?xml version="1.0" encoding="utf-8"?>
<sst xmlns="http://schemas.openxmlformats.org/spreadsheetml/2006/main" count="1930" uniqueCount="575">
  <si>
    <r>
      <rPr>
        <b/>
        <sz val="10"/>
        <rFont val="宋体"/>
        <family val="3"/>
        <charset val="134"/>
      </rPr>
      <t>项目名称</t>
    </r>
    <r>
      <rPr>
        <b/>
        <sz val="10"/>
        <rFont val="Arial"/>
        <family val="2"/>
      </rPr>
      <t>:</t>
    </r>
  </si>
  <si>
    <r>
      <rPr>
        <b/>
        <sz val="11"/>
        <color theme="1"/>
        <rFont val="宋体"/>
        <family val="3"/>
        <charset val="134"/>
      </rPr>
      <t>供应商名称</t>
    </r>
    <r>
      <rPr>
        <b/>
        <sz val="11"/>
        <color theme="1"/>
        <rFont val="Arial"/>
        <family val="2"/>
      </rPr>
      <t>:</t>
    </r>
  </si>
  <si>
    <r>
      <rPr>
        <b/>
        <sz val="10"/>
        <rFont val="宋体"/>
        <family val="3"/>
        <charset val="134"/>
      </rPr>
      <t>预计完成日期</t>
    </r>
    <r>
      <rPr>
        <b/>
        <sz val="10"/>
        <rFont val="Arial"/>
        <family val="2"/>
      </rPr>
      <t>:</t>
    </r>
  </si>
  <si>
    <t>供应商联系电话:</t>
  </si>
  <si>
    <t>项目地点：</t>
  </si>
  <si>
    <r>
      <rPr>
        <b/>
        <sz val="10"/>
        <rFont val="宋体"/>
        <family val="3"/>
        <charset val="134"/>
      </rPr>
      <t>电子邮箱：</t>
    </r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</si>
  <si>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</si>
  <si>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服务类目</t>
    </r>
  </si>
  <si>
    <t>小计（CNY）</t>
  </si>
  <si>
    <r>
      <rPr>
        <b/>
        <sz val="11"/>
        <rFont val="宋体"/>
        <family val="3"/>
        <charset val="134"/>
      </rPr>
      <t>说明</t>
    </r>
  </si>
  <si>
    <r>
      <rPr>
        <sz val="10"/>
        <rFont val="宋体"/>
        <family val="3"/>
        <charset val="134"/>
      </rPr>
      <t>搭建制作</t>
    </r>
  </si>
  <si>
    <r>
      <rPr>
        <sz val="10"/>
        <rFont val="Arial"/>
        <family val="2"/>
      </rPr>
      <t>Video</t>
    </r>
    <r>
      <rPr>
        <sz val="10"/>
        <rFont val="宋体"/>
        <family val="3"/>
        <charset val="134"/>
      </rPr>
      <t>视频</t>
    </r>
  </si>
  <si>
    <r>
      <rPr>
        <b/>
        <sz val="11"/>
        <rFont val="宋体"/>
        <family val="3"/>
        <charset val="134"/>
      </rPr>
      <t>不含税总计</t>
    </r>
  </si>
  <si>
    <r>
      <rPr>
        <b/>
        <sz val="10"/>
        <rFont val="宋体"/>
        <family val="3"/>
        <charset val="134"/>
      </rPr>
      <t>含税总计</t>
    </r>
    <r>
      <rPr>
        <b/>
        <sz val="10"/>
        <rFont val="Arial"/>
        <family val="2"/>
      </rPr>
      <t>(CNY):</t>
    </r>
  </si>
  <si>
    <t>含税总计(CNY)</t>
  </si>
  <si>
    <t>说明:</t>
  </si>
  <si>
    <r>
      <rPr>
        <sz val="10"/>
        <color theme="1"/>
        <rFont val="Arial"/>
        <family val="2"/>
      </rPr>
      <t>1.</t>
    </r>
    <r>
      <rPr>
        <sz val="10"/>
        <color indexed="8"/>
        <rFont val="宋体"/>
        <family val="3"/>
        <charset val="134"/>
      </rPr>
      <t>此报价模板内有公式，各项服务小计都自动来自于各类目的明细表，请不要擅自修改；</t>
    </r>
  </si>
  <si>
    <r>
      <rPr>
        <sz val="10"/>
        <color theme="1"/>
        <rFont val="Arial"/>
        <family val="2"/>
      </rPr>
      <t>2.</t>
    </r>
    <r>
      <rPr>
        <sz val="10"/>
        <color indexed="8"/>
        <rFont val="宋体"/>
        <family val="3"/>
        <charset val="134"/>
      </rPr>
      <t>此报价模板为报价单首页，报价时请在分项明细页填写分项合计需与首页一致；</t>
    </r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</si>
  <si>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</si>
  <si>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</si>
  <si>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</si>
  <si>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</si>
  <si>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</si>
  <si>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</si>
  <si>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</si>
  <si>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</si>
  <si>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</si>
  <si>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</si>
  <si>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</si>
  <si>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</si>
  <si>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</si>
  <si>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</si>
  <si>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</si>
  <si>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</si>
  <si>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</si>
  <si>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</si>
  <si>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</si>
  <si>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</si>
  <si>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</si>
  <si>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</si>
  <si>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Camera（摄像器材）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</si>
  <si>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</si>
  <si>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</si>
  <si>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</si>
  <si>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</si>
  <si>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</si>
  <si>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</si>
  <si>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</si>
  <si>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</si>
  <si>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</si>
  <si>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</si>
  <si>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</si>
  <si>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</si>
  <si>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</si>
  <si>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</si>
  <si>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</si>
  <si>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</si>
  <si>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道具/礼品</t>
  </si>
  <si>
    <t>道具</t>
  </si>
  <si>
    <t>总计</t>
  </si>
  <si>
    <t>延展设计</t>
  </si>
  <si>
    <t>礼品</t>
  </si>
  <si>
    <t>运输费用</t>
  </si>
  <si>
    <t>物料运输费用</t>
  </si>
  <si>
    <t>制作</t>
  </si>
  <si>
    <t>KT板</t>
  </si>
  <si>
    <t xml:space="preserve">X架                                                                                                                               </t>
  </si>
  <si>
    <t xml:space="preserve">横幅                                                                                                                                  </t>
  </si>
  <si>
    <t>讲台前板</t>
  </si>
  <si>
    <t>热转印布拉网展架</t>
  </si>
  <si>
    <t>提示牌</t>
  </si>
  <si>
    <t>写真画面</t>
  </si>
  <si>
    <t xml:space="preserve">易拉宝                                                                                                                                     </t>
  </si>
  <si>
    <t>Currency币种:CNY人民币</t>
  </si>
  <si>
    <t>说明：</t>
  </si>
  <si>
    <t>*</t>
  </si>
  <si>
    <t>如有任何修改或添加行，请用红色字体显示</t>
  </si>
  <si>
    <t>请不要删除行</t>
  </si>
  <si>
    <t>备注</t>
  </si>
  <si>
    <t>个</t>
  </si>
  <si>
    <t>Y</t>
  </si>
  <si>
    <t>不含税总计:</t>
  </si>
  <si>
    <t>税金
Tax</t>
  </si>
  <si>
    <t>所有单价都不含增值税</t>
  </si>
  <si>
    <t>具体项目预算
Quotation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</si>
  <si>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</si>
  <si>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</si>
  <si>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</si>
  <si>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</si>
  <si>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</si>
  <si>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</si>
  <si>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 xml:space="preserve">是否第三方费用?（Y/N)
</t>
  </si>
  <si>
    <t>平米</t>
  </si>
  <si>
    <t>主舞台区域</t>
  </si>
  <si>
    <t>米</t>
  </si>
  <si>
    <t>搭建人员费用</t>
  </si>
  <si>
    <t>位</t>
  </si>
  <si>
    <t>搭建物料运输费用</t>
  </si>
  <si>
    <t>舞美搭建-所有物料运输</t>
  </si>
  <si>
    <t>趟</t>
  </si>
  <si>
    <t>台/天</t>
  </si>
  <si>
    <t xml:space="preserve">等离子电视租赁                                                                         </t>
  </si>
  <si>
    <t>55寸液晶电视</t>
  </si>
  <si>
    <t>灯光版块</t>
  </si>
  <si>
    <t>位/天</t>
  </si>
  <si>
    <t>趟/辆</t>
  </si>
  <si>
    <t>根</t>
  </si>
  <si>
    <t>人/天</t>
  </si>
  <si>
    <t>摄影师</t>
  </si>
  <si>
    <t>技术人员</t>
  </si>
  <si>
    <t>交通费</t>
  </si>
  <si>
    <t>住宿费</t>
  </si>
  <si>
    <t>搭建制作总计(不含服务费和税费):</t>
  </si>
  <si>
    <t>其他项费用小计：</t>
  </si>
  <si>
    <t>第三方费用小计 Total 3rd party cost:</t>
  </si>
  <si>
    <t>服务费
Service Fee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</si>
  <si>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</si>
  <si>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</si>
  <si>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</si>
  <si>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</si>
  <si>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</si>
  <si>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</si>
  <si>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</si>
  <si>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</si>
  <si>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</si>
  <si>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视频切换器</t>
    <phoneticPr fontId="10" type="noConversion"/>
  </si>
  <si>
    <t>人</t>
    <phoneticPr fontId="10" type="noConversion"/>
  </si>
  <si>
    <t>Y</t>
    <phoneticPr fontId="10" type="noConversion"/>
  </si>
  <si>
    <t>主舞台</t>
    <phoneticPr fontId="10" type="noConversion"/>
  </si>
  <si>
    <t>数字48路调音台</t>
  </si>
  <si>
    <t>线阵列音箱</t>
  </si>
  <si>
    <t>线阵列低音音箱</t>
  </si>
  <si>
    <t>数字功率放大器</t>
  </si>
  <si>
    <t>无线手持</t>
  </si>
  <si>
    <t>无线头戴</t>
  </si>
  <si>
    <t>返送</t>
    <phoneticPr fontId="10" type="noConversion"/>
  </si>
  <si>
    <t>TURSS架    600X760</t>
    <phoneticPr fontId="10" type="noConversion"/>
  </si>
  <si>
    <t>米</t>
    <phoneticPr fontId="10" type="noConversion"/>
  </si>
  <si>
    <t>组</t>
    <phoneticPr fontId="10" type="noConversion"/>
  </si>
  <si>
    <t>人员</t>
    <phoneticPr fontId="10" type="noConversion"/>
  </si>
  <si>
    <t>差旅</t>
    <phoneticPr fontId="10" type="noConversion"/>
  </si>
  <si>
    <t>平米</t>
    <phoneticPr fontId="10" type="noConversion"/>
  </si>
  <si>
    <t>视频设备</t>
    <phoneticPr fontId="10" type="noConversion"/>
  </si>
  <si>
    <t>LED</t>
    <phoneticPr fontId="10" type="noConversion"/>
  </si>
  <si>
    <t>道具</t>
    <phoneticPr fontId="10" type="noConversion"/>
  </si>
  <si>
    <r>
      <rPr>
        <sz val="10"/>
        <color theme="1"/>
        <rFont val="宋体"/>
        <family val="2"/>
        <charset val="134"/>
      </rPr>
      <t>包含活动策划、大会设计、晚宴设计、3</t>
    </r>
    <r>
      <rPr>
        <sz val="10"/>
        <color theme="1"/>
        <rFont val="Arial"/>
        <family val="2"/>
      </rPr>
      <t>D</t>
    </r>
    <r>
      <rPr>
        <sz val="10"/>
        <color theme="1"/>
        <rFont val="宋体"/>
        <family val="2"/>
        <charset val="134"/>
      </rPr>
      <t>效果图、相关延展物</t>
    </r>
    <phoneticPr fontId="10" type="noConversion"/>
  </si>
  <si>
    <t>灰色加厚拉绒毯</t>
    <rPh sb="0" eb="1">
      <t>hui szhi j</t>
    </rPh>
    <phoneticPr fontId="27" type="noConversion"/>
  </si>
  <si>
    <t>科瑞德报价明细-制作搭建</t>
    <phoneticPr fontId="10" type="noConversion"/>
  </si>
  <si>
    <t>科瑞德报价明细-接待</t>
    <phoneticPr fontId="10" type="noConversion"/>
  </si>
  <si>
    <t>车辆</t>
    <phoneticPr fontId="10" type="noConversion"/>
  </si>
  <si>
    <t>趟</t>
    <phoneticPr fontId="10" type="noConversion"/>
  </si>
  <si>
    <t>三亚凤凰机场-海棠湾希尔顿逸林酒店</t>
    <phoneticPr fontId="10" type="noConversion"/>
  </si>
  <si>
    <t>7座商务，GL8或同级</t>
    <phoneticPr fontId="10" type="noConversion"/>
  </si>
  <si>
    <t>37座大巴</t>
    <phoneticPr fontId="10" type="noConversion"/>
  </si>
  <si>
    <t>45座大巴</t>
    <phoneticPr fontId="10" type="noConversion"/>
  </si>
  <si>
    <t>接机人员</t>
    <phoneticPr fontId="10" type="noConversion"/>
  </si>
  <si>
    <t>创意设计</t>
    <phoneticPr fontId="10" type="noConversion"/>
  </si>
  <si>
    <t>接待</t>
    <phoneticPr fontId="10" type="noConversion"/>
  </si>
  <si>
    <t>科瑞德服务报价单</t>
    <phoneticPr fontId="10" type="noConversion"/>
  </si>
  <si>
    <t>三亚</t>
    <phoneticPr fontId="10" type="noConversion"/>
  </si>
  <si>
    <r>
      <t>2021</t>
    </r>
    <r>
      <rPr>
        <sz val="10"/>
        <rFont val="宋体"/>
        <family val="2"/>
        <charset val="134"/>
      </rPr>
      <t>年科瑞德年会</t>
    </r>
    <phoneticPr fontId="10" type="noConversion"/>
  </si>
  <si>
    <t>康辉集团北京国际会议展览有限公司</t>
    <phoneticPr fontId="10" type="noConversion"/>
  </si>
  <si>
    <t>zhang_wei@cct.cn</t>
    <phoneticPr fontId="10" type="noConversion"/>
  </si>
  <si>
    <t>张维 13901036198</t>
    <phoneticPr fontId="10" type="noConversion"/>
  </si>
  <si>
    <t xml:space="preserve">报价人：张维
</t>
    <phoneticPr fontId="10" type="noConversion"/>
  </si>
  <si>
    <r>
      <rPr>
        <b/>
        <sz val="11"/>
        <color theme="1"/>
        <rFont val="宋体"/>
        <family val="3"/>
        <charset val="134"/>
      </rPr>
      <t>报价公司名称</t>
    </r>
    <r>
      <rPr>
        <b/>
        <sz val="11"/>
        <color theme="1"/>
        <rFont val="Arial"/>
        <family val="2"/>
      </rPr>
      <t xml:space="preserve">: </t>
    </r>
    <r>
      <rPr>
        <b/>
        <sz val="11"/>
        <color theme="1"/>
        <rFont val="宋体"/>
        <family val="2"/>
        <charset val="134"/>
      </rPr>
      <t>康辉集团北京国际会议展览有限公司</t>
    </r>
    <phoneticPr fontId="10" type="noConversion"/>
  </si>
  <si>
    <r>
      <rPr>
        <b/>
        <sz val="10"/>
        <rFont val="宋体"/>
        <family val="3"/>
        <charset val="134"/>
      </rPr>
      <t>增值税金额小计</t>
    </r>
    <r>
      <rPr>
        <b/>
        <sz val="10"/>
        <rFont val="Arial"/>
        <family val="2"/>
      </rPr>
      <t>(CNY):</t>
    </r>
    <phoneticPr fontId="10" type="noConversion"/>
  </si>
  <si>
    <t xml:space="preserve">是否第三方费用?（Y/N)
</t>
    <phoneticPr fontId="10" type="noConversion"/>
  </si>
  <si>
    <t>舞美搭建、布展搭建人工</t>
    <phoneticPr fontId="10" type="noConversion"/>
  </si>
  <si>
    <t>灯光音响屏幕-所有物料进撤场搭建人工</t>
    <phoneticPr fontId="10" type="noConversion"/>
  </si>
  <si>
    <t>灯光音响屏幕-所有物料往返运输</t>
    <phoneticPr fontId="10" type="noConversion"/>
  </si>
  <si>
    <t>4辆大货车*2次</t>
    <phoneticPr fontId="10" type="noConversion"/>
  </si>
  <si>
    <t>30人*2次</t>
    <phoneticPr fontId="10" type="noConversion"/>
  </si>
  <si>
    <t>制作物</t>
    <phoneticPr fontId="10" type="noConversion"/>
  </si>
  <si>
    <t>搭建</t>
    <phoneticPr fontId="10" type="noConversion"/>
  </si>
  <si>
    <t>接待总计(不含服务费和税费):</t>
    <phoneticPr fontId="10" type="noConversion"/>
  </si>
  <si>
    <t>预估数量，以实际使用为准</t>
    <phoneticPr fontId="10" type="noConversion"/>
  </si>
  <si>
    <t>交通费</t>
    <phoneticPr fontId="10" type="noConversion"/>
  </si>
  <si>
    <t>住宿费</t>
    <phoneticPr fontId="10" type="noConversion"/>
  </si>
  <si>
    <t>10人*1天；10小时工作，超时另计</t>
    <phoneticPr fontId="10" type="noConversion"/>
  </si>
  <si>
    <t>苹果电脑租赁</t>
    <phoneticPr fontId="10" type="noConversion"/>
  </si>
  <si>
    <t>视频控台</t>
    <phoneticPr fontId="10" type="noConversion"/>
  </si>
  <si>
    <t>发光字</t>
    <phoneticPr fontId="10" type="noConversion"/>
  </si>
  <si>
    <t>会场外</t>
    <phoneticPr fontId="10" type="noConversion"/>
  </si>
  <si>
    <t>LFA 烟机(舞台专业数位薄雾机）  LFA</t>
    <phoneticPr fontId="10" type="noConversion"/>
  </si>
  <si>
    <t>管理层晚宴</t>
    <phoneticPr fontId="10" type="noConversion"/>
  </si>
  <si>
    <t>三亚机场接机人员 1.17</t>
    <phoneticPr fontId="36" type="noConversion"/>
  </si>
  <si>
    <t>客户经理</t>
    <phoneticPr fontId="10" type="noConversion"/>
  </si>
  <si>
    <t>北京本地 1人</t>
    <phoneticPr fontId="36" type="noConversion"/>
  </si>
  <si>
    <t>搭建</t>
    <phoneticPr fontId="36" type="noConversion"/>
  </si>
  <si>
    <t>会场外</t>
    <phoneticPr fontId="36" type="noConversion"/>
  </si>
  <si>
    <t>个</t>
    <phoneticPr fontId="36" type="noConversion"/>
  </si>
  <si>
    <t>Y</t>
    <phoneticPr fontId="36" type="noConversion"/>
  </si>
  <si>
    <t>20人*2次</t>
    <phoneticPr fontId="10" type="noConversion"/>
  </si>
  <si>
    <t>草坪外围</t>
    <phoneticPr fontId="36" type="noConversion"/>
  </si>
  <si>
    <t>制作物</t>
    <phoneticPr fontId="36" type="noConversion"/>
  </si>
  <si>
    <t>晚宴</t>
    <phoneticPr fontId="36" type="noConversion"/>
  </si>
  <si>
    <t>人员</t>
    <phoneticPr fontId="36" type="noConversion"/>
  </si>
  <si>
    <t>人员费用</t>
    <phoneticPr fontId="36" type="noConversion"/>
  </si>
  <si>
    <t>节目</t>
    <phoneticPr fontId="36" type="noConversion"/>
  </si>
  <si>
    <t>人/天</t>
    <phoneticPr fontId="36" type="noConversion"/>
  </si>
  <si>
    <t>化妆师</t>
    <phoneticPr fontId="36" type="noConversion"/>
  </si>
  <si>
    <t>摄像师</t>
    <phoneticPr fontId="36" type="noConversion"/>
  </si>
  <si>
    <t>摇臂</t>
    <phoneticPr fontId="36" type="noConversion"/>
  </si>
  <si>
    <t>云摄影</t>
    <phoneticPr fontId="36" type="noConversion"/>
  </si>
  <si>
    <t>场</t>
    <phoneticPr fontId="36" type="noConversion"/>
  </si>
  <si>
    <t>人</t>
    <phoneticPr fontId="36" type="noConversion"/>
  </si>
  <si>
    <t>客户总监</t>
    <phoneticPr fontId="36" type="noConversion"/>
  </si>
  <si>
    <t>客户经理</t>
    <phoneticPr fontId="36" type="noConversion"/>
  </si>
  <si>
    <t>考察</t>
    <phoneticPr fontId="36" type="noConversion"/>
  </si>
  <si>
    <t>北京本地 4人</t>
    <phoneticPr fontId="36" type="noConversion"/>
  </si>
  <si>
    <t>AV</t>
    <phoneticPr fontId="10" type="noConversion"/>
  </si>
  <si>
    <r>
      <t>Event</t>
    </r>
    <r>
      <rPr>
        <sz val="10"/>
        <rFont val="宋体"/>
        <family val="2"/>
        <charset val="134"/>
      </rPr>
      <t>人员</t>
    </r>
    <phoneticPr fontId="10" type="noConversion"/>
  </si>
  <si>
    <t>天数              Day</t>
    <phoneticPr fontId="10" type="noConversion"/>
  </si>
  <si>
    <t>多画面视频拼接系统 1.18-21</t>
    <phoneticPr fontId="10" type="noConversion"/>
  </si>
  <si>
    <t>RCF   SUB LINE ARRAY LOUDSPEAKER</t>
    <phoneticPr fontId="10" type="noConversion"/>
  </si>
  <si>
    <t>投影幕布</t>
    <phoneticPr fontId="10" type="noConversion"/>
  </si>
  <si>
    <t>套</t>
    <phoneticPr fontId="10" type="noConversion"/>
  </si>
  <si>
    <t>SHURE UR4D BETA87 UHF HANDHELD MIC</t>
    <phoneticPr fontId="10" type="noConversion"/>
  </si>
  <si>
    <t>SHURE UR4D WH20TQG UHF HEADWORN MIC</t>
    <phoneticPr fontId="10" type="noConversion"/>
  </si>
  <si>
    <t>DMX Splitters DMX信号分配放大器  MTL DS-106A</t>
    <phoneticPr fontId="10" type="noConversion"/>
  </si>
  <si>
    <t>追光  MONON 2500W</t>
    <phoneticPr fontId="10" type="noConversion"/>
  </si>
  <si>
    <t xml:space="preserve">YAMAHA M7CL    DIGITAL AUDIO MIXER   </t>
    <phoneticPr fontId="10" type="noConversion"/>
  </si>
  <si>
    <t>MIX WOOFER SPEAKER（NEXO PS--15）</t>
    <phoneticPr fontId="10" type="noConversion"/>
  </si>
  <si>
    <t>RCF   LINE ARRAY LOUDSPEAKERR</t>
    <phoneticPr fontId="10" type="noConversion"/>
  </si>
  <si>
    <t>Lighting Mixing Console  灯光控台   MA2</t>
    <phoneticPr fontId="10" type="noConversion"/>
  </si>
  <si>
    <t>管理层晚宴 乐队</t>
    <phoneticPr fontId="10" type="noConversion"/>
  </si>
  <si>
    <t>1.18 全体大会&amp;晚宴</t>
    <phoneticPr fontId="10" type="noConversion"/>
  </si>
  <si>
    <t>灯光，音响，视频，美工，电工</t>
    <phoneticPr fontId="10" type="noConversion"/>
  </si>
  <si>
    <t>北京本地2人 前期踩点考察</t>
    <phoneticPr fontId="10" type="noConversion"/>
  </si>
  <si>
    <t>大会开场视频（3min以内）</t>
    <phoneticPr fontId="10" type="noConversion"/>
  </si>
  <si>
    <t>启动</t>
    <phoneticPr fontId="10" type="noConversion"/>
  </si>
  <si>
    <t>预计金额，以实际制作为准</t>
    <phoneticPr fontId="36" type="noConversion"/>
  </si>
  <si>
    <t>返送音响</t>
    <phoneticPr fontId="10" type="noConversion"/>
  </si>
  <si>
    <t>北京-三亚往返经济舱机票；客户方统一出票</t>
    <phoneticPr fontId="36" type="noConversion"/>
  </si>
  <si>
    <t>微站</t>
    <phoneticPr fontId="10" type="noConversion"/>
  </si>
  <si>
    <t>会议日程浏览、照片链接、展示模块（积分/颁奖）</t>
    <phoneticPr fontId="10" type="noConversion"/>
  </si>
  <si>
    <t>客户统一预定</t>
    <phoneticPr fontId="36" type="noConversion"/>
  </si>
  <si>
    <t>更新尺寸：                                                        1）侧舞台：12m*3m*2块，共72㎡                               2）主舞台：20m*4.8m*1块=96㎡                             3）LED底座（舞台延伸）：44m*1m=44㎡</t>
    <rPh sb="0" eb="1">
      <t>yuan xing</t>
    </rPh>
    <rPh sb="2" eb="3">
      <t>wu t</t>
    </rPh>
    <rPh sb="7" eb="8">
      <t>feng bian</t>
    </rPh>
    <rPh sb="10" eb="11">
      <t>deng dai</t>
    </rPh>
    <rPh sb="12" eb="13">
      <t>xiang qianzhi jing</t>
    </rPh>
    <phoneticPr fontId="27" type="noConversion"/>
  </si>
  <si>
    <t>主舞台</t>
    <phoneticPr fontId="10" type="noConversion"/>
  </si>
  <si>
    <t>更新尺寸：                                                   1）两侧台阶三步台阶：6延米*2块=12延米                          2）中间台阶：7延米*1块=7延米（不含斜坡立体字）</t>
    <phoneticPr fontId="27" type="noConversion"/>
  </si>
  <si>
    <t>延米</t>
    <phoneticPr fontId="10" type="noConversion"/>
  </si>
  <si>
    <t>会场外</t>
    <phoneticPr fontId="10" type="noConversion"/>
  </si>
  <si>
    <t>平米</t>
    <phoneticPr fontId="10" type="noConversion"/>
  </si>
  <si>
    <t>拍照背景板 桁架宝丽布 3m*5m*2面</t>
    <phoneticPr fontId="10" type="noConversion"/>
  </si>
  <si>
    <t>搭建</t>
    <phoneticPr fontId="10" type="noConversion"/>
  </si>
  <si>
    <t>会场外</t>
    <phoneticPr fontId="10" type="noConversion"/>
  </si>
  <si>
    <t>搭建</t>
    <phoneticPr fontId="10" type="noConversion"/>
  </si>
  <si>
    <t>贝凡洛尔展区（高尔夫） 桁架刀刮布 4m*7m*2面</t>
    <phoneticPr fontId="10" type="noConversion"/>
  </si>
  <si>
    <t>Y</t>
    <phoneticPr fontId="10" type="noConversion"/>
  </si>
  <si>
    <t>会场外</t>
    <phoneticPr fontId="10" type="noConversion"/>
  </si>
  <si>
    <t>贝凡洛尔展区（高尔夫） 高尔夫道具</t>
    <phoneticPr fontId="10" type="noConversion"/>
  </si>
  <si>
    <t>套</t>
    <phoneticPr fontId="10" type="noConversion"/>
  </si>
  <si>
    <t>HRV展区-木质背板裱写真3m*5m</t>
    <phoneticPr fontId="10" type="noConversion"/>
  </si>
  <si>
    <t>平米</t>
    <phoneticPr fontId="10" type="noConversion"/>
  </si>
  <si>
    <t>HRV展区 展区木质地台 5m*1m*0.1m</t>
    <phoneticPr fontId="10" type="noConversion"/>
  </si>
  <si>
    <t>HRV展区 仪器木质地台 0.7m*0.7m*0.1m*2块</t>
    <phoneticPr fontId="10" type="noConversion"/>
  </si>
  <si>
    <t>块</t>
    <phoneticPr fontId="10" type="noConversion"/>
  </si>
  <si>
    <t>台</t>
    <phoneticPr fontId="10" type="noConversion"/>
  </si>
  <si>
    <t>HRV展区-55寸液晶电视</t>
    <phoneticPr fontId="10" type="noConversion"/>
  </si>
  <si>
    <t>HRV展区-桌椅2套（1圆桌+2把椅子为一套）</t>
    <phoneticPr fontId="10" type="noConversion"/>
  </si>
  <si>
    <t>比清会场 签到区 桁架宝丽布5m*3m</t>
    <phoneticPr fontId="10" type="noConversion"/>
  </si>
  <si>
    <t>律康会场 签到区 桁架宝丽布5m*3m</t>
    <phoneticPr fontId="10" type="noConversion"/>
  </si>
  <si>
    <t>凯莱通会场 签到区 快幕秀 3m*2.5m</t>
    <phoneticPr fontId="10" type="noConversion"/>
  </si>
  <si>
    <t>灰色加厚拉绒毯</t>
    <rPh sb="0" eb="1">
      <t>hui szhi j</t>
    </rPh>
    <phoneticPr fontId="27" type="noConversion"/>
  </si>
  <si>
    <t>三步台阶</t>
    <phoneticPr fontId="27" type="noConversion"/>
  </si>
  <si>
    <t>晚宴拍照区1 合影区 木结构框架裱写真：7m*2.6</t>
    <phoneticPr fontId="10" type="noConversion"/>
  </si>
  <si>
    <t>晚宴拍照区1 合影区 灯泡木方条框架（开小孔插灯泡）</t>
    <phoneticPr fontId="10" type="noConversion"/>
  </si>
  <si>
    <t>晚宴拍照区1 合影区 门型木方条框架 2.8m*2.4m，包含开小孔（插灯泡），开槽及灯带</t>
    <phoneticPr fontId="10" type="noConversion"/>
  </si>
  <si>
    <t>晚宴拍照区1 合影区 灯泡、灯带</t>
    <phoneticPr fontId="10" type="noConversion"/>
  </si>
  <si>
    <t>晚宴拍照区1 合影区 背板英文字发光字造型</t>
    <phoneticPr fontId="10" type="noConversion"/>
  </si>
  <si>
    <t>晚宴拍照区2 比清拍照区 木结构底板裱写真 3.4m*2m</t>
    <phoneticPr fontId="27" type="noConversion"/>
  </si>
  <si>
    <t>晚宴拍照区2 比清拍照区 底板四周小灯条</t>
    <phoneticPr fontId="27" type="noConversion"/>
  </si>
  <si>
    <t>晚宴拍照区2 比清拍照区 霓虹灯造型</t>
    <phoneticPr fontId="27" type="noConversion"/>
  </si>
  <si>
    <t>晚宴拍照区2 比清拍照区 比清及中文字造型 发光造型</t>
    <phoneticPr fontId="27" type="noConversion"/>
  </si>
  <si>
    <t>晚宴拍照区2 比清拍照区 针筒造型kt板雕刻造型</t>
    <phoneticPr fontId="27" type="noConversion"/>
  </si>
  <si>
    <t>晚宴拍照区3 凯莱通拍照区 木结构底板裱写真 3.4m*2m</t>
    <phoneticPr fontId="27" type="noConversion"/>
  </si>
  <si>
    <t>晚宴拍照区3 凯莱通拍照区 底板四周小灯条</t>
    <phoneticPr fontId="27" type="noConversion"/>
  </si>
  <si>
    <t>晚宴拍照区3 凯莱通拍照区 霓虹灯造型</t>
    <phoneticPr fontId="27" type="noConversion"/>
  </si>
  <si>
    <t>晚宴拍照区3 凯莱通拍照区 凯莱通及中文字造型 发光造型</t>
    <phoneticPr fontId="27" type="noConversion"/>
  </si>
  <si>
    <t>晚宴拍照区4 律康拍照区 底板四周小灯条</t>
    <phoneticPr fontId="27" type="noConversion"/>
  </si>
  <si>
    <t>晚宴拍照区4 律康拍照区 霓虹灯造型</t>
    <phoneticPr fontId="27" type="noConversion"/>
  </si>
  <si>
    <t>晚宴拍照区4 律康拍照区 律康及中文字造型 发光造型</t>
    <phoneticPr fontId="27" type="noConversion"/>
  </si>
  <si>
    <t>晚宴拍照区5 贝凡洛尔拍照区 木结构底板裱写真 3.4m*2m</t>
    <phoneticPr fontId="27" type="noConversion"/>
  </si>
  <si>
    <t>晚宴拍照区5 贝凡洛尔拍照区 底板四周小灯条</t>
    <phoneticPr fontId="27" type="noConversion"/>
  </si>
  <si>
    <t>晚宴拍照区5 贝凡洛尔拍照区 霓虹灯造型</t>
    <phoneticPr fontId="27" type="noConversion"/>
  </si>
  <si>
    <t>晚宴拍照区5 贝凡洛尔拍照区 律乐及中文字造型 发光造型</t>
    <phoneticPr fontId="27" type="noConversion"/>
  </si>
  <si>
    <t>晚宴拍照区6 HRV拍照区 木结构底板裱写真 3.4m*2m</t>
    <phoneticPr fontId="27" type="noConversion"/>
  </si>
  <si>
    <t>晚宴拍照区6 HRV拍照区 底板四周小灯条</t>
    <phoneticPr fontId="27" type="noConversion"/>
  </si>
  <si>
    <t>晚宴拍照区6 HRV拍照区 霓虹灯造型</t>
    <phoneticPr fontId="27" type="noConversion"/>
  </si>
  <si>
    <t>晚宴拍照区6 HRV拍照区 英文及中文字造型 发光造型</t>
    <phoneticPr fontId="27" type="noConversion"/>
  </si>
  <si>
    <t>更新需求</t>
    <phoneticPr fontId="10" type="noConversion"/>
  </si>
  <si>
    <t>吧台桌椅  4个吧椅+1个吧桌</t>
    <phoneticPr fontId="10" type="noConversion"/>
  </si>
  <si>
    <t>舞台 6m*3m*0.2m</t>
    <phoneticPr fontId="10" type="noConversion"/>
  </si>
  <si>
    <t>舞台 灰色加厚拉绒地毯</t>
    <phoneticPr fontId="10" type="noConversion"/>
  </si>
  <si>
    <t>制作</t>
    <phoneticPr fontId="36" type="noConversion"/>
  </si>
  <si>
    <t>更新需求，预估数量，以实际为准</t>
    <phoneticPr fontId="10" type="noConversion"/>
  </si>
  <si>
    <t>草坪立体字                                                木结构刷乳胶漆+亚克力支撑板+底座  尺寸：长3m*高1.3m</t>
    <phoneticPr fontId="10" type="noConversion"/>
  </si>
  <si>
    <t>新增需求</t>
    <phoneticPr fontId="10" type="noConversion"/>
  </si>
  <si>
    <t>木质格栅条结构 尺寸2*H4.5m 2套</t>
    <phoneticPr fontId="10" type="noConversion"/>
  </si>
  <si>
    <t>沁餐厅遮挡 桁架宝丽布 黑色6.4m*3m+香槟色4.2m*3.1m</t>
    <phoneticPr fontId="10" type="noConversion"/>
  </si>
  <si>
    <t>平米</t>
    <phoneticPr fontId="36" type="noConversion"/>
  </si>
  <si>
    <t>接机牌 KT板 40cm*60cm</t>
    <phoneticPr fontId="10" type="noConversion"/>
  </si>
  <si>
    <t>车头牌 A4双面塑封</t>
    <phoneticPr fontId="10" type="noConversion"/>
  </si>
  <si>
    <t>套</t>
    <phoneticPr fontId="36" type="noConversion"/>
  </si>
  <si>
    <t>晚宴桌卡 3面旋转</t>
    <phoneticPr fontId="10" type="noConversion"/>
  </si>
  <si>
    <t>分会场</t>
    <phoneticPr fontId="36" type="noConversion"/>
  </si>
  <si>
    <t>视频设备租赁</t>
    <phoneticPr fontId="10" type="noConversion"/>
  </si>
  <si>
    <t>台/天</t>
    <phoneticPr fontId="10" type="noConversion"/>
  </si>
  <si>
    <t>视频切换器/分会</t>
    <phoneticPr fontId="10" type="noConversion"/>
  </si>
  <si>
    <t>翻页器/分会</t>
    <phoneticPr fontId="10" type="noConversion"/>
  </si>
  <si>
    <t>TURSS架立柱 晚宴拍照区</t>
    <phoneticPr fontId="10" type="noConversion"/>
  </si>
  <si>
    <t>无线手持 麦克</t>
    <phoneticPr fontId="10" type="noConversion"/>
  </si>
  <si>
    <t>立式麦克</t>
    <phoneticPr fontId="10" type="noConversion"/>
  </si>
  <si>
    <t>灯光设备租赁</t>
    <phoneticPr fontId="10" type="noConversion"/>
  </si>
  <si>
    <t>套/天</t>
    <phoneticPr fontId="10" type="noConversion"/>
  </si>
  <si>
    <t>灯光控台 1.19-21</t>
    <phoneticPr fontId="10" type="noConversion"/>
  </si>
  <si>
    <t>ps15音响</t>
    <phoneticPr fontId="10" type="noConversion"/>
  </si>
  <si>
    <t>新增需求</t>
    <phoneticPr fontId="36" type="noConversion"/>
  </si>
  <si>
    <t>客户方统一预定</t>
    <phoneticPr fontId="36" type="noConversion"/>
  </si>
  <si>
    <t>尺寸更新</t>
    <phoneticPr fontId="10" type="noConversion"/>
  </si>
  <si>
    <t>材质更新</t>
    <phoneticPr fontId="36" type="noConversion"/>
  </si>
  <si>
    <t>尺寸更新，更新为双面制作</t>
    <phoneticPr fontId="10" type="noConversion"/>
  </si>
  <si>
    <t>尺寸材质更新，双面制作</t>
    <phoneticPr fontId="10" type="noConversion"/>
  </si>
  <si>
    <t>设计、尺寸、材质更新</t>
    <phoneticPr fontId="10" type="noConversion"/>
  </si>
  <si>
    <t>尺寸更新，更改为双面</t>
    <phoneticPr fontId="10" type="noConversion"/>
  </si>
  <si>
    <t>AV设备租赁</t>
    <phoneticPr fontId="10" type="noConversion"/>
  </si>
  <si>
    <t>手续费、保安费、安检门费用。预估费用，报批部门会根据会议情况调整安保人员和设备数量等，最终以实际发生为准。</t>
    <phoneticPr fontId="10" type="noConversion"/>
  </si>
  <si>
    <t>设计、尺寸更新</t>
    <phoneticPr fontId="10" type="noConversion"/>
  </si>
  <si>
    <t>车头牌 A3双面塑封</t>
    <phoneticPr fontId="10" type="noConversion"/>
  </si>
  <si>
    <t>麦克风套 铜版纸 （大会+晚宴）</t>
    <phoneticPr fontId="10" type="noConversion"/>
  </si>
  <si>
    <t>晚宴</t>
    <phoneticPr fontId="10" type="noConversion"/>
  </si>
  <si>
    <t>次</t>
    <phoneticPr fontId="10" type="noConversion"/>
  </si>
  <si>
    <t>鲜花</t>
    <phoneticPr fontId="10" type="noConversion"/>
  </si>
  <si>
    <t>束</t>
    <phoneticPr fontId="36" type="noConversion"/>
  </si>
  <si>
    <t>礼仪</t>
    <phoneticPr fontId="36" type="noConversion"/>
  </si>
  <si>
    <t>1.19外出用餐 销售</t>
    <phoneticPr fontId="10" type="noConversion"/>
  </si>
  <si>
    <t>1.19外出用餐 管理层</t>
    <phoneticPr fontId="10" type="noConversion"/>
  </si>
  <si>
    <t>总计(不含服务费和税费):</t>
    <phoneticPr fontId="36" type="noConversion"/>
  </si>
  <si>
    <t>天</t>
    <phoneticPr fontId="10" type="noConversion"/>
  </si>
  <si>
    <t>新增需求，8小时工作，超时100元/小时</t>
    <phoneticPr fontId="36" type="noConversion"/>
  </si>
  <si>
    <t>新增需求，8小时工作，超时50元/小时</t>
    <phoneticPr fontId="36" type="noConversion"/>
  </si>
  <si>
    <t>冷焰火</t>
    <phoneticPr fontId="10" type="noConversion"/>
  </si>
  <si>
    <t>18日晚宴</t>
    <phoneticPr fontId="10" type="noConversion"/>
  </si>
  <si>
    <t>18日大会会场内</t>
    <phoneticPr fontId="10" type="noConversion"/>
  </si>
  <si>
    <t>18日大会会场外</t>
    <phoneticPr fontId="10" type="noConversion"/>
  </si>
  <si>
    <t>19-20日比清主会场会场外</t>
    <phoneticPr fontId="10" type="noConversion"/>
  </si>
  <si>
    <t>19-20日律康主会场会场外</t>
    <phoneticPr fontId="10" type="noConversion"/>
  </si>
  <si>
    <t>19-20日凯莱通主会场会场外</t>
    <phoneticPr fontId="10" type="noConversion"/>
  </si>
  <si>
    <t>20日管理层晚宴</t>
    <phoneticPr fontId="10" type="noConversion"/>
  </si>
  <si>
    <t>17日机场接机</t>
    <phoneticPr fontId="10" type="noConversion"/>
  </si>
  <si>
    <t>17日/21日接送机用车</t>
    <phoneticPr fontId="10" type="noConversion"/>
  </si>
  <si>
    <t>17日入住签到</t>
    <phoneticPr fontId="10" type="noConversion"/>
  </si>
  <si>
    <t>18日大会&amp;晚宴</t>
    <phoneticPr fontId="10" type="noConversion"/>
  </si>
  <si>
    <t>19-20日凯莱通分会场内</t>
    <phoneticPr fontId="10" type="noConversion"/>
  </si>
  <si>
    <t>17日酒店门口</t>
    <phoneticPr fontId="10" type="noConversion"/>
  </si>
  <si>
    <t>18日晚宴</t>
    <phoneticPr fontId="36" type="noConversion"/>
  </si>
  <si>
    <t>20日管理层晚宴</t>
    <phoneticPr fontId="36" type="noConversion"/>
  </si>
  <si>
    <t>18日大会&amp;晚宴</t>
    <phoneticPr fontId="36" type="noConversion"/>
  </si>
  <si>
    <t>1.19-20 分会拍照（8个会场轮流拍照）</t>
    <phoneticPr fontId="10" type="noConversion"/>
  </si>
  <si>
    <t>1人*9天</t>
    <phoneticPr fontId="36" type="noConversion"/>
  </si>
  <si>
    <t>3人*9天</t>
    <phoneticPr fontId="36" type="noConversion"/>
  </si>
  <si>
    <t>1.14-21 北京本地2间房</t>
    <phoneticPr fontId="36" type="noConversion"/>
  </si>
  <si>
    <t xml:space="preserve">1.14-21 北京本地1人 </t>
    <phoneticPr fontId="10" type="noConversion"/>
  </si>
  <si>
    <t xml:space="preserve">1.14-21 北京本地3人 </t>
    <phoneticPr fontId="10" type="noConversion"/>
  </si>
  <si>
    <t>17日/21日接送机</t>
    <phoneticPr fontId="10" type="noConversion"/>
  </si>
  <si>
    <t>19日大区外出晚宴</t>
    <phoneticPr fontId="10" type="noConversion"/>
  </si>
  <si>
    <t>19日管理层外出参加大区晚宴</t>
    <phoneticPr fontId="10" type="noConversion"/>
  </si>
  <si>
    <t>17日机场</t>
    <phoneticPr fontId="10" type="noConversion"/>
  </si>
  <si>
    <t>ALL全程</t>
    <phoneticPr fontId="10" type="noConversion"/>
  </si>
  <si>
    <t>北京1人 1.14-1.21</t>
    <phoneticPr fontId="36" type="noConversion"/>
  </si>
  <si>
    <t>1人*8天</t>
    <phoneticPr fontId="36" type="noConversion"/>
  </si>
  <si>
    <t>供应商差旅</t>
    <phoneticPr fontId="10" type="noConversion"/>
  </si>
  <si>
    <t>制作物</t>
    <phoneticPr fontId="10" type="noConversion"/>
  </si>
  <si>
    <t>搭建</t>
    <phoneticPr fontId="10" type="noConversion"/>
  </si>
  <si>
    <t>会场外</t>
    <phoneticPr fontId="10" type="noConversion"/>
  </si>
  <si>
    <t>贝凡洛尔 X展，1.2*2m</t>
    <phoneticPr fontId="10" type="noConversion"/>
  </si>
  <si>
    <t>套</t>
    <phoneticPr fontId="10" type="noConversion"/>
  </si>
  <si>
    <t>额温枪</t>
    <phoneticPr fontId="10" type="noConversion"/>
  </si>
  <si>
    <t>得力签字笔，12支/盒</t>
    <phoneticPr fontId="10" type="noConversion"/>
  </si>
  <si>
    <t>17号午餐券，铜版纸（10*3.17cm)</t>
    <phoneticPr fontId="10" type="noConversion"/>
  </si>
  <si>
    <t>大会全程</t>
    <phoneticPr fontId="10" type="noConversion"/>
  </si>
  <si>
    <t>安检仪</t>
    <phoneticPr fontId="36" type="noConversion"/>
  </si>
  <si>
    <t>体温测仪</t>
    <phoneticPr fontId="36" type="noConversion"/>
  </si>
  <si>
    <t>安检仪器1台</t>
    <phoneticPr fontId="10" type="noConversion"/>
  </si>
  <si>
    <t>红外体温测仪1台</t>
    <phoneticPr fontId="10" type="noConversion"/>
  </si>
  <si>
    <t>报批关系费</t>
    <phoneticPr fontId="10" type="noConversion"/>
  </si>
  <si>
    <t>盒</t>
    <phoneticPr fontId="36" type="noConversion"/>
  </si>
  <si>
    <t>白色墨水白板笔，12支/盒，（补充管理层桌卡姓名备用）</t>
    <phoneticPr fontId="10" type="noConversion"/>
  </si>
  <si>
    <t>拍照手持道具，3套</t>
    <phoneticPr fontId="10" type="noConversion"/>
  </si>
  <si>
    <t>套</t>
    <phoneticPr fontId="36" type="noConversion"/>
  </si>
  <si>
    <t>采买</t>
    <phoneticPr fontId="36" type="noConversion"/>
  </si>
  <si>
    <t>套</t>
    <phoneticPr fontId="36" type="noConversion"/>
  </si>
  <si>
    <t>春联+福字（空白），春联15副（3套，5福/套），福字40张（2套，20张/套）</t>
    <phoneticPr fontId="10" type="noConversion"/>
  </si>
  <si>
    <t>描红春联15副（3套，5福/套）</t>
    <phoneticPr fontId="10" type="noConversion"/>
  </si>
  <si>
    <t>描红福字30张（3套，10张/套）</t>
    <phoneticPr fontId="10" type="noConversion"/>
  </si>
  <si>
    <t>套</t>
    <phoneticPr fontId="36" type="noConversion"/>
  </si>
  <si>
    <t>毛笔套餐--6支笔</t>
    <phoneticPr fontId="10" type="noConversion"/>
  </si>
  <si>
    <t>套</t>
    <phoneticPr fontId="36" type="noConversion"/>
  </si>
  <si>
    <t>一得阁墨水-250g/瓶+墨碟1个</t>
    <phoneticPr fontId="10" type="noConversion"/>
  </si>
  <si>
    <t>瓶</t>
    <phoneticPr fontId="36" type="noConversion"/>
  </si>
  <si>
    <t>桌旗布-35*200cm</t>
    <phoneticPr fontId="10" type="noConversion"/>
  </si>
  <si>
    <t>条</t>
    <phoneticPr fontId="36" type="noConversion"/>
  </si>
  <si>
    <t>桌面晶华造华布置</t>
    <phoneticPr fontId="10" type="noConversion"/>
  </si>
  <si>
    <t>套</t>
    <phoneticPr fontId="36" type="noConversion"/>
  </si>
  <si>
    <t>桌面福字摆件</t>
    <phoneticPr fontId="10" type="noConversion"/>
  </si>
  <si>
    <t>爆竹--新年装饰品</t>
    <phoneticPr fontId="10" type="noConversion"/>
  </si>
  <si>
    <t>气球盒子-新年装饰品</t>
    <phoneticPr fontId="10" type="noConversion"/>
  </si>
  <si>
    <t>装饰气球--新年装饰品</t>
    <phoneticPr fontId="10" type="noConversion"/>
  </si>
  <si>
    <t>装饰彩灯，6米/条</t>
    <phoneticPr fontId="10" type="noConversion"/>
  </si>
  <si>
    <t>条</t>
    <phoneticPr fontId="36" type="noConversion"/>
  </si>
  <si>
    <t>泳池装饰物，火烈鸟，小黄鸭各一个</t>
    <phoneticPr fontId="10" type="noConversion"/>
  </si>
  <si>
    <t>泳池装饰物，甜甜圈漂浮杯4个</t>
    <phoneticPr fontId="10" type="noConversion"/>
  </si>
  <si>
    <t>气筒1支</t>
    <phoneticPr fontId="10" type="noConversion"/>
  </si>
  <si>
    <t>翻页器</t>
    <phoneticPr fontId="10" type="noConversion"/>
  </si>
  <si>
    <t>18日大会使用</t>
    <phoneticPr fontId="10" type="noConversion"/>
  </si>
  <si>
    <t>19-20日分会使用
希尔顿逸林套房、康莱德沁餐厅</t>
    <phoneticPr fontId="10" type="noConversion"/>
  </si>
  <si>
    <t xml:space="preserve">8000流明投影
120寸幕布带支架 1.19-20 </t>
    <phoneticPr fontId="10" type="noConversion"/>
  </si>
  <si>
    <t>Watchout视频控制软件</t>
    <phoneticPr fontId="10" type="noConversion"/>
  </si>
  <si>
    <t>四头灯  MONON-面光</t>
    <phoneticPr fontId="10" type="noConversion"/>
  </si>
  <si>
    <t>科瑞德报价明细-报批</t>
    <phoneticPr fontId="10" type="noConversion"/>
  </si>
  <si>
    <t>政府报批</t>
    <phoneticPr fontId="10" type="noConversion"/>
  </si>
  <si>
    <t>报备手续费</t>
    <phoneticPr fontId="36" type="noConversion"/>
  </si>
  <si>
    <t>手续/关系费</t>
    <phoneticPr fontId="36" type="noConversion"/>
  </si>
  <si>
    <t>安保设备</t>
    <phoneticPr fontId="10" type="noConversion"/>
  </si>
  <si>
    <t>安保人员</t>
    <phoneticPr fontId="36" type="noConversion"/>
  </si>
  <si>
    <t>公安和安保公司人员10人，工作8小时，超时120元/小时；
超过4小时，按一个班次的价格600元/天收取；
预计时间08:00-21:30,以实际时间为准。</t>
    <phoneticPr fontId="10" type="noConversion"/>
  </si>
  <si>
    <t>科瑞德报价明细-人员</t>
    <phoneticPr fontId="10" type="noConversion"/>
  </si>
  <si>
    <t>1.18 晚宴化妆师</t>
    <phoneticPr fontId="10" type="noConversion"/>
  </si>
  <si>
    <t>1.18晚宴 外请1名DJ、歌曲1支、舞蹈1支</t>
    <phoneticPr fontId="10" type="noConversion"/>
  </si>
  <si>
    <t>19-20日
分会场拍照</t>
    <phoneticPr fontId="36" type="noConversion"/>
  </si>
  <si>
    <t>踩点</t>
    <phoneticPr fontId="36" type="noConversion"/>
  </si>
  <si>
    <t>大会全程</t>
    <phoneticPr fontId="36" type="noConversion"/>
  </si>
  <si>
    <t>当地</t>
    <phoneticPr fontId="36" type="noConversion"/>
  </si>
  <si>
    <t>1.16-21三亚当地劳务人员</t>
    <phoneticPr fontId="10" type="noConversion"/>
  </si>
  <si>
    <t>酒店门口立体字 木结构 立体字、底托、地台
长9.2m*高0.8m*厚0.15m</t>
    <phoneticPr fontId="10" type="noConversion"/>
  </si>
  <si>
    <t>道旗 酒店门口两侧 
木结构承重底托、旗面3m*1m、旗杆高5m</t>
    <phoneticPr fontId="36" type="noConversion"/>
  </si>
  <si>
    <t>胸卡 铜版纸打孔+热转印胸卡绳 9张/套</t>
    <phoneticPr fontId="10" type="noConversion"/>
  </si>
  <si>
    <t xml:space="preserve">酒店大堂签到桌卡 木质底托+亚克力+铜版纸
长14.8cm*高21cm </t>
    <phoneticPr fontId="10" type="noConversion"/>
  </si>
  <si>
    <t>酒店大堂 签到背板 桁架宝丽布 5m*3m*2面</t>
    <phoneticPr fontId="10" type="noConversion"/>
  </si>
  <si>
    <t>舞台木质斜坡+亚克力发光立体字
5m*1.2m</t>
    <phoneticPr fontId="10" type="noConversion"/>
  </si>
  <si>
    <t>格栅上渗光立体字（有机材质） 长2m*宽0.8m</t>
    <phoneticPr fontId="10" type="noConversion"/>
  </si>
  <si>
    <t>新品启动道具 长6m*高1.17m(底座高0.6m）                                                   亚克力雕刻字+可移动底座+注水颜料（律乐 HRV仪 凯安松 比清）</t>
    <phoneticPr fontId="10" type="noConversion"/>
  </si>
  <si>
    <t>新增需求，以实际发生为准</t>
    <phoneticPr fontId="10" type="noConversion"/>
  </si>
  <si>
    <t>大会人名桌卡 亚克力+双面铜版纸
长20*宽10cm</t>
    <phoneticPr fontId="10" type="noConversion"/>
  </si>
  <si>
    <t>RWS展区-木质背板裱写真3m*5m</t>
    <phoneticPr fontId="10" type="noConversion"/>
  </si>
  <si>
    <t>RWS展区-55寸液晶电视</t>
    <phoneticPr fontId="10" type="noConversion"/>
  </si>
  <si>
    <t>会场外 RWS展区</t>
    <phoneticPr fontId="36" type="noConversion"/>
  </si>
  <si>
    <t>会场外 HRV展区</t>
    <phoneticPr fontId="36" type="noConversion"/>
  </si>
  <si>
    <t>主舞台区域</t>
    <phoneticPr fontId="10" type="noConversion"/>
  </si>
  <si>
    <t>力压架舞台+木板封边</t>
    <rPh sb="2" eb="3">
      <t>jia zi</t>
    </rPh>
    <rPh sb="3" eb="4">
      <t>wu tai</t>
    </rPh>
    <rPh sb="6" eb="7">
      <t>mu ban</t>
    </rPh>
    <rPh sb="8" eb="9">
      <t>feng bian</t>
    </rPh>
    <phoneticPr fontId="27" type="noConversion"/>
  </si>
  <si>
    <t>左右主题发光字 含背架
科瑞德logo 长2.43m*高1m，左右各1个
中文+英文发光字，长3.4m*高2.2m，左面英文，右面中文</t>
    <phoneticPr fontId="10" type="noConversion"/>
  </si>
  <si>
    <t>泳池边 全亚克力双面发光字 长5.08m*高1m*厚0.2m（含底座）</t>
    <phoneticPr fontId="10" type="noConversion"/>
  </si>
  <si>
    <t>拍照区1：
合影区 草坪外围</t>
    <phoneticPr fontId="36" type="noConversion"/>
  </si>
  <si>
    <t>拍照区2：
比清拍照区 草坪外围</t>
    <phoneticPr fontId="36" type="noConversion"/>
  </si>
  <si>
    <t>晚宴拍照区1 合影区 亚克力发光立体字+木质底座 
长2.5m*高0.48m(含底座）</t>
    <phoneticPr fontId="10" type="noConversion"/>
  </si>
  <si>
    <t>晚宴拍照区2 比清拍照区 木结构镂空发光灯盒+斜插木条支撑
4m*2.6m</t>
    <phoneticPr fontId="27" type="noConversion"/>
  </si>
  <si>
    <t>拍照区3：
凯莱通拍照区 草坪外围</t>
    <phoneticPr fontId="36" type="noConversion"/>
  </si>
  <si>
    <t>晚宴拍照区3 凯莱通拍照区 木结构镂空发光灯盒+斜插木条支撑
4m*2.6m</t>
    <phoneticPr fontId="27" type="noConversion"/>
  </si>
  <si>
    <t>晚宴拍照区4 律康拍照区 木结构镂空发光灯盒+斜插木条支撑
3m*4m</t>
    <phoneticPr fontId="27" type="noConversion"/>
  </si>
  <si>
    <t>拍照区4：
律康拍照区 草坪外围</t>
    <phoneticPr fontId="36" type="noConversion"/>
  </si>
  <si>
    <t>拍照区5：
贝凡洛尔拍照区 草坪外围</t>
    <phoneticPr fontId="36" type="noConversion"/>
  </si>
  <si>
    <t>拍照区6：
HRV拍照区 草坪外围</t>
    <phoneticPr fontId="36" type="noConversion"/>
  </si>
  <si>
    <t>晚宴拍照区4 律康拍照区 木结构底板裱写真 3.4m*2.4m</t>
    <phoneticPr fontId="27" type="noConversion"/>
  </si>
  <si>
    <t>晚宴拍照区5 贝凡洛尔拍照区 木结构镂空发光灯盒+斜插木条支撑
4m*2.6m</t>
    <phoneticPr fontId="27" type="noConversion"/>
  </si>
  <si>
    <t>晚宴拍照区6 HRV拍照区 木结构镂空发光灯盒+斜插木条支撑
4m*2.6m</t>
    <phoneticPr fontId="27" type="noConversion"/>
  </si>
  <si>
    <t>晚宴氛围道具</t>
    <phoneticPr fontId="10" type="noConversion"/>
  </si>
  <si>
    <t>科瑞德自备</t>
    <phoneticPr fontId="10" type="noConversion"/>
  </si>
  <si>
    <t>晚宴人名桌卡 亚克力+双面铜版纸
20cm*10cm</t>
    <phoneticPr fontId="10" type="noConversion"/>
  </si>
  <si>
    <t>新增需求，以实际制作数量为准</t>
    <phoneticPr fontId="10" type="noConversion"/>
  </si>
  <si>
    <t>晚宴手卡 铜版纸</t>
    <phoneticPr fontId="10" type="noConversion"/>
  </si>
  <si>
    <t>管理层晚宴 内饰布置</t>
    <phoneticPr fontId="10" type="noConversion"/>
  </si>
  <si>
    <t>泳池装饰物，冰淇淋2个</t>
    <phoneticPr fontId="10" type="noConversion"/>
  </si>
  <si>
    <t>立屏展架 0.8m*1.8m
所有展区、分会场、餐厅、入住签到、酒店内指引</t>
    <phoneticPr fontId="10" type="noConversion"/>
  </si>
  <si>
    <t xml:space="preserve">户外指引地贴 </t>
    <phoneticPr fontId="10" type="noConversion"/>
  </si>
  <si>
    <t>19-20日贝凡洛尔会场外</t>
    <phoneticPr fontId="10" type="noConversion"/>
  </si>
  <si>
    <t>19-20日酒店间指引</t>
    <phoneticPr fontId="10" type="noConversion"/>
  </si>
  <si>
    <t>防疫物资</t>
    <phoneticPr fontId="10" type="noConversion"/>
  </si>
  <si>
    <t>防疫物资</t>
    <phoneticPr fontId="36" type="noConversion"/>
  </si>
  <si>
    <t>酒精、酒精喷壶、酒精漏斗、医用棉球、水印体温计、手套</t>
    <phoneticPr fontId="36" type="noConversion"/>
  </si>
  <si>
    <t>会议全程</t>
    <phoneticPr fontId="36" type="noConversion"/>
  </si>
  <si>
    <t>次</t>
    <phoneticPr fontId="36" type="noConversion"/>
  </si>
  <si>
    <t>物料</t>
    <phoneticPr fontId="10" type="noConversion"/>
  </si>
  <si>
    <t>采买</t>
    <phoneticPr fontId="10" type="noConversion"/>
  </si>
  <si>
    <t>5号电池 150粒</t>
    <phoneticPr fontId="10" type="noConversion"/>
  </si>
  <si>
    <t>新增需求，预估数量，以实际为准</t>
    <phoneticPr fontId="10" type="noConversion"/>
  </si>
  <si>
    <t>核酸检测</t>
    <phoneticPr fontId="36" type="noConversion"/>
  </si>
  <si>
    <t>核酸服务</t>
    <phoneticPr fontId="36" type="noConversion"/>
  </si>
  <si>
    <t>核酸采集人员</t>
    <phoneticPr fontId="36" type="noConversion"/>
  </si>
  <si>
    <t>采集人员（150人以内）</t>
    <phoneticPr fontId="36" type="noConversion"/>
  </si>
  <si>
    <t>核酸采集</t>
    <phoneticPr fontId="36" type="noConversion"/>
  </si>
  <si>
    <t>检测费</t>
    <phoneticPr fontId="36" type="noConversion"/>
  </si>
  <si>
    <t>人/次</t>
    <phoneticPr fontId="36" type="noConversion"/>
  </si>
  <si>
    <t>新增需求，以最终数量为准</t>
    <phoneticPr fontId="10" type="noConversion"/>
  </si>
  <si>
    <t>活动报批、防疫物资、核酸检测</t>
    <phoneticPr fontId="10" type="noConversion"/>
  </si>
  <si>
    <t>新增需求，预估金额，以实际发生为准</t>
    <phoneticPr fontId="36" type="noConversion"/>
  </si>
  <si>
    <t>取消遮挡</t>
    <phoneticPr fontId="10" type="noConversion"/>
  </si>
  <si>
    <t>新增需求，各区付费，8小时200公里内</t>
    <phoneticPr fontId="36" type="noConversion"/>
  </si>
  <si>
    <t>科瑞德报价明细-AV</t>
    <phoneticPr fontId="10" type="noConversion"/>
  </si>
  <si>
    <t>18日大会使用</t>
    <phoneticPr fontId="10" type="noConversion"/>
  </si>
  <si>
    <t>18日大会使用</t>
    <phoneticPr fontId="10" type="noConversion"/>
  </si>
  <si>
    <t>RCF SUB LINE ARRAY LOUDSPEAKER-低音箱</t>
    <phoneticPr fontId="10" type="noConversion"/>
  </si>
  <si>
    <t>RCF LINE ARRAY LOUDSPEAKERR-主音箱</t>
    <phoneticPr fontId="10" type="noConversion"/>
  </si>
  <si>
    <t>18日大会使用</t>
    <phoneticPr fontId="10" type="noConversion"/>
  </si>
  <si>
    <t>中间LED屏幕1块，P3屏， 高4.5m*长16m</t>
    <phoneticPr fontId="10" type="noConversion"/>
  </si>
  <si>
    <t xml:space="preserve">630 高清视频切换器  </t>
    <phoneticPr fontId="10" type="noConversion"/>
  </si>
  <si>
    <t xml:space="preserve">Lighting Mixing Console  灯光控台    Highend PEARL </t>
    <phoneticPr fontId="10" type="noConversion"/>
  </si>
  <si>
    <t>logo片  37.5</t>
    <phoneticPr fontId="10" type="noConversion"/>
  </si>
  <si>
    <t>两侧屏幕，总计2块，P3屏， 高4.5m*长12m*2块</t>
    <phoneticPr fontId="10" type="noConversion"/>
  </si>
  <si>
    <t xml:space="preserve">YAMAHA M7CL IGITAL AUDIO MIXER  </t>
    <phoneticPr fontId="10" type="noConversion"/>
  </si>
  <si>
    <t>LED</t>
    <phoneticPr fontId="10" type="noConversion"/>
  </si>
  <si>
    <t>LED屏幕，P4屏，9*5+3.5*1*2+5*1*2+6*1*4</t>
    <phoneticPr fontId="10" type="noConversion"/>
  </si>
  <si>
    <t>BARCO  EC-200 event controlle</t>
    <phoneticPr fontId="10" type="noConversion"/>
  </si>
  <si>
    <t>18日晚宴使用</t>
    <phoneticPr fontId="10" type="noConversion"/>
  </si>
  <si>
    <t>630 高清视频切换器</t>
    <phoneticPr fontId="10" type="noConversion"/>
  </si>
  <si>
    <t>苹果笔记本PRO租赁，1台视频，1台播放素材</t>
    <phoneticPr fontId="10" type="noConversion"/>
  </si>
  <si>
    <r>
      <t>QL翻页器（</t>
    </r>
    <r>
      <rPr>
        <sz val="11"/>
        <color rgb="FFFF0000"/>
        <rFont val="宋体"/>
        <family val="3"/>
        <charset val="134"/>
      </rPr>
      <t>赠送</t>
    </r>
    <r>
      <rPr>
        <sz val="11"/>
        <rFont val="宋体"/>
        <family val="3"/>
        <charset val="134"/>
      </rPr>
      <t>）</t>
    </r>
    <phoneticPr fontId="10" type="noConversion"/>
  </si>
  <si>
    <t>LED屏幕，P3屏， 4.5m*12m*2块--P3，</t>
    <phoneticPr fontId="10" type="noConversion"/>
  </si>
  <si>
    <t>19-21日使用
海天、海澜两个会场</t>
    <phoneticPr fontId="10" type="noConversion"/>
  </si>
  <si>
    <t>55寸租赁 55寸液晶电视机（提示器） 1.18-21，每个会场各2台</t>
    <phoneticPr fontId="10" type="noConversion"/>
  </si>
  <si>
    <t>630 高清视频切换器，每个会场各1台</t>
    <phoneticPr fontId="10" type="noConversion"/>
  </si>
  <si>
    <t>多画面视频拼接系统 1.18-21，每个会场各1台</t>
    <phoneticPr fontId="10" type="noConversion"/>
  </si>
  <si>
    <t>苹果电脑租赁，每个会场各1台</t>
    <phoneticPr fontId="10" type="noConversion"/>
  </si>
  <si>
    <t>YAMAHA M7CL    DIGITAL AUDIO MIXER，每个会场各1台</t>
    <phoneticPr fontId="10" type="noConversion"/>
  </si>
  <si>
    <t>MIX WOOFER SPEAKER（NEXO PS--15）每个会场各2台</t>
    <phoneticPr fontId="10" type="noConversion"/>
  </si>
  <si>
    <t>SHURE UR4D BETA87 UHF HANDHELD MIC，每个分会场各3支</t>
    <phoneticPr fontId="10" type="noConversion"/>
  </si>
  <si>
    <t>Lighting Mixing Console  灯光控台    Highend PEARL，每个分会场个1台</t>
    <phoneticPr fontId="10" type="noConversion"/>
  </si>
  <si>
    <t>康莱德宴会厅LED屏幕，P3屏，6m*4m</t>
    <phoneticPr fontId="10" type="noConversion"/>
  </si>
  <si>
    <t>会场变更</t>
    <phoneticPr fontId="10" type="noConversion"/>
  </si>
  <si>
    <t>630 高清视频切换器</t>
    <phoneticPr fontId="10" type="noConversion"/>
  </si>
  <si>
    <t>灯光板块</t>
    <phoneticPr fontId="10" type="noConversion"/>
  </si>
  <si>
    <t>55寸租赁 55寸液晶电视机（提示器），左右两侧各2台，（1台倒计时提醒，1台提词器），总计4台</t>
    <phoneticPr fontId="10" type="noConversion"/>
  </si>
  <si>
    <t>SHURE UR4D BETA87 UHF HANDHELD MIC</t>
    <phoneticPr fontId="10" type="noConversion"/>
  </si>
  <si>
    <t>55寸液晶电视机，左右两侧各一台（表演提示）</t>
    <phoneticPr fontId="10" type="noConversion"/>
  </si>
  <si>
    <t>视频设备租赁</t>
    <phoneticPr fontId="10" type="noConversion"/>
  </si>
  <si>
    <t>四头灯（面光）  MONON</t>
    <phoneticPr fontId="10" type="noConversion"/>
  </si>
  <si>
    <t>Source Four Zoom ETC 成像灯26度  MONON 750W</t>
    <phoneticPr fontId="10" type="noConversion"/>
  </si>
  <si>
    <t>19-21日分会使用
康莱德宴会厅</t>
    <phoneticPr fontId="10" type="noConversion"/>
  </si>
  <si>
    <t>灯光控台  Highend PEARL 2010</t>
    <phoneticPr fontId="10" type="noConversion"/>
  </si>
  <si>
    <t>调音台 mini调音台</t>
    <phoneticPr fontId="10" type="noConversion"/>
  </si>
  <si>
    <t>SHURE UR4D WH20TQG UHF HEADWORN MIC 每个分会场各3支</t>
    <phoneticPr fontId="10" type="noConversion"/>
  </si>
  <si>
    <t>苹果电脑租赁，1台</t>
    <phoneticPr fontId="10" type="noConversion"/>
  </si>
  <si>
    <t>2栋T型灯光架（含底座），COB灯8个，LED灯8个</t>
    <phoneticPr fontId="10" type="noConversion"/>
  </si>
  <si>
    <t>4栋T型灯光架（含底座），COB灯16个，LED灯16个,LED发光源灯12个</t>
    <phoneticPr fontId="10" type="noConversion"/>
  </si>
  <si>
    <t>导播台</t>
    <phoneticPr fontId="10" type="noConversion"/>
  </si>
  <si>
    <t>个/天</t>
    <phoneticPr fontId="10" type="noConversion"/>
  </si>
  <si>
    <t>Source Four Zoom ETC 成像灯26度  MONON 750W-面光</t>
    <phoneticPr fontId="10" type="noConversion"/>
  </si>
  <si>
    <t xml:space="preserve">Moving Light/Spot   电脑灯-图案  ROBE1500W </t>
    <phoneticPr fontId="10" type="noConversion"/>
  </si>
  <si>
    <t>摇头LED par  Q3</t>
    <phoneticPr fontId="10" type="noConversion"/>
  </si>
  <si>
    <t xml:space="preserve">Moving Light/wash  电脑灯-光束 
ROBE-BM15R-330 </t>
    <phoneticPr fontId="10" type="noConversion"/>
  </si>
  <si>
    <t>LED par  vikey 54珠</t>
    <phoneticPr fontId="10" type="noConversion"/>
  </si>
  <si>
    <t>Moving Light/wash  电脑灯-光束   ROBE-BM15R-330</t>
    <phoneticPr fontId="10" type="noConversion"/>
  </si>
  <si>
    <t>LAY架 灯架、舞台背架</t>
    <phoneticPr fontId="10" type="noConversion"/>
  </si>
  <si>
    <t>RCF   LINE ARRAY LOUDSPEAKERR 每个会场各6台</t>
    <phoneticPr fontId="10" type="noConversion"/>
  </si>
  <si>
    <t>RCF   SUB LINE ARRAY LOUDSPEAKER 每个会场各2台</t>
    <phoneticPr fontId="10" type="noConversion"/>
  </si>
  <si>
    <t>Moving Light/Spot   电脑灯-图案  ROBE1500W</t>
    <phoneticPr fontId="10" type="noConversion"/>
  </si>
  <si>
    <t>管理层晚宴 调酒师 每人1杯（共90杯）含表演 超出25元/杯</t>
    <phoneticPr fontId="10" type="noConversion"/>
  </si>
  <si>
    <t>礼仪 1.18 全体大会&amp;晚宴</t>
    <phoneticPr fontId="10" type="noConversion"/>
  </si>
  <si>
    <t xml:space="preserve">礼仪彩排 1.17 全体大会&amp;晚宴 </t>
    <phoneticPr fontId="10" type="noConversion"/>
  </si>
  <si>
    <t>QL翻页器（赠送）</t>
    <phoneticPr fontId="10" type="noConversion"/>
  </si>
  <si>
    <t>RCF   AMP（赠送）</t>
    <phoneticPr fontId="10" type="noConversion"/>
  </si>
  <si>
    <t>2 Ton Electric Chain Hoists 电葫芦  CM（赠送）</t>
    <phoneticPr fontId="10" type="noConversion"/>
  </si>
  <si>
    <t>AV总计(不含服务费和税费):</t>
    <phoneticPr fontId="10" type="noConversion"/>
  </si>
  <si>
    <t>摇头LED par  Q3 每个分会场各6只</t>
    <phoneticPr fontId="10" type="noConversion"/>
  </si>
  <si>
    <t>Moving Light/wash  电脑灯-光束
ROBE-BM15R-330 ，每个分会场各12只</t>
    <phoneticPr fontId="10" type="noConversion"/>
  </si>
  <si>
    <t>LED par  vikey 54珠 氛围渲染，每个会场各16只</t>
    <phoneticPr fontId="10" type="noConversion"/>
  </si>
  <si>
    <t>Moving Light/Spot   电脑灯-图案  ROBE1500W 每个分会场各6只</t>
    <phoneticPr fontId="10" type="noConversion"/>
  </si>
  <si>
    <r>
      <rPr>
        <b/>
        <sz val="11"/>
        <color theme="1"/>
        <rFont val="宋体"/>
        <family val="3"/>
        <charset val="134"/>
      </rPr>
      <t>日期</t>
    </r>
    <r>
      <rPr>
        <b/>
        <sz val="11"/>
        <color theme="1"/>
        <rFont val="Arial"/>
        <family val="2"/>
      </rPr>
      <t>:2021</t>
    </r>
    <r>
      <rPr>
        <b/>
        <sz val="11"/>
        <color theme="1"/>
        <rFont val="宋体"/>
        <family val="2"/>
        <charset val="134"/>
      </rPr>
      <t>年01月16日</t>
    </r>
    <phoneticPr fontId="10" type="noConversion"/>
  </si>
  <si>
    <t>QL翻页器 1.19-21（赠送）</t>
    <phoneticPr fontId="10" type="noConversion"/>
  </si>
  <si>
    <t>音频/灯光</t>
    <phoneticPr fontId="10" type="noConversion"/>
  </si>
  <si>
    <t>取消费</t>
    <phoneticPr fontId="10" type="noConversion"/>
  </si>
  <si>
    <t>场地</t>
    <phoneticPr fontId="36" type="noConversion"/>
  </si>
  <si>
    <t>场地租赁</t>
    <phoneticPr fontId="10" type="noConversion"/>
  </si>
  <si>
    <t>场地租赁</t>
    <phoneticPr fontId="36" type="noConversion"/>
  </si>
  <si>
    <t>晚宴化妆房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</si>
</sst>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-* #,##0.00\ &quot;F&quot;_-;\-* #,##0.00\ &quot;F&quot;_-;_-* &quot;-&quot;??\ &quot;F&quot;_-;_-@_-"/>
    <numFmt numFmtId="177" formatCode="_-* #,##0.00\ [$€-1]_-;\-* #,##0.00\ [$€-1]_-;_-* &quot;-&quot;??\ [$€-1]_-"/>
    <numFmt numFmtId="178" formatCode="0.00_);[Red]\(0.00\)"/>
    <numFmt numFmtId="179" formatCode="_ \¥* #,##0.00_ ;_ \¥* \-#,##0.00_ ;_ \¥* &quot;-&quot;??_ ;_ @_ "/>
    <numFmt numFmtId="180" formatCode="#,##0.0_ ;[Red]\-#,##0.0\ "/>
    <numFmt numFmtId="181" formatCode="0_ "/>
    <numFmt numFmtId="182" formatCode="0.00_ "/>
    <numFmt numFmtId="183" formatCode="#,##0.00_ ;[Red]\-#,##0.00\ "/>
  </numFmts>
  <fonts count="43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DengXian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u/>
      <sz val="10"/>
      <color theme="10"/>
      <name val="Arial"/>
      <family val="2"/>
    </font>
    <font>
      <sz val="10"/>
      <name val="Geneva"/>
      <family val="1"/>
    </font>
    <font>
      <u/>
      <sz val="11"/>
      <color theme="10"/>
      <name val="DengXian"/>
      <charset val="134"/>
      <scheme val="minor"/>
    </font>
    <font>
      <sz val="12"/>
      <color indexed="8"/>
      <name val="Verdana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color theme="1"/>
      <name val="Arial"/>
      <family val="2"/>
      <charset val="134"/>
    </font>
    <font>
      <sz val="10"/>
      <name val="宋体"/>
      <family val="2"/>
      <charset val="134"/>
    </font>
    <font>
      <sz val="11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b/>
      <sz val="11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20"/>
      <name val="宋体"/>
      <family val="3"/>
      <charset val="134"/>
    </font>
    <font>
      <sz val="9"/>
      <name val="DengXian"/>
      <family val="4"/>
      <charset val="134"/>
      <scheme val="minor"/>
    </font>
    <font>
      <sz val="11"/>
      <color rgb="FFFF0000"/>
      <name val="宋体"/>
      <family val="3"/>
      <charset val="134"/>
    </font>
    <font>
      <b/>
      <sz val="10"/>
      <color rgb="FFFF0000"/>
      <name val="Arial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79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177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/>
    <xf numFmtId="0" fontId="9" fillId="0" borderId="0">
      <alignment vertical="center"/>
    </xf>
    <xf numFmtId="0" fontId="9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0" fontId="19" fillId="0" borderId="0">
      <alignment vertical="center"/>
    </xf>
    <xf numFmtId="176" fontId="11" fillId="0" borderId="0" applyFont="0" applyFill="0" applyBorder="0" applyAlignment="0" applyProtection="0"/>
    <xf numFmtId="0" fontId="19" fillId="0" borderId="0">
      <alignment vertical="center"/>
    </xf>
    <xf numFmtId="176" fontId="11" fillId="0" borderId="0" applyFon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19" fillId="0" borderId="0">
      <alignment vertical="center"/>
    </xf>
    <xf numFmtId="9" fontId="11" fillId="0" borderId="0" applyFon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>
      <alignment vertical="top" wrapText="1"/>
    </xf>
    <xf numFmtId="17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356">
    <xf numFmtId="0" fontId="0" fillId="0" borderId="0" xfId="0"/>
    <xf numFmtId="0" fontId="1" fillId="0" borderId="0" xfId="0" applyFont="1"/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Fill="1"/>
    <xf numFmtId="0" fontId="6" fillId="5" borderId="0" xfId="0" applyFont="1" applyFill="1" applyBorder="1" applyAlignment="1" applyProtection="1">
      <alignment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57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" fontId="6" fillId="0" borderId="7" xfId="57" applyNumberFormat="1" applyFont="1" applyFill="1" applyBorder="1" applyAlignment="1" applyProtection="1">
      <alignment vertical="center" wrapText="1"/>
    </xf>
    <xf numFmtId="0" fontId="6" fillId="0" borderId="1" xfId="0" applyFont="1" applyFill="1" applyBorder="1"/>
    <xf numFmtId="1" fontId="6" fillId="0" borderId="1" xfId="57" applyNumberFormat="1" applyFont="1" applyFill="1" applyBorder="1" applyAlignment="1" applyProtection="1">
      <alignment horizontal="center" vertical="center" wrapText="1"/>
    </xf>
    <xf numFmtId="1" fontId="6" fillId="0" borderId="4" xfId="5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57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0" fontId="6" fillId="6" borderId="1" xfId="0" applyNumberFormat="1" applyFont="1" applyFill="1" applyBorder="1" applyAlignment="1" applyProtection="1">
      <alignment vertical="center" wrapText="1"/>
    </xf>
    <xf numFmtId="10" fontId="6" fillId="6" borderId="4" xfId="0" applyNumberFormat="1" applyFont="1" applyFill="1" applyBorder="1" applyAlignment="1" applyProtection="1">
      <alignment horizontal="center" vertical="center" wrapText="1"/>
    </xf>
    <xf numFmtId="10" fontId="6" fillId="6" borderId="4" xfId="0" applyNumberFormat="1" applyFont="1" applyFill="1" applyBorder="1" applyAlignment="1" applyProtection="1">
      <alignment vertical="center" wrapText="1"/>
    </xf>
    <xf numFmtId="10" fontId="6" fillId="6" borderId="5" xfId="0" applyNumberFormat="1" applyFont="1" applyFill="1" applyBorder="1" applyAlignment="1" applyProtection="1">
      <alignment vertical="center" wrapText="1"/>
    </xf>
    <xf numFmtId="0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1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2" fillId="0" borderId="0" xfId="0" applyFont="1" applyProtection="1"/>
    <xf numFmtId="0" fontId="15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4" fillId="10" borderId="1" xfId="0" applyFont="1" applyFill="1" applyBorder="1" applyAlignment="1" applyProtection="1">
      <alignment horizontal="center" vertical="center" wrapText="1"/>
    </xf>
    <xf numFmtId="40" fontId="8" fillId="10" borderId="1" xfId="0" applyNumberFormat="1" applyFont="1" applyFill="1" applyBorder="1" applyAlignment="1" applyProtection="1">
      <alignment horizontal="center" vertical="center" wrapText="1"/>
    </xf>
    <xf numFmtId="40" fontId="4" fillId="1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2" fillId="0" borderId="1" xfId="0" applyFont="1" applyBorder="1" applyAlignment="1" applyProtection="1"/>
    <xf numFmtId="0" fontId="12" fillId="0" borderId="1" xfId="0" applyFont="1" applyBorder="1" applyProtection="1"/>
    <xf numFmtId="0" fontId="12" fillId="0" borderId="0" xfId="0" applyFont="1" applyBorder="1" applyProtection="1"/>
    <xf numFmtId="0" fontId="17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 wrapText="1"/>
    </xf>
    <xf numFmtId="3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8" borderId="1" xfId="0" applyFont="1" applyFill="1" applyBorder="1"/>
    <xf numFmtId="0" fontId="6" fillId="8" borderId="1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vertical="center" wrapText="1"/>
      <protection locked="0"/>
    </xf>
    <xf numFmtId="0" fontId="8" fillId="8" borderId="2" xfId="0" applyFont="1" applyFill="1" applyBorder="1" applyAlignment="1" applyProtection="1">
      <alignment vertical="center" wrapText="1"/>
      <protection locked="0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horizontal="right" vertical="center" wrapText="1"/>
      <protection locked="0"/>
    </xf>
    <xf numFmtId="0" fontId="8" fillId="8" borderId="1" xfId="0" applyFont="1" applyFill="1" applyBorder="1" applyAlignment="1" applyProtection="1">
      <alignment horizontal="right" vertical="center" wrapText="1"/>
      <protection locked="0"/>
    </xf>
    <xf numFmtId="0" fontId="8" fillId="8" borderId="4" xfId="0" applyFont="1" applyFill="1" applyBorder="1" applyAlignment="1" applyProtection="1">
      <alignment horizontal="right" vertical="center" wrapText="1"/>
      <protection locked="0"/>
    </xf>
    <xf numFmtId="0" fontId="8" fillId="8" borderId="5" xfId="0" applyFont="1" applyFill="1" applyBorder="1" applyAlignment="1" applyProtection="1">
      <alignment horizontal="right" vertical="center" wrapText="1"/>
      <protection locked="0"/>
    </xf>
    <xf numFmtId="0" fontId="6" fillId="8" borderId="1" xfId="0" applyFont="1" applyFill="1" applyBorder="1" applyAlignment="1" applyProtection="1">
      <alignment vertical="center" wrapText="1"/>
    </xf>
    <xf numFmtId="0" fontId="8" fillId="8" borderId="1" xfId="0" applyFont="1" applyFill="1" applyBorder="1" applyAlignment="1" applyProtection="1">
      <alignment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vertical="center" wrapText="1"/>
    </xf>
    <xf numFmtId="0" fontId="8" fillId="8" borderId="2" xfId="0" applyFont="1" applyFill="1" applyBorder="1" applyAlignment="1" applyProtection="1">
      <alignment horizontal="right" vertical="center"/>
    </xf>
    <xf numFmtId="0" fontId="8" fillId="9" borderId="1" xfId="0" applyFont="1" applyFill="1" applyBorder="1" applyAlignment="1" applyProtection="1">
      <alignment vertical="center" wrapText="1"/>
    </xf>
    <xf numFmtId="0" fontId="6" fillId="5" borderId="0" xfId="0" applyFont="1" applyFill="1"/>
    <xf numFmtId="0" fontId="6" fillId="6" borderId="1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protection locked="0"/>
    </xf>
    <xf numFmtId="0" fontId="6" fillId="7" borderId="0" xfId="0" applyFont="1" applyFill="1" applyProtection="1">
      <protection locked="0"/>
    </xf>
    <xf numFmtId="0" fontId="6" fillId="7" borderId="3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center" vertical="center"/>
    </xf>
    <xf numFmtId="0" fontId="29" fillId="0" borderId="1" xfId="0" applyFont="1" applyFill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24" fillId="0" borderId="11" xfId="1278" applyBorder="1" applyAlignment="1" applyProtection="1">
      <alignment horizontal="center"/>
      <protection locked="0"/>
    </xf>
    <xf numFmtId="178" fontId="7" fillId="0" borderId="1" xfId="72" applyNumberFormat="1" applyFont="1" applyFill="1" applyBorder="1" applyAlignment="1" applyProtection="1">
      <alignment horizontal="center" wrapText="1"/>
    </xf>
    <xf numFmtId="0" fontId="33" fillId="0" borderId="0" xfId="0" applyFont="1" applyProtection="1"/>
    <xf numFmtId="0" fontId="8" fillId="2" borderId="5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0" fontId="11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1" fontId="6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/>
    </xf>
    <xf numFmtId="1" fontId="6" fillId="0" borderId="4" xfId="57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180" fontId="40" fillId="0" borderId="1" xfId="0" applyNumberFormat="1" applyFont="1" applyBorder="1" applyAlignment="1" applyProtection="1">
      <alignment horizontal="center"/>
    </xf>
    <xf numFmtId="0" fontId="6" fillId="11" borderId="0" xfId="0" applyFont="1" applyFill="1" applyProtection="1">
      <protection locked="0"/>
    </xf>
    <xf numFmtId="10" fontId="6" fillId="11" borderId="9" xfId="0" applyNumberFormat="1" applyFont="1" applyFill="1" applyBorder="1" applyAlignment="1" applyProtection="1">
      <alignment vertical="center" wrapText="1"/>
    </xf>
    <xf numFmtId="10" fontId="8" fillId="11" borderId="0" xfId="0" applyNumberFormat="1" applyFont="1" applyFill="1" applyBorder="1" applyAlignment="1" applyProtection="1">
      <alignment vertical="center" wrapText="1"/>
    </xf>
    <xf numFmtId="10" fontId="8" fillId="11" borderId="0" xfId="0" applyNumberFormat="1" applyFont="1" applyFill="1" applyBorder="1" applyAlignment="1" applyProtection="1">
      <alignment horizontal="center" vertical="center" wrapText="1"/>
    </xf>
    <xf numFmtId="10" fontId="8" fillId="11" borderId="9" xfId="0" applyNumberFormat="1" applyFont="1" applyFill="1" applyBorder="1" applyAlignment="1" applyProtection="1">
      <alignment horizontal="right" vertical="center" wrapText="1"/>
    </xf>
    <xf numFmtId="9" fontId="8" fillId="11" borderId="1" xfId="0" applyNumberFormat="1" applyFont="1" applyFill="1" applyBorder="1" applyAlignment="1" applyProtection="1">
      <alignment vertical="center"/>
      <protection locked="0"/>
    </xf>
    <xf numFmtId="9" fontId="8" fillId="11" borderId="5" xfId="0" applyNumberFormat="1" applyFont="1" applyFill="1" applyBorder="1" applyAlignment="1" applyProtection="1">
      <alignment vertical="center"/>
      <protection locked="0"/>
    </xf>
    <xf numFmtId="0" fontId="6" fillId="12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/>
    </xf>
    <xf numFmtId="1" fontId="6" fillId="12" borderId="1" xfId="57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4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1" fontId="6" fillId="12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left" vertical="center"/>
    </xf>
    <xf numFmtId="1" fontId="6" fillId="13" borderId="1" xfId="57" applyNumberFormat="1" applyFont="1" applyFill="1" applyBorder="1" applyAlignment="1" applyProtection="1">
      <alignment vertical="center" wrapText="1"/>
    </xf>
    <xf numFmtId="1" fontId="6" fillId="13" borderId="1" xfId="57" applyNumberFormat="1" applyFont="1" applyFill="1" applyBorder="1" applyAlignment="1" applyProtection="1">
      <alignment horizontal="left" vertical="center" wrapText="1"/>
    </xf>
    <xf numFmtId="0" fontId="6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1" fontId="6" fillId="13" borderId="7" xfId="57" applyNumberFormat="1" applyFont="1" applyFill="1" applyBorder="1" applyAlignment="1" applyProtection="1">
      <alignment vertical="center" wrapText="1"/>
    </xf>
    <xf numFmtId="0" fontId="6" fillId="13" borderId="2" xfId="0" applyFont="1" applyFill="1" applyBorder="1" applyAlignment="1" applyProtection="1">
      <alignment horizontal="left" vertical="center" wrapText="1"/>
    </xf>
    <xf numFmtId="1" fontId="6" fillId="13" borderId="7" xfId="57" applyNumberFormat="1" applyFont="1" applyFill="1" applyBorder="1" applyAlignment="1">
      <alignment vertical="center" wrapText="1"/>
    </xf>
    <xf numFmtId="0" fontId="6" fillId="13" borderId="7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7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>
      <alignment horizontal="left" vertical="center"/>
    </xf>
    <xf numFmtId="1" fontId="6" fillId="14" borderId="7" xfId="57" applyNumberFormat="1" applyFont="1" applyFill="1" applyBorder="1" applyAlignment="1" applyProtection="1">
      <alignment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>
      <alignment vertical="center"/>
    </xf>
    <xf numFmtId="1" fontId="6" fillId="14" borderId="1" xfId="57" applyNumberFormat="1" applyFont="1" applyFill="1" applyBorder="1" applyAlignment="1" applyProtection="1">
      <alignment vertical="center" wrapText="1"/>
    </xf>
    <xf numFmtId="0" fontId="6" fillId="14" borderId="1" xfId="0" applyFont="1" applyFill="1" applyBorder="1" applyAlignment="1">
      <alignment vertical="center" wrapText="1"/>
    </xf>
    <xf numFmtId="1" fontId="6" fillId="14" borderId="1" xfId="57" applyNumberFormat="1" applyFont="1" applyFill="1" applyBorder="1" applyAlignment="1">
      <alignment horizontal="center" vertical="center" wrapText="1"/>
    </xf>
    <xf numFmtId="0" fontId="6" fillId="11" borderId="1" xfId="0" applyFont="1" applyFill="1" applyBorder="1"/>
    <xf numFmtId="1" fontId="6" fillId="11" borderId="7" xfId="57" applyNumberFormat="1" applyFont="1" applyFill="1" applyBorder="1" applyAlignment="1" applyProtection="1">
      <alignment vertical="center" wrapText="1"/>
    </xf>
    <xf numFmtId="0" fontId="6" fillId="11" borderId="1" xfId="0" applyFont="1" applyFill="1" applyBorder="1" applyAlignment="1" applyProtection="1">
      <alignment horizontal="left" vertical="center" wrapText="1"/>
    </xf>
    <xf numFmtId="1" fontId="6" fillId="11" borderId="1" xfId="57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1" fontId="6" fillId="11" borderId="1" xfId="57" applyNumberFormat="1" applyFont="1" applyFill="1" applyBorder="1" applyAlignment="1" applyProtection="1">
      <alignment vertical="center" wrapText="1"/>
    </xf>
    <xf numFmtId="1" fontId="6" fillId="11" borderId="1" xfId="57" applyNumberFormat="1" applyFont="1" applyFill="1" applyBorder="1" applyAlignment="1" applyProtection="1">
      <alignment horizontal="left" vertical="center" wrapText="1"/>
    </xf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 wrapText="1"/>
    </xf>
    <xf numFmtId="1" fontId="6" fillId="11" borderId="7" xfId="57" applyNumberFormat="1" applyFont="1" applyFill="1" applyBorder="1" applyAlignment="1" applyProtection="1">
      <alignment horizontal="left" vertical="center" wrapText="1"/>
    </xf>
    <xf numFmtId="0" fontId="6" fillId="11" borderId="2" xfId="0" applyFont="1" applyFill="1" applyBorder="1" applyAlignment="1" applyProtection="1">
      <alignment horizontal="left" vertical="center" wrapText="1"/>
    </xf>
    <xf numFmtId="1" fontId="6" fillId="11" borderId="1" xfId="57" applyNumberFormat="1" applyFont="1" applyFill="1" applyBorder="1" applyAlignment="1" applyProtection="1">
      <alignment horizontal="center" vertical="center" wrapText="1"/>
    </xf>
    <xf numFmtId="1" fontId="6" fillId="11" borderId="7" xfId="57" applyNumberFormat="1" applyFont="1" applyFill="1" applyBorder="1" applyAlignment="1">
      <alignment vertical="center" wrapText="1"/>
    </xf>
    <xf numFmtId="0" fontId="6" fillId="6" borderId="1" xfId="0" applyFont="1" applyFill="1" applyBorder="1"/>
    <xf numFmtId="1" fontId="6" fillId="6" borderId="7" xfId="57" applyNumberFormat="1" applyFont="1" applyFill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6" fillId="6" borderId="2" xfId="0" applyFont="1" applyFill="1" applyBorder="1" applyAlignment="1" applyProtection="1">
      <alignment vertical="center" wrapText="1"/>
    </xf>
    <xf numFmtId="1" fontId="6" fillId="6" borderId="1" xfId="57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1" fontId="6" fillId="6" borderId="1" xfId="57" applyNumberFormat="1" applyFont="1" applyFill="1" applyBorder="1" applyAlignment="1" applyProtection="1">
      <alignment vertical="center" wrapText="1"/>
    </xf>
    <xf numFmtId="1" fontId="6" fillId="6" borderId="1" xfId="57" applyNumberFormat="1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/>
    </xf>
    <xf numFmtId="1" fontId="6" fillId="7" borderId="1" xfId="57" applyNumberFormat="1" applyFont="1" applyFill="1" applyBorder="1" applyAlignment="1" applyProtection="1">
      <alignment vertical="center" wrapText="1"/>
    </xf>
    <xf numFmtId="1" fontId="6" fillId="7" borderId="1" xfId="57" applyNumberFormat="1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>
      <alignment vertical="center"/>
    </xf>
    <xf numFmtId="1" fontId="6" fillId="7" borderId="1" xfId="57" applyNumberFormat="1" applyFont="1" applyFill="1" applyBorder="1" applyAlignment="1">
      <alignment horizontal="center" vertical="center" wrapText="1"/>
    </xf>
    <xf numFmtId="1" fontId="6" fillId="7" borderId="7" xfId="57" applyNumberFormat="1" applyFont="1" applyFill="1" applyBorder="1" applyAlignment="1" applyProtection="1">
      <alignment vertical="center" wrapText="1"/>
    </xf>
    <xf numFmtId="1" fontId="6" fillId="7" borderId="7" xfId="57" applyNumberFormat="1" applyFont="1" applyFill="1" applyBorder="1" applyAlignment="1" applyProtection="1">
      <alignment horizontal="left" vertical="center" wrapText="1"/>
    </xf>
    <xf numFmtId="0" fontId="6" fillId="7" borderId="2" xfId="0" applyFont="1" applyFill="1" applyBorder="1" applyAlignment="1">
      <alignment vertical="center"/>
    </xf>
    <xf numFmtId="0" fontId="6" fillId="7" borderId="7" xfId="0" applyFont="1" applyFill="1" applyBorder="1" applyAlignment="1" applyProtection="1">
      <alignment horizontal="left" vertical="center" wrapText="1"/>
    </xf>
    <xf numFmtId="0" fontId="6" fillId="7" borderId="2" xfId="0" applyFont="1" applyFill="1" applyBorder="1" applyAlignment="1" applyProtection="1">
      <alignment horizontal="left" vertical="center" wrapText="1"/>
    </xf>
    <xf numFmtId="1" fontId="6" fillId="7" borderId="1" xfId="57" applyNumberFormat="1" applyFont="1" applyFill="1" applyBorder="1" applyAlignment="1" applyProtection="1">
      <alignment horizontal="center" vertical="center" wrapText="1"/>
    </xf>
    <xf numFmtId="0" fontId="6" fillId="14" borderId="2" xfId="0" applyFont="1" applyFill="1" applyBorder="1" applyAlignment="1" applyProtection="1">
      <alignment vertical="center" wrapText="1"/>
    </xf>
    <xf numFmtId="0" fontId="41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center" vertical="center" wrapText="1"/>
    </xf>
    <xf numFmtId="10" fontId="6" fillId="6" borderId="1" xfId="0" applyNumberFormat="1" applyFont="1" applyFill="1" applyBorder="1" applyAlignment="1" applyProtection="1">
      <alignment horizontal="center" vertical="center" wrapText="1"/>
    </xf>
    <xf numFmtId="10" fontId="6" fillId="6" borderId="5" xfId="0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horizontal="center" vertical="center"/>
    </xf>
    <xf numFmtId="10" fontId="8" fillId="11" borderId="9" xfId="0" applyNumberFormat="1" applyFont="1" applyFill="1" applyBorder="1" applyAlignment="1" applyProtection="1">
      <alignment horizontal="center" vertical="center" wrapText="1"/>
    </xf>
    <xf numFmtId="9" fontId="8" fillId="11" borderId="1" xfId="0" applyNumberFormat="1" applyFont="1" applyFill="1" applyBorder="1" applyAlignment="1" applyProtection="1">
      <alignment horizontal="center" vertical="center"/>
      <protection locked="0"/>
    </xf>
    <xf numFmtId="9" fontId="8" fillId="11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0" fontId="6" fillId="12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 applyProtection="1">
      <alignment horizontal="left" vertical="center" wrapText="1"/>
      <protection locked="0"/>
    </xf>
    <xf numFmtId="0" fontId="8" fillId="8" borderId="4" xfId="0" applyFont="1" applyFill="1" applyBorder="1" applyAlignment="1" applyProtection="1">
      <alignment horizontal="left" vertical="center" wrapText="1"/>
    </xf>
    <xf numFmtId="10" fontId="6" fillId="6" borderId="4" xfId="0" applyNumberFormat="1" applyFont="1" applyFill="1" applyBorder="1" applyAlignment="1" applyProtection="1">
      <alignment horizontal="left" vertical="center" wrapText="1"/>
    </xf>
    <xf numFmtId="0" fontId="8" fillId="7" borderId="8" xfId="0" applyFont="1" applyFill="1" applyBorder="1" applyAlignment="1" applyProtection="1">
      <alignment horizontal="left" vertical="center"/>
    </xf>
    <xf numFmtId="10" fontId="8" fillId="11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" fontId="6" fillId="6" borderId="1" xfId="57" applyNumberFormat="1" applyFont="1" applyFill="1" applyBorder="1" applyAlignment="1" applyProtection="1">
      <alignment horizontal="center" vertical="center" wrapText="1"/>
    </xf>
    <xf numFmtId="1" fontId="6" fillId="6" borderId="7" xfId="57" applyNumberFormat="1" applyFont="1" applyFill="1" applyBorder="1" applyAlignment="1" applyProtection="1">
      <alignment horizontal="center" vertical="center" wrapText="1"/>
    </xf>
    <xf numFmtId="1" fontId="6" fillId="6" borderId="2" xfId="57" applyNumberFormat="1" applyFont="1" applyFill="1" applyBorder="1" applyAlignment="1">
      <alignment horizontal="left" vertical="center" wrapText="1"/>
    </xf>
    <xf numFmtId="1" fontId="6" fillId="6" borderId="2" xfId="57" applyNumberFormat="1" applyFont="1" applyFill="1" applyBorder="1" applyAlignment="1" applyProtection="1">
      <alignment horizontal="left" vertical="center" wrapText="1"/>
    </xf>
    <xf numFmtId="1" fontId="6" fillId="6" borderId="7" xfId="57" applyNumberFormat="1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" fontId="6" fillId="11" borderId="7" xfId="57" applyNumberFormat="1" applyFont="1" applyFill="1" applyBorder="1" applyAlignment="1" applyProtection="1">
      <alignment horizontal="center" vertical="center" wrapText="1"/>
    </xf>
    <xf numFmtId="1" fontId="6" fillId="11" borderId="2" xfId="57" applyNumberFormat="1" applyFont="1" applyFill="1" applyBorder="1" applyAlignment="1" applyProtection="1">
      <alignment horizontal="left" vertical="center" wrapText="1"/>
    </xf>
    <xf numFmtId="0" fontId="6" fillId="15" borderId="1" xfId="0" applyFont="1" applyFill="1" applyBorder="1" applyAlignment="1">
      <alignment horizontal="center" vertical="center"/>
    </xf>
    <xf numFmtId="1" fontId="6" fillId="15" borderId="1" xfId="57" applyNumberFormat="1" applyFont="1" applyFill="1" applyBorder="1" applyAlignment="1" applyProtection="1">
      <alignment horizontal="center" vertical="center" wrapText="1"/>
    </xf>
    <xf numFmtId="1" fontId="6" fillId="15" borderId="7" xfId="57" applyNumberFormat="1" applyFont="1" applyFill="1" applyBorder="1" applyAlignment="1" applyProtection="1">
      <alignment horizontal="center" vertical="center" wrapText="1"/>
    </xf>
    <xf numFmtId="1" fontId="6" fillId="15" borderId="2" xfId="57" applyNumberFormat="1" applyFont="1" applyFill="1" applyBorder="1" applyAlignment="1">
      <alignment horizontal="left" vertical="center" wrapText="1"/>
    </xf>
    <xf numFmtId="1" fontId="6" fillId="15" borderId="2" xfId="57" applyNumberFormat="1" applyFont="1" applyFill="1" applyBorder="1" applyAlignment="1" applyProtection="1">
      <alignment horizontal="left" vertical="center" wrapText="1"/>
    </xf>
    <xf numFmtId="1" fontId="6" fillId="15" borderId="1" xfId="57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center"/>
    </xf>
    <xf numFmtId="1" fontId="6" fillId="15" borderId="7" xfId="57" applyNumberFormat="1" applyFont="1" applyFill="1" applyBorder="1" applyAlignment="1" applyProtection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center" vertical="center"/>
    </xf>
    <xf numFmtId="1" fontId="6" fillId="16" borderId="1" xfId="57" applyNumberFormat="1" applyFont="1" applyFill="1" applyBorder="1" applyAlignment="1" applyProtection="1">
      <alignment horizontal="center" vertical="center" wrapText="1"/>
    </xf>
    <xf numFmtId="1" fontId="6" fillId="16" borderId="7" xfId="57" applyNumberFormat="1" applyFont="1" applyFill="1" applyBorder="1" applyAlignment="1" applyProtection="1">
      <alignment horizontal="center" vertical="center" wrapText="1"/>
    </xf>
    <xf numFmtId="1" fontId="6" fillId="16" borderId="2" xfId="57" applyNumberFormat="1" applyFont="1" applyFill="1" applyBorder="1" applyAlignment="1">
      <alignment horizontal="left" vertical="center" wrapText="1"/>
    </xf>
    <xf numFmtId="1" fontId="6" fillId="16" borderId="1" xfId="57" applyNumberFormat="1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center" vertical="center"/>
    </xf>
    <xf numFmtId="1" fontId="6" fillId="17" borderId="1" xfId="57" applyNumberFormat="1" applyFont="1" applyFill="1" applyBorder="1" applyAlignment="1" applyProtection="1">
      <alignment horizontal="center" vertical="center" wrapText="1"/>
    </xf>
    <xf numFmtId="0" fontId="6" fillId="17" borderId="1" xfId="0" applyFont="1" applyFill="1" applyBorder="1" applyAlignment="1">
      <alignment horizontal="left" vertical="center"/>
    </xf>
    <xf numFmtId="182" fontId="8" fillId="8" borderId="1" xfId="0" applyNumberFormat="1" applyFont="1" applyFill="1" applyBorder="1" applyAlignment="1" applyProtection="1">
      <alignment horizontal="center" vertical="center" wrapText="1"/>
    </xf>
    <xf numFmtId="182" fontId="8" fillId="8" borderId="1" xfId="0" applyNumberFormat="1" applyFont="1" applyFill="1" applyBorder="1" applyAlignment="1" applyProtection="1">
      <alignment horizontal="center" vertical="center"/>
      <protection locked="0"/>
    </xf>
    <xf numFmtId="182" fontId="6" fillId="6" borderId="1" xfId="0" applyNumberFormat="1" applyFont="1" applyFill="1" applyBorder="1" applyAlignment="1" applyProtection="1">
      <alignment horizontal="center" vertical="center"/>
    </xf>
    <xf numFmtId="182" fontId="6" fillId="7" borderId="1" xfId="0" applyNumberFormat="1" applyFont="1" applyFill="1" applyBorder="1" applyAlignment="1" applyProtection="1">
      <alignment horizontal="center" vertical="center"/>
    </xf>
    <xf numFmtId="182" fontId="6" fillId="11" borderId="5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2" fillId="0" borderId="0" xfId="0" applyFont="1" applyFill="1" applyProtection="1"/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82" fontId="6" fillId="0" borderId="1" xfId="0" applyNumberFormat="1" applyFont="1" applyFill="1" applyBorder="1" applyAlignment="1">
      <alignment horizontal="center" vertical="center"/>
    </xf>
    <xf numFmtId="0" fontId="4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1" xfId="0" applyNumberFormat="1" applyFont="1" applyFill="1" applyBorder="1" applyAlignment="1" applyProtection="1">
      <alignment vertical="center" wrapText="1"/>
      <protection locked="0"/>
    </xf>
    <xf numFmtId="182" fontId="15" fillId="0" borderId="1" xfId="72" applyNumberFormat="1" applyFont="1" applyFill="1" applyBorder="1" applyAlignment="1" applyProtection="1">
      <alignment horizontal="center" wrapText="1"/>
    </xf>
    <xf numFmtId="183" fontId="3" fillId="0" borderId="1" xfId="0" applyNumberFormat="1" applyFont="1" applyBorder="1" applyAlignment="1" applyProtection="1">
      <alignment horizontal="center"/>
    </xf>
    <xf numFmtId="1" fontId="6" fillId="16" borderId="4" xfId="57" applyNumberFormat="1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 applyProtection="1">
      <alignment horizontal="center" vertical="center"/>
      <protection locked="0"/>
    </xf>
    <xf numFmtId="0" fontId="38" fillId="0" borderId="2" xfId="72" applyFont="1" applyFill="1" applyBorder="1" applyAlignment="1" applyProtection="1">
      <alignment horizontal="center" wrapText="1"/>
    </xf>
    <xf numFmtId="0" fontId="39" fillId="0" borderId="4" xfId="72" applyFont="1" applyFill="1" applyBorder="1" applyAlignment="1" applyProtection="1">
      <alignment horizontal="center" wrapText="1"/>
    </xf>
    <xf numFmtId="0" fontId="39" fillId="0" borderId="5" xfId="72" applyFont="1" applyFill="1" applyBorder="1" applyAlignment="1" applyProtection="1">
      <alignment horizontal="center" wrapText="1"/>
    </xf>
    <xf numFmtId="0" fontId="15" fillId="0" borderId="2" xfId="72" applyFont="1" applyFill="1" applyBorder="1" applyAlignment="1" applyProtection="1">
      <alignment horizontal="center" wrapText="1"/>
    </xf>
    <xf numFmtId="0" fontId="15" fillId="0" borderId="4" xfId="72" applyFont="1" applyFill="1" applyBorder="1" applyAlignment="1" applyProtection="1">
      <alignment horizontal="center" wrapText="1"/>
    </xf>
    <xf numFmtId="0" fontId="15" fillId="0" borderId="5" xfId="72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1" fillId="0" borderId="10" xfId="0" applyFont="1" applyBorder="1" applyAlignment="1" applyProtection="1">
      <alignment horizontal="center" wrapText="1"/>
      <protection locked="0"/>
    </xf>
    <xf numFmtId="14" fontId="11" fillId="0" borderId="10" xfId="0" applyNumberFormat="1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 wrapText="1"/>
    </xf>
    <xf numFmtId="0" fontId="11" fillId="3" borderId="2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0" fontId="34" fillId="0" borderId="2" xfId="72" applyFont="1" applyFill="1" applyBorder="1" applyAlignment="1" applyProtection="1">
      <alignment horizontal="center" wrapText="1"/>
    </xf>
    <xf numFmtId="0" fontId="30" fillId="3" borderId="2" xfId="0" applyFont="1" applyFill="1" applyBorder="1" applyAlignment="1" applyProtection="1">
      <alignment horizontal="center" wrapText="1"/>
    </xf>
    <xf numFmtId="0" fontId="30" fillId="3" borderId="5" xfId="0" applyFont="1" applyFill="1" applyBorder="1" applyAlignment="1" applyProtection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0" fontId="6" fillId="6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10" fontId="6" fillId="6" borderId="1" xfId="0" applyNumberFormat="1" applyFont="1" applyFill="1" applyBorder="1" applyAlignment="1" applyProtection="1">
      <alignment horizontal="left" vertical="center" wrapText="1"/>
    </xf>
    <xf numFmtId="0" fontId="4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11" borderId="7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0" fontId="6" fillId="11" borderId="12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0" fontId="6" fillId="6" borderId="12" xfId="0" applyFont="1" applyFill="1" applyBorder="1" applyAlignment="1" applyProtection="1">
      <alignment horizontal="left" vertical="center" wrapText="1"/>
    </xf>
    <xf numFmtId="0" fontId="6" fillId="6" borderId="13" xfId="0" applyFont="1" applyFill="1" applyBorder="1" applyAlignment="1" applyProtection="1">
      <alignment horizontal="left" vertical="center" wrapText="1"/>
    </xf>
    <xf numFmtId="1" fontId="6" fillId="14" borderId="7" xfId="57" applyNumberFormat="1" applyFont="1" applyFill="1" applyBorder="1" applyAlignment="1" applyProtection="1">
      <alignment horizontal="left" vertical="center" wrapText="1"/>
    </xf>
    <xf numFmtId="1" fontId="6" fillId="14" borderId="12" xfId="57" applyNumberFormat="1" applyFont="1" applyFill="1" applyBorder="1" applyAlignment="1" applyProtection="1">
      <alignment horizontal="left" vertical="center" wrapText="1"/>
    </xf>
    <xf numFmtId="1" fontId="6" fillId="14" borderId="13" xfId="57" applyNumberFormat="1" applyFont="1" applyFill="1" applyBorder="1" applyAlignment="1" applyProtection="1">
      <alignment horizontal="left" vertical="center" wrapText="1"/>
    </xf>
    <xf numFmtId="0" fontId="35" fillId="2" borderId="0" xfId="0" applyFont="1" applyFill="1" applyBorder="1" applyAlignment="1">
      <alignment horizontal="center"/>
    </xf>
  </cellXfs>
  <cellStyles count="1279">
    <cellStyle name="_ET_STYLE_NoName_00_" xfId="26" xr:uid="{00000000-0005-0000-0000-000000000000}"/>
    <cellStyle name="0,0_x000a__x000a_NA_x000a__x000a_" xfId="50" xr:uid="{00000000-0005-0000-0000-000001000000}"/>
    <cellStyle name="Currency 2" xfId="67" xr:uid="{00000000-0005-0000-0000-000002000000}"/>
    <cellStyle name="Currency 3" xfId="69" xr:uid="{00000000-0005-0000-0000-000003000000}"/>
    <cellStyle name="Euro" xfId="14" xr:uid="{00000000-0005-0000-0000-000004000000}"/>
    <cellStyle name="Hyperlink 2" xfId="55" xr:uid="{00000000-0005-0000-0000-000005000000}"/>
    <cellStyle name="Monétaire 2" xfId="71" xr:uid="{00000000-0005-0000-0000-000006000000}"/>
    <cellStyle name="Normal 2" xfId="57" xr:uid="{00000000-0005-0000-0000-000007000000}"/>
    <cellStyle name="Normal 2 2" xfId="39" xr:uid="{00000000-0005-0000-0000-000008000000}"/>
    <cellStyle name="Normal 2 2 2" xfId="74" xr:uid="{00000000-0005-0000-0000-000009000000}"/>
    <cellStyle name="Normal 2 2 2 2" xfId="54" xr:uid="{00000000-0005-0000-0000-00000A000000}"/>
    <cellStyle name="Normal 2 2 3" xfId="30" xr:uid="{00000000-0005-0000-0000-00000B000000}"/>
    <cellStyle name="Normal 2 3" xfId="78" xr:uid="{00000000-0005-0000-0000-00000C000000}"/>
    <cellStyle name="Normal 2 3 2" xfId="49" xr:uid="{00000000-0005-0000-0000-00000D000000}"/>
    <cellStyle name="Normal 2 4" xfId="79" xr:uid="{00000000-0005-0000-0000-00000E000000}"/>
    <cellStyle name="Normal 3" xfId="59" xr:uid="{00000000-0005-0000-0000-00000F000000}"/>
    <cellStyle name="Normal 4" xfId="83" xr:uid="{00000000-0005-0000-0000-000010000000}"/>
    <cellStyle name="Normal 5" xfId="85" xr:uid="{00000000-0005-0000-0000-000011000000}"/>
    <cellStyle name="Percent 2" xfId="86" xr:uid="{00000000-0005-0000-0000-000012000000}"/>
    <cellStyle name="Percent 3" xfId="88" xr:uid="{00000000-0005-0000-0000-000013000000}"/>
    <cellStyle name="常规" xfId="0" builtinId="0"/>
    <cellStyle name="常规 10" xfId="89" xr:uid="{00000000-0005-0000-0000-000015000000}"/>
    <cellStyle name="常规 10 2" xfId="91" xr:uid="{00000000-0005-0000-0000-000016000000}"/>
    <cellStyle name="常规 10 2 2" xfId="94" xr:uid="{00000000-0005-0000-0000-000017000000}"/>
    <cellStyle name="常规 10 2 2 2" xfId="97" xr:uid="{00000000-0005-0000-0000-000018000000}"/>
    <cellStyle name="常规 10 2 3" xfId="100" xr:uid="{00000000-0005-0000-0000-000019000000}"/>
    <cellStyle name="常规 10 3" xfId="104" xr:uid="{00000000-0005-0000-0000-00001A000000}"/>
    <cellStyle name="常规 10 3 2" xfId="106" xr:uid="{00000000-0005-0000-0000-00001B000000}"/>
    <cellStyle name="常规 10 4" xfId="107" xr:uid="{00000000-0005-0000-0000-00001C000000}"/>
    <cellStyle name="常规 11" xfId="109" xr:uid="{00000000-0005-0000-0000-00001D000000}"/>
    <cellStyle name="常规 11 2" xfId="112" xr:uid="{00000000-0005-0000-0000-00001E000000}"/>
    <cellStyle name="常规 11 2 2" xfId="114" xr:uid="{00000000-0005-0000-0000-00001F000000}"/>
    <cellStyle name="常规 11 3" xfId="117" xr:uid="{00000000-0005-0000-0000-000020000000}"/>
    <cellStyle name="常规 12" xfId="120" xr:uid="{00000000-0005-0000-0000-000021000000}"/>
    <cellStyle name="常规 12 2" xfId="122" xr:uid="{00000000-0005-0000-0000-000022000000}"/>
    <cellStyle name="常规 12 2 2" xfId="19" xr:uid="{00000000-0005-0000-0000-000023000000}"/>
    <cellStyle name="常规 12 2 2 2" xfId="124" xr:uid="{00000000-0005-0000-0000-000024000000}"/>
    <cellStyle name="常规 12 2 2 2 2" xfId="28" xr:uid="{00000000-0005-0000-0000-000025000000}"/>
    <cellStyle name="常规 12 2 2 2 2 2" xfId="31" xr:uid="{00000000-0005-0000-0000-000026000000}"/>
    <cellStyle name="常规 12 2 2 2 2 2 2" xfId="125" xr:uid="{00000000-0005-0000-0000-000027000000}"/>
    <cellStyle name="常规 12 2 2 2 2 2 2 2" xfId="127" xr:uid="{00000000-0005-0000-0000-000028000000}"/>
    <cellStyle name="常规 12 2 2 2 2 2 2 2 2" xfId="130" xr:uid="{00000000-0005-0000-0000-000029000000}"/>
    <cellStyle name="常规 12 2 2 2 2 2 2 3" xfId="132" xr:uid="{00000000-0005-0000-0000-00002A000000}"/>
    <cellStyle name="常规 12 2 2 2 2 2 3" xfId="134" xr:uid="{00000000-0005-0000-0000-00002B000000}"/>
    <cellStyle name="常规 12 2 2 2 2 2 3 2" xfId="108" xr:uid="{00000000-0005-0000-0000-00002C000000}"/>
    <cellStyle name="常规 12 2 2 2 2 2 4" xfId="136" xr:uid="{00000000-0005-0000-0000-00002D000000}"/>
    <cellStyle name="常规 12 2 2 2 2 3" xfId="32" xr:uid="{00000000-0005-0000-0000-00002E000000}"/>
    <cellStyle name="常规 12 2 2 2 2 3 2" xfId="139" xr:uid="{00000000-0005-0000-0000-00002F000000}"/>
    <cellStyle name="常规 12 2 2 2 2 3 2 2" xfId="141" xr:uid="{00000000-0005-0000-0000-000030000000}"/>
    <cellStyle name="常规 12 2 2 2 2 3 3" xfId="143" xr:uid="{00000000-0005-0000-0000-000031000000}"/>
    <cellStyle name="常规 12 2 2 2 2 4" xfId="20" xr:uid="{00000000-0005-0000-0000-000032000000}"/>
    <cellStyle name="常规 12 2 2 2 2 4 2" xfId="145" xr:uid="{00000000-0005-0000-0000-000033000000}"/>
    <cellStyle name="常规 12 2 2 2 2 5" xfId="146" xr:uid="{00000000-0005-0000-0000-000034000000}"/>
    <cellStyle name="常规 12 2 2 2 3" xfId="148" xr:uid="{00000000-0005-0000-0000-000035000000}"/>
    <cellStyle name="常规 12 2 2 2 3 2" xfId="149" xr:uid="{00000000-0005-0000-0000-000036000000}"/>
    <cellStyle name="常规 12 2 2 2 3 2 2" xfId="151" xr:uid="{00000000-0005-0000-0000-000037000000}"/>
    <cellStyle name="常规 12 2 2 2 3 2 2 2" xfId="153" xr:uid="{00000000-0005-0000-0000-000038000000}"/>
    <cellStyle name="常规 12 2 2 2 3 2 3" xfId="123" xr:uid="{00000000-0005-0000-0000-000039000000}"/>
    <cellStyle name="常规 12 2 2 2 3 3" xfId="154" xr:uid="{00000000-0005-0000-0000-00003A000000}"/>
    <cellStyle name="常规 12 2 2 2 3 3 2" xfId="157" xr:uid="{00000000-0005-0000-0000-00003B000000}"/>
    <cellStyle name="常规 12 2 2 2 3 4" xfId="158" xr:uid="{00000000-0005-0000-0000-00003C000000}"/>
    <cellStyle name="常规 12 2 2 2 4" xfId="159" xr:uid="{00000000-0005-0000-0000-00003D000000}"/>
    <cellStyle name="常规 12 2 2 2 4 2" xfId="160" xr:uid="{00000000-0005-0000-0000-00003E000000}"/>
    <cellStyle name="常规 12 2 2 2 4 2 2" xfId="162" xr:uid="{00000000-0005-0000-0000-00003F000000}"/>
    <cellStyle name="常规 12 2 2 2 4 3" xfId="164" xr:uid="{00000000-0005-0000-0000-000040000000}"/>
    <cellStyle name="常规 12 2 2 2 5" xfId="165" xr:uid="{00000000-0005-0000-0000-000041000000}"/>
    <cellStyle name="常规 12 2 2 2 5 2" xfId="166" xr:uid="{00000000-0005-0000-0000-000042000000}"/>
    <cellStyle name="常规 12 2 2 2 6" xfId="167" xr:uid="{00000000-0005-0000-0000-000043000000}"/>
    <cellStyle name="常规 12 2 2 3" xfId="17" xr:uid="{00000000-0005-0000-0000-000044000000}"/>
    <cellStyle name="常规 12 2 2 3 2" xfId="168" xr:uid="{00000000-0005-0000-0000-000045000000}"/>
    <cellStyle name="常规 12 2 2 3 2 2" xfId="169" xr:uid="{00000000-0005-0000-0000-000046000000}"/>
    <cellStyle name="常规 12 2 2 3 2 2 2" xfId="170" xr:uid="{00000000-0005-0000-0000-000047000000}"/>
    <cellStyle name="常规 12 2 2 3 2 2 2 2" xfId="171" xr:uid="{00000000-0005-0000-0000-000048000000}"/>
    <cellStyle name="常规 12 2 2 3 2 2 3" xfId="172" xr:uid="{00000000-0005-0000-0000-000049000000}"/>
    <cellStyle name="常规 12 2 2 3 2 3" xfId="41" xr:uid="{00000000-0005-0000-0000-00004A000000}"/>
    <cellStyle name="常规 12 2 2 3 2 3 2" xfId="174" xr:uid="{00000000-0005-0000-0000-00004B000000}"/>
    <cellStyle name="常规 12 2 2 3 2 4" xfId="175" xr:uid="{00000000-0005-0000-0000-00004C000000}"/>
    <cellStyle name="常规 12 2 2 3 3" xfId="176" xr:uid="{00000000-0005-0000-0000-00004D000000}"/>
    <cellStyle name="常规 12 2 2 3 3 2" xfId="177" xr:uid="{00000000-0005-0000-0000-00004E000000}"/>
    <cellStyle name="常规 12 2 2 3 3 2 2" xfId="34" xr:uid="{00000000-0005-0000-0000-00004F000000}"/>
    <cellStyle name="常规 12 2 2 3 3 3" xfId="179" xr:uid="{00000000-0005-0000-0000-000050000000}"/>
    <cellStyle name="常规 12 2 2 3 4" xfId="180" xr:uid="{00000000-0005-0000-0000-000051000000}"/>
    <cellStyle name="常规 12 2 2 3 4 2" xfId="181" xr:uid="{00000000-0005-0000-0000-000052000000}"/>
    <cellStyle name="常规 12 2 2 3 5" xfId="22" xr:uid="{00000000-0005-0000-0000-000053000000}"/>
    <cellStyle name="常规 12 2 2 4" xfId="182" xr:uid="{00000000-0005-0000-0000-000054000000}"/>
    <cellStyle name="常规 12 2 2 4 2" xfId="183" xr:uid="{00000000-0005-0000-0000-000055000000}"/>
    <cellStyle name="常规 12 2 2 4 2 2" xfId="184" xr:uid="{00000000-0005-0000-0000-000056000000}"/>
    <cellStyle name="常规 12 2 2 4 3" xfId="10" xr:uid="{00000000-0005-0000-0000-000057000000}"/>
    <cellStyle name="常规 12 2 2 5" xfId="188" xr:uid="{00000000-0005-0000-0000-000058000000}"/>
    <cellStyle name="常规 12 2 2 5 2" xfId="45" xr:uid="{00000000-0005-0000-0000-000059000000}"/>
    <cellStyle name="常规 12 2 2 6" xfId="190" xr:uid="{00000000-0005-0000-0000-00005A000000}"/>
    <cellStyle name="常规 12 2 3" xfId="11" xr:uid="{00000000-0005-0000-0000-00005B000000}"/>
    <cellStyle name="常规 12 2 3 2" xfId="191" xr:uid="{00000000-0005-0000-0000-00005C000000}"/>
    <cellStyle name="常规 12 2 3 2 2" xfId="192" xr:uid="{00000000-0005-0000-0000-00005D000000}"/>
    <cellStyle name="常规 12 2 3 2 2 2" xfId="194" xr:uid="{00000000-0005-0000-0000-00005E000000}"/>
    <cellStyle name="常规 12 2 3 2 2 2 2" xfId="196" xr:uid="{00000000-0005-0000-0000-00005F000000}"/>
    <cellStyle name="常规 12 2 3 2 2 2 2 2" xfId="198" xr:uid="{00000000-0005-0000-0000-000060000000}"/>
    <cellStyle name="常规 12 2 3 2 2 2 3" xfId="200" xr:uid="{00000000-0005-0000-0000-000061000000}"/>
    <cellStyle name="常规 12 2 3 2 2 3" xfId="201" xr:uid="{00000000-0005-0000-0000-000062000000}"/>
    <cellStyle name="常规 12 2 3 2 2 3 2" xfId="37" xr:uid="{00000000-0005-0000-0000-000063000000}"/>
    <cellStyle name="常规 12 2 3 2 2 4" xfId="202" xr:uid="{00000000-0005-0000-0000-000064000000}"/>
    <cellStyle name="常规 12 2 3 2 3" xfId="53" xr:uid="{00000000-0005-0000-0000-000065000000}"/>
    <cellStyle name="常规 12 2 3 2 3 2" xfId="43" xr:uid="{00000000-0005-0000-0000-000066000000}"/>
    <cellStyle name="常规 12 2 3 2 3 2 2" xfId="64" xr:uid="{00000000-0005-0000-0000-000067000000}"/>
    <cellStyle name="常规 12 2 3 2 3 3" xfId="203" xr:uid="{00000000-0005-0000-0000-000068000000}"/>
    <cellStyle name="常规 12 2 3 2 4" xfId="150" xr:uid="{00000000-0005-0000-0000-000069000000}"/>
    <cellStyle name="常规 12 2 3 2 4 2" xfId="152" xr:uid="{00000000-0005-0000-0000-00006A000000}"/>
    <cellStyle name="常规 12 2 3 2 5" xfId="155" xr:uid="{00000000-0005-0000-0000-00006B000000}"/>
    <cellStyle name="常规 12 2 3 3" xfId="204" xr:uid="{00000000-0005-0000-0000-00006C000000}"/>
    <cellStyle name="常规 12 2 3 3 2" xfId="205" xr:uid="{00000000-0005-0000-0000-00006D000000}"/>
    <cellStyle name="常规 12 2 3 3 2 2" xfId="206" xr:uid="{00000000-0005-0000-0000-00006E000000}"/>
    <cellStyle name="常规 12 2 3 3 2 2 2" xfId="56" xr:uid="{00000000-0005-0000-0000-00006F000000}"/>
    <cellStyle name="常规 12 2 3 3 2 3" xfId="207" xr:uid="{00000000-0005-0000-0000-000070000000}"/>
    <cellStyle name="常规 12 2 3 3 3" xfId="208" xr:uid="{00000000-0005-0000-0000-000071000000}"/>
    <cellStyle name="常规 12 2 3 3 3 2" xfId="209" xr:uid="{00000000-0005-0000-0000-000072000000}"/>
    <cellStyle name="常规 12 2 3 3 4" xfId="161" xr:uid="{00000000-0005-0000-0000-000073000000}"/>
    <cellStyle name="常规 12 2 3 4" xfId="210" xr:uid="{00000000-0005-0000-0000-000074000000}"/>
    <cellStyle name="常规 12 2 3 4 2" xfId="211" xr:uid="{00000000-0005-0000-0000-000075000000}"/>
    <cellStyle name="常规 12 2 3 4 2 2" xfId="213" xr:uid="{00000000-0005-0000-0000-000076000000}"/>
    <cellStyle name="常规 12 2 3 4 3" xfId="216" xr:uid="{00000000-0005-0000-0000-000077000000}"/>
    <cellStyle name="常规 12 2 3 5" xfId="217" xr:uid="{00000000-0005-0000-0000-000078000000}"/>
    <cellStyle name="常规 12 2 3 5 2" xfId="218" xr:uid="{00000000-0005-0000-0000-000079000000}"/>
    <cellStyle name="常规 12 2 3 6" xfId="219" xr:uid="{00000000-0005-0000-0000-00007A000000}"/>
    <cellStyle name="常规 12 2 4" xfId="33" xr:uid="{00000000-0005-0000-0000-00007B000000}"/>
    <cellStyle name="常规 12 2 4 2" xfId="220" xr:uid="{00000000-0005-0000-0000-00007C000000}"/>
    <cellStyle name="常规 12 2 4 2 2" xfId="221" xr:uid="{00000000-0005-0000-0000-00007D000000}"/>
    <cellStyle name="常规 12 2 4 2 2 2" xfId="15" xr:uid="{00000000-0005-0000-0000-00007E000000}"/>
    <cellStyle name="常规 12 2 4 2 2 2 2" xfId="222" xr:uid="{00000000-0005-0000-0000-00007F000000}"/>
    <cellStyle name="常规 12 2 4 2 2 3" xfId="225" xr:uid="{00000000-0005-0000-0000-000080000000}"/>
    <cellStyle name="常规 12 2 4 2 3" xfId="42" xr:uid="{00000000-0005-0000-0000-000081000000}"/>
    <cellStyle name="常规 12 2 4 2 3 2" xfId="226" xr:uid="{00000000-0005-0000-0000-000082000000}"/>
    <cellStyle name="常规 12 2 4 2 4" xfId="178" xr:uid="{00000000-0005-0000-0000-000083000000}"/>
    <cellStyle name="常规 12 2 4 3" xfId="227" xr:uid="{00000000-0005-0000-0000-000084000000}"/>
    <cellStyle name="常规 12 2 4 3 2" xfId="228" xr:uid="{00000000-0005-0000-0000-000085000000}"/>
    <cellStyle name="常规 12 2 4 3 2 2" xfId="229" xr:uid="{00000000-0005-0000-0000-000086000000}"/>
    <cellStyle name="常规 12 2 4 3 3" xfId="230" xr:uid="{00000000-0005-0000-0000-000087000000}"/>
    <cellStyle name="常规 12 2 4 4" xfId="231" xr:uid="{00000000-0005-0000-0000-000088000000}"/>
    <cellStyle name="常规 12 2 4 4 2" xfId="232" xr:uid="{00000000-0005-0000-0000-000089000000}"/>
    <cellStyle name="常规 12 2 4 5" xfId="233" xr:uid="{00000000-0005-0000-0000-00008A000000}"/>
    <cellStyle name="常规 12 2 5" xfId="61" xr:uid="{00000000-0005-0000-0000-00008B000000}"/>
    <cellStyle name="常规 12 2 5 2" xfId="234" xr:uid="{00000000-0005-0000-0000-00008C000000}"/>
    <cellStyle name="常规 12 2 5 2 2" xfId="235" xr:uid="{00000000-0005-0000-0000-00008D000000}"/>
    <cellStyle name="常规 12 2 5 3" xfId="237" xr:uid="{00000000-0005-0000-0000-00008E000000}"/>
    <cellStyle name="常规 12 2 6" xfId="66" xr:uid="{00000000-0005-0000-0000-00008F000000}"/>
    <cellStyle name="常规 12 2 6 2" xfId="239" xr:uid="{00000000-0005-0000-0000-000090000000}"/>
    <cellStyle name="常规 12 2 7" xfId="241" xr:uid="{00000000-0005-0000-0000-000091000000}"/>
    <cellStyle name="常规 12 3" xfId="244" xr:uid="{00000000-0005-0000-0000-000092000000}"/>
    <cellStyle name="常规 12 3 2" xfId="246" xr:uid="{00000000-0005-0000-0000-000093000000}"/>
    <cellStyle name="常规 12 3 2 2" xfId="248" xr:uid="{00000000-0005-0000-0000-000094000000}"/>
    <cellStyle name="常规 12 3 2 2 2" xfId="5" xr:uid="{00000000-0005-0000-0000-000095000000}"/>
    <cellStyle name="常规 12 3 2 2 2 2" xfId="250" xr:uid="{00000000-0005-0000-0000-000096000000}"/>
    <cellStyle name="常规 12 3 2 2 2 2 2" xfId="253" xr:uid="{00000000-0005-0000-0000-000097000000}"/>
    <cellStyle name="常规 12 3 2 2 2 2 2 2" xfId="77" xr:uid="{00000000-0005-0000-0000-000098000000}"/>
    <cellStyle name="常规 12 3 2 2 2 2 3" xfId="255" xr:uid="{00000000-0005-0000-0000-000099000000}"/>
    <cellStyle name="常规 12 3 2 2 2 3" xfId="257" xr:uid="{00000000-0005-0000-0000-00009A000000}"/>
    <cellStyle name="常规 12 3 2 2 2 3 2" xfId="259" xr:uid="{00000000-0005-0000-0000-00009B000000}"/>
    <cellStyle name="常规 12 3 2 2 2 4" xfId="261" xr:uid="{00000000-0005-0000-0000-00009C000000}"/>
    <cellStyle name="常规 12 3 2 2 3" xfId="265" xr:uid="{00000000-0005-0000-0000-00009D000000}"/>
    <cellStyle name="常规 12 3 2 2 3 2" xfId="267" xr:uid="{00000000-0005-0000-0000-00009E000000}"/>
    <cellStyle name="常规 12 3 2 2 3 2 2" xfId="269" xr:uid="{00000000-0005-0000-0000-00009F000000}"/>
    <cellStyle name="常规 12 3 2 2 3 3" xfId="271" xr:uid="{00000000-0005-0000-0000-0000A0000000}"/>
    <cellStyle name="常规 12 3 2 2 4" xfId="273" xr:uid="{00000000-0005-0000-0000-0000A1000000}"/>
    <cellStyle name="常规 12 3 2 2 4 2" xfId="224" xr:uid="{00000000-0005-0000-0000-0000A2000000}"/>
    <cellStyle name="常规 12 3 2 2 5" xfId="274" xr:uid="{00000000-0005-0000-0000-0000A3000000}"/>
    <cellStyle name="常规 12 3 2 3" xfId="129" xr:uid="{00000000-0005-0000-0000-0000A4000000}"/>
    <cellStyle name="常规 12 3 2 3 2" xfId="276" xr:uid="{00000000-0005-0000-0000-0000A5000000}"/>
    <cellStyle name="常规 12 3 2 3 2 2" xfId="13" xr:uid="{00000000-0005-0000-0000-0000A6000000}"/>
    <cellStyle name="常规 12 3 2 3 2 2 2" xfId="137" xr:uid="{00000000-0005-0000-0000-0000A7000000}"/>
    <cellStyle name="常规 12 3 2 3 2 3" xfId="278" xr:uid="{00000000-0005-0000-0000-0000A8000000}"/>
    <cellStyle name="常规 12 3 2 3 3" xfId="280" xr:uid="{00000000-0005-0000-0000-0000A9000000}"/>
    <cellStyle name="常规 12 3 2 3 3 2" xfId="282" xr:uid="{00000000-0005-0000-0000-0000AA000000}"/>
    <cellStyle name="常规 12 3 2 3 4" xfId="126" xr:uid="{00000000-0005-0000-0000-0000AB000000}"/>
    <cellStyle name="常规 12 3 2 4" xfId="284" xr:uid="{00000000-0005-0000-0000-0000AC000000}"/>
    <cellStyle name="常规 12 3 2 4 2" xfId="287" xr:uid="{00000000-0005-0000-0000-0000AD000000}"/>
    <cellStyle name="常规 12 3 2 4 2 2" xfId="290" xr:uid="{00000000-0005-0000-0000-0000AE000000}"/>
    <cellStyle name="常规 12 3 2 4 3" xfId="187" xr:uid="{00000000-0005-0000-0000-0000AF000000}"/>
    <cellStyle name="常规 12 3 2 5" xfId="292" xr:uid="{00000000-0005-0000-0000-0000B0000000}"/>
    <cellStyle name="常规 12 3 2 5 2" xfId="295" xr:uid="{00000000-0005-0000-0000-0000B1000000}"/>
    <cellStyle name="常规 12 3 2 6" xfId="47" xr:uid="{00000000-0005-0000-0000-0000B2000000}"/>
    <cellStyle name="常规 12 3 3" xfId="297" xr:uid="{00000000-0005-0000-0000-0000B3000000}"/>
    <cellStyle name="常规 12 3 3 2" xfId="299" xr:uid="{00000000-0005-0000-0000-0000B4000000}"/>
    <cellStyle name="常规 12 3 3 2 2" xfId="301" xr:uid="{00000000-0005-0000-0000-0000B5000000}"/>
    <cellStyle name="常规 12 3 3 2 2 2" xfId="302" xr:uid="{00000000-0005-0000-0000-0000B6000000}"/>
    <cellStyle name="常规 12 3 3 2 2 2 2" xfId="303" xr:uid="{00000000-0005-0000-0000-0000B7000000}"/>
    <cellStyle name="常规 12 3 3 2 2 3" xfId="304" xr:uid="{00000000-0005-0000-0000-0000B8000000}"/>
    <cellStyle name="常规 12 3 3 2 3" xfId="306" xr:uid="{00000000-0005-0000-0000-0000B9000000}"/>
    <cellStyle name="常规 12 3 3 2 3 2" xfId="308" xr:uid="{00000000-0005-0000-0000-0000BA000000}"/>
    <cellStyle name="常规 12 3 3 2 4" xfId="44" xr:uid="{00000000-0005-0000-0000-0000BB000000}"/>
    <cellStyle name="常规 12 3 3 3" xfId="7" xr:uid="{00000000-0005-0000-0000-0000BC000000}"/>
    <cellStyle name="常规 12 3 3 3 2" xfId="73" xr:uid="{00000000-0005-0000-0000-0000BD000000}"/>
    <cellStyle name="常规 12 3 3 3 2 2" xfId="311" xr:uid="{00000000-0005-0000-0000-0000BE000000}"/>
    <cellStyle name="常规 12 3 3 3 3" xfId="314" xr:uid="{00000000-0005-0000-0000-0000BF000000}"/>
    <cellStyle name="常规 12 3 3 4" xfId="316" xr:uid="{00000000-0005-0000-0000-0000C0000000}"/>
    <cellStyle name="常规 12 3 3 4 2" xfId="318" xr:uid="{00000000-0005-0000-0000-0000C1000000}"/>
    <cellStyle name="常规 12 3 3 5" xfId="320" xr:uid="{00000000-0005-0000-0000-0000C2000000}"/>
    <cellStyle name="常规 12 3 4" xfId="321" xr:uid="{00000000-0005-0000-0000-0000C3000000}"/>
    <cellStyle name="常规 12 3 4 2" xfId="322" xr:uid="{00000000-0005-0000-0000-0000C4000000}"/>
    <cellStyle name="常规 12 3 4 2 2" xfId="323" xr:uid="{00000000-0005-0000-0000-0000C5000000}"/>
    <cellStyle name="常规 12 3 4 3" xfId="324" xr:uid="{00000000-0005-0000-0000-0000C6000000}"/>
    <cellStyle name="常规 12 3 5" xfId="29" xr:uid="{00000000-0005-0000-0000-0000C7000000}"/>
    <cellStyle name="常规 12 3 5 2" xfId="325" xr:uid="{00000000-0005-0000-0000-0000C8000000}"/>
    <cellStyle name="常规 12 3 6" xfId="327" xr:uid="{00000000-0005-0000-0000-0000C9000000}"/>
    <cellStyle name="常规 12 4" xfId="329" xr:uid="{00000000-0005-0000-0000-0000CA000000}"/>
    <cellStyle name="常规 12 4 2" xfId="331" xr:uid="{00000000-0005-0000-0000-0000CB000000}"/>
    <cellStyle name="常规 12 4 2 2" xfId="333" xr:uid="{00000000-0005-0000-0000-0000CC000000}"/>
    <cellStyle name="常规 12 4 2 2 2" xfId="334" xr:uid="{00000000-0005-0000-0000-0000CD000000}"/>
    <cellStyle name="常规 12 4 2 2 2 2" xfId="21" xr:uid="{00000000-0005-0000-0000-0000CE000000}"/>
    <cellStyle name="常规 12 4 2 2 2 2 2" xfId="335" xr:uid="{00000000-0005-0000-0000-0000CF000000}"/>
    <cellStyle name="常规 12 4 2 2 2 3" xfId="252" xr:uid="{00000000-0005-0000-0000-0000D0000000}"/>
    <cellStyle name="常规 12 4 2 2 3" xfId="337" xr:uid="{00000000-0005-0000-0000-0000D1000000}"/>
    <cellStyle name="常规 12 4 2 2 3 2" xfId="338" xr:uid="{00000000-0005-0000-0000-0000D2000000}"/>
    <cellStyle name="常规 12 4 2 2 4" xfId="339" xr:uid="{00000000-0005-0000-0000-0000D3000000}"/>
    <cellStyle name="常规 12 4 2 3" xfId="110" xr:uid="{00000000-0005-0000-0000-0000D4000000}"/>
    <cellStyle name="常规 12 4 2 3 2" xfId="113" xr:uid="{00000000-0005-0000-0000-0000D5000000}"/>
    <cellStyle name="常规 12 4 2 3 2 2" xfId="163" xr:uid="{00000000-0005-0000-0000-0000D6000000}"/>
    <cellStyle name="常规 12 4 2 3 3" xfId="340" xr:uid="{00000000-0005-0000-0000-0000D7000000}"/>
    <cellStyle name="常规 12 4 2 4" xfId="116" xr:uid="{00000000-0005-0000-0000-0000D8000000}"/>
    <cellStyle name="常规 12 4 2 4 2" xfId="342" xr:uid="{00000000-0005-0000-0000-0000D9000000}"/>
    <cellStyle name="常规 12 4 2 5" xfId="344" xr:uid="{00000000-0005-0000-0000-0000DA000000}"/>
    <cellStyle name="常规 12 4 3" xfId="346" xr:uid="{00000000-0005-0000-0000-0000DB000000}"/>
    <cellStyle name="常规 12 4 3 2" xfId="347" xr:uid="{00000000-0005-0000-0000-0000DC000000}"/>
    <cellStyle name="常规 12 4 3 2 2" xfId="348" xr:uid="{00000000-0005-0000-0000-0000DD000000}"/>
    <cellStyle name="常规 12 4 3 2 2 2" xfId="133" xr:uid="{00000000-0005-0000-0000-0000DE000000}"/>
    <cellStyle name="常规 12 4 3 2 3" xfId="349" xr:uid="{00000000-0005-0000-0000-0000DF000000}"/>
    <cellStyle name="常规 12 4 3 3" xfId="121" xr:uid="{00000000-0005-0000-0000-0000E0000000}"/>
    <cellStyle name="常规 12 4 3 3 2" xfId="18" xr:uid="{00000000-0005-0000-0000-0000E1000000}"/>
    <cellStyle name="常规 12 4 3 4" xfId="243" xr:uid="{00000000-0005-0000-0000-0000E2000000}"/>
    <cellStyle name="常规 12 4 4" xfId="350" xr:uid="{00000000-0005-0000-0000-0000E3000000}"/>
    <cellStyle name="常规 12 4 4 2" xfId="351" xr:uid="{00000000-0005-0000-0000-0000E4000000}"/>
    <cellStyle name="常规 12 4 4 2 2" xfId="352" xr:uid="{00000000-0005-0000-0000-0000E5000000}"/>
    <cellStyle name="常规 12 4 4 3" xfId="354" xr:uid="{00000000-0005-0000-0000-0000E6000000}"/>
    <cellStyle name="常规 12 4 5" xfId="358" xr:uid="{00000000-0005-0000-0000-0000E7000000}"/>
    <cellStyle name="常规 12 4 5 2" xfId="362" xr:uid="{00000000-0005-0000-0000-0000E8000000}"/>
    <cellStyle name="常规 12 4 6" xfId="367" xr:uid="{00000000-0005-0000-0000-0000E9000000}"/>
    <cellStyle name="常规 12 5" xfId="369" xr:uid="{00000000-0005-0000-0000-0000EA000000}"/>
    <cellStyle name="常规 12 5 2" xfId="371" xr:uid="{00000000-0005-0000-0000-0000EB000000}"/>
    <cellStyle name="常规 12 5 2 2" xfId="373" xr:uid="{00000000-0005-0000-0000-0000EC000000}"/>
    <cellStyle name="常规 12 5 2 2 2" xfId="375" xr:uid="{00000000-0005-0000-0000-0000ED000000}"/>
    <cellStyle name="常规 12 5 2 2 2 2" xfId="376" xr:uid="{00000000-0005-0000-0000-0000EE000000}"/>
    <cellStyle name="常规 12 5 2 2 3" xfId="379" xr:uid="{00000000-0005-0000-0000-0000EF000000}"/>
    <cellStyle name="常规 12 5 2 3" xfId="384" xr:uid="{00000000-0005-0000-0000-0000F0000000}"/>
    <cellStyle name="常规 12 5 2 3 2" xfId="385" xr:uid="{00000000-0005-0000-0000-0000F1000000}"/>
    <cellStyle name="常规 12 5 2 4" xfId="389" xr:uid="{00000000-0005-0000-0000-0000F2000000}"/>
    <cellStyle name="常规 12 5 3" xfId="390" xr:uid="{00000000-0005-0000-0000-0000F3000000}"/>
    <cellStyle name="常规 12 5 3 2" xfId="391" xr:uid="{00000000-0005-0000-0000-0000F4000000}"/>
    <cellStyle name="常规 12 5 3 2 2" xfId="392" xr:uid="{00000000-0005-0000-0000-0000F5000000}"/>
    <cellStyle name="常规 12 5 3 3" xfId="393" xr:uid="{00000000-0005-0000-0000-0000F6000000}"/>
    <cellStyle name="常规 12 5 4" xfId="372" xr:uid="{00000000-0005-0000-0000-0000F7000000}"/>
    <cellStyle name="常规 12 5 4 2" xfId="374" xr:uid="{00000000-0005-0000-0000-0000F8000000}"/>
    <cellStyle name="常规 12 5 5" xfId="383" xr:uid="{00000000-0005-0000-0000-0000F9000000}"/>
    <cellStyle name="常规 12 6" xfId="394" xr:uid="{00000000-0005-0000-0000-0000FA000000}"/>
    <cellStyle name="常规 12 6 2" xfId="395" xr:uid="{00000000-0005-0000-0000-0000FB000000}"/>
    <cellStyle name="常规 12 6 2 2" xfId="396" xr:uid="{00000000-0005-0000-0000-0000FC000000}"/>
    <cellStyle name="常规 12 6 3" xfId="38" xr:uid="{00000000-0005-0000-0000-0000FD000000}"/>
    <cellStyle name="常规 12 7" xfId="399" xr:uid="{00000000-0005-0000-0000-0000FE000000}"/>
    <cellStyle name="常规 12 7 2" xfId="401" xr:uid="{00000000-0005-0000-0000-0000FF000000}"/>
    <cellStyle name="常规 12 8" xfId="403" xr:uid="{00000000-0005-0000-0000-000000010000}"/>
    <cellStyle name="常规 13" xfId="404" xr:uid="{00000000-0005-0000-0000-000001010000}"/>
    <cellStyle name="常规 13 2" xfId="353" xr:uid="{00000000-0005-0000-0000-000002010000}"/>
    <cellStyle name="常规 14" xfId="406" xr:uid="{00000000-0005-0000-0000-000003010000}"/>
    <cellStyle name="常规 2" xfId="72" xr:uid="{00000000-0005-0000-0000-000004010000}"/>
    <cellStyle name="常规 2 2" xfId="310" xr:uid="{00000000-0005-0000-0000-000005010000}"/>
    <cellStyle name="常规 2 2 2" xfId="407" xr:uid="{00000000-0005-0000-0000-000006010000}"/>
    <cellStyle name="常规 2 2 2 2" xfId="283" xr:uid="{00000000-0005-0000-0000-000007010000}"/>
    <cellStyle name="常规 2 2 2 2 2" xfId="286" xr:uid="{00000000-0005-0000-0000-000008010000}"/>
    <cellStyle name="常规 2 2 2 2 2 2" xfId="289" xr:uid="{00000000-0005-0000-0000-000009010000}"/>
    <cellStyle name="常规 2 2 2 2 2 2 2" xfId="409" xr:uid="{00000000-0005-0000-0000-00000A010000}"/>
    <cellStyle name="常规 2 2 2 2 2 2 2 2" xfId="410" xr:uid="{00000000-0005-0000-0000-00000B010000}"/>
    <cellStyle name="常规 2 2 2 2 2 2 2 2 2" xfId="411" xr:uid="{00000000-0005-0000-0000-00000C010000}"/>
    <cellStyle name="常规 2 2 2 2 2 2 2 3" xfId="412" xr:uid="{00000000-0005-0000-0000-00000D010000}"/>
    <cellStyle name="常规 2 2 2 2 2 2 3" xfId="413" xr:uid="{00000000-0005-0000-0000-00000E010000}"/>
    <cellStyle name="常规 2 2 2 2 2 2 3 2" xfId="263" xr:uid="{00000000-0005-0000-0000-00000F010000}"/>
    <cellStyle name="常规 2 2 2 2 2 3" xfId="36" xr:uid="{00000000-0005-0000-0000-000010010000}"/>
    <cellStyle name="常规 2 2 2 2 2 3 2" xfId="51" xr:uid="{00000000-0005-0000-0000-000011010000}"/>
    <cellStyle name="常规 2 2 2 2 2 3 2 2" xfId="414" xr:uid="{00000000-0005-0000-0000-000012010000}"/>
    <cellStyle name="常规 2 2 2 2 2 3 3" xfId="2" xr:uid="{00000000-0005-0000-0000-000013010000}"/>
    <cellStyle name="常规 2 2 2 2 2 4" xfId="416" xr:uid="{00000000-0005-0000-0000-000014010000}"/>
    <cellStyle name="常规 2 2 2 2 2 4 2" xfId="102" xr:uid="{00000000-0005-0000-0000-000015010000}"/>
    <cellStyle name="常规 2 2 2 2 3" xfId="186" xr:uid="{00000000-0005-0000-0000-000016010000}"/>
    <cellStyle name="常规 2 2 2 2 3 2" xfId="418" xr:uid="{00000000-0005-0000-0000-000017010000}"/>
    <cellStyle name="常规 2 2 2 2 3 2 2" xfId="65" xr:uid="{00000000-0005-0000-0000-000018010000}"/>
    <cellStyle name="常规 2 2 2 2 3 2 2 2" xfId="238" xr:uid="{00000000-0005-0000-0000-000019010000}"/>
    <cellStyle name="常规 2 2 2 2 3 2 3" xfId="240" xr:uid="{00000000-0005-0000-0000-00001A010000}"/>
    <cellStyle name="常规 2 2 2 2 3 3" xfId="419" xr:uid="{00000000-0005-0000-0000-00001B010000}"/>
    <cellStyle name="常规 2 2 2 2 3 3 2" xfId="326" xr:uid="{00000000-0005-0000-0000-00001C010000}"/>
    <cellStyle name="常规 2 2 2 2 4" xfId="138" xr:uid="{00000000-0005-0000-0000-00001D010000}"/>
    <cellStyle name="常规 2 2 2 2 4 2" xfId="140" xr:uid="{00000000-0005-0000-0000-00001E010000}"/>
    <cellStyle name="常规 2 2 2 2 4 2 2" xfId="421" xr:uid="{00000000-0005-0000-0000-00001F010000}"/>
    <cellStyle name="常规 2 2 2 2 4 3" xfId="423" xr:uid="{00000000-0005-0000-0000-000020010000}"/>
    <cellStyle name="常规 2 2 2 2 5" xfId="142" xr:uid="{00000000-0005-0000-0000-000021010000}"/>
    <cellStyle name="常规 2 2 2 2 5 2" xfId="87" xr:uid="{00000000-0005-0000-0000-000022010000}"/>
    <cellStyle name="常规 2 2 2 3" xfId="291" xr:uid="{00000000-0005-0000-0000-000023010000}"/>
    <cellStyle name="常规 2 2 2 3 2" xfId="294" xr:uid="{00000000-0005-0000-0000-000024010000}"/>
    <cellStyle name="常规 2 2 2 3 2 2" xfId="425" xr:uid="{00000000-0005-0000-0000-000025010000}"/>
    <cellStyle name="常规 2 2 2 3 2 2 2" xfId="426" xr:uid="{00000000-0005-0000-0000-000026010000}"/>
    <cellStyle name="常规 2 2 2 3 2 2 2 2" xfId="363" xr:uid="{00000000-0005-0000-0000-000027010000}"/>
    <cellStyle name="常规 2 2 2 3 2 2 3" xfId="428" xr:uid="{00000000-0005-0000-0000-000028010000}"/>
    <cellStyle name="常规 2 2 2 3 2 3" xfId="429" xr:uid="{00000000-0005-0000-0000-000029010000}"/>
    <cellStyle name="常规 2 2 2 3 2 3 2" xfId="430" xr:uid="{00000000-0005-0000-0000-00002A010000}"/>
    <cellStyle name="常规 2 2 2 3 3" xfId="431" xr:uid="{00000000-0005-0000-0000-00002B010000}"/>
    <cellStyle name="常规 2 2 2 3 3 2" xfId="68" xr:uid="{00000000-0005-0000-0000-00002C010000}"/>
    <cellStyle name="常规 2 2 2 3 3 2 2" xfId="432" xr:uid="{00000000-0005-0000-0000-00002D010000}"/>
    <cellStyle name="常规 2 2 2 3 3 3" xfId="433" xr:uid="{00000000-0005-0000-0000-00002E010000}"/>
    <cellStyle name="常规 2 2 2 3 4" xfId="144" xr:uid="{00000000-0005-0000-0000-00002F010000}"/>
    <cellStyle name="常规 2 2 2 3 4 2" xfId="27" xr:uid="{00000000-0005-0000-0000-000030010000}"/>
    <cellStyle name="常规 2 2 2 4" xfId="46" xr:uid="{00000000-0005-0000-0000-000031010000}"/>
    <cellStyle name="常规 2 2 2 4 2" xfId="434" xr:uid="{00000000-0005-0000-0000-000032010000}"/>
    <cellStyle name="常规 2 2 2 4 2 2" xfId="435" xr:uid="{00000000-0005-0000-0000-000033010000}"/>
    <cellStyle name="常规 2 2 2 4 3" xfId="436" xr:uid="{00000000-0005-0000-0000-000034010000}"/>
    <cellStyle name="常规 2 2 2 5" xfId="40" xr:uid="{00000000-0005-0000-0000-000035010000}"/>
    <cellStyle name="常规 2 2 2 5 2" xfId="437" xr:uid="{00000000-0005-0000-0000-000036010000}"/>
    <cellStyle name="常规 2 2 3" xfId="438" xr:uid="{00000000-0005-0000-0000-000037010000}"/>
    <cellStyle name="常规 2 2 3 2" xfId="315" xr:uid="{00000000-0005-0000-0000-000038010000}"/>
    <cellStyle name="常规 2 2 3 2 2" xfId="317" xr:uid="{00000000-0005-0000-0000-000039010000}"/>
    <cellStyle name="常规 2 2 3 2 2 2" xfId="440" xr:uid="{00000000-0005-0000-0000-00003A010000}"/>
    <cellStyle name="常规 2 2 3 2 2 2 2" xfId="62" xr:uid="{00000000-0005-0000-0000-00003B010000}"/>
    <cellStyle name="常规 2 2 3 2 2 2 2 2" xfId="443" xr:uid="{00000000-0005-0000-0000-00003C010000}"/>
    <cellStyle name="常规 2 2 3 2 2 2 3" xfId="444" xr:uid="{00000000-0005-0000-0000-00003D010000}"/>
    <cellStyle name="常规 2 2 3 2 2 3" xfId="445" xr:uid="{00000000-0005-0000-0000-00003E010000}"/>
    <cellStyle name="常规 2 2 3 2 2 3 2" xfId="1" xr:uid="{00000000-0005-0000-0000-00003F010000}"/>
    <cellStyle name="常规 2 2 3 2 3" xfId="446" xr:uid="{00000000-0005-0000-0000-000040010000}"/>
    <cellStyle name="常规 2 2 3 2 3 2" xfId="447" xr:uid="{00000000-0005-0000-0000-000041010000}"/>
    <cellStyle name="常规 2 2 3 2 3 2 2" xfId="448" xr:uid="{00000000-0005-0000-0000-000042010000}"/>
    <cellStyle name="常规 2 2 3 2 3 3" xfId="449" xr:uid="{00000000-0005-0000-0000-000043010000}"/>
    <cellStyle name="常规 2 2 3 2 4" xfId="156" xr:uid="{00000000-0005-0000-0000-000044010000}"/>
    <cellStyle name="常规 2 2 3 2 4 2" xfId="450" xr:uid="{00000000-0005-0000-0000-000045010000}"/>
    <cellStyle name="常规 2 2 3 3" xfId="319" xr:uid="{00000000-0005-0000-0000-000046010000}"/>
    <cellStyle name="常规 2 2 3 3 2" xfId="451" xr:uid="{00000000-0005-0000-0000-000047010000}"/>
    <cellStyle name="常规 2 2 3 3 2 2" xfId="397" xr:uid="{00000000-0005-0000-0000-000048010000}"/>
    <cellStyle name="常规 2 2 3 3 2 2 2" xfId="400" xr:uid="{00000000-0005-0000-0000-000049010000}"/>
    <cellStyle name="常规 2 2 3 3 2 3" xfId="402" xr:uid="{00000000-0005-0000-0000-00004A010000}"/>
    <cellStyle name="常规 2 2 3 3 3" xfId="452" xr:uid="{00000000-0005-0000-0000-00004B010000}"/>
    <cellStyle name="常规 2 2 3 3 3 2" xfId="453" xr:uid="{00000000-0005-0000-0000-00004C010000}"/>
    <cellStyle name="常规 2 2 3 4" xfId="454" xr:uid="{00000000-0005-0000-0000-00004D010000}"/>
    <cellStyle name="常规 2 2 3 4 2" xfId="455" xr:uid="{00000000-0005-0000-0000-00004E010000}"/>
    <cellStyle name="常规 2 2 3 4 2 2" xfId="439" xr:uid="{00000000-0005-0000-0000-00004F010000}"/>
    <cellStyle name="常规 2 2 3 4 3" xfId="456" xr:uid="{00000000-0005-0000-0000-000050010000}"/>
    <cellStyle name="常规 2 2 3 5" xfId="457" xr:uid="{00000000-0005-0000-0000-000051010000}"/>
    <cellStyle name="常规 2 2 3 5 2" xfId="84" xr:uid="{00000000-0005-0000-0000-000052010000}"/>
    <cellStyle name="常规 2 2 4" xfId="4" xr:uid="{00000000-0005-0000-0000-000053010000}"/>
    <cellStyle name="常规 2 2 4 2" xfId="249" xr:uid="{00000000-0005-0000-0000-000054010000}"/>
    <cellStyle name="常规 2 2 4 2 2" xfId="251" xr:uid="{00000000-0005-0000-0000-000055010000}"/>
    <cellStyle name="常规 2 2 4 2 2 2" xfId="75" xr:uid="{00000000-0005-0000-0000-000056010000}"/>
    <cellStyle name="常规 2 2 4 2 2 2 2" xfId="48" xr:uid="{00000000-0005-0000-0000-000057010000}"/>
    <cellStyle name="常规 2 2 4 2 2 3" xfId="82" xr:uid="{00000000-0005-0000-0000-000058010000}"/>
    <cellStyle name="常规 2 2 4 2 3" xfId="254" xr:uid="{00000000-0005-0000-0000-000059010000}"/>
    <cellStyle name="常规 2 2 4 2 3 2" xfId="458" xr:uid="{00000000-0005-0000-0000-00005A010000}"/>
    <cellStyle name="常规 2 2 4 3" xfId="256" xr:uid="{00000000-0005-0000-0000-00005B010000}"/>
    <cellStyle name="常规 2 2 4 3 2" xfId="258" xr:uid="{00000000-0005-0000-0000-00005C010000}"/>
    <cellStyle name="常规 2 2 4 3 2 2" xfId="459" xr:uid="{00000000-0005-0000-0000-00005D010000}"/>
    <cellStyle name="常规 2 2 4 3 3" xfId="460" xr:uid="{00000000-0005-0000-0000-00005E010000}"/>
    <cellStyle name="常规 2 2 4 4" xfId="260" xr:uid="{00000000-0005-0000-0000-00005F010000}"/>
    <cellStyle name="常规 2 2 4 4 2" xfId="461" xr:uid="{00000000-0005-0000-0000-000060010000}"/>
    <cellStyle name="常规 2 2 5" xfId="262" xr:uid="{00000000-0005-0000-0000-000061010000}"/>
    <cellStyle name="常规 2 2 5 2" xfId="266" xr:uid="{00000000-0005-0000-0000-000062010000}"/>
    <cellStyle name="常规 2 2 5 2 2" xfId="268" xr:uid="{00000000-0005-0000-0000-000063010000}"/>
    <cellStyle name="常规 2 2 5 3" xfId="270" xr:uid="{00000000-0005-0000-0000-000064010000}"/>
    <cellStyle name="常规 2 2 6" xfId="272" xr:uid="{00000000-0005-0000-0000-000065010000}"/>
    <cellStyle name="常规 2 2 6 2" xfId="223" xr:uid="{00000000-0005-0000-0000-000066010000}"/>
    <cellStyle name="常规 2 3" xfId="462" xr:uid="{00000000-0005-0000-0000-000067010000}"/>
    <cellStyle name="常规 2 3 2" xfId="463" xr:uid="{00000000-0005-0000-0000-000068010000}"/>
    <cellStyle name="常规 2 3 2 2" xfId="115" xr:uid="{00000000-0005-0000-0000-000069010000}"/>
    <cellStyle name="常规 2 3 2 2 2" xfId="341" xr:uid="{00000000-0005-0000-0000-00006A010000}"/>
    <cellStyle name="常规 2 3 2 2 2 2" xfId="464" xr:uid="{00000000-0005-0000-0000-00006B010000}"/>
    <cellStyle name="常规 2 3 2 2 2 2 2" xfId="465" xr:uid="{00000000-0005-0000-0000-00006C010000}"/>
    <cellStyle name="常规 2 3 2 2 2 2 2 2" xfId="466" xr:uid="{00000000-0005-0000-0000-00006D010000}"/>
    <cellStyle name="常规 2 3 2 2 2 2 3" xfId="467" xr:uid="{00000000-0005-0000-0000-00006E010000}"/>
    <cellStyle name="常规 2 3 2 2 2 3" xfId="468" xr:uid="{00000000-0005-0000-0000-00006F010000}"/>
    <cellStyle name="常规 2 3 2 2 2 3 2" xfId="469" xr:uid="{00000000-0005-0000-0000-000070010000}"/>
    <cellStyle name="常规 2 3 2 2 3" xfId="212" xr:uid="{00000000-0005-0000-0000-000071010000}"/>
    <cellStyle name="常规 2 3 2 2 3 2" xfId="470" xr:uid="{00000000-0005-0000-0000-000072010000}"/>
    <cellStyle name="常规 2 3 2 2 3 2 2" xfId="189" xr:uid="{00000000-0005-0000-0000-000073010000}"/>
    <cellStyle name="常规 2 3 2 2 3 3" xfId="471" xr:uid="{00000000-0005-0000-0000-000074010000}"/>
    <cellStyle name="常规 2 3 2 2 4" xfId="173" xr:uid="{00000000-0005-0000-0000-000075010000}"/>
    <cellStyle name="常规 2 3 2 2 4 2" xfId="80" xr:uid="{00000000-0005-0000-0000-000076010000}"/>
    <cellStyle name="常规 2 3 2 3" xfId="343" xr:uid="{00000000-0005-0000-0000-000077010000}"/>
    <cellStyle name="常规 2 3 2 3 2" xfId="147" xr:uid="{00000000-0005-0000-0000-000078010000}"/>
    <cellStyle name="常规 2 3 2 3 2 2" xfId="472" xr:uid="{00000000-0005-0000-0000-000079010000}"/>
    <cellStyle name="常规 2 3 2 3 2 2 2" xfId="473" xr:uid="{00000000-0005-0000-0000-00007A010000}"/>
    <cellStyle name="常规 2 3 2 3 2 3" xfId="474" xr:uid="{00000000-0005-0000-0000-00007B010000}"/>
    <cellStyle name="常规 2 3 2 3 3" xfId="475" xr:uid="{00000000-0005-0000-0000-00007C010000}"/>
    <cellStyle name="常规 2 3 2 3 3 2" xfId="476" xr:uid="{00000000-0005-0000-0000-00007D010000}"/>
    <cellStyle name="常规 2 3 2 4" xfId="477" xr:uid="{00000000-0005-0000-0000-00007E010000}"/>
    <cellStyle name="常规 2 3 2 4 2" xfId="478" xr:uid="{00000000-0005-0000-0000-00007F010000}"/>
    <cellStyle name="常规 2 3 2 4 2 2" xfId="479" xr:uid="{00000000-0005-0000-0000-000080010000}"/>
    <cellStyle name="常规 2 3 2 4 3" xfId="480" xr:uid="{00000000-0005-0000-0000-000081010000}"/>
    <cellStyle name="常规 2 3 2 5" xfId="481" xr:uid="{00000000-0005-0000-0000-000082010000}"/>
    <cellStyle name="常规 2 3 2 5 2" xfId="482" xr:uid="{00000000-0005-0000-0000-000083010000}"/>
    <cellStyle name="常规 2 3 3" xfId="483" xr:uid="{00000000-0005-0000-0000-000084010000}"/>
    <cellStyle name="常规 2 3 3 2" xfId="242" xr:uid="{00000000-0005-0000-0000-000085010000}"/>
    <cellStyle name="常规 2 3 3 2 2" xfId="245" xr:uid="{00000000-0005-0000-0000-000086010000}"/>
    <cellStyle name="常规 2 3 3 2 2 2" xfId="247" xr:uid="{00000000-0005-0000-0000-000087010000}"/>
    <cellStyle name="常规 2 3 3 2 2 2 2" xfId="3" xr:uid="{00000000-0005-0000-0000-000088010000}"/>
    <cellStyle name="常规 2 3 3 2 2 3" xfId="128" xr:uid="{00000000-0005-0000-0000-000089010000}"/>
    <cellStyle name="常规 2 3 3 2 3" xfId="296" xr:uid="{00000000-0005-0000-0000-00008A010000}"/>
    <cellStyle name="常规 2 3 3 2 3 2" xfId="298" xr:uid="{00000000-0005-0000-0000-00008B010000}"/>
    <cellStyle name="常规 2 3 3 3" xfId="328" xr:uid="{00000000-0005-0000-0000-00008C010000}"/>
    <cellStyle name="常规 2 3 3 3 2" xfId="330" xr:uid="{00000000-0005-0000-0000-00008D010000}"/>
    <cellStyle name="常规 2 3 3 3 2 2" xfId="332" xr:uid="{00000000-0005-0000-0000-00008E010000}"/>
    <cellStyle name="常规 2 3 3 3 3" xfId="345" xr:uid="{00000000-0005-0000-0000-00008F010000}"/>
    <cellStyle name="常规 2 3 3 4" xfId="368" xr:uid="{00000000-0005-0000-0000-000090010000}"/>
    <cellStyle name="常规 2 3 3 4 2" xfId="370" xr:uid="{00000000-0005-0000-0000-000091010000}"/>
    <cellStyle name="常规 2 3 4" xfId="275" xr:uid="{00000000-0005-0000-0000-000092010000}"/>
    <cellStyle name="常规 2 3 4 2" xfId="12" xr:uid="{00000000-0005-0000-0000-000093010000}"/>
    <cellStyle name="常规 2 3 4 2 2" xfId="135" xr:uid="{00000000-0005-0000-0000-000094010000}"/>
    <cellStyle name="常规 2 3 4 3" xfId="277" xr:uid="{00000000-0005-0000-0000-000095010000}"/>
    <cellStyle name="常规 2 3 5" xfId="279" xr:uid="{00000000-0005-0000-0000-000096010000}"/>
    <cellStyle name="常规 2 3 5 2" xfId="281" xr:uid="{00000000-0005-0000-0000-000097010000}"/>
    <cellStyle name="常规 2 4" xfId="484" xr:uid="{00000000-0005-0000-0000-000098010000}"/>
    <cellStyle name="常规 2 4 2" xfId="427" xr:uid="{00000000-0005-0000-0000-000099010000}"/>
    <cellStyle name="常规 2 4 2 2" xfId="388" xr:uid="{00000000-0005-0000-0000-00009A010000}"/>
    <cellStyle name="常规 2 4 2 2 2" xfId="485" xr:uid="{00000000-0005-0000-0000-00009B010000}"/>
    <cellStyle name="常规 2 4 2 2 2 2" xfId="131" xr:uid="{00000000-0005-0000-0000-00009C010000}"/>
    <cellStyle name="常规 2 4 2 2 2 2 2" xfId="6" xr:uid="{00000000-0005-0000-0000-00009D010000}"/>
    <cellStyle name="常规 2 4 2 2 2 3" xfId="486" xr:uid="{00000000-0005-0000-0000-00009E010000}"/>
    <cellStyle name="常规 2 4 2 2 3" xfId="487" xr:uid="{00000000-0005-0000-0000-00009F010000}"/>
    <cellStyle name="常规 2 4 2 2 3 2" xfId="118" xr:uid="{00000000-0005-0000-0000-0000A0010000}"/>
    <cellStyle name="常规 2 4 2 3" xfId="488" xr:uid="{00000000-0005-0000-0000-0000A1010000}"/>
    <cellStyle name="常规 2 4 2 3 2" xfId="489" xr:uid="{00000000-0005-0000-0000-0000A2010000}"/>
    <cellStyle name="常规 2 4 2 3 2 2" xfId="422" xr:uid="{00000000-0005-0000-0000-0000A3010000}"/>
    <cellStyle name="常规 2 4 2 3 3" xfId="490" xr:uid="{00000000-0005-0000-0000-0000A4010000}"/>
    <cellStyle name="常规 2 4 2 4" xfId="491" xr:uid="{00000000-0005-0000-0000-0000A5010000}"/>
    <cellStyle name="常规 2 4 2 4 2" xfId="492" xr:uid="{00000000-0005-0000-0000-0000A6010000}"/>
    <cellStyle name="常规 2 4 3" xfId="493" xr:uid="{00000000-0005-0000-0000-0000A7010000}"/>
    <cellStyle name="常规 2 4 3 2" xfId="495" xr:uid="{00000000-0005-0000-0000-0000A8010000}"/>
    <cellStyle name="常规 2 4 3 2 2" xfId="496" xr:uid="{00000000-0005-0000-0000-0000A9010000}"/>
    <cellStyle name="常规 2 4 3 2 2 2" xfId="497" xr:uid="{00000000-0005-0000-0000-0000AA010000}"/>
    <cellStyle name="常规 2 4 3 2 3" xfId="498" xr:uid="{00000000-0005-0000-0000-0000AB010000}"/>
    <cellStyle name="常规 2 4 3 3" xfId="195" xr:uid="{00000000-0005-0000-0000-0000AC010000}"/>
    <cellStyle name="常规 2 4 3 3 2" xfId="197" xr:uid="{00000000-0005-0000-0000-0000AD010000}"/>
    <cellStyle name="常规 2 4 4" xfId="285" xr:uid="{00000000-0005-0000-0000-0000AE010000}"/>
    <cellStyle name="常规 2 4 4 2" xfId="288" xr:uid="{00000000-0005-0000-0000-0000AF010000}"/>
    <cellStyle name="常规 2 4 4 2 2" xfId="408" xr:uid="{00000000-0005-0000-0000-0000B0010000}"/>
    <cellStyle name="常规 2 4 4 3" xfId="35" xr:uid="{00000000-0005-0000-0000-0000B1010000}"/>
    <cellStyle name="常规 2 4 5" xfId="185" xr:uid="{00000000-0005-0000-0000-0000B2010000}"/>
    <cellStyle name="常规 2 4 5 2" xfId="417" xr:uid="{00000000-0005-0000-0000-0000B3010000}"/>
    <cellStyle name="常规 2 5" xfId="499" xr:uid="{00000000-0005-0000-0000-0000B4010000}"/>
    <cellStyle name="常规 2 5 2" xfId="500" xr:uid="{00000000-0005-0000-0000-0000B5010000}"/>
    <cellStyle name="常规 2 5 2 2" xfId="501" xr:uid="{00000000-0005-0000-0000-0000B6010000}"/>
    <cellStyle name="常规 2 5 2 2 2" xfId="502" xr:uid="{00000000-0005-0000-0000-0000B7010000}"/>
    <cellStyle name="常规 2 5 2 2 2 2" xfId="503" xr:uid="{00000000-0005-0000-0000-0000B8010000}"/>
    <cellStyle name="常规 2 5 2 2 3" xfId="504" xr:uid="{00000000-0005-0000-0000-0000B9010000}"/>
    <cellStyle name="常规 2 5 2 3" xfId="307" xr:uid="{00000000-0005-0000-0000-0000BA010000}"/>
    <cellStyle name="常规 2 5 2 3 2" xfId="505" xr:uid="{00000000-0005-0000-0000-0000BB010000}"/>
    <cellStyle name="常规 2 5 3" xfId="236" xr:uid="{00000000-0005-0000-0000-0000BC010000}"/>
    <cellStyle name="常规 2 5 3 2" xfId="60" xr:uid="{00000000-0005-0000-0000-0000BD010000}"/>
    <cellStyle name="常规 2 5 3 2 2" xfId="506" xr:uid="{00000000-0005-0000-0000-0000BE010000}"/>
    <cellStyle name="常规 2 5 3 3" xfId="63" xr:uid="{00000000-0005-0000-0000-0000BF010000}"/>
    <cellStyle name="常规 2 5 4" xfId="293" xr:uid="{00000000-0005-0000-0000-0000C0010000}"/>
    <cellStyle name="常规 2 5 4 2" xfId="424" xr:uid="{00000000-0005-0000-0000-0000C1010000}"/>
    <cellStyle name="常规 2 6" xfId="507" xr:uid="{00000000-0005-0000-0000-0000C2010000}"/>
    <cellStyle name="常规 2 6 2" xfId="508" xr:uid="{00000000-0005-0000-0000-0000C3010000}"/>
    <cellStyle name="常规 2 6 2 2" xfId="509" xr:uid="{00000000-0005-0000-0000-0000C4010000}"/>
    <cellStyle name="常规 2 6 3" xfId="510" xr:uid="{00000000-0005-0000-0000-0000C5010000}"/>
    <cellStyle name="常规 2 7" xfId="92" xr:uid="{00000000-0005-0000-0000-0000C6010000}"/>
    <cellStyle name="常规 2 7 2" xfId="95" xr:uid="{00000000-0005-0000-0000-0000C7010000}"/>
    <cellStyle name="常规 2 8" xfId="98" xr:uid="{00000000-0005-0000-0000-0000C8010000}"/>
    <cellStyle name="常规 3" xfId="313" xr:uid="{00000000-0005-0000-0000-0000C9010000}"/>
    <cellStyle name="常规 3 2" xfId="511" xr:uid="{00000000-0005-0000-0000-0000CA010000}"/>
    <cellStyle name="常规 3 2 2" xfId="512" xr:uid="{00000000-0005-0000-0000-0000CB010000}"/>
    <cellStyle name="常规 3 2 2 2" xfId="513" xr:uid="{00000000-0005-0000-0000-0000CC010000}"/>
    <cellStyle name="常规 3 2 2 2 2" xfId="377" xr:uid="{00000000-0005-0000-0000-0000CD010000}"/>
    <cellStyle name="常规 3 2 2 2 2 2" xfId="514" xr:uid="{00000000-0005-0000-0000-0000CE010000}"/>
    <cellStyle name="常规 3 2 2 2 2 2 2" xfId="515" xr:uid="{00000000-0005-0000-0000-0000CF010000}"/>
    <cellStyle name="常规 3 2 2 2 2 2 2 2" xfId="516" xr:uid="{00000000-0005-0000-0000-0000D0010000}"/>
    <cellStyle name="常规 3 2 2 2 2 2 2 2 2" xfId="517" xr:uid="{00000000-0005-0000-0000-0000D1010000}"/>
    <cellStyle name="常规 3 2 2 2 2 2 2 3" xfId="518" xr:uid="{00000000-0005-0000-0000-0000D2010000}"/>
    <cellStyle name="常规 3 2 2 2 2 2 3" xfId="519" xr:uid="{00000000-0005-0000-0000-0000D3010000}"/>
    <cellStyle name="常规 3 2 2 2 2 2 3 2" xfId="520" xr:uid="{00000000-0005-0000-0000-0000D4010000}"/>
    <cellStyle name="常规 3 2 2 2 2 3" xfId="521" xr:uid="{00000000-0005-0000-0000-0000D5010000}"/>
    <cellStyle name="常规 3 2 2 2 2 3 2" xfId="522" xr:uid="{00000000-0005-0000-0000-0000D6010000}"/>
    <cellStyle name="常规 3 2 2 2 2 3 2 2" xfId="523" xr:uid="{00000000-0005-0000-0000-0000D7010000}"/>
    <cellStyle name="常规 3 2 2 2 2 3 3" xfId="524" xr:uid="{00000000-0005-0000-0000-0000D8010000}"/>
    <cellStyle name="常规 3 2 2 2 2 4" xfId="527" xr:uid="{00000000-0005-0000-0000-0000D9010000}"/>
    <cellStyle name="常规 3 2 2 2 2 4 2" xfId="530" xr:uid="{00000000-0005-0000-0000-0000DA010000}"/>
    <cellStyle name="常规 3 2 2 2 3" xfId="531" xr:uid="{00000000-0005-0000-0000-0000DB010000}"/>
    <cellStyle name="常规 3 2 2 2 3 2" xfId="532" xr:uid="{00000000-0005-0000-0000-0000DC010000}"/>
    <cellStyle name="常规 3 2 2 2 3 2 2" xfId="533" xr:uid="{00000000-0005-0000-0000-0000DD010000}"/>
    <cellStyle name="常规 3 2 2 2 3 2 2 2" xfId="534" xr:uid="{00000000-0005-0000-0000-0000DE010000}"/>
    <cellStyle name="常规 3 2 2 2 3 2 3" xfId="535" xr:uid="{00000000-0005-0000-0000-0000DF010000}"/>
    <cellStyle name="常规 3 2 2 2 3 3" xfId="536" xr:uid="{00000000-0005-0000-0000-0000E0010000}"/>
    <cellStyle name="常规 3 2 2 2 3 3 2" xfId="537" xr:uid="{00000000-0005-0000-0000-0000E1010000}"/>
    <cellStyle name="常规 3 2 2 2 4" xfId="538" xr:uid="{00000000-0005-0000-0000-0000E2010000}"/>
    <cellStyle name="常规 3 2 2 2 4 2" xfId="539" xr:uid="{00000000-0005-0000-0000-0000E3010000}"/>
    <cellStyle name="常规 3 2 2 2 4 2 2" xfId="540" xr:uid="{00000000-0005-0000-0000-0000E4010000}"/>
    <cellStyle name="常规 3 2 2 2 4 3" xfId="541" xr:uid="{00000000-0005-0000-0000-0000E5010000}"/>
    <cellStyle name="常规 3 2 2 2 5" xfId="542" xr:uid="{00000000-0005-0000-0000-0000E6010000}"/>
    <cellStyle name="常规 3 2 2 2 5 2" xfId="543" xr:uid="{00000000-0005-0000-0000-0000E7010000}"/>
    <cellStyle name="常规 3 2 2 3" xfId="544" xr:uid="{00000000-0005-0000-0000-0000E8010000}"/>
    <cellStyle name="常规 3 2 2 3 2" xfId="545" xr:uid="{00000000-0005-0000-0000-0000E9010000}"/>
    <cellStyle name="常规 3 2 2 3 2 2" xfId="546" xr:uid="{00000000-0005-0000-0000-0000EA010000}"/>
    <cellStyle name="常规 3 2 2 3 2 2 2" xfId="547" xr:uid="{00000000-0005-0000-0000-0000EB010000}"/>
    <cellStyle name="常规 3 2 2 3 2 2 2 2" xfId="548" xr:uid="{00000000-0005-0000-0000-0000EC010000}"/>
    <cellStyle name="常规 3 2 2 3 2 2 3" xfId="549" xr:uid="{00000000-0005-0000-0000-0000ED010000}"/>
    <cellStyle name="常规 3 2 2 3 2 3" xfId="550" xr:uid="{00000000-0005-0000-0000-0000EE010000}"/>
    <cellStyle name="常规 3 2 2 3 2 3 2" xfId="551" xr:uid="{00000000-0005-0000-0000-0000EF010000}"/>
    <cellStyle name="常规 3 2 2 3 3" xfId="552" xr:uid="{00000000-0005-0000-0000-0000F0010000}"/>
    <cellStyle name="常规 3 2 2 3 3 2" xfId="553" xr:uid="{00000000-0005-0000-0000-0000F1010000}"/>
    <cellStyle name="常规 3 2 2 3 3 2 2" xfId="554" xr:uid="{00000000-0005-0000-0000-0000F2010000}"/>
    <cellStyle name="常规 3 2 2 3 3 3" xfId="555" xr:uid="{00000000-0005-0000-0000-0000F3010000}"/>
    <cellStyle name="常规 3 2 2 3 4" xfId="556" xr:uid="{00000000-0005-0000-0000-0000F4010000}"/>
    <cellStyle name="常规 3 2 2 3 4 2" xfId="557" xr:uid="{00000000-0005-0000-0000-0000F5010000}"/>
    <cellStyle name="常规 3 2 2 4" xfId="558" xr:uid="{00000000-0005-0000-0000-0000F6010000}"/>
    <cellStyle name="常规 3 2 2 4 2" xfId="559" xr:uid="{00000000-0005-0000-0000-0000F7010000}"/>
    <cellStyle name="常规 3 2 2 4 2 2" xfId="119" xr:uid="{00000000-0005-0000-0000-0000F8010000}"/>
    <cellStyle name="常规 3 2 2 4 3" xfId="560" xr:uid="{00000000-0005-0000-0000-0000F9010000}"/>
    <cellStyle name="常规 3 2 2 5" xfId="561" xr:uid="{00000000-0005-0000-0000-0000FA010000}"/>
    <cellStyle name="常规 3 2 2 5 2" xfId="562" xr:uid="{00000000-0005-0000-0000-0000FB010000}"/>
    <cellStyle name="常规 3 2 3" xfId="563" xr:uid="{00000000-0005-0000-0000-0000FC010000}"/>
    <cellStyle name="常规 3 2 3 2" xfId="564" xr:uid="{00000000-0005-0000-0000-0000FD010000}"/>
    <cellStyle name="常规 3 2 3 2 2" xfId="565" xr:uid="{00000000-0005-0000-0000-0000FE010000}"/>
    <cellStyle name="常规 3 2 3 2 2 2" xfId="415" xr:uid="{00000000-0005-0000-0000-0000FF010000}"/>
    <cellStyle name="常规 3 2 3 2 2 2 2" xfId="101" xr:uid="{00000000-0005-0000-0000-000000020000}"/>
    <cellStyle name="常规 3 2 3 2 2 2 2 2" xfId="566" xr:uid="{00000000-0005-0000-0000-000001020000}"/>
    <cellStyle name="常规 3 2 3 2 2 2 3" xfId="567" xr:uid="{00000000-0005-0000-0000-000002020000}"/>
    <cellStyle name="常规 3 2 3 2 2 3" xfId="568" xr:uid="{00000000-0005-0000-0000-000003020000}"/>
    <cellStyle name="常规 3 2 3 2 2 3 2" xfId="569" xr:uid="{00000000-0005-0000-0000-000004020000}"/>
    <cellStyle name="常规 3 2 3 2 3" xfId="570" xr:uid="{00000000-0005-0000-0000-000005020000}"/>
    <cellStyle name="常规 3 2 3 2 3 2" xfId="571" xr:uid="{00000000-0005-0000-0000-000006020000}"/>
    <cellStyle name="常规 3 2 3 2 3 2 2" xfId="572" xr:uid="{00000000-0005-0000-0000-000007020000}"/>
    <cellStyle name="常规 3 2 3 2 3 3" xfId="573" xr:uid="{00000000-0005-0000-0000-000008020000}"/>
    <cellStyle name="常规 3 2 3 2 4" xfId="574" xr:uid="{00000000-0005-0000-0000-000009020000}"/>
    <cellStyle name="常规 3 2 3 2 4 2" xfId="575" xr:uid="{00000000-0005-0000-0000-00000A020000}"/>
    <cellStyle name="常规 3 2 3 3" xfId="576" xr:uid="{00000000-0005-0000-0000-00000B020000}"/>
    <cellStyle name="常规 3 2 3 3 2" xfId="577" xr:uid="{00000000-0005-0000-0000-00000C020000}"/>
    <cellStyle name="常规 3 2 3 3 2 2" xfId="578" xr:uid="{00000000-0005-0000-0000-00000D020000}"/>
    <cellStyle name="常规 3 2 3 3 2 2 2" xfId="579" xr:uid="{00000000-0005-0000-0000-00000E020000}"/>
    <cellStyle name="常规 3 2 3 3 2 3" xfId="580" xr:uid="{00000000-0005-0000-0000-00000F020000}"/>
    <cellStyle name="常规 3 2 3 3 3" xfId="581" xr:uid="{00000000-0005-0000-0000-000010020000}"/>
    <cellStyle name="常规 3 2 3 3 3 2" xfId="582" xr:uid="{00000000-0005-0000-0000-000011020000}"/>
    <cellStyle name="常规 3 2 3 4" xfId="583" xr:uid="{00000000-0005-0000-0000-000012020000}"/>
    <cellStyle name="常规 3 2 3 4 2" xfId="584" xr:uid="{00000000-0005-0000-0000-000013020000}"/>
    <cellStyle name="常规 3 2 3 4 2 2" xfId="585" xr:uid="{00000000-0005-0000-0000-000014020000}"/>
    <cellStyle name="常规 3 2 3 4 3" xfId="586" xr:uid="{00000000-0005-0000-0000-000015020000}"/>
    <cellStyle name="常规 3 2 3 5" xfId="587" xr:uid="{00000000-0005-0000-0000-000016020000}"/>
    <cellStyle name="常规 3 2 3 5 2" xfId="588" xr:uid="{00000000-0005-0000-0000-000017020000}"/>
    <cellStyle name="常规 3 2 4" xfId="589" xr:uid="{00000000-0005-0000-0000-000018020000}"/>
    <cellStyle name="常规 3 2 4 2" xfId="590" xr:uid="{00000000-0005-0000-0000-000019020000}"/>
    <cellStyle name="常规 3 2 4 2 2" xfId="591" xr:uid="{00000000-0005-0000-0000-00001A020000}"/>
    <cellStyle name="常规 3 2 4 2 2 2" xfId="592" xr:uid="{00000000-0005-0000-0000-00001B020000}"/>
    <cellStyle name="常规 3 2 4 2 2 2 2" xfId="593" xr:uid="{00000000-0005-0000-0000-00001C020000}"/>
    <cellStyle name="常规 3 2 4 2 2 3" xfId="594" xr:uid="{00000000-0005-0000-0000-00001D020000}"/>
    <cellStyle name="常规 3 2 4 2 3" xfId="595" xr:uid="{00000000-0005-0000-0000-00001E020000}"/>
    <cellStyle name="常规 3 2 4 2 3 2" xfId="596" xr:uid="{00000000-0005-0000-0000-00001F020000}"/>
    <cellStyle name="常规 3 2 4 3" xfId="597" xr:uid="{00000000-0005-0000-0000-000020020000}"/>
    <cellStyle name="常规 3 2 4 3 2" xfId="598" xr:uid="{00000000-0005-0000-0000-000021020000}"/>
    <cellStyle name="常规 3 2 4 3 2 2" xfId="599" xr:uid="{00000000-0005-0000-0000-000022020000}"/>
    <cellStyle name="常规 3 2 4 3 3" xfId="600" xr:uid="{00000000-0005-0000-0000-000023020000}"/>
    <cellStyle name="常规 3 2 4 4" xfId="601" xr:uid="{00000000-0005-0000-0000-000024020000}"/>
    <cellStyle name="常规 3 2 4 4 2" xfId="602" xr:uid="{00000000-0005-0000-0000-000025020000}"/>
    <cellStyle name="常规 3 2 5" xfId="603" xr:uid="{00000000-0005-0000-0000-000026020000}"/>
    <cellStyle name="常规 3 2 5 2" xfId="604" xr:uid="{00000000-0005-0000-0000-000027020000}"/>
    <cellStyle name="常规 3 2 5 2 2" xfId="605" xr:uid="{00000000-0005-0000-0000-000028020000}"/>
    <cellStyle name="常规 3 2 5 3" xfId="606" xr:uid="{00000000-0005-0000-0000-000029020000}"/>
    <cellStyle name="常规 3 2 6" xfId="607" xr:uid="{00000000-0005-0000-0000-00002A020000}"/>
    <cellStyle name="常规 3 2 6 2" xfId="608" xr:uid="{00000000-0005-0000-0000-00002B020000}"/>
    <cellStyle name="常规 3 3" xfId="609" xr:uid="{00000000-0005-0000-0000-00002C020000}"/>
    <cellStyle name="常规 3 3 2" xfId="610" xr:uid="{00000000-0005-0000-0000-00002D020000}"/>
    <cellStyle name="常规 3 3 2 2" xfId="611" xr:uid="{00000000-0005-0000-0000-00002E020000}"/>
    <cellStyle name="常规 3 3 2 2 2" xfId="612" xr:uid="{00000000-0005-0000-0000-00002F020000}"/>
    <cellStyle name="常规 3 3 2 2 2 2" xfId="613" xr:uid="{00000000-0005-0000-0000-000030020000}"/>
    <cellStyle name="常规 3 3 2 2 2 2 2" xfId="614" xr:uid="{00000000-0005-0000-0000-000031020000}"/>
    <cellStyle name="常规 3 3 2 2 2 2 2 2" xfId="615" xr:uid="{00000000-0005-0000-0000-000032020000}"/>
    <cellStyle name="常规 3 3 2 2 2 2 3" xfId="300" xr:uid="{00000000-0005-0000-0000-000033020000}"/>
    <cellStyle name="常规 3 3 2 2 2 3" xfId="616" xr:uid="{00000000-0005-0000-0000-000034020000}"/>
    <cellStyle name="常规 3 3 2 2 2 3 2" xfId="617" xr:uid="{00000000-0005-0000-0000-000035020000}"/>
    <cellStyle name="常规 3 3 2 2 3" xfId="618" xr:uid="{00000000-0005-0000-0000-000036020000}"/>
    <cellStyle name="常规 3 3 2 2 3 2" xfId="619" xr:uid="{00000000-0005-0000-0000-000037020000}"/>
    <cellStyle name="常规 3 3 2 2 3 2 2" xfId="620" xr:uid="{00000000-0005-0000-0000-000038020000}"/>
    <cellStyle name="常规 3 3 2 2 3 3" xfId="621" xr:uid="{00000000-0005-0000-0000-000039020000}"/>
    <cellStyle name="常规 3 3 2 2 4" xfId="622" xr:uid="{00000000-0005-0000-0000-00003A020000}"/>
    <cellStyle name="常规 3 3 2 2 4 2" xfId="623" xr:uid="{00000000-0005-0000-0000-00003B020000}"/>
    <cellStyle name="常规 3 3 2 3" xfId="624" xr:uid="{00000000-0005-0000-0000-00003C020000}"/>
    <cellStyle name="常规 3 3 2 3 2" xfId="625" xr:uid="{00000000-0005-0000-0000-00003D020000}"/>
    <cellStyle name="常规 3 3 2 3 2 2" xfId="626" xr:uid="{00000000-0005-0000-0000-00003E020000}"/>
    <cellStyle name="常规 3 3 2 3 2 2 2" xfId="627" xr:uid="{00000000-0005-0000-0000-00003F020000}"/>
    <cellStyle name="常规 3 3 2 3 2 3" xfId="628" xr:uid="{00000000-0005-0000-0000-000040020000}"/>
    <cellStyle name="常规 3 3 2 3 3" xfId="629" xr:uid="{00000000-0005-0000-0000-000041020000}"/>
    <cellStyle name="常规 3 3 2 3 3 2" xfId="630" xr:uid="{00000000-0005-0000-0000-000042020000}"/>
    <cellStyle name="常规 3 3 2 4" xfId="631" xr:uid="{00000000-0005-0000-0000-000043020000}"/>
    <cellStyle name="常规 3 3 2 4 2" xfId="632" xr:uid="{00000000-0005-0000-0000-000044020000}"/>
    <cellStyle name="常规 3 3 2 4 2 2" xfId="633" xr:uid="{00000000-0005-0000-0000-000045020000}"/>
    <cellStyle name="常规 3 3 2 4 3" xfId="634" xr:uid="{00000000-0005-0000-0000-000046020000}"/>
    <cellStyle name="常规 3 3 2 5" xfId="635" xr:uid="{00000000-0005-0000-0000-000047020000}"/>
    <cellStyle name="常规 3 3 2 5 2" xfId="636" xr:uid="{00000000-0005-0000-0000-000048020000}"/>
    <cellStyle name="常规 3 3 3" xfId="637" xr:uid="{00000000-0005-0000-0000-000049020000}"/>
    <cellStyle name="常规 3 3 3 2" xfId="638" xr:uid="{00000000-0005-0000-0000-00004A020000}"/>
    <cellStyle name="常规 3 3 3 2 2" xfId="639" xr:uid="{00000000-0005-0000-0000-00004B020000}"/>
    <cellStyle name="常规 3 3 3 2 2 2" xfId="640" xr:uid="{00000000-0005-0000-0000-00004C020000}"/>
    <cellStyle name="常规 3 3 3 2 2 2 2" xfId="641" xr:uid="{00000000-0005-0000-0000-00004D020000}"/>
    <cellStyle name="常规 3 3 3 2 2 3" xfId="642" xr:uid="{00000000-0005-0000-0000-00004E020000}"/>
    <cellStyle name="常规 3 3 3 2 3" xfId="643" xr:uid="{00000000-0005-0000-0000-00004F020000}"/>
    <cellStyle name="常规 3 3 3 2 3 2" xfId="644" xr:uid="{00000000-0005-0000-0000-000050020000}"/>
    <cellStyle name="常规 3 3 3 3" xfId="645" xr:uid="{00000000-0005-0000-0000-000051020000}"/>
    <cellStyle name="常规 3 3 3 3 2" xfId="646" xr:uid="{00000000-0005-0000-0000-000052020000}"/>
    <cellStyle name="常规 3 3 3 3 2 2" xfId="647" xr:uid="{00000000-0005-0000-0000-000053020000}"/>
    <cellStyle name="常规 3 3 3 3 3" xfId="648" xr:uid="{00000000-0005-0000-0000-000054020000}"/>
    <cellStyle name="常规 3 3 3 4" xfId="649" xr:uid="{00000000-0005-0000-0000-000055020000}"/>
    <cellStyle name="常规 3 3 3 4 2" xfId="650" xr:uid="{00000000-0005-0000-0000-000056020000}"/>
    <cellStyle name="常规 3 3 4" xfId="651" xr:uid="{00000000-0005-0000-0000-000057020000}"/>
    <cellStyle name="常规 3 3 4 2" xfId="652" xr:uid="{00000000-0005-0000-0000-000058020000}"/>
    <cellStyle name="常规 3 3 4 2 2" xfId="653" xr:uid="{00000000-0005-0000-0000-000059020000}"/>
    <cellStyle name="常规 3 3 4 3" xfId="654" xr:uid="{00000000-0005-0000-0000-00005A020000}"/>
    <cellStyle name="常规 3 3 5" xfId="655" xr:uid="{00000000-0005-0000-0000-00005B020000}"/>
    <cellStyle name="常规 3 3 5 2" xfId="656" xr:uid="{00000000-0005-0000-0000-00005C020000}"/>
    <cellStyle name="常规 3 4" xfId="657" xr:uid="{00000000-0005-0000-0000-00005D020000}"/>
    <cellStyle name="常规 3 4 2" xfId="658" xr:uid="{00000000-0005-0000-0000-00005E020000}"/>
    <cellStyle name="常规 3 4 2 2" xfId="659" xr:uid="{00000000-0005-0000-0000-00005F020000}"/>
    <cellStyle name="常规 3 4 2 2 2" xfId="660" xr:uid="{00000000-0005-0000-0000-000060020000}"/>
    <cellStyle name="常规 3 4 2 2 2 2" xfId="661" xr:uid="{00000000-0005-0000-0000-000061020000}"/>
    <cellStyle name="常规 3 4 2 2 2 2 2" xfId="52" xr:uid="{00000000-0005-0000-0000-000062020000}"/>
    <cellStyle name="常规 3 4 2 2 2 3" xfId="662" xr:uid="{00000000-0005-0000-0000-000063020000}"/>
    <cellStyle name="常规 3 4 2 2 3" xfId="76" xr:uid="{00000000-0005-0000-0000-000064020000}"/>
    <cellStyle name="常规 3 4 2 2 3 2" xfId="663" xr:uid="{00000000-0005-0000-0000-000065020000}"/>
    <cellStyle name="常规 3 4 2 3" xfId="664" xr:uid="{00000000-0005-0000-0000-000066020000}"/>
    <cellStyle name="常规 3 4 2 3 2" xfId="665" xr:uid="{00000000-0005-0000-0000-000067020000}"/>
    <cellStyle name="常规 3 4 2 3 2 2" xfId="667" xr:uid="{00000000-0005-0000-0000-000068020000}"/>
    <cellStyle name="常规 3 4 2 3 3" xfId="668" xr:uid="{00000000-0005-0000-0000-000069020000}"/>
    <cellStyle name="常规 3 4 2 4" xfId="669" xr:uid="{00000000-0005-0000-0000-00006A020000}"/>
    <cellStyle name="常规 3 4 2 4 2" xfId="670" xr:uid="{00000000-0005-0000-0000-00006B020000}"/>
    <cellStyle name="常规 3 4 3" xfId="9" xr:uid="{00000000-0005-0000-0000-00006C020000}"/>
    <cellStyle name="常规 3 4 3 2" xfId="671" xr:uid="{00000000-0005-0000-0000-00006D020000}"/>
    <cellStyle name="常规 3 4 3 2 2" xfId="672" xr:uid="{00000000-0005-0000-0000-00006E020000}"/>
    <cellStyle name="常规 3 4 3 2 2 2" xfId="673" xr:uid="{00000000-0005-0000-0000-00006F020000}"/>
    <cellStyle name="常规 3 4 3 2 3" xfId="674" xr:uid="{00000000-0005-0000-0000-000070020000}"/>
    <cellStyle name="常规 3 4 3 3" xfId="675" xr:uid="{00000000-0005-0000-0000-000071020000}"/>
    <cellStyle name="常规 3 4 3 3 2" xfId="676" xr:uid="{00000000-0005-0000-0000-000072020000}"/>
    <cellStyle name="常规 3 4 4" xfId="677" xr:uid="{00000000-0005-0000-0000-000073020000}"/>
    <cellStyle name="常规 3 4 4 2" xfId="678" xr:uid="{00000000-0005-0000-0000-000074020000}"/>
    <cellStyle name="常规 3 4 4 2 2" xfId="679" xr:uid="{00000000-0005-0000-0000-000075020000}"/>
    <cellStyle name="常规 3 4 4 3" xfId="680" xr:uid="{00000000-0005-0000-0000-000076020000}"/>
    <cellStyle name="常规 3 4 5" xfId="681" xr:uid="{00000000-0005-0000-0000-000077020000}"/>
    <cellStyle name="常规 3 4 5 2" xfId="682" xr:uid="{00000000-0005-0000-0000-000078020000}"/>
    <cellStyle name="常规 3 5" xfId="683" xr:uid="{00000000-0005-0000-0000-000079020000}"/>
    <cellStyle name="常规 3 5 2" xfId="684" xr:uid="{00000000-0005-0000-0000-00007A020000}"/>
    <cellStyle name="常规 3 5 2 2" xfId="685" xr:uid="{00000000-0005-0000-0000-00007B020000}"/>
    <cellStyle name="常规 3 5 2 2 2" xfId="686" xr:uid="{00000000-0005-0000-0000-00007C020000}"/>
    <cellStyle name="常规 3 5 2 2 2 2" xfId="687" xr:uid="{00000000-0005-0000-0000-00007D020000}"/>
    <cellStyle name="常规 3 5 2 2 3" xfId="688" xr:uid="{00000000-0005-0000-0000-00007E020000}"/>
    <cellStyle name="常规 3 5 2 3" xfId="689" xr:uid="{00000000-0005-0000-0000-00007F020000}"/>
    <cellStyle name="常规 3 5 2 3 2" xfId="690" xr:uid="{00000000-0005-0000-0000-000080020000}"/>
    <cellStyle name="常规 3 5 3" xfId="691" xr:uid="{00000000-0005-0000-0000-000081020000}"/>
    <cellStyle name="常规 3 5 3 2" xfId="692" xr:uid="{00000000-0005-0000-0000-000082020000}"/>
    <cellStyle name="常规 3 5 3 2 2" xfId="693" xr:uid="{00000000-0005-0000-0000-000083020000}"/>
    <cellStyle name="常规 3 5 3 3" xfId="694" xr:uid="{00000000-0005-0000-0000-000084020000}"/>
    <cellStyle name="常规 3 5 4" xfId="695" xr:uid="{00000000-0005-0000-0000-000085020000}"/>
    <cellStyle name="常规 3 5 4 2" xfId="398" xr:uid="{00000000-0005-0000-0000-000086020000}"/>
    <cellStyle name="常规 3 6" xfId="696" xr:uid="{00000000-0005-0000-0000-000087020000}"/>
    <cellStyle name="常规 3 6 2" xfId="697" xr:uid="{00000000-0005-0000-0000-000088020000}"/>
    <cellStyle name="常规 3 6 2 2" xfId="698" xr:uid="{00000000-0005-0000-0000-000089020000}"/>
    <cellStyle name="常规 3 6 3" xfId="699" xr:uid="{00000000-0005-0000-0000-00008A020000}"/>
    <cellStyle name="常规 3 7" xfId="700" xr:uid="{00000000-0005-0000-0000-00008B020000}"/>
    <cellStyle name="常规 3 7 2" xfId="58" xr:uid="{00000000-0005-0000-0000-00008C020000}"/>
    <cellStyle name="常规 3 8" xfId="701" xr:uid="{00000000-0005-0000-0000-00008D020000}"/>
    <cellStyle name="常规 3 9" xfId="702" xr:uid="{00000000-0005-0000-0000-00008E020000}"/>
    <cellStyle name="常规 4" xfId="703" xr:uid="{00000000-0005-0000-0000-00008F020000}"/>
    <cellStyle name="常规 4 2" xfId="704" xr:uid="{00000000-0005-0000-0000-000090020000}"/>
    <cellStyle name="常规 4 2 2" xfId="706" xr:uid="{00000000-0005-0000-0000-000091020000}"/>
    <cellStyle name="常规 4 2 2 2" xfId="709" xr:uid="{00000000-0005-0000-0000-000092020000}"/>
    <cellStyle name="常规 4 2 2 2 2" xfId="712" xr:uid="{00000000-0005-0000-0000-000093020000}"/>
    <cellStyle name="常规 4 2 2 2 2 2" xfId="715" xr:uid="{00000000-0005-0000-0000-000094020000}"/>
    <cellStyle name="常规 4 2 2 2 2 2 2" xfId="357" xr:uid="{00000000-0005-0000-0000-000095020000}"/>
    <cellStyle name="常规 4 2 2 2 2 2 2 2" xfId="361" xr:uid="{00000000-0005-0000-0000-000096020000}"/>
    <cellStyle name="常规 4 2 2 2 2 2 2 2 2" xfId="717" xr:uid="{00000000-0005-0000-0000-000097020000}"/>
    <cellStyle name="常规 4 2 2 2 2 2 2 3" xfId="719" xr:uid="{00000000-0005-0000-0000-000098020000}"/>
    <cellStyle name="常规 4 2 2 2 2 2 3" xfId="366" xr:uid="{00000000-0005-0000-0000-000099020000}"/>
    <cellStyle name="常规 4 2 2 2 2 2 3 2" xfId="721" xr:uid="{00000000-0005-0000-0000-00009A020000}"/>
    <cellStyle name="常规 4 2 2 2 2 3" xfId="724" xr:uid="{00000000-0005-0000-0000-00009B020000}"/>
    <cellStyle name="常规 4 2 2 2 2 3 2" xfId="382" xr:uid="{00000000-0005-0000-0000-00009C020000}"/>
    <cellStyle name="常规 4 2 2 2 2 3 2 2" xfId="726" xr:uid="{00000000-0005-0000-0000-00009D020000}"/>
    <cellStyle name="常规 4 2 2 2 2 3 3" xfId="387" xr:uid="{00000000-0005-0000-0000-00009E020000}"/>
    <cellStyle name="常规 4 2 2 2 2 4" xfId="729" xr:uid="{00000000-0005-0000-0000-00009F020000}"/>
    <cellStyle name="常规 4 2 2 2 2 4 2" xfId="732" xr:uid="{00000000-0005-0000-0000-0000A0020000}"/>
    <cellStyle name="常规 4 2 2 2 3" xfId="735" xr:uid="{00000000-0005-0000-0000-0000A1020000}"/>
    <cellStyle name="常规 4 2 2 2 3 2" xfId="738" xr:uid="{00000000-0005-0000-0000-0000A2020000}"/>
    <cellStyle name="常规 4 2 2 2 3 2 2" xfId="741" xr:uid="{00000000-0005-0000-0000-0000A3020000}"/>
    <cellStyle name="常规 4 2 2 2 3 2 2 2" xfId="743" xr:uid="{00000000-0005-0000-0000-0000A4020000}"/>
    <cellStyle name="常规 4 2 2 2 3 2 3" xfId="745" xr:uid="{00000000-0005-0000-0000-0000A5020000}"/>
    <cellStyle name="常规 4 2 2 2 3 3" xfId="748" xr:uid="{00000000-0005-0000-0000-0000A6020000}"/>
    <cellStyle name="常规 4 2 2 2 3 3 2" xfId="750" xr:uid="{00000000-0005-0000-0000-0000A7020000}"/>
    <cellStyle name="常规 4 2 2 2 4" xfId="753" xr:uid="{00000000-0005-0000-0000-0000A8020000}"/>
    <cellStyle name="常规 4 2 2 2 4 2" xfId="756" xr:uid="{00000000-0005-0000-0000-0000A9020000}"/>
    <cellStyle name="常规 4 2 2 2 4 2 2" xfId="758" xr:uid="{00000000-0005-0000-0000-0000AA020000}"/>
    <cellStyle name="常规 4 2 2 2 4 3" xfId="760" xr:uid="{00000000-0005-0000-0000-0000AB020000}"/>
    <cellStyle name="常规 4 2 2 2 5" xfId="762" xr:uid="{00000000-0005-0000-0000-0000AC020000}"/>
    <cellStyle name="常规 4 2 2 2 5 2" xfId="764" xr:uid="{00000000-0005-0000-0000-0000AD020000}"/>
    <cellStyle name="常规 4 2 2 3" xfId="25" xr:uid="{00000000-0005-0000-0000-0000AE020000}"/>
    <cellStyle name="常规 4 2 2 3 2" xfId="767" xr:uid="{00000000-0005-0000-0000-0000AF020000}"/>
    <cellStyle name="常规 4 2 2 3 2 2" xfId="770" xr:uid="{00000000-0005-0000-0000-0000B0020000}"/>
    <cellStyle name="常规 4 2 2 3 2 2 2" xfId="773" xr:uid="{00000000-0005-0000-0000-0000B1020000}"/>
    <cellStyle name="常规 4 2 2 3 2 2 2 2" xfId="215" xr:uid="{00000000-0005-0000-0000-0000B2020000}"/>
    <cellStyle name="常规 4 2 2 3 2 2 3" xfId="775" xr:uid="{00000000-0005-0000-0000-0000B3020000}"/>
    <cellStyle name="常规 4 2 2 3 2 3" xfId="778" xr:uid="{00000000-0005-0000-0000-0000B4020000}"/>
    <cellStyle name="常规 4 2 2 3 2 3 2" xfId="780" xr:uid="{00000000-0005-0000-0000-0000B5020000}"/>
    <cellStyle name="常规 4 2 2 3 3" xfId="783" xr:uid="{00000000-0005-0000-0000-0000B6020000}"/>
    <cellStyle name="常规 4 2 2 3 3 2" xfId="786" xr:uid="{00000000-0005-0000-0000-0000B7020000}"/>
    <cellStyle name="常规 4 2 2 3 3 2 2" xfId="788" xr:uid="{00000000-0005-0000-0000-0000B8020000}"/>
    <cellStyle name="常规 4 2 2 3 3 3" xfId="790" xr:uid="{00000000-0005-0000-0000-0000B9020000}"/>
    <cellStyle name="常规 4 2 2 3 4" xfId="792" xr:uid="{00000000-0005-0000-0000-0000BA020000}"/>
    <cellStyle name="常规 4 2 2 3 4 2" xfId="794" xr:uid="{00000000-0005-0000-0000-0000BB020000}"/>
    <cellStyle name="常规 4 2 2 4" xfId="797" xr:uid="{00000000-0005-0000-0000-0000BC020000}"/>
    <cellStyle name="常规 4 2 2 4 2" xfId="800" xr:uid="{00000000-0005-0000-0000-0000BD020000}"/>
    <cellStyle name="常规 4 2 2 4 2 2" xfId="803" xr:uid="{00000000-0005-0000-0000-0000BE020000}"/>
    <cellStyle name="常规 4 2 2 4 3" xfId="806" xr:uid="{00000000-0005-0000-0000-0000BF020000}"/>
    <cellStyle name="常规 4 2 2 5" xfId="809" xr:uid="{00000000-0005-0000-0000-0000C0020000}"/>
    <cellStyle name="常规 4 2 2 5 2" xfId="812" xr:uid="{00000000-0005-0000-0000-0000C1020000}"/>
    <cellStyle name="常规 4 2 3" xfId="442" xr:uid="{00000000-0005-0000-0000-0000C2020000}"/>
    <cellStyle name="常规 4 2 3 2" xfId="815" xr:uid="{00000000-0005-0000-0000-0000C3020000}"/>
    <cellStyle name="常规 4 2 3 2 2" xfId="818" xr:uid="{00000000-0005-0000-0000-0000C4020000}"/>
    <cellStyle name="常规 4 2 3 2 2 2" xfId="526" xr:uid="{00000000-0005-0000-0000-0000C5020000}"/>
    <cellStyle name="常规 4 2 3 2 2 2 2" xfId="529" xr:uid="{00000000-0005-0000-0000-0000C6020000}"/>
    <cellStyle name="常规 4 2 3 2 2 2 2 2" xfId="819" xr:uid="{00000000-0005-0000-0000-0000C7020000}"/>
    <cellStyle name="常规 4 2 3 2 2 2 3" xfId="820" xr:uid="{00000000-0005-0000-0000-0000C8020000}"/>
    <cellStyle name="常规 4 2 3 2 2 3" xfId="822" xr:uid="{00000000-0005-0000-0000-0000C9020000}"/>
    <cellStyle name="常规 4 2 3 2 2 3 2" xfId="823" xr:uid="{00000000-0005-0000-0000-0000CA020000}"/>
    <cellStyle name="常规 4 2 3 2 3" xfId="825" xr:uid="{00000000-0005-0000-0000-0000CB020000}"/>
    <cellStyle name="常规 4 2 3 2 3 2" xfId="827" xr:uid="{00000000-0005-0000-0000-0000CC020000}"/>
    <cellStyle name="常规 4 2 3 2 3 2 2" xfId="828" xr:uid="{00000000-0005-0000-0000-0000CD020000}"/>
    <cellStyle name="常规 4 2 3 2 3 3" xfId="829" xr:uid="{00000000-0005-0000-0000-0000CE020000}"/>
    <cellStyle name="常规 4 2 3 2 4" xfId="830" xr:uid="{00000000-0005-0000-0000-0000CF020000}"/>
    <cellStyle name="常规 4 2 3 2 4 2" xfId="831" xr:uid="{00000000-0005-0000-0000-0000D0020000}"/>
    <cellStyle name="常规 4 2 3 3" xfId="834" xr:uid="{00000000-0005-0000-0000-0000D1020000}"/>
    <cellStyle name="常规 4 2 3 3 2" xfId="836" xr:uid="{00000000-0005-0000-0000-0000D2020000}"/>
    <cellStyle name="常规 4 2 3 3 2 2" xfId="838" xr:uid="{00000000-0005-0000-0000-0000D3020000}"/>
    <cellStyle name="常规 4 2 3 3 2 2 2" xfId="839" xr:uid="{00000000-0005-0000-0000-0000D4020000}"/>
    <cellStyle name="常规 4 2 3 3 2 3" xfId="840" xr:uid="{00000000-0005-0000-0000-0000D5020000}"/>
    <cellStyle name="常规 4 2 3 3 3" xfId="842" xr:uid="{00000000-0005-0000-0000-0000D6020000}"/>
    <cellStyle name="常规 4 2 3 3 3 2" xfId="843" xr:uid="{00000000-0005-0000-0000-0000D7020000}"/>
    <cellStyle name="常规 4 2 3 4" xfId="845" xr:uid="{00000000-0005-0000-0000-0000D8020000}"/>
    <cellStyle name="常规 4 2 3 4 2" xfId="847" xr:uid="{00000000-0005-0000-0000-0000D9020000}"/>
    <cellStyle name="常规 4 2 3 4 2 2" xfId="405" xr:uid="{00000000-0005-0000-0000-0000DA020000}"/>
    <cellStyle name="常规 4 2 3 4 3" xfId="848" xr:uid="{00000000-0005-0000-0000-0000DB020000}"/>
    <cellStyle name="常规 4 2 3 5" xfId="849" xr:uid="{00000000-0005-0000-0000-0000DC020000}"/>
    <cellStyle name="常规 4 2 3 5 2" xfId="850" xr:uid="{00000000-0005-0000-0000-0000DD020000}"/>
    <cellStyle name="常规 4 2 4" xfId="852" xr:uid="{00000000-0005-0000-0000-0000DE020000}"/>
    <cellStyle name="常规 4 2 4 2" xfId="855" xr:uid="{00000000-0005-0000-0000-0000DF020000}"/>
    <cellStyle name="常规 4 2 4 2 2" xfId="857" xr:uid="{00000000-0005-0000-0000-0000E0020000}"/>
    <cellStyle name="常规 4 2 4 2 2 2" xfId="858" xr:uid="{00000000-0005-0000-0000-0000E1020000}"/>
    <cellStyle name="常规 4 2 4 2 2 2 2" xfId="859" xr:uid="{00000000-0005-0000-0000-0000E2020000}"/>
    <cellStyle name="常规 4 2 4 2 2 3" xfId="860" xr:uid="{00000000-0005-0000-0000-0000E3020000}"/>
    <cellStyle name="常规 4 2 4 2 3" xfId="861" xr:uid="{00000000-0005-0000-0000-0000E4020000}"/>
    <cellStyle name="常规 4 2 4 2 3 2" xfId="862" xr:uid="{00000000-0005-0000-0000-0000E5020000}"/>
    <cellStyle name="常规 4 2 4 3" xfId="864" xr:uid="{00000000-0005-0000-0000-0000E6020000}"/>
    <cellStyle name="常规 4 2 4 3 2" xfId="865" xr:uid="{00000000-0005-0000-0000-0000E7020000}"/>
    <cellStyle name="常规 4 2 4 3 2 2" xfId="866" xr:uid="{00000000-0005-0000-0000-0000E8020000}"/>
    <cellStyle name="常规 4 2 4 3 3" xfId="867" xr:uid="{00000000-0005-0000-0000-0000E9020000}"/>
    <cellStyle name="常规 4 2 4 4" xfId="868" xr:uid="{00000000-0005-0000-0000-0000EA020000}"/>
    <cellStyle name="常规 4 2 4 4 2" xfId="869" xr:uid="{00000000-0005-0000-0000-0000EB020000}"/>
    <cellStyle name="常规 4 2 5" xfId="871" xr:uid="{00000000-0005-0000-0000-0000EC020000}"/>
    <cellStyle name="常规 4 2 5 2" xfId="873" xr:uid="{00000000-0005-0000-0000-0000ED020000}"/>
    <cellStyle name="常规 4 2 5 2 2" xfId="874" xr:uid="{00000000-0005-0000-0000-0000EE020000}"/>
    <cellStyle name="常规 4 2 5 3" xfId="875" xr:uid="{00000000-0005-0000-0000-0000EF020000}"/>
    <cellStyle name="常规 4 2 6" xfId="876" xr:uid="{00000000-0005-0000-0000-0000F0020000}"/>
    <cellStyle name="常规 4 2 6 2" xfId="877" xr:uid="{00000000-0005-0000-0000-0000F1020000}"/>
    <cellStyle name="常规 4 3" xfId="878" xr:uid="{00000000-0005-0000-0000-0000F2020000}"/>
    <cellStyle name="常规 4 3 2" xfId="880" xr:uid="{00000000-0005-0000-0000-0000F3020000}"/>
    <cellStyle name="常规 4 3 2 2" xfId="882" xr:uid="{00000000-0005-0000-0000-0000F4020000}"/>
    <cellStyle name="常规 4 3 2 2 2" xfId="884" xr:uid="{00000000-0005-0000-0000-0000F5020000}"/>
    <cellStyle name="常规 4 3 2 2 2 2" xfId="886" xr:uid="{00000000-0005-0000-0000-0000F6020000}"/>
    <cellStyle name="常规 4 3 2 2 2 2 2" xfId="889" xr:uid="{00000000-0005-0000-0000-0000F7020000}"/>
    <cellStyle name="常规 4 3 2 2 2 2 2 2" xfId="892" xr:uid="{00000000-0005-0000-0000-0000F8020000}"/>
    <cellStyle name="常规 4 3 2 2 2 2 3" xfId="894" xr:uid="{00000000-0005-0000-0000-0000F9020000}"/>
    <cellStyle name="常规 4 3 2 2 2 3" xfId="896" xr:uid="{00000000-0005-0000-0000-0000FA020000}"/>
    <cellStyle name="常规 4 3 2 2 2 3 2" xfId="898" xr:uid="{00000000-0005-0000-0000-0000FB020000}"/>
    <cellStyle name="常规 4 3 2 2 3" xfId="900" xr:uid="{00000000-0005-0000-0000-0000FC020000}"/>
    <cellStyle name="常规 4 3 2 2 3 2" xfId="902" xr:uid="{00000000-0005-0000-0000-0000FD020000}"/>
    <cellStyle name="常规 4 3 2 2 3 2 2" xfId="904" xr:uid="{00000000-0005-0000-0000-0000FE020000}"/>
    <cellStyle name="常规 4 3 2 2 3 3" xfId="906" xr:uid="{00000000-0005-0000-0000-0000FF020000}"/>
    <cellStyle name="常规 4 3 2 2 4" xfId="909" xr:uid="{00000000-0005-0000-0000-000000030000}"/>
    <cellStyle name="常规 4 3 2 2 4 2" xfId="912" xr:uid="{00000000-0005-0000-0000-000001030000}"/>
    <cellStyle name="常规 4 3 2 3" xfId="914" xr:uid="{00000000-0005-0000-0000-000002030000}"/>
    <cellStyle name="常规 4 3 2 3 2" xfId="916" xr:uid="{00000000-0005-0000-0000-000003030000}"/>
    <cellStyle name="常规 4 3 2 3 2 2" xfId="918" xr:uid="{00000000-0005-0000-0000-000004030000}"/>
    <cellStyle name="常规 4 3 2 3 2 2 2" xfId="920" xr:uid="{00000000-0005-0000-0000-000005030000}"/>
    <cellStyle name="常规 4 3 2 3 2 3" xfId="922" xr:uid="{00000000-0005-0000-0000-000006030000}"/>
    <cellStyle name="常规 4 3 2 3 3" xfId="924" xr:uid="{00000000-0005-0000-0000-000007030000}"/>
    <cellStyle name="常规 4 3 2 3 3 2" xfId="926" xr:uid="{00000000-0005-0000-0000-000008030000}"/>
    <cellStyle name="常规 4 3 2 4" xfId="928" xr:uid="{00000000-0005-0000-0000-000009030000}"/>
    <cellStyle name="常规 4 3 2 4 2" xfId="930" xr:uid="{00000000-0005-0000-0000-00000A030000}"/>
    <cellStyle name="常规 4 3 2 4 2 2" xfId="932" xr:uid="{00000000-0005-0000-0000-00000B030000}"/>
    <cellStyle name="常规 4 3 2 4 3" xfId="934" xr:uid="{00000000-0005-0000-0000-00000C030000}"/>
    <cellStyle name="常规 4 3 2 5" xfId="936" xr:uid="{00000000-0005-0000-0000-00000D030000}"/>
    <cellStyle name="常规 4 3 2 5 2" xfId="938" xr:uid="{00000000-0005-0000-0000-00000E030000}"/>
    <cellStyle name="常规 4 3 3" xfId="940" xr:uid="{00000000-0005-0000-0000-00000F030000}"/>
    <cellStyle name="常规 4 3 3 2" xfId="942" xr:uid="{00000000-0005-0000-0000-000010030000}"/>
    <cellStyle name="常规 4 3 3 2 2" xfId="944" xr:uid="{00000000-0005-0000-0000-000011030000}"/>
    <cellStyle name="常规 4 3 3 2 2 2" xfId="946" xr:uid="{00000000-0005-0000-0000-000012030000}"/>
    <cellStyle name="常规 4 3 3 2 2 2 2" xfId="948" xr:uid="{00000000-0005-0000-0000-000013030000}"/>
    <cellStyle name="常规 4 3 3 2 2 3" xfId="950" xr:uid="{00000000-0005-0000-0000-000014030000}"/>
    <cellStyle name="常规 4 3 3 2 3" xfId="952" xr:uid="{00000000-0005-0000-0000-000015030000}"/>
    <cellStyle name="常规 4 3 3 2 3 2" xfId="954" xr:uid="{00000000-0005-0000-0000-000016030000}"/>
    <cellStyle name="常规 4 3 3 3" xfId="956" xr:uid="{00000000-0005-0000-0000-000017030000}"/>
    <cellStyle name="常规 4 3 3 3 2" xfId="958" xr:uid="{00000000-0005-0000-0000-000018030000}"/>
    <cellStyle name="常规 4 3 3 3 2 2" xfId="960" xr:uid="{00000000-0005-0000-0000-000019030000}"/>
    <cellStyle name="常规 4 3 3 3 3" xfId="962" xr:uid="{00000000-0005-0000-0000-00001A030000}"/>
    <cellStyle name="常规 4 3 3 4" xfId="964" xr:uid="{00000000-0005-0000-0000-00001B030000}"/>
    <cellStyle name="常规 4 3 3 4 2" xfId="966" xr:uid="{00000000-0005-0000-0000-00001C030000}"/>
    <cellStyle name="常规 4 3 4" xfId="968" xr:uid="{00000000-0005-0000-0000-00001D030000}"/>
    <cellStyle name="常规 4 3 4 2" xfId="970" xr:uid="{00000000-0005-0000-0000-00001E030000}"/>
    <cellStyle name="常规 4 3 4 2 2" xfId="972" xr:uid="{00000000-0005-0000-0000-00001F030000}"/>
    <cellStyle name="常规 4 3 4 3" xfId="974" xr:uid="{00000000-0005-0000-0000-000020030000}"/>
    <cellStyle name="常规 4 3 5" xfId="976" xr:uid="{00000000-0005-0000-0000-000021030000}"/>
    <cellStyle name="常规 4 3 5 2" xfId="978" xr:uid="{00000000-0005-0000-0000-000022030000}"/>
    <cellStyle name="常规 4 4" xfId="705" xr:uid="{00000000-0005-0000-0000-000023030000}"/>
    <cellStyle name="常规 4 4 2" xfId="708" xr:uid="{00000000-0005-0000-0000-000024030000}"/>
    <cellStyle name="常规 4 4 2 2" xfId="711" xr:uid="{00000000-0005-0000-0000-000025030000}"/>
    <cellStyle name="常规 4 4 2 2 2" xfId="714" xr:uid="{00000000-0005-0000-0000-000026030000}"/>
    <cellStyle name="常规 4 4 2 2 2 2" xfId="356" xr:uid="{00000000-0005-0000-0000-000027030000}"/>
    <cellStyle name="常规 4 4 2 2 2 2 2" xfId="360" xr:uid="{00000000-0005-0000-0000-000028030000}"/>
    <cellStyle name="常规 4 4 2 2 2 3" xfId="365" xr:uid="{00000000-0005-0000-0000-000029030000}"/>
    <cellStyle name="常规 4 4 2 2 3" xfId="723" xr:uid="{00000000-0005-0000-0000-00002A030000}"/>
    <cellStyle name="常规 4 4 2 2 3 2" xfId="381" xr:uid="{00000000-0005-0000-0000-00002B030000}"/>
    <cellStyle name="常规 4 4 2 3" xfId="734" xr:uid="{00000000-0005-0000-0000-00002C030000}"/>
    <cellStyle name="常规 4 4 2 3 2" xfId="737" xr:uid="{00000000-0005-0000-0000-00002D030000}"/>
    <cellStyle name="常规 4 4 2 3 2 2" xfId="740" xr:uid="{00000000-0005-0000-0000-00002E030000}"/>
    <cellStyle name="常规 4 4 2 3 3" xfId="747" xr:uid="{00000000-0005-0000-0000-00002F030000}"/>
    <cellStyle name="常规 4 4 2 4" xfId="752" xr:uid="{00000000-0005-0000-0000-000030030000}"/>
    <cellStyle name="常规 4 4 2 4 2" xfId="755" xr:uid="{00000000-0005-0000-0000-000031030000}"/>
    <cellStyle name="常规 4 4 3" xfId="24" xr:uid="{00000000-0005-0000-0000-000032030000}"/>
    <cellStyle name="常规 4 4 3 2" xfId="766" xr:uid="{00000000-0005-0000-0000-000033030000}"/>
    <cellStyle name="常规 4 4 3 2 2" xfId="769" xr:uid="{00000000-0005-0000-0000-000034030000}"/>
    <cellStyle name="常规 4 4 3 2 2 2" xfId="772" xr:uid="{00000000-0005-0000-0000-000035030000}"/>
    <cellStyle name="常规 4 4 3 2 3" xfId="777" xr:uid="{00000000-0005-0000-0000-000036030000}"/>
    <cellStyle name="常规 4 4 3 3" xfId="782" xr:uid="{00000000-0005-0000-0000-000037030000}"/>
    <cellStyle name="常规 4 4 3 3 2" xfId="785" xr:uid="{00000000-0005-0000-0000-000038030000}"/>
    <cellStyle name="常规 4 4 4" xfId="796" xr:uid="{00000000-0005-0000-0000-000039030000}"/>
    <cellStyle name="常规 4 4 4 2" xfId="799" xr:uid="{00000000-0005-0000-0000-00003A030000}"/>
    <cellStyle name="常规 4 4 4 2 2" xfId="802" xr:uid="{00000000-0005-0000-0000-00003B030000}"/>
    <cellStyle name="常规 4 4 4 3" xfId="805" xr:uid="{00000000-0005-0000-0000-00003C030000}"/>
    <cellStyle name="常规 4 4 5" xfId="808" xr:uid="{00000000-0005-0000-0000-00003D030000}"/>
    <cellStyle name="常规 4 4 5 2" xfId="811" xr:uid="{00000000-0005-0000-0000-00003E030000}"/>
    <cellStyle name="常规 4 5" xfId="441" xr:uid="{00000000-0005-0000-0000-00003F030000}"/>
    <cellStyle name="常规 4 5 2" xfId="814" xr:uid="{00000000-0005-0000-0000-000040030000}"/>
    <cellStyle name="常规 4 5 2 2" xfId="817" xr:uid="{00000000-0005-0000-0000-000041030000}"/>
    <cellStyle name="常规 4 5 2 2 2" xfId="525" xr:uid="{00000000-0005-0000-0000-000042030000}"/>
    <cellStyle name="常规 4 5 2 2 2 2" xfId="528" xr:uid="{00000000-0005-0000-0000-000043030000}"/>
    <cellStyle name="常规 4 5 2 2 3" xfId="821" xr:uid="{00000000-0005-0000-0000-000044030000}"/>
    <cellStyle name="常规 4 5 2 3" xfId="824" xr:uid="{00000000-0005-0000-0000-000045030000}"/>
    <cellStyle name="常规 4 5 2 3 2" xfId="826" xr:uid="{00000000-0005-0000-0000-000046030000}"/>
    <cellStyle name="常规 4 5 3" xfId="833" xr:uid="{00000000-0005-0000-0000-000047030000}"/>
    <cellStyle name="常规 4 5 3 2" xfId="835" xr:uid="{00000000-0005-0000-0000-000048030000}"/>
    <cellStyle name="常规 4 5 3 2 2" xfId="837" xr:uid="{00000000-0005-0000-0000-000049030000}"/>
    <cellStyle name="常规 4 5 3 3" xfId="841" xr:uid="{00000000-0005-0000-0000-00004A030000}"/>
    <cellStyle name="常规 4 5 4" xfId="844" xr:uid="{00000000-0005-0000-0000-00004B030000}"/>
    <cellStyle name="常规 4 5 4 2" xfId="846" xr:uid="{00000000-0005-0000-0000-00004C030000}"/>
    <cellStyle name="常规 4 6" xfId="851" xr:uid="{00000000-0005-0000-0000-00004D030000}"/>
    <cellStyle name="常规 4 6 2" xfId="854" xr:uid="{00000000-0005-0000-0000-00004E030000}"/>
    <cellStyle name="常规 4 6 2 2" xfId="856" xr:uid="{00000000-0005-0000-0000-00004F030000}"/>
    <cellStyle name="常规 4 6 3" xfId="863" xr:uid="{00000000-0005-0000-0000-000050030000}"/>
    <cellStyle name="常规 4 7" xfId="870" xr:uid="{00000000-0005-0000-0000-000051030000}"/>
    <cellStyle name="常规 4 7 2" xfId="872" xr:uid="{00000000-0005-0000-0000-000052030000}"/>
    <cellStyle name="常规 5" xfId="979" xr:uid="{00000000-0005-0000-0000-000053030000}"/>
    <cellStyle name="常规 5 2" xfId="980" xr:uid="{00000000-0005-0000-0000-000054030000}"/>
    <cellStyle name="常规 5 2 2" xfId="981" xr:uid="{00000000-0005-0000-0000-000055030000}"/>
    <cellStyle name="常规 5 2 2 2" xfId="982" xr:uid="{00000000-0005-0000-0000-000056030000}"/>
    <cellStyle name="常规 5 2 2 2 2" xfId="983" xr:uid="{00000000-0005-0000-0000-000057030000}"/>
    <cellStyle name="常规 5 2 2 2 2 2" xfId="908" xr:uid="{00000000-0005-0000-0000-000058030000}"/>
    <cellStyle name="常规 5 2 2 2 2 2 2" xfId="911" xr:uid="{00000000-0005-0000-0000-000059030000}"/>
    <cellStyle name="常规 5 2 2 2 2 2 2 2" xfId="984" xr:uid="{00000000-0005-0000-0000-00005A030000}"/>
    <cellStyle name="常规 5 2 2 2 2 2 2 2 2" xfId="985" xr:uid="{00000000-0005-0000-0000-00005B030000}"/>
    <cellStyle name="常规 5 2 2 2 2 2 2 3" xfId="986" xr:uid="{00000000-0005-0000-0000-00005C030000}"/>
    <cellStyle name="常规 5 2 2 2 2 2 3" xfId="987" xr:uid="{00000000-0005-0000-0000-00005D030000}"/>
    <cellStyle name="常规 5 2 2 2 2 2 3 2" xfId="988" xr:uid="{00000000-0005-0000-0000-00005E030000}"/>
    <cellStyle name="常规 5 2 2 2 2 3" xfId="989" xr:uid="{00000000-0005-0000-0000-00005F030000}"/>
    <cellStyle name="常规 5 2 2 2 2 3 2" xfId="990" xr:uid="{00000000-0005-0000-0000-000060030000}"/>
    <cellStyle name="常规 5 2 2 2 2 3 2 2" xfId="991" xr:uid="{00000000-0005-0000-0000-000061030000}"/>
    <cellStyle name="常规 5 2 2 2 2 3 3" xfId="992" xr:uid="{00000000-0005-0000-0000-000062030000}"/>
    <cellStyle name="常规 5 2 2 2 2 4" xfId="994" xr:uid="{00000000-0005-0000-0000-000063030000}"/>
    <cellStyle name="常规 5 2 2 2 2 4 2" xfId="996" xr:uid="{00000000-0005-0000-0000-000064030000}"/>
    <cellStyle name="常规 5 2 2 2 3" xfId="997" xr:uid="{00000000-0005-0000-0000-000065030000}"/>
    <cellStyle name="常规 5 2 2 2 3 2" xfId="8" xr:uid="{00000000-0005-0000-0000-000066030000}"/>
    <cellStyle name="常规 5 2 2 2 3 2 2" xfId="70" xr:uid="{00000000-0005-0000-0000-000067030000}"/>
    <cellStyle name="常规 5 2 2 2 3 2 2 2" xfId="309" xr:uid="{00000000-0005-0000-0000-000068030000}"/>
    <cellStyle name="常规 5 2 2 2 3 2 3" xfId="312" xr:uid="{00000000-0005-0000-0000-000069030000}"/>
    <cellStyle name="常规 5 2 2 2 3 3" xfId="998" xr:uid="{00000000-0005-0000-0000-00006A030000}"/>
    <cellStyle name="常规 5 2 2 2 3 3 2" xfId="999" xr:uid="{00000000-0005-0000-0000-00006B030000}"/>
    <cellStyle name="常规 5 2 2 2 4" xfId="1000" xr:uid="{00000000-0005-0000-0000-00006C030000}"/>
    <cellStyle name="常规 5 2 2 2 4 2" xfId="1001" xr:uid="{00000000-0005-0000-0000-00006D030000}"/>
    <cellStyle name="常规 5 2 2 2 4 2 2" xfId="1002" xr:uid="{00000000-0005-0000-0000-00006E030000}"/>
    <cellStyle name="常规 5 2 2 2 4 3" xfId="1003" xr:uid="{00000000-0005-0000-0000-00006F030000}"/>
    <cellStyle name="常规 5 2 2 2 5" xfId="1004" xr:uid="{00000000-0005-0000-0000-000070030000}"/>
    <cellStyle name="常规 5 2 2 2 5 2" xfId="1005" xr:uid="{00000000-0005-0000-0000-000071030000}"/>
    <cellStyle name="常规 5 2 2 3" xfId="1006" xr:uid="{00000000-0005-0000-0000-000072030000}"/>
    <cellStyle name="常规 5 2 2 3 2" xfId="1007" xr:uid="{00000000-0005-0000-0000-000073030000}"/>
    <cellStyle name="常规 5 2 2 3 2 2" xfId="1008" xr:uid="{00000000-0005-0000-0000-000074030000}"/>
    <cellStyle name="常规 5 2 2 3 2 2 2" xfId="1009" xr:uid="{00000000-0005-0000-0000-000075030000}"/>
    <cellStyle name="常规 5 2 2 3 2 2 2 2" xfId="1010" xr:uid="{00000000-0005-0000-0000-000076030000}"/>
    <cellStyle name="常规 5 2 2 3 2 2 3" xfId="1011" xr:uid="{00000000-0005-0000-0000-000077030000}"/>
    <cellStyle name="常规 5 2 2 3 2 3" xfId="1012" xr:uid="{00000000-0005-0000-0000-000078030000}"/>
    <cellStyle name="常规 5 2 2 3 2 3 2" xfId="1013" xr:uid="{00000000-0005-0000-0000-000079030000}"/>
    <cellStyle name="常规 5 2 2 3 3" xfId="1014" xr:uid="{00000000-0005-0000-0000-00007A030000}"/>
    <cellStyle name="常规 5 2 2 3 3 2" xfId="1015" xr:uid="{00000000-0005-0000-0000-00007B030000}"/>
    <cellStyle name="常规 5 2 2 3 3 2 2" xfId="1016" xr:uid="{00000000-0005-0000-0000-00007C030000}"/>
    <cellStyle name="常规 5 2 2 3 3 3" xfId="1017" xr:uid="{00000000-0005-0000-0000-00007D030000}"/>
    <cellStyle name="常规 5 2 2 3 4" xfId="1018" xr:uid="{00000000-0005-0000-0000-00007E030000}"/>
    <cellStyle name="常规 5 2 2 3 4 2" xfId="1019" xr:uid="{00000000-0005-0000-0000-00007F030000}"/>
    <cellStyle name="常规 5 2 2 4" xfId="1020" xr:uid="{00000000-0005-0000-0000-000080030000}"/>
    <cellStyle name="常规 5 2 2 4 2" xfId="1021" xr:uid="{00000000-0005-0000-0000-000081030000}"/>
    <cellStyle name="常规 5 2 2 4 2 2" xfId="1022" xr:uid="{00000000-0005-0000-0000-000082030000}"/>
    <cellStyle name="常规 5 2 2 4 3" xfId="420" xr:uid="{00000000-0005-0000-0000-000083030000}"/>
    <cellStyle name="常规 5 2 2 5" xfId="1023" xr:uid="{00000000-0005-0000-0000-000084030000}"/>
    <cellStyle name="常规 5 2 2 5 2" xfId="1024" xr:uid="{00000000-0005-0000-0000-000085030000}"/>
    <cellStyle name="常规 5 2 3" xfId="1025" xr:uid="{00000000-0005-0000-0000-000086030000}"/>
    <cellStyle name="常规 5 2 3 2" xfId="1026" xr:uid="{00000000-0005-0000-0000-000087030000}"/>
    <cellStyle name="常规 5 2 3 2 2" xfId="1027" xr:uid="{00000000-0005-0000-0000-000088030000}"/>
    <cellStyle name="常规 5 2 3 2 2 2" xfId="728" xr:uid="{00000000-0005-0000-0000-000089030000}"/>
    <cellStyle name="常规 5 2 3 2 2 2 2" xfId="731" xr:uid="{00000000-0005-0000-0000-00008A030000}"/>
    <cellStyle name="常规 5 2 3 2 2 2 2 2" xfId="1028" xr:uid="{00000000-0005-0000-0000-00008B030000}"/>
    <cellStyle name="常规 5 2 3 2 2 2 3" xfId="494" xr:uid="{00000000-0005-0000-0000-00008C030000}"/>
    <cellStyle name="常规 5 2 3 2 2 3" xfId="1029" xr:uid="{00000000-0005-0000-0000-00008D030000}"/>
    <cellStyle name="常规 5 2 3 2 2 3 2" xfId="378" xr:uid="{00000000-0005-0000-0000-00008E030000}"/>
    <cellStyle name="常规 5 2 3 2 3" xfId="1030" xr:uid="{00000000-0005-0000-0000-00008F030000}"/>
    <cellStyle name="常规 5 2 3 2 3 2" xfId="1031" xr:uid="{00000000-0005-0000-0000-000090030000}"/>
    <cellStyle name="常规 5 2 3 2 3 2 2" xfId="1032" xr:uid="{00000000-0005-0000-0000-000091030000}"/>
    <cellStyle name="常规 5 2 3 2 3 3" xfId="1033" xr:uid="{00000000-0005-0000-0000-000092030000}"/>
    <cellStyle name="常规 5 2 3 2 4" xfId="1034" xr:uid="{00000000-0005-0000-0000-000093030000}"/>
    <cellStyle name="常规 5 2 3 2 4 2" xfId="1035" xr:uid="{00000000-0005-0000-0000-000094030000}"/>
    <cellStyle name="常规 5 2 3 3" xfId="1036" xr:uid="{00000000-0005-0000-0000-000095030000}"/>
    <cellStyle name="常规 5 2 3 3 2" xfId="1038" xr:uid="{00000000-0005-0000-0000-000096030000}"/>
    <cellStyle name="常规 5 2 3 3 2 2" xfId="1039" xr:uid="{00000000-0005-0000-0000-000097030000}"/>
    <cellStyle name="常规 5 2 3 3 2 2 2" xfId="1040" xr:uid="{00000000-0005-0000-0000-000098030000}"/>
    <cellStyle name="常规 5 2 3 3 2 3" xfId="1041" xr:uid="{00000000-0005-0000-0000-000099030000}"/>
    <cellStyle name="常规 5 2 3 3 3" xfId="1042" xr:uid="{00000000-0005-0000-0000-00009A030000}"/>
    <cellStyle name="常规 5 2 3 3 3 2" xfId="1043" xr:uid="{00000000-0005-0000-0000-00009B030000}"/>
    <cellStyle name="常规 5 2 3 4" xfId="1044" xr:uid="{00000000-0005-0000-0000-00009C030000}"/>
    <cellStyle name="常规 5 2 3 4 2" xfId="1045" xr:uid="{00000000-0005-0000-0000-00009D030000}"/>
    <cellStyle name="常规 5 2 3 4 2 2" xfId="1046" xr:uid="{00000000-0005-0000-0000-00009E030000}"/>
    <cellStyle name="常规 5 2 3 4 3" xfId="1047" xr:uid="{00000000-0005-0000-0000-00009F030000}"/>
    <cellStyle name="常规 5 2 3 5" xfId="1048" xr:uid="{00000000-0005-0000-0000-0000A0030000}"/>
    <cellStyle name="常规 5 2 3 5 2" xfId="1049" xr:uid="{00000000-0005-0000-0000-0000A1030000}"/>
    <cellStyle name="常规 5 2 4" xfId="1050" xr:uid="{00000000-0005-0000-0000-0000A2030000}"/>
    <cellStyle name="常规 5 2 4 2" xfId="1051" xr:uid="{00000000-0005-0000-0000-0000A3030000}"/>
    <cellStyle name="常规 5 2 4 2 2" xfId="1052" xr:uid="{00000000-0005-0000-0000-0000A4030000}"/>
    <cellStyle name="常规 5 2 4 2 2 2" xfId="1053" xr:uid="{00000000-0005-0000-0000-0000A5030000}"/>
    <cellStyle name="常规 5 2 4 2 2 2 2" xfId="1054" xr:uid="{00000000-0005-0000-0000-0000A6030000}"/>
    <cellStyle name="常规 5 2 4 2 2 3" xfId="1055" xr:uid="{00000000-0005-0000-0000-0000A7030000}"/>
    <cellStyle name="常规 5 2 4 2 3" xfId="1056" xr:uid="{00000000-0005-0000-0000-0000A8030000}"/>
    <cellStyle name="常规 5 2 4 2 3 2" xfId="1057" xr:uid="{00000000-0005-0000-0000-0000A9030000}"/>
    <cellStyle name="常规 5 2 4 3" xfId="1058" xr:uid="{00000000-0005-0000-0000-0000AA030000}"/>
    <cellStyle name="常规 5 2 4 3 2" xfId="1059" xr:uid="{00000000-0005-0000-0000-0000AB030000}"/>
    <cellStyle name="常规 5 2 4 3 2 2" xfId="1060" xr:uid="{00000000-0005-0000-0000-0000AC030000}"/>
    <cellStyle name="常规 5 2 4 3 3" xfId="1061" xr:uid="{00000000-0005-0000-0000-0000AD030000}"/>
    <cellStyle name="常规 5 2 4 4" xfId="1062" xr:uid="{00000000-0005-0000-0000-0000AE030000}"/>
    <cellStyle name="常规 5 2 4 4 2" xfId="1063" xr:uid="{00000000-0005-0000-0000-0000AF030000}"/>
    <cellStyle name="常规 5 2 5" xfId="1065" xr:uid="{00000000-0005-0000-0000-0000B0030000}"/>
    <cellStyle name="常规 5 2 5 2" xfId="1066" xr:uid="{00000000-0005-0000-0000-0000B1030000}"/>
    <cellStyle name="常规 5 2 5 2 2" xfId="1067" xr:uid="{00000000-0005-0000-0000-0000B2030000}"/>
    <cellStyle name="常规 5 2 5 3" xfId="1068" xr:uid="{00000000-0005-0000-0000-0000B3030000}"/>
    <cellStyle name="常规 5 2 6" xfId="1069" xr:uid="{00000000-0005-0000-0000-0000B4030000}"/>
    <cellStyle name="常规 5 2 6 2" xfId="1070" xr:uid="{00000000-0005-0000-0000-0000B5030000}"/>
    <cellStyle name="常规 5 3" xfId="1071" xr:uid="{00000000-0005-0000-0000-0000B6030000}"/>
    <cellStyle name="常规 5 3 2" xfId="1072" xr:uid="{00000000-0005-0000-0000-0000B7030000}"/>
    <cellStyle name="常规 5 3 2 2" xfId="1073" xr:uid="{00000000-0005-0000-0000-0000B8030000}"/>
    <cellStyle name="常规 5 3 2 2 2" xfId="1074" xr:uid="{00000000-0005-0000-0000-0000B9030000}"/>
    <cellStyle name="常规 5 3 2 2 2 2" xfId="1076" xr:uid="{00000000-0005-0000-0000-0000BA030000}"/>
    <cellStyle name="常规 5 3 2 2 2 2 2" xfId="1078" xr:uid="{00000000-0005-0000-0000-0000BB030000}"/>
    <cellStyle name="常规 5 3 2 2 2 2 2 2" xfId="1079" xr:uid="{00000000-0005-0000-0000-0000BC030000}"/>
    <cellStyle name="常规 5 3 2 2 2 2 3" xfId="1080" xr:uid="{00000000-0005-0000-0000-0000BD030000}"/>
    <cellStyle name="常规 5 3 2 2 2 3" xfId="1081" xr:uid="{00000000-0005-0000-0000-0000BE030000}"/>
    <cellStyle name="常规 5 3 2 2 2 3 2" xfId="1082" xr:uid="{00000000-0005-0000-0000-0000BF030000}"/>
    <cellStyle name="常规 5 3 2 2 3" xfId="1083" xr:uid="{00000000-0005-0000-0000-0000C0030000}"/>
    <cellStyle name="常规 5 3 2 2 3 2" xfId="1084" xr:uid="{00000000-0005-0000-0000-0000C1030000}"/>
    <cellStyle name="常规 5 3 2 2 3 2 2" xfId="1085" xr:uid="{00000000-0005-0000-0000-0000C2030000}"/>
    <cellStyle name="常规 5 3 2 2 3 3" xfId="1086" xr:uid="{00000000-0005-0000-0000-0000C3030000}"/>
    <cellStyle name="常规 5 3 2 2 4" xfId="1075" xr:uid="{00000000-0005-0000-0000-0000C4030000}"/>
    <cellStyle name="常规 5 3 2 2 4 2" xfId="1077" xr:uid="{00000000-0005-0000-0000-0000C5030000}"/>
    <cellStyle name="常规 5 3 2 3" xfId="1087" xr:uid="{00000000-0005-0000-0000-0000C6030000}"/>
    <cellStyle name="常规 5 3 2 3 2" xfId="1088" xr:uid="{00000000-0005-0000-0000-0000C7030000}"/>
    <cellStyle name="常规 5 3 2 3 2 2" xfId="1089" xr:uid="{00000000-0005-0000-0000-0000C8030000}"/>
    <cellStyle name="常规 5 3 2 3 2 2 2" xfId="1090" xr:uid="{00000000-0005-0000-0000-0000C9030000}"/>
    <cellStyle name="常规 5 3 2 3 2 3" xfId="1091" xr:uid="{00000000-0005-0000-0000-0000CA030000}"/>
    <cellStyle name="常规 5 3 2 3 3" xfId="1092" xr:uid="{00000000-0005-0000-0000-0000CB030000}"/>
    <cellStyle name="常规 5 3 2 3 3 2" xfId="1093" xr:uid="{00000000-0005-0000-0000-0000CC030000}"/>
    <cellStyle name="常规 5 3 2 4" xfId="1094" xr:uid="{00000000-0005-0000-0000-0000CD030000}"/>
    <cellStyle name="常规 5 3 2 4 2" xfId="1095" xr:uid="{00000000-0005-0000-0000-0000CE030000}"/>
    <cellStyle name="常规 5 3 2 4 2 2" xfId="1096" xr:uid="{00000000-0005-0000-0000-0000CF030000}"/>
    <cellStyle name="常规 5 3 2 4 3" xfId="1097" xr:uid="{00000000-0005-0000-0000-0000D0030000}"/>
    <cellStyle name="常规 5 3 2 5" xfId="1098" xr:uid="{00000000-0005-0000-0000-0000D1030000}"/>
    <cellStyle name="常规 5 3 2 5 2" xfId="1099" xr:uid="{00000000-0005-0000-0000-0000D2030000}"/>
    <cellStyle name="常规 5 3 3" xfId="1100" xr:uid="{00000000-0005-0000-0000-0000D3030000}"/>
    <cellStyle name="常规 5 3 3 2" xfId="1101" xr:uid="{00000000-0005-0000-0000-0000D4030000}"/>
    <cellStyle name="常规 5 3 3 2 2" xfId="1102" xr:uid="{00000000-0005-0000-0000-0000D5030000}"/>
    <cellStyle name="常规 5 3 3 2 2 2" xfId="1103" xr:uid="{00000000-0005-0000-0000-0000D6030000}"/>
    <cellStyle name="常规 5 3 3 2 2 2 2" xfId="1104" xr:uid="{00000000-0005-0000-0000-0000D7030000}"/>
    <cellStyle name="常规 5 3 3 2 2 3" xfId="1105" xr:uid="{00000000-0005-0000-0000-0000D8030000}"/>
    <cellStyle name="常规 5 3 3 2 3" xfId="1106" xr:uid="{00000000-0005-0000-0000-0000D9030000}"/>
    <cellStyle name="常规 5 3 3 2 3 2" xfId="1107" xr:uid="{00000000-0005-0000-0000-0000DA030000}"/>
    <cellStyle name="常规 5 3 3 3" xfId="1108" xr:uid="{00000000-0005-0000-0000-0000DB030000}"/>
    <cellStyle name="常规 5 3 3 3 2" xfId="1109" xr:uid="{00000000-0005-0000-0000-0000DC030000}"/>
    <cellStyle name="常规 5 3 3 3 2 2" xfId="1110" xr:uid="{00000000-0005-0000-0000-0000DD030000}"/>
    <cellStyle name="常规 5 3 3 3 3" xfId="1111" xr:uid="{00000000-0005-0000-0000-0000DE030000}"/>
    <cellStyle name="常规 5 3 3 4" xfId="1112" xr:uid="{00000000-0005-0000-0000-0000DF030000}"/>
    <cellStyle name="常规 5 3 3 4 2" xfId="1113" xr:uid="{00000000-0005-0000-0000-0000E0030000}"/>
    <cellStyle name="常规 5 3 4" xfId="1114" xr:uid="{00000000-0005-0000-0000-0000E1030000}"/>
    <cellStyle name="常规 5 3 4 2" xfId="1115" xr:uid="{00000000-0005-0000-0000-0000E2030000}"/>
    <cellStyle name="常规 5 3 4 2 2" xfId="1116" xr:uid="{00000000-0005-0000-0000-0000E3030000}"/>
    <cellStyle name="常规 5 3 4 3" xfId="1117" xr:uid="{00000000-0005-0000-0000-0000E4030000}"/>
    <cellStyle name="常规 5 3 5" xfId="1118" xr:uid="{00000000-0005-0000-0000-0000E5030000}"/>
    <cellStyle name="常规 5 3 5 2" xfId="1119" xr:uid="{00000000-0005-0000-0000-0000E6030000}"/>
    <cellStyle name="常规 5 4" xfId="879" xr:uid="{00000000-0005-0000-0000-0000E7030000}"/>
    <cellStyle name="常规 5 4 2" xfId="881" xr:uid="{00000000-0005-0000-0000-0000E8030000}"/>
    <cellStyle name="常规 5 4 2 2" xfId="883" xr:uid="{00000000-0005-0000-0000-0000E9030000}"/>
    <cellStyle name="常规 5 4 2 2 2" xfId="885" xr:uid="{00000000-0005-0000-0000-0000EA030000}"/>
    <cellStyle name="常规 5 4 2 2 2 2" xfId="888" xr:uid="{00000000-0005-0000-0000-0000EB030000}"/>
    <cellStyle name="常规 5 4 2 2 2 2 2" xfId="891" xr:uid="{00000000-0005-0000-0000-0000EC030000}"/>
    <cellStyle name="常规 5 4 2 2 2 3" xfId="893" xr:uid="{00000000-0005-0000-0000-0000ED030000}"/>
    <cellStyle name="常规 5 4 2 2 3" xfId="895" xr:uid="{00000000-0005-0000-0000-0000EE030000}"/>
    <cellStyle name="常规 5 4 2 2 3 2" xfId="897" xr:uid="{00000000-0005-0000-0000-0000EF030000}"/>
    <cellStyle name="常规 5 4 2 3" xfId="899" xr:uid="{00000000-0005-0000-0000-0000F0030000}"/>
    <cellStyle name="常规 5 4 2 3 2" xfId="901" xr:uid="{00000000-0005-0000-0000-0000F1030000}"/>
    <cellStyle name="常规 5 4 2 3 2 2" xfId="903" xr:uid="{00000000-0005-0000-0000-0000F2030000}"/>
    <cellStyle name="常规 5 4 2 3 3" xfId="905" xr:uid="{00000000-0005-0000-0000-0000F3030000}"/>
    <cellStyle name="常规 5 4 2 4" xfId="907" xr:uid="{00000000-0005-0000-0000-0000F4030000}"/>
    <cellStyle name="常规 5 4 2 4 2" xfId="910" xr:uid="{00000000-0005-0000-0000-0000F5030000}"/>
    <cellStyle name="常规 5 4 3" xfId="913" xr:uid="{00000000-0005-0000-0000-0000F6030000}"/>
    <cellStyle name="常规 5 4 3 2" xfId="915" xr:uid="{00000000-0005-0000-0000-0000F7030000}"/>
    <cellStyle name="常规 5 4 3 2 2" xfId="917" xr:uid="{00000000-0005-0000-0000-0000F8030000}"/>
    <cellStyle name="常规 5 4 3 2 2 2" xfId="919" xr:uid="{00000000-0005-0000-0000-0000F9030000}"/>
    <cellStyle name="常规 5 4 3 2 3" xfId="921" xr:uid="{00000000-0005-0000-0000-0000FA030000}"/>
    <cellStyle name="常规 5 4 3 3" xfId="923" xr:uid="{00000000-0005-0000-0000-0000FB030000}"/>
    <cellStyle name="常规 5 4 3 3 2" xfId="925" xr:uid="{00000000-0005-0000-0000-0000FC030000}"/>
    <cellStyle name="常规 5 4 4" xfId="927" xr:uid="{00000000-0005-0000-0000-0000FD030000}"/>
    <cellStyle name="常规 5 4 4 2" xfId="929" xr:uid="{00000000-0005-0000-0000-0000FE030000}"/>
    <cellStyle name="常规 5 4 4 2 2" xfId="931" xr:uid="{00000000-0005-0000-0000-0000FF030000}"/>
    <cellStyle name="常规 5 4 4 3" xfId="933" xr:uid="{00000000-0005-0000-0000-000000040000}"/>
    <cellStyle name="常规 5 4 5" xfId="935" xr:uid="{00000000-0005-0000-0000-000001040000}"/>
    <cellStyle name="常规 5 4 5 2" xfId="937" xr:uid="{00000000-0005-0000-0000-000002040000}"/>
    <cellStyle name="常规 5 5" xfId="939" xr:uid="{00000000-0005-0000-0000-000003040000}"/>
    <cellStyle name="常规 5 5 2" xfId="941" xr:uid="{00000000-0005-0000-0000-000004040000}"/>
    <cellStyle name="常规 5 5 2 2" xfId="943" xr:uid="{00000000-0005-0000-0000-000005040000}"/>
    <cellStyle name="常规 5 5 2 2 2" xfId="945" xr:uid="{00000000-0005-0000-0000-000006040000}"/>
    <cellStyle name="常规 5 5 2 2 2 2" xfId="947" xr:uid="{00000000-0005-0000-0000-000007040000}"/>
    <cellStyle name="常规 5 5 2 2 3" xfId="949" xr:uid="{00000000-0005-0000-0000-000008040000}"/>
    <cellStyle name="常规 5 5 2 3" xfId="951" xr:uid="{00000000-0005-0000-0000-000009040000}"/>
    <cellStyle name="常规 5 5 2 3 2" xfId="953" xr:uid="{00000000-0005-0000-0000-00000A040000}"/>
    <cellStyle name="常规 5 5 3" xfId="955" xr:uid="{00000000-0005-0000-0000-00000B040000}"/>
    <cellStyle name="常规 5 5 3 2" xfId="957" xr:uid="{00000000-0005-0000-0000-00000C040000}"/>
    <cellStyle name="常规 5 5 3 2 2" xfId="959" xr:uid="{00000000-0005-0000-0000-00000D040000}"/>
    <cellStyle name="常规 5 5 3 3" xfId="961" xr:uid="{00000000-0005-0000-0000-00000E040000}"/>
    <cellStyle name="常规 5 5 4" xfId="963" xr:uid="{00000000-0005-0000-0000-00000F040000}"/>
    <cellStyle name="常规 5 5 4 2" xfId="965" xr:uid="{00000000-0005-0000-0000-000010040000}"/>
    <cellStyle name="常规 5 6" xfId="967" xr:uid="{00000000-0005-0000-0000-000011040000}"/>
    <cellStyle name="常规 5 6 2" xfId="969" xr:uid="{00000000-0005-0000-0000-000012040000}"/>
    <cellStyle name="常规 5 6 2 2" xfId="971" xr:uid="{00000000-0005-0000-0000-000013040000}"/>
    <cellStyle name="常规 5 6 3" xfId="973" xr:uid="{00000000-0005-0000-0000-000014040000}"/>
    <cellStyle name="常规 5 7" xfId="975" xr:uid="{00000000-0005-0000-0000-000015040000}"/>
    <cellStyle name="常规 5 7 2" xfId="977" xr:uid="{00000000-0005-0000-0000-000016040000}"/>
    <cellStyle name="常规 6" xfId="1120" xr:uid="{00000000-0005-0000-0000-000017040000}"/>
    <cellStyle name="常规 6 2" xfId="1121" xr:uid="{00000000-0005-0000-0000-000018040000}"/>
    <cellStyle name="常规 6 2 2" xfId="1122" xr:uid="{00000000-0005-0000-0000-000019040000}"/>
    <cellStyle name="常规 6 2 2 2" xfId="1123" xr:uid="{00000000-0005-0000-0000-00001A040000}"/>
    <cellStyle name="常规 6 2 2 2 2" xfId="1124" xr:uid="{00000000-0005-0000-0000-00001B040000}"/>
    <cellStyle name="常规 6 2 2 2 2 2" xfId="1125" xr:uid="{00000000-0005-0000-0000-00001C040000}"/>
    <cellStyle name="常规 6 2 2 2 2 2 2" xfId="1126" xr:uid="{00000000-0005-0000-0000-00001D040000}"/>
    <cellStyle name="常规 6 2 2 2 2 2 2 2" xfId="1127" xr:uid="{00000000-0005-0000-0000-00001E040000}"/>
    <cellStyle name="常规 6 2 2 2 2 2 2 2 2" xfId="1129" xr:uid="{00000000-0005-0000-0000-00001F040000}"/>
    <cellStyle name="常规 6 2 2 2 2 2 2 3" xfId="1130" xr:uid="{00000000-0005-0000-0000-000020040000}"/>
    <cellStyle name="常规 6 2 2 2 2 2 3" xfId="1131" xr:uid="{00000000-0005-0000-0000-000021040000}"/>
    <cellStyle name="常规 6 2 2 2 2 2 3 2" xfId="1132" xr:uid="{00000000-0005-0000-0000-000022040000}"/>
    <cellStyle name="常规 6 2 2 2 2 3" xfId="1133" xr:uid="{00000000-0005-0000-0000-000023040000}"/>
    <cellStyle name="常规 6 2 2 2 2 3 2" xfId="1134" xr:uid="{00000000-0005-0000-0000-000024040000}"/>
    <cellStyle name="常规 6 2 2 2 2 3 2 2" xfId="199" xr:uid="{00000000-0005-0000-0000-000025040000}"/>
    <cellStyle name="常规 6 2 2 2 2 3 3" xfId="1135" xr:uid="{00000000-0005-0000-0000-000026040000}"/>
    <cellStyle name="常规 6 2 2 2 2 4" xfId="1136" xr:uid="{00000000-0005-0000-0000-000027040000}"/>
    <cellStyle name="常规 6 2 2 2 2 4 2" xfId="1137" xr:uid="{00000000-0005-0000-0000-000028040000}"/>
    <cellStyle name="常规 6 2 2 2 3" xfId="1138" xr:uid="{00000000-0005-0000-0000-000029040000}"/>
    <cellStyle name="常规 6 2 2 2 3 2" xfId="1139" xr:uid="{00000000-0005-0000-0000-00002A040000}"/>
    <cellStyle name="常规 6 2 2 2 3 2 2" xfId="1140" xr:uid="{00000000-0005-0000-0000-00002B040000}"/>
    <cellStyle name="常规 6 2 2 2 3 2 2 2" xfId="1141" xr:uid="{00000000-0005-0000-0000-00002C040000}"/>
    <cellStyle name="常规 6 2 2 2 3 2 3" xfId="1142" xr:uid="{00000000-0005-0000-0000-00002D040000}"/>
    <cellStyle name="常规 6 2 2 2 3 3" xfId="1143" xr:uid="{00000000-0005-0000-0000-00002E040000}"/>
    <cellStyle name="常规 6 2 2 2 3 3 2" xfId="1144" xr:uid="{00000000-0005-0000-0000-00002F040000}"/>
    <cellStyle name="常规 6 2 2 2 4" xfId="1145" xr:uid="{00000000-0005-0000-0000-000030040000}"/>
    <cellStyle name="常规 6 2 2 2 4 2" xfId="1146" xr:uid="{00000000-0005-0000-0000-000031040000}"/>
    <cellStyle name="常规 6 2 2 2 4 2 2" xfId="1147" xr:uid="{00000000-0005-0000-0000-000032040000}"/>
    <cellStyle name="常规 6 2 2 2 4 3" xfId="1148" xr:uid="{00000000-0005-0000-0000-000033040000}"/>
    <cellStyle name="常规 6 2 2 2 5" xfId="1149" xr:uid="{00000000-0005-0000-0000-000034040000}"/>
    <cellStyle name="常规 6 2 2 2 5 2" xfId="1150" xr:uid="{00000000-0005-0000-0000-000035040000}"/>
    <cellStyle name="常规 6 2 2 3" xfId="1151" xr:uid="{00000000-0005-0000-0000-000036040000}"/>
    <cellStyle name="常规 6 2 2 3 2" xfId="1152" xr:uid="{00000000-0005-0000-0000-000037040000}"/>
    <cellStyle name="常规 6 2 2 3 2 2" xfId="1153" xr:uid="{00000000-0005-0000-0000-000038040000}"/>
    <cellStyle name="常规 6 2 2 3 2 2 2" xfId="1154" xr:uid="{00000000-0005-0000-0000-000039040000}"/>
    <cellStyle name="常规 6 2 2 3 2 2 2 2" xfId="1155" xr:uid="{00000000-0005-0000-0000-00003A040000}"/>
    <cellStyle name="常规 6 2 2 3 2 2 3" xfId="1156" xr:uid="{00000000-0005-0000-0000-00003B040000}"/>
    <cellStyle name="常规 6 2 2 3 2 3" xfId="1157" xr:uid="{00000000-0005-0000-0000-00003C040000}"/>
    <cellStyle name="常规 6 2 2 3 2 3 2" xfId="1158" xr:uid="{00000000-0005-0000-0000-00003D040000}"/>
    <cellStyle name="常规 6 2 2 3 3" xfId="1159" xr:uid="{00000000-0005-0000-0000-00003E040000}"/>
    <cellStyle name="常规 6 2 2 3 3 2" xfId="1160" xr:uid="{00000000-0005-0000-0000-00003F040000}"/>
    <cellStyle name="常规 6 2 2 3 3 2 2" xfId="1161" xr:uid="{00000000-0005-0000-0000-000040040000}"/>
    <cellStyle name="常规 6 2 2 3 3 3" xfId="1162" xr:uid="{00000000-0005-0000-0000-000041040000}"/>
    <cellStyle name="常规 6 2 2 3 4" xfId="1163" xr:uid="{00000000-0005-0000-0000-000042040000}"/>
    <cellStyle name="常规 6 2 2 3 4 2" xfId="1164" xr:uid="{00000000-0005-0000-0000-000043040000}"/>
    <cellStyle name="常规 6 2 2 4" xfId="1165" xr:uid="{00000000-0005-0000-0000-000044040000}"/>
    <cellStyle name="常规 6 2 2 4 2" xfId="1166" xr:uid="{00000000-0005-0000-0000-000045040000}"/>
    <cellStyle name="常规 6 2 2 4 2 2" xfId="1167" xr:uid="{00000000-0005-0000-0000-000046040000}"/>
    <cellStyle name="常规 6 2 2 4 3" xfId="1168" xr:uid="{00000000-0005-0000-0000-000047040000}"/>
    <cellStyle name="常规 6 2 2 5" xfId="1169" xr:uid="{00000000-0005-0000-0000-000048040000}"/>
    <cellStyle name="常规 6 2 2 5 2" xfId="264" xr:uid="{00000000-0005-0000-0000-000049040000}"/>
    <cellStyle name="常规 6 2 3" xfId="1170" xr:uid="{00000000-0005-0000-0000-00004A040000}"/>
    <cellStyle name="常规 6 2 3 2" xfId="1171" xr:uid="{00000000-0005-0000-0000-00004B040000}"/>
    <cellStyle name="常规 6 2 3 2 2" xfId="81" xr:uid="{00000000-0005-0000-0000-00004C040000}"/>
    <cellStyle name="常规 6 2 3 2 2 2" xfId="993" xr:uid="{00000000-0005-0000-0000-00004D040000}"/>
    <cellStyle name="常规 6 2 3 2 2 2 2" xfId="995" xr:uid="{00000000-0005-0000-0000-00004E040000}"/>
    <cellStyle name="常规 6 2 3 2 2 2 2 2" xfId="1172" xr:uid="{00000000-0005-0000-0000-00004F040000}"/>
    <cellStyle name="常规 6 2 3 2 2 2 3" xfId="1173" xr:uid="{00000000-0005-0000-0000-000050040000}"/>
    <cellStyle name="常规 6 2 3 2 2 3" xfId="1174" xr:uid="{00000000-0005-0000-0000-000051040000}"/>
    <cellStyle name="常规 6 2 3 2 2 3 2" xfId="1175" xr:uid="{00000000-0005-0000-0000-000052040000}"/>
    <cellStyle name="常规 6 2 3 2 3" xfId="1176" xr:uid="{00000000-0005-0000-0000-000053040000}"/>
    <cellStyle name="常规 6 2 3 2 3 2" xfId="1177" xr:uid="{00000000-0005-0000-0000-000054040000}"/>
    <cellStyle name="常规 6 2 3 2 3 2 2" xfId="1178" xr:uid="{00000000-0005-0000-0000-000055040000}"/>
    <cellStyle name="常规 6 2 3 2 3 3" xfId="1179" xr:uid="{00000000-0005-0000-0000-000056040000}"/>
    <cellStyle name="常规 6 2 3 2 4" xfId="1180" xr:uid="{00000000-0005-0000-0000-000057040000}"/>
    <cellStyle name="常规 6 2 3 2 4 2" xfId="1181" xr:uid="{00000000-0005-0000-0000-000058040000}"/>
    <cellStyle name="常规 6 2 3 3" xfId="1182" xr:uid="{00000000-0005-0000-0000-000059040000}"/>
    <cellStyle name="常规 6 2 3 3 2" xfId="1183" xr:uid="{00000000-0005-0000-0000-00005A040000}"/>
    <cellStyle name="常规 6 2 3 3 2 2" xfId="1184" xr:uid="{00000000-0005-0000-0000-00005B040000}"/>
    <cellStyle name="常规 6 2 3 3 2 2 2" xfId="1064" xr:uid="{00000000-0005-0000-0000-00005C040000}"/>
    <cellStyle name="常规 6 2 3 3 2 3" xfId="1185" xr:uid="{00000000-0005-0000-0000-00005D040000}"/>
    <cellStyle name="常规 6 2 3 3 3" xfId="1186" xr:uid="{00000000-0005-0000-0000-00005E040000}"/>
    <cellStyle name="常规 6 2 3 3 3 2" xfId="1187" xr:uid="{00000000-0005-0000-0000-00005F040000}"/>
    <cellStyle name="常规 6 2 3 4" xfId="1188" xr:uid="{00000000-0005-0000-0000-000060040000}"/>
    <cellStyle name="常规 6 2 3 4 2" xfId="1189" xr:uid="{00000000-0005-0000-0000-000061040000}"/>
    <cellStyle name="常规 6 2 3 4 2 2" xfId="1190" xr:uid="{00000000-0005-0000-0000-000062040000}"/>
    <cellStyle name="常规 6 2 3 4 3" xfId="193" xr:uid="{00000000-0005-0000-0000-000063040000}"/>
    <cellStyle name="常规 6 2 3 5" xfId="666" xr:uid="{00000000-0005-0000-0000-000064040000}"/>
    <cellStyle name="常规 6 2 3 5 2" xfId="305" xr:uid="{00000000-0005-0000-0000-000065040000}"/>
    <cellStyle name="常规 6 2 4" xfId="1191" xr:uid="{00000000-0005-0000-0000-000066040000}"/>
    <cellStyle name="常规 6 2 4 2" xfId="1192" xr:uid="{00000000-0005-0000-0000-000067040000}"/>
    <cellStyle name="常规 6 2 4 2 2" xfId="1193" xr:uid="{00000000-0005-0000-0000-000068040000}"/>
    <cellStyle name="常规 6 2 4 2 2 2" xfId="1194" xr:uid="{00000000-0005-0000-0000-000069040000}"/>
    <cellStyle name="常规 6 2 4 2 2 2 2" xfId="1195" xr:uid="{00000000-0005-0000-0000-00006A040000}"/>
    <cellStyle name="常规 6 2 4 2 2 3" xfId="1196" xr:uid="{00000000-0005-0000-0000-00006B040000}"/>
    <cellStyle name="常规 6 2 4 2 3" xfId="1197" xr:uid="{00000000-0005-0000-0000-00006C040000}"/>
    <cellStyle name="常规 6 2 4 2 3 2" xfId="1198" xr:uid="{00000000-0005-0000-0000-00006D040000}"/>
    <cellStyle name="常规 6 2 4 3" xfId="90" xr:uid="{00000000-0005-0000-0000-00006E040000}"/>
    <cellStyle name="常规 6 2 4 3 2" xfId="93" xr:uid="{00000000-0005-0000-0000-00006F040000}"/>
    <cellStyle name="常规 6 2 4 3 2 2" xfId="96" xr:uid="{00000000-0005-0000-0000-000070040000}"/>
    <cellStyle name="常规 6 2 4 3 3" xfId="99" xr:uid="{00000000-0005-0000-0000-000071040000}"/>
    <cellStyle name="常规 6 2 4 4" xfId="103" xr:uid="{00000000-0005-0000-0000-000072040000}"/>
    <cellStyle name="常规 6 2 4 4 2" xfId="105" xr:uid="{00000000-0005-0000-0000-000073040000}"/>
    <cellStyle name="常规 6 2 5" xfId="1199" xr:uid="{00000000-0005-0000-0000-000074040000}"/>
    <cellStyle name="常规 6 2 5 2" xfId="1200" xr:uid="{00000000-0005-0000-0000-000075040000}"/>
    <cellStyle name="常规 6 2 5 2 2" xfId="1201" xr:uid="{00000000-0005-0000-0000-000076040000}"/>
    <cellStyle name="常规 6 2 5 3" xfId="111" xr:uid="{00000000-0005-0000-0000-000077040000}"/>
    <cellStyle name="常规 6 2 6" xfId="1202" xr:uid="{00000000-0005-0000-0000-000078040000}"/>
    <cellStyle name="常规 6 2 6 2" xfId="1203" xr:uid="{00000000-0005-0000-0000-000079040000}"/>
    <cellStyle name="常规 6 3" xfId="1204" xr:uid="{00000000-0005-0000-0000-00007A040000}"/>
    <cellStyle name="常规 6 3 2" xfId="1205" xr:uid="{00000000-0005-0000-0000-00007B040000}"/>
    <cellStyle name="常规 6 3 2 2" xfId="1206" xr:uid="{00000000-0005-0000-0000-00007C040000}"/>
    <cellStyle name="常规 6 3 2 2 2" xfId="1207" xr:uid="{00000000-0005-0000-0000-00007D040000}"/>
    <cellStyle name="常规 6 3 2 2 2 2" xfId="1208" xr:uid="{00000000-0005-0000-0000-00007E040000}"/>
    <cellStyle name="常规 6 3 2 2 2 2 2" xfId="16" xr:uid="{00000000-0005-0000-0000-00007F040000}"/>
    <cellStyle name="常规 6 3 2 2 2 2 2 2" xfId="1209" xr:uid="{00000000-0005-0000-0000-000080040000}"/>
    <cellStyle name="常规 6 3 2 2 2 2 3" xfId="1210" xr:uid="{00000000-0005-0000-0000-000081040000}"/>
    <cellStyle name="常规 6 3 2 2 2 3" xfId="1211" xr:uid="{00000000-0005-0000-0000-000082040000}"/>
    <cellStyle name="常规 6 3 2 2 2 3 2" xfId="1212" xr:uid="{00000000-0005-0000-0000-000083040000}"/>
    <cellStyle name="常规 6 3 2 2 3" xfId="1213" xr:uid="{00000000-0005-0000-0000-000084040000}"/>
    <cellStyle name="常规 6 3 2 2 3 2" xfId="1214" xr:uid="{00000000-0005-0000-0000-000085040000}"/>
    <cellStyle name="常规 6 3 2 2 3 2 2" xfId="1215" xr:uid="{00000000-0005-0000-0000-000086040000}"/>
    <cellStyle name="常规 6 3 2 2 3 3" xfId="1216" xr:uid="{00000000-0005-0000-0000-000087040000}"/>
    <cellStyle name="常规 6 3 2 2 4" xfId="887" xr:uid="{00000000-0005-0000-0000-000088040000}"/>
    <cellStyle name="常规 6 3 2 2 4 2" xfId="890" xr:uid="{00000000-0005-0000-0000-000089040000}"/>
    <cellStyle name="常规 6 3 2 3" xfId="1217" xr:uid="{00000000-0005-0000-0000-00008A040000}"/>
    <cellStyle name="常规 6 3 2 3 2" xfId="1218" xr:uid="{00000000-0005-0000-0000-00008B040000}"/>
    <cellStyle name="常规 6 3 2 3 2 2" xfId="1219" xr:uid="{00000000-0005-0000-0000-00008C040000}"/>
    <cellStyle name="常规 6 3 2 3 2 2 2" xfId="1220" xr:uid="{00000000-0005-0000-0000-00008D040000}"/>
    <cellStyle name="常规 6 3 2 3 2 3" xfId="1221" xr:uid="{00000000-0005-0000-0000-00008E040000}"/>
    <cellStyle name="常规 6 3 2 3 3" xfId="1222" xr:uid="{00000000-0005-0000-0000-00008F040000}"/>
    <cellStyle name="常规 6 3 2 3 3 2" xfId="1223" xr:uid="{00000000-0005-0000-0000-000090040000}"/>
    <cellStyle name="常规 6 3 2 4" xfId="1224" xr:uid="{00000000-0005-0000-0000-000091040000}"/>
    <cellStyle name="常规 6 3 2 4 2" xfId="1225" xr:uid="{00000000-0005-0000-0000-000092040000}"/>
    <cellStyle name="常规 6 3 2 4 2 2" xfId="1226" xr:uid="{00000000-0005-0000-0000-000093040000}"/>
    <cellStyle name="常规 6 3 2 4 3" xfId="1227" xr:uid="{00000000-0005-0000-0000-000094040000}"/>
    <cellStyle name="常规 6 3 2 5" xfId="1228" xr:uid="{00000000-0005-0000-0000-000095040000}"/>
    <cellStyle name="常规 6 3 2 5 2" xfId="336" xr:uid="{00000000-0005-0000-0000-000096040000}"/>
    <cellStyle name="常规 6 3 3" xfId="1229" xr:uid="{00000000-0005-0000-0000-000097040000}"/>
    <cellStyle name="常规 6 3 3 2" xfId="1230" xr:uid="{00000000-0005-0000-0000-000098040000}"/>
    <cellStyle name="常规 6 3 3 2 2" xfId="1231" xr:uid="{00000000-0005-0000-0000-000099040000}"/>
    <cellStyle name="常规 6 3 3 2 2 2" xfId="1232" xr:uid="{00000000-0005-0000-0000-00009A040000}"/>
    <cellStyle name="常规 6 3 3 2 2 2 2" xfId="1233" xr:uid="{00000000-0005-0000-0000-00009B040000}"/>
    <cellStyle name="常规 6 3 3 2 2 3" xfId="1234" xr:uid="{00000000-0005-0000-0000-00009C040000}"/>
    <cellStyle name="常规 6 3 3 2 3" xfId="1235" xr:uid="{00000000-0005-0000-0000-00009D040000}"/>
    <cellStyle name="常规 6 3 3 2 3 2" xfId="1236" xr:uid="{00000000-0005-0000-0000-00009E040000}"/>
    <cellStyle name="常规 6 3 3 3" xfId="1237" xr:uid="{00000000-0005-0000-0000-00009F040000}"/>
    <cellStyle name="常规 6 3 3 3 2" xfId="1238" xr:uid="{00000000-0005-0000-0000-0000A0040000}"/>
    <cellStyle name="常规 6 3 3 3 2 2" xfId="1239" xr:uid="{00000000-0005-0000-0000-0000A1040000}"/>
    <cellStyle name="常规 6 3 3 3 3" xfId="1240" xr:uid="{00000000-0005-0000-0000-0000A2040000}"/>
    <cellStyle name="常规 6 3 3 4" xfId="1241" xr:uid="{00000000-0005-0000-0000-0000A3040000}"/>
    <cellStyle name="常规 6 3 3 4 2" xfId="1242" xr:uid="{00000000-0005-0000-0000-0000A4040000}"/>
    <cellStyle name="常规 6 3 4" xfId="1243" xr:uid="{00000000-0005-0000-0000-0000A5040000}"/>
    <cellStyle name="常规 6 3 4 2" xfId="1244" xr:uid="{00000000-0005-0000-0000-0000A6040000}"/>
    <cellStyle name="常规 6 3 4 2 2" xfId="1245" xr:uid="{00000000-0005-0000-0000-0000A7040000}"/>
    <cellStyle name="常规 6 3 4 3" xfId="1246" xr:uid="{00000000-0005-0000-0000-0000A8040000}"/>
    <cellStyle name="常规 6 3 5" xfId="1128" xr:uid="{00000000-0005-0000-0000-0000A9040000}"/>
    <cellStyle name="常规 6 3 5 2" xfId="1247" xr:uid="{00000000-0005-0000-0000-0000AA040000}"/>
    <cellStyle name="常规 6 4" xfId="707" xr:uid="{00000000-0005-0000-0000-0000AB040000}"/>
    <cellStyle name="常规 6 4 2" xfId="710" xr:uid="{00000000-0005-0000-0000-0000AC040000}"/>
    <cellStyle name="常规 6 4 2 2" xfId="713" xr:uid="{00000000-0005-0000-0000-0000AD040000}"/>
    <cellStyle name="常规 6 4 2 2 2" xfId="355" xr:uid="{00000000-0005-0000-0000-0000AE040000}"/>
    <cellStyle name="常规 6 4 2 2 2 2" xfId="359" xr:uid="{00000000-0005-0000-0000-0000AF040000}"/>
    <cellStyle name="常规 6 4 2 2 2 2 2" xfId="716" xr:uid="{00000000-0005-0000-0000-0000B0040000}"/>
    <cellStyle name="常规 6 4 2 2 2 3" xfId="718" xr:uid="{00000000-0005-0000-0000-0000B1040000}"/>
    <cellStyle name="常规 6 4 2 2 3" xfId="364" xr:uid="{00000000-0005-0000-0000-0000B2040000}"/>
    <cellStyle name="常规 6 4 2 2 3 2" xfId="720" xr:uid="{00000000-0005-0000-0000-0000B3040000}"/>
    <cellStyle name="常规 6 4 2 3" xfId="722" xr:uid="{00000000-0005-0000-0000-0000B4040000}"/>
    <cellStyle name="常规 6 4 2 3 2" xfId="380" xr:uid="{00000000-0005-0000-0000-0000B5040000}"/>
    <cellStyle name="常规 6 4 2 3 2 2" xfId="725" xr:uid="{00000000-0005-0000-0000-0000B6040000}"/>
    <cellStyle name="常规 6 4 2 3 3" xfId="386" xr:uid="{00000000-0005-0000-0000-0000B7040000}"/>
    <cellStyle name="常规 6 4 2 4" xfId="727" xr:uid="{00000000-0005-0000-0000-0000B8040000}"/>
    <cellStyle name="常规 6 4 2 4 2" xfId="730" xr:uid="{00000000-0005-0000-0000-0000B9040000}"/>
    <cellStyle name="常规 6 4 3" xfId="733" xr:uid="{00000000-0005-0000-0000-0000BA040000}"/>
    <cellStyle name="常规 6 4 3 2" xfId="736" xr:uid="{00000000-0005-0000-0000-0000BB040000}"/>
    <cellStyle name="常规 6 4 3 2 2" xfId="739" xr:uid="{00000000-0005-0000-0000-0000BC040000}"/>
    <cellStyle name="常规 6 4 3 2 2 2" xfId="742" xr:uid="{00000000-0005-0000-0000-0000BD040000}"/>
    <cellStyle name="常规 6 4 3 2 3" xfId="744" xr:uid="{00000000-0005-0000-0000-0000BE040000}"/>
    <cellStyle name="常规 6 4 3 3" xfId="746" xr:uid="{00000000-0005-0000-0000-0000BF040000}"/>
    <cellStyle name="常规 6 4 3 3 2" xfId="749" xr:uid="{00000000-0005-0000-0000-0000C0040000}"/>
    <cellStyle name="常规 6 4 4" xfId="751" xr:uid="{00000000-0005-0000-0000-0000C1040000}"/>
    <cellStyle name="常规 6 4 4 2" xfId="754" xr:uid="{00000000-0005-0000-0000-0000C2040000}"/>
    <cellStyle name="常规 6 4 4 2 2" xfId="757" xr:uid="{00000000-0005-0000-0000-0000C3040000}"/>
    <cellStyle name="常规 6 4 4 3" xfId="759" xr:uid="{00000000-0005-0000-0000-0000C4040000}"/>
    <cellStyle name="常规 6 4 5" xfId="761" xr:uid="{00000000-0005-0000-0000-0000C5040000}"/>
    <cellStyle name="常规 6 4 5 2" xfId="763" xr:uid="{00000000-0005-0000-0000-0000C6040000}"/>
    <cellStyle name="常规 6 5" xfId="23" xr:uid="{00000000-0005-0000-0000-0000C7040000}"/>
    <cellStyle name="常规 6 5 2" xfId="765" xr:uid="{00000000-0005-0000-0000-0000C8040000}"/>
    <cellStyle name="常规 6 5 2 2" xfId="768" xr:uid="{00000000-0005-0000-0000-0000C9040000}"/>
    <cellStyle name="常规 6 5 2 2 2" xfId="771" xr:uid="{00000000-0005-0000-0000-0000CA040000}"/>
    <cellStyle name="常规 6 5 2 2 2 2" xfId="214" xr:uid="{00000000-0005-0000-0000-0000CB040000}"/>
    <cellStyle name="常规 6 5 2 2 3" xfId="774" xr:uid="{00000000-0005-0000-0000-0000CC040000}"/>
    <cellStyle name="常规 6 5 2 3" xfId="776" xr:uid="{00000000-0005-0000-0000-0000CD040000}"/>
    <cellStyle name="常规 6 5 2 3 2" xfId="779" xr:uid="{00000000-0005-0000-0000-0000CE040000}"/>
    <cellStyle name="常规 6 5 3" xfId="781" xr:uid="{00000000-0005-0000-0000-0000CF040000}"/>
    <cellStyle name="常规 6 5 3 2" xfId="784" xr:uid="{00000000-0005-0000-0000-0000D0040000}"/>
    <cellStyle name="常规 6 5 3 2 2" xfId="787" xr:uid="{00000000-0005-0000-0000-0000D1040000}"/>
    <cellStyle name="常规 6 5 3 3" xfId="789" xr:uid="{00000000-0005-0000-0000-0000D2040000}"/>
    <cellStyle name="常规 6 5 4" xfId="791" xr:uid="{00000000-0005-0000-0000-0000D3040000}"/>
    <cellStyle name="常规 6 5 4 2" xfId="793" xr:uid="{00000000-0005-0000-0000-0000D4040000}"/>
    <cellStyle name="常规 6 6" xfId="795" xr:uid="{00000000-0005-0000-0000-0000D5040000}"/>
    <cellStyle name="常规 6 6 2" xfId="798" xr:uid="{00000000-0005-0000-0000-0000D6040000}"/>
    <cellStyle name="常规 6 6 2 2" xfId="801" xr:uid="{00000000-0005-0000-0000-0000D7040000}"/>
    <cellStyle name="常规 6 6 3" xfId="804" xr:uid="{00000000-0005-0000-0000-0000D8040000}"/>
    <cellStyle name="常规 6 7" xfId="807" xr:uid="{00000000-0005-0000-0000-0000D9040000}"/>
    <cellStyle name="常规 6 7 2" xfId="810" xr:uid="{00000000-0005-0000-0000-0000DA040000}"/>
    <cellStyle name="常规 7" xfId="1248" xr:uid="{00000000-0005-0000-0000-0000DB040000}"/>
    <cellStyle name="常规 7 2" xfId="1249" xr:uid="{00000000-0005-0000-0000-0000DC040000}"/>
    <cellStyle name="常规 7 2 2" xfId="1250" xr:uid="{00000000-0005-0000-0000-0000DD040000}"/>
    <cellStyle name="常规 7 2 2 2" xfId="1251" xr:uid="{00000000-0005-0000-0000-0000DE040000}"/>
    <cellStyle name="常规 7 2 2 2 2" xfId="1252" xr:uid="{00000000-0005-0000-0000-0000DF040000}"/>
    <cellStyle name="常规 7 2 2 3" xfId="1253" xr:uid="{00000000-0005-0000-0000-0000E0040000}"/>
    <cellStyle name="常规 7 2 3" xfId="1254" xr:uid="{00000000-0005-0000-0000-0000E1040000}"/>
    <cellStyle name="常规 7 2 3 2" xfId="1255" xr:uid="{00000000-0005-0000-0000-0000E2040000}"/>
    <cellStyle name="常规 7 2 4" xfId="1256" xr:uid="{00000000-0005-0000-0000-0000E3040000}"/>
    <cellStyle name="常规 7 3" xfId="1257" xr:uid="{00000000-0005-0000-0000-0000E4040000}"/>
    <cellStyle name="常规 7 3 2" xfId="1258" xr:uid="{00000000-0005-0000-0000-0000E5040000}"/>
    <cellStyle name="常规 7 3 2 2" xfId="1259" xr:uid="{00000000-0005-0000-0000-0000E6040000}"/>
    <cellStyle name="常规 7 3 3" xfId="1260" xr:uid="{00000000-0005-0000-0000-0000E7040000}"/>
    <cellStyle name="常规 7 4" xfId="813" xr:uid="{00000000-0005-0000-0000-0000E8040000}"/>
    <cellStyle name="常规 7 4 2" xfId="816" xr:uid="{00000000-0005-0000-0000-0000E9040000}"/>
    <cellStyle name="常规 7 5" xfId="832" xr:uid="{00000000-0005-0000-0000-0000EA040000}"/>
    <cellStyle name="常规 8" xfId="1261" xr:uid="{00000000-0005-0000-0000-0000EB040000}"/>
    <cellStyle name="常规 8 2" xfId="1262" xr:uid="{00000000-0005-0000-0000-0000EC040000}"/>
    <cellStyle name="常规 8 2 2" xfId="1263" xr:uid="{00000000-0005-0000-0000-0000ED040000}"/>
    <cellStyle name="常规 8 2 2 2" xfId="1264" xr:uid="{00000000-0005-0000-0000-0000EE040000}"/>
    <cellStyle name="常规 8 2 3" xfId="1265" xr:uid="{00000000-0005-0000-0000-0000EF040000}"/>
    <cellStyle name="常规 8 3" xfId="1266" xr:uid="{00000000-0005-0000-0000-0000F0040000}"/>
    <cellStyle name="常规 8 3 2" xfId="1267" xr:uid="{00000000-0005-0000-0000-0000F1040000}"/>
    <cellStyle name="常规 8 4" xfId="853" xr:uid="{00000000-0005-0000-0000-0000F2040000}"/>
    <cellStyle name="常规 9" xfId="1268" xr:uid="{00000000-0005-0000-0000-0000F3040000}"/>
    <cellStyle name="常规 9 2" xfId="1269" xr:uid="{00000000-0005-0000-0000-0000F4040000}"/>
    <cellStyle name="常规 9 2 2" xfId="1270" xr:uid="{00000000-0005-0000-0000-0000F5040000}"/>
    <cellStyle name="常规 9 3" xfId="1271" xr:uid="{00000000-0005-0000-0000-0000F6040000}"/>
    <cellStyle name="超链接" xfId="1278" builtinId="8"/>
    <cellStyle name="超链接 2" xfId="1272" xr:uid="{00000000-0005-0000-0000-0000F8040000}"/>
    <cellStyle name="超链接 2 2" xfId="1273" xr:uid="{00000000-0005-0000-0000-0000F9040000}"/>
    <cellStyle name="超链接 3" xfId="1274" xr:uid="{00000000-0005-0000-0000-0000FA040000}"/>
    <cellStyle name="货币 2" xfId="1276" xr:uid="{00000000-0005-0000-0000-0000FB040000}"/>
    <cellStyle name="普通" xfId="1275" xr:uid="{00000000-0005-0000-0000-0000FC040000}"/>
    <cellStyle name="千位分隔 2" xfId="1277" xr:uid="{00000000-0005-0000-0000-0000FD040000}"/>
    <cellStyle name="样式 1" xfId="1037" xr:uid="{00000000-0005-0000-0000-0000FE040000}"/>
  </cellStyles>
  <dxfs count="0"/>
  <tableStyles count="0" defaultTableStyle="TableStyleMedium2" defaultPivotStyle="PivotStyleLight16"/>
  <colors>
    <mruColors>
      <color rgb="FFFFCCFF"/>
      <color rgb="FF00FFFF"/>
      <color rgb="FF66FFFF"/>
      <color rgb="FFFFFF99"/>
      <color rgb="FF99CCFF"/>
      <color rgb="FFCCFFFF"/>
      <color rgb="FF0000FF"/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2050347201" createdVersion="5" refreshedVersion="5" minRefreshableVersion="3" recordCount="35" xr:uid="{00000000-000A-0000-FFFF-FFFF2A000000}">
  <cacheSource type="worksheet">
    <worksheetSource ref="A12:M40" sheet="删除-Creative创意设计" r:id="rId2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3896990701" createdVersion="5" refreshedVersion="5" minRefreshableVersion="3" recordCount="158" xr:uid="{00000000-000A-0000-FFFF-FFFF2B000000}">
  <cacheSource type="worksheet">
    <worksheetSource ref="A39:K39" sheet="Event人员"/>
  </cacheSource>
  <cacheFields count="11">
    <cacheField name="类别" numFmtId="0">
      <sharedItems count="8">
        <s v="制作"/>
        <s v="搭建"/>
        <s v="AV设备租赁"/>
        <s v="人员"/>
        <s v="道具/礼品"/>
        <s v="运输费用"/>
        <s v="其他"/>
        <s v="差旅费用"/>
      </sharedItems>
    </cacheField>
    <cacheField name="项目_x000a_Item" numFmtId="0">
      <sharedItems count="19">
        <s v="热转印布拉网展架"/>
        <s v="易拉宝                                                                                                                                     "/>
        <s v="X架                                                                                                                               "/>
        <s v="横幅                                                                                                                                  "/>
        <s v="写真画面"/>
        <s v="KT板"/>
        <s v="提示牌"/>
        <s v="讲台前板"/>
        <s v="搭建"/>
        <s v="视频设备租赁"/>
        <s v="音频设备租赁"/>
        <s v="灯光设备租赁"/>
        <s v="Camera（摄像器材）"/>
        <s v="人员费用"/>
        <s v="道具"/>
        <s v="礼品"/>
        <s v="物料运输费用"/>
        <s v="其他"/>
        <s v="差旅费用"/>
      </sharedItems>
    </cacheField>
    <cacheField name="规格_x000a_Specification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2">
        <m/>
        <s v="Team Building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17990277801" createdVersion="5" refreshedVersion="5" minRefreshableVersion="3" recordCount="57" xr:uid="{00000000-000A-0000-FFFF-FFFF2C000000}">
  <cacheSource type="worksheet">
    <worksheetSource ref="A12:I56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s v="KV"/>
    <s v="整体活动等形象的整体全新创意；特指从无到有 "/>
    <x v="0"/>
    <s v="个"/>
    <m/>
    <m/>
    <n v="0"/>
    <m/>
    <m/>
    <m/>
    <m/>
    <m/>
  </r>
  <r>
    <x v="0"/>
    <s v="Slogan"/>
    <s v="整体活动等形象的整体全新创意；特指从无到有 "/>
    <x v="0"/>
    <s v="个"/>
    <m/>
    <m/>
    <n v="0"/>
    <m/>
    <m/>
    <m/>
    <m/>
    <m/>
  </r>
  <r>
    <x v="0"/>
    <s v="KV"/>
    <s v="整体活动等形象的整体全新创意；特指从无到有 "/>
    <x v="1"/>
    <s v="个"/>
    <m/>
    <m/>
    <n v="0"/>
    <m/>
    <m/>
    <m/>
    <m/>
    <m/>
  </r>
  <r>
    <x v="0"/>
    <s v="Slogan"/>
    <s v="整体活动等形象的整体全新创意；特指从无到有 "/>
    <x v="1"/>
    <s v="个"/>
    <m/>
    <m/>
    <n v="0"/>
    <m/>
    <m/>
    <m/>
    <m/>
    <m/>
  </r>
  <r>
    <x v="0"/>
    <s v="KV"/>
    <s v="整体活动等形象的整体全新创意；特指从无到有 "/>
    <x v="2"/>
    <s v="个"/>
    <m/>
    <m/>
    <n v="0"/>
    <m/>
    <m/>
    <m/>
    <m/>
    <m/>
  </r>
  <r>
    <x v="0"/>
    <s v="Slogan"/>
    <s v="整体活动等形象的整体全新创意；特指从无到有 "/>
    <x v="2"/>
    <s v="个"/>
    <m/>
    <m/>
    <n v="0"/>
    <m/>
    <m/>
    <m/>
    <m/>
    <m/>
  </r>
  <r>
    <x v="0"/>
    <s v="KV"/>
    <s v="整体活动等形象的整体全新创意；特指从无到有 "/>
    <x v="3"/>
    <s v="个"/>
    <m/>
    <m/>
    <n v="0"/>
    <m/>
    <m/>
    <m/>
    <m/>
    <m/>
  </r>
  <r>
    <x v="0"/>
    <s v="Slogan"/>
    <s v="整体活动等形象的整体全新创意；特指从无到有 "/>
    <x v="3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0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1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2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3"/>
    <s v="个"/>
    <m/>
    <m/>
    <n v="0"/>
    <m/>
    <m/>
    <m/>
    <m/>
    <m/>
  </r>
  <r>
    <x v="1"/>
    <s v="会场背景板设计      "/>
    <s v="与KV设计不同的情况下才另行收费"/>
    <x v="4"/>
    <s v="个"/>
    <m/>
    <m/>
    <n v="0"/>
    <m/>
    <m/>
    <m/>
    <m/>
    <m/>
  </r>
  <r>
    <x v="1"/>
    <s v="展板设计          "/>
    <s v="展板不分材质和类型，包含易拉宝、X型展架、KT板等设计；每项目只支付一个设计，不分规格"/>
    <x v="4"/>
    <s v="个"/>
    <m/>
    <m/>
    <n v="0"/>
    <m/>
    <m/>
    <m/>
    <m/>
    <m/>
  </r>
  <r>
    <x v="1"/>
    <s v="会议邀请函设计     "/>
    <m/>
    <x v="4"/>
    <s v="个"/>
    <m/>
    <m/>
    <n v="0"/>
    <m/>
    <m/>
    <m/>
    <m/>
    <m/>
  </r>
  <r>
    <x v="1"/>
    <s v="海报设计"/>
    <m/>
    <x v="4"/>
    <s v="个"/>
    <m/>
    <m/>
    <n v="0"/>
    <m/>
    <m/>
    <m/>
    <m/>
    <m/>
  </r>
  <r>
    <x v="1"/>
    <s v="桌牌，晚安卡，接机牌，车牌设计"/>
    <s v="每项目只支付一个设计，不分规格"/>
    <x v="4"/>
    <s v="个"/>
    <m/>
    <m/>
    <n v="0"/>
    <m/>
    <m/>
    <m/>
    <m/>
    <m/>
  </r>
  <r>
    <x v="1"/>
    <s v="桌卡"/>
    <s v="晚宴主桌领导桌卡"/>
    <x v="4"/>
    <m/>
    <m/>
    <m/>
    <m/>
    <m/>
    <m/>
    <m/>
    <m/>
    <m/>
  </r>
  <r>
    <x v="1"/>
    <s v="横幅"/>
    <s v="如果只涉及会议名称和logo,应免设计费"/>
    <x v="4"/>
    <s v="个"/>
    <m/>
    <m/>
    <n v="0"/>
    <m/>
    <m/>
    <m/>
    <m/>
    <m/>
  </r>
  <r>
    <x v="1"/>
    <s v="PPT模板设计"/>
    <s v="如果只涉及会议名称和logo,应免设计费"/>
    <x v="4"/>
    <s v="套"/>
    <m/>
    <m/>
    <n v="0"/>
    <m/>
    <m/>
    <m/>
    <m/>
    <m/>
  </r>
  <r>
    <x v="2"/>
    <s v="图片租赁"/>
    <m/>
    <x v="4"/>
    <s v="幅"/>
    <m/>
    <m/>
    <n v="0"/>
    <m/>
    <m/>
    <m/>
    <m/>
    <m/>
  </r>
  <r>
    <x v="2"/>
    <s v="漫画/插画 （手绘）"/>
    <s v="手绘卡通形象，例如应用在患教手册中的；游戏场景设计中的等"/>
    <x v="4"/>
    <s v="个"/>
    <m/>
    <m/>
    <n v="0"/>
    <m/>
    <m/>
    <m/>
    <m/>
    <m/>
  </r>
  <r>
    <x v="3"/>
    <s v="4K/8K"/>
    <s v="幻灯片除外"/>
    <x v="4"/>
    <s v="页"/>
    <m/>
    <m/>
    <n v="0"/>
    <m/>
    <m/>
    <m/>
    <m/>
    <m/>
  </r>
  <r>
    <x v="3"/>
    <s v="16K/32K "/>
    <s v="幻灯片除外"/>
    <x v="4"/>
    <s v="页"/>
    <m/>
    <m/>
    <n v="0"/>
    <m/>
    <m/>
    <m/>
    <m/>
    <m/>
  </r>
  <r>
    <x v="3"/>
    <s v="2K/易拉宝/拉网展架/背景板"/>
    <m/>
    <x v="4"/>
    <s v="个"/>
    <m/>
    <m/>
    <n v="0"/>
    <m/>
    <m/>
    <m/>
    <m/>
    <m/>
  </r>
  <r>
    <x v="3"/>
    <s v="大型写真喷绘"/>
    <s v="最高不超10个小时"/>
    <x v="4"/>
    <s v="个"/>
    <m/>
    <m/>
    <n v="0"/>
    <m/>
    <m/>
    <m/>
    <m/>
    <m/>
  </r>
  <r>
    <x v="3"/>
    <s v="图表描图"/>
    <s v="扫描需要图片的费用"/>
    <x v="4"/>
    <s v="个"/>
    <m/>
    <m/>
    <n v="0"/>
    <m/>
    <m/>
    <m/>
    <m/>
    <m/>
  </r>
  <r>
    <x v="4"/>
    <s v="数据维护、录入"/>
    <m/>
    <x v="5"/>
    <s v="小时"/>
    <m/>
    <m/>
    <n v="0"/>
    <m/>
    <m/>
    <m/>
    <m/>
    <m/>
  </r>
  <r>
    <x v="4"/>
    <s v="微信页面设计\编辑"/>
    <m/>
    <x v="5"/>
    <s v="页/page"/>
    <m/>
    <m/>
    <n v="0"/>
    <m/>
    <m/>
    <m/>
    <m/>
    <m/>
  </r>
  <r>
    <x v="4"/>
    <s v="测试+onsite support"/>
    <m/>
    <x v="5"/>
    <s v="小时"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m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8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  <m/>
    <m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  <m/>
    <m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  <m/>
    <m/>
  </r>
  <r>
    <x v="0"/>
    <x v="1"/>
    <s v="2x0.8 M"/>
    <s v="铝合金3节杆65mm弹簧内芯，高光相纸220克厚覆亚膜（1.2米以上宽度用双支撑杆），全铝合金底脚"/>
    <x v="0"/>
    <s v="个"/>
    <m/>
    <m/>
    <n v="0"/>
    <m/>
    <m/>
  </r>
  <r>
    <x v="0"/>
    <x v="1"/>
    <s v="2×0.85 M"/>
    <s v="铝合金3节杆65mm弹簧内芯，高光相纸220克厚覆亚膜（1.3米以上宽度用双支撑杆），全铝合金底脚"/>
    <x v="0"/>
    <s v="个"/>
    <m/>
    <m/>
    <n v="0"/>
    <m/>
    <m/>
  </r>
  <r>
    <x v="0"/>
    <x v="1"/>
    <s v="2×1.2 M"/>
    <s v="铝合金3节杆65mm弹簧内芯，高光相纸220克厚覆亚膜（1.4米以上宽度用双支撑杆），全铝合金底脚"/>
    <x v="0"/>
    <s v="个"/>
    <m/>
    <m/>
    <n v="0"/>
    <m/>
    <m/>
  </r>
  <r>
    <x v="0"/>
    <x v="1"/>
    <s v="2×1.5 M"/>
    <s v="铝合金3节杆65mm弹簧内芯，高光相纸220克厚覆亚膜（1.5米以上宽度用双支撑杆），全铝合金底脚"/>
    <x v="0"/>
    <s v="个"/>
    <m/>
    <m/>
    <n v="0"/>
    <m/>
    <m/>
  </r>
  <r>
    <x v="0"/>
    <x v="2"/>
    <s v="1.6×0.6 M"/>
    <s v="展架底部材质为无缝钢管，上部为碳铅杆；画面为背胶裱pvc片"/>
    <x v="0"/>
    <s v="个"/>
    <m/>
    <m/>
    <n v="0"/>
    <m/>
    <m/>
  </r>
  <r>
    <x v="0"/>
    <x v="2"/>
    <s v="1.8×0.8M"/>
    <s v="展架底部材质为无缝钢管，上部为碳铅杆；画面为背胶裱pvc片"/>
    <x v="0"/>
    <s v="个"/>
    <m/>
    <m/>
    <n v="0"/>
    <m/>
    <m/>
  </r>
  <r>
    <x v="0"/>
    <x v="2"/>
    <s v="2×1.2 M"/>
    <s v="展架底部材质为无缝钢管，上部为碳铅杆；画面为背胶裱pvc片"/>
    <x v="0"/>
    <s v="个"/>
    <m/>
    <m/>
    <n v="0"/>
    <m/>
    <m/>
  </r>
  <r>
    <x v="0"/>
    <x v="3"/>
    <s v="单色"/>
    <s v="设计免费"/>
    <x v="0"/>
    <s v="8至10米"/>
    <m/>
    <m/>
    <n v="0"/>
    <m/>
    <m/>
  </r>
  <r>
    <x v="0"/>
    <x v="3"/>
    <s v="4色 喷绘布"/>
    <m/>
    <x v="0"/>
    <s v="8至10米"/>
    <m/>
    <m/>
    <n v="0"/>
    <m/>
    <m/>
  </r>
  <r>
    <x v="0"/>
    <x v="4"/>
    <s v="单面"/>
    <m/>
    <x v="0"/>
    <s v="平米"/>
    <m/>
    <m/>
    <n v="0"/>
    <m/>
    <m/>
  </r>
  <r>
    <x v="0"/>
    <x v="5"/>
    <s v="单面"/>
    <m/>
    <x v="0"/>
    <s v="平米"/>
    <m/>
    <m/>
    <n v="0"/>
    <m/>
    <m/>
  </r>
  <r>
    <x v="0"/>
    <x v="6"/>
    <s v="写真 KT板"/>
    <s v="亚展板；1440DPI写真喷绘"/>
    <x v="0"/>
    <s v="个"/>
    <m/>
    <m/>
    <n v="0"/>
    <m/>
    <m/>
  </r>
  <r>
    <x v="0"/>
    <x v="7"/>
    <s v="写真 KT板 "/>
    <s v="亚展板；1440DPI写真喷绘"/>
    <x v="0"/>
    <s v="个"/>
    <m/>
    <m/>
    <n v="0"/>
    <m/>
    <m/>
  </r>
  <r>
    <x v="1"/>
    <x v="8"/>
    <s v="木质背景板"/>
    <s v="12厘板木龙骨；背面刷防火涂料；"/>
    <x v="0"/>
    <s v="平米"/>
    <m/>
    <m/>
    <n v="0"/>
    <m/>
    <m/>
  </r>
  <r>
    <x v="1"/>
    <x v="8"/>
    <s v="木质涂料背景板"/>
    <m/>
    <x v="0"/>
    <s v="平米"/>
    <m/>
    <m/>
    <n v="0"/>
    <m/>
    <m/>
  </r>
  <r>
    <x v="1"/>
    <x v="8"/>
    <s v="异形背景板"/>
    <m/>
    <x v="0"/>
    <s v="平米"/>
    <m/>
    <m/>
    <n v="0"/>
    <m/>
    <m/>
  </r>
  <r>
    <x v="1"/>
    <x v="8"/>
    <s v="桁架"/>
    <s v="含配重"/>
    <x v="0"/>
    <s v="平米"/>
    <m/>
    <m/>
    <n v="0"/>
    <m/>
    <m/>
  </r>
  <r>
    <x v="1"/>
    <x v="8"/>
    <s v="宝丽布画面"/>
    <s v="普通宝丽布"/>
    <x v="0"/>
    <s v="平米"/>
    <m/>
    <m/>
    <n v="0"/>
    <m/>
    <m/>
  </r>
  <r>
    <x v="1"/>
    <x v="8"/>
    <s v="宝丽布画面"/>
    <s v="黑底宝丽布"/>
    <x v="0"/>
    <s v="平米"/>
    <m/>
    <m/>
    <n v="0"/>
    <m/>
    <m/>
  </r>
  <r>
    <x v="1"/>
    <x v="8"/>
    <s v="写真画面"/>
    <s v="单面"/>
    <x v="0"/>
    <s v="平米"/>
    <m/>
    <m/>
    <n v="0"/>
    <m/>
    <m/>
  </r>
  <r>
    <x v="1"/>
    <x v="8"/>
    <s v="展毯"/>
    <s v="含地膜、地毯胶"/>
    <x v="0"/>
    <s v="平米"/>
    <m/>
    <m/>
    <n v="0"/>
    <m/>
    <m/>
  </r>
  <r>
    <x v="1"/>
    <x v="8"/>
    <s v="地台租赁"/>
    <s v="40CM（钢架地台+面板）结构"/>
    <x v="0"/>
    <s v="平米"/>
    <m/>
    <m/>
    <n v="0"/>
    <m/>
    <m/>
  </r>
  <r>
    <x v="1"/>
    <x v="8"/>
    <s v="地台租赁"/>
    <s v="60CM（钢架地台+面板）结构"/>
    <x v="0"/>
    <s v="平米"/>
    <m/>
    <m/>
    <n v="0"/>
    <m/>
    <m/>
  </r>
  <r>
    <x v="1"/>
    <x v="8"/>
    <s v="木制踏步、台阶"/>
    <s v="40CM高"/>
    <x v="0"/>
    <s v="延米"/>
    <m/>
    <m/>
    <n v="0"/>
    <m/>
    <m/>
  </r>
  <r>
    <x v="1"/>
    <x v="8"/>
    <s v="木制踏步、台阶"/>
    <s v="60CM高"/>
    <x v="0"/>
    <s v="延米"/>
    <m/>
    <m/>
    <n v="0"/>
    <m/>
    <m/>
  </r>
  <r>
    <x v="1"/>
    <x v="8"/>
    <s v="木制踏步、台阶"/>
    <s v="80CM高"/>
    <x v="0"/>
    <s v="延米"/>
    <m/>
    <m/>
    <n v="0"/>
    <m/>
    <m/>
  </r>
  <r>
    <x v="1"/>
    <x v="8"/>
    <s v="地贴"/>
    <s v="单面"/>
    <x v="0"/>
    <s v="平米"/>
    <m/>
    <m/>
    <n v="0"/>
    <m/>
    <m/>
  </r>
  <r>
    <x v="1"/>
    <x v="8"/>
    <s v="苯板字"/>
    <s v="厚度在5CM以内"/>
    <x v="0"/>
    <s v="延米"/>
    <m/>
    <m/>
    <n v="0"/>
    <m/>
    <m/>
  </r>
  <r>
    <x v="1"/>
    <x v="8"/>
    <s v="单面灯箱"/>
    <s v="不含外框"/>
    <x v="0"/>
    <s v="平米"/>
    <m/>
    <m/>
    <n v="0"/>
    <m/>
    <m/>
  </r>
  <r>
    <x v="1"/>
    <x v="8"/>
    <s v="发光字"/>
    <s v="高：50CM以内，灯壳字 "/>
    <x v="0"/>
    <s v="延米"/>
    <m/>
    <m/>
    <n v="0"/>
    <m/>
    <m/>
  </r>
  <r>
    <x v="1"/>
    <x v="8"/>
    <s v="发光柱"/>
    <s v="高：1.2米-1.5米不等"/>
    <x v="0"/>
    <s v="个"/>
    <m/>
    <m/>
    <n v="0"/>
    <m/>
    <m/>
  </r>
  <r>
    <x v="1"/>
    <x v="8"/>
    <s v="LED发光带"/>
    <m/>
    <x v="0"/>
    <s v="米"/>
    <m/>
    <m/>
    <n v="0"/>
    <m/>
    <m/>
  </r>
  <r>
    <x v="2"/>
    <x v="9"/>
    <s v="投影仪租赁                                                                        "/>
    <s v="Sanyo 10000 流明"/>
    <x v="0"/>
    <s v="台/天"/>
    <m/>
    <m/>
    <n v="0"/>
    <m/>
    <m/>
  </r>
  <r>
    <x v="2"/>
    <x v="9"/>
    <s v="投影仪租赁                                                                        "/>
    <s v="Sanyo15000 流明"/>
    <x v="0"/>
    <s v="台/天"/>
    <m/>
    <m/>
    <n v="0"/>
    <m/>
    <m/>
  </r>
  <r>
    <x v="2"/>
    <x v="9"/>
    <s v="投影屏幕租赁 "/>
    <s v="150寸"/>
    <x v="0"/>
    <s v="台/天"/>
    <m/>
    <m/>
    <n v="0"/>
    <m/>
    <m/>
  </r>
  <r>
    <x v="2"/>
    <x v="9"/>
    <s v="投影屏幕租赁 "/>
    <s v="200寸"/>
    <x v="0"/>
    <s v="台/天"/>
    <m/>
    <m/>
    <n v="0"/>
    <m/>
    <m/>
  </r>
  <r>
    <x v="2"/>
    <x v="9"/>
    <s v="翻页器"/>
    <s v="中英同步"/>
    <x v="0"/>
    <s v="个/天"/>
    <m/>
    <m/>
    <n v="0"/>
    <m/>
    <m/>
  </r>
  <r>
    <x v="2"/>
    <x v="9"/>
    <s v="LED室内显示屏 国产"/>
    <s v="P3"/>
    <x v="0"/>
    <s v="平米/天"/>
    <m/>
    <m/>
    <n v="0"/>
    <m/>
    <m/>
  </r>
  <r>
    <x v="2"/>
    <x v="9"/>
    <s v="LED室内显示屏 国产"/>
    <s v="P6"/>
    <x v="0"/>
    <s v="平米/天"/>
    <m/>
    <m/>
    <n v="0"/>
    <m/>
    <m/>
  </r>
  <r>
    <x v="2"/>
    <x v="9"/>
    <s v="LED室内显示屏 进口"/>
    <s v="P3"/>
    <x v="0"/>
    <s v="平米/天"/>
    <m/>
    <m/>
    <n v="0"/>
    <m/>
    <m/>
  </r>
  <r>
    <x v="2"/>
    <x v="9"/>
    <s v="LED室内显示屏 进口"/>
    <s v="P6"/>
    <x v="0"/>
    <s v="平米/天"/>
    <m/>
    <m/>
    <n v="0"/>
    <m/>
    <m/>
  </r>
  <r>
    <x v="2"/>
    <x v="9"/>
    <s v="LED室外显示屏 国产"/>
    <s v="P10"/>
    <x v="0"/>
    <s v="平米/天"/>
    <m/>
    <m/>
    <n v="0"/>
    <m/>
    <m/>
  </r>
  <r>
    <x v="2"/>
    <x v="9"/>
    <s v="LED处理器"/>
    <s v="Barco/Folsom Encore ImagePRO-HD 高清图像转换处理器"/>
    <x v="0"/>
    <s v="台/天"/>
    <m/>
    <m/>
    <n v="0"/>
    <m/>
    <m/>
  </r>
  <r>
    <x v="2"/>
    <x v="9"/>
    <s v="LED底座"/>
    <m/>
    <x v="0"/>
    <s v="延米"/>
    <m/>
    <m/>
    <n v="0"/>
    <m/>
    <m/>
  </r>
  <r>
    <x v="2"/>
    <x v="9"/>
    <s v="数字光纤收发器"/>
    <s v=" CIS optic fiber Syestem"/>
    <x v="0"/>
    <s v="套/天"/>
    <m/>
    <m/>
    <n v="0"/>
    <m/>
    <m/>
  </r>
  <r>
    <x v="2"/>
    <x v="9"/>
    <s v="数字光纤线缆100米"/>
    <m/>
    <x v="0"/>
    <s v="条/天"/>
    <m/>
    <m/>
    <n v="0"/>
    <m/>
    <m/>
  </r>
  <r>
    <x v="2"/>
    <x v="9"/>
    <s v="数字光纤线缆200米"/>
    <m/>
    <x v="0"/>
    <s v="条/天"/>
    <m/>
    <m/>
    <n v="0"/>
    <m/>
    <m/>
  </r>
  <r>
    <x v="2"/>
    <x v="9"/>
    <s v="Watchout视频控制软件"/>
    <s v="多画面视频拼接系统"/>
    <x v="0"/>
    <s v="台/天"/>
    <m/>
    <m/>
    <n v="0"/>
    <m/>
    <m/>
  </r>
  <r>
    <x v="2"/>
    <x v="9"/>
    <s v="Barco / Folsom Encore Controller LC"/>
    <s v="大型高清无缝拼接控制台"/>
    <x v="0"/>
    <s v="台/天"/>
    <m/>
    <m/>
    <n v="0"/>
    <m/>
    <m/>
  </r>
  <r>
    <x v="2"/>
    <x v="9"/>
    <s v="BARCO EC50"/>
    <m/>
    <x v="0"/>
    <s v="台/天"/>
    <m/>
    <m/>
    <n v="0"/>
    <m/>
    <m/>
  </r>
  <r>
    <x v="2"/>
    <x v="9"/>
    <s v="BARCO E2"/>
    <m/>
    <x v="0"/>
    <s v="台/天"/>
    <m/>
    <m/>
    <n v="0"/>
    <m/>
    <m/>
  </r>
  <r>
    <x v="2"/>
    <x v="9"/>
    <s v="Folsom ScreenPRO c/w controller"/>
    <s v="Folsom Encore  ScreenPRO-II HD 巴可无缝转换器"/>
    <x v="0"/>
    <m/>
    <m/>
    <m/>
    <m/>
    <m/>
    <m/>
  </r>
  <r>
    <x v="2"/>
    <x v="9"/>
    <s v="Barco / Folsom Encore HD VP 3ME"/>
    <s v="高清宽屏处理器"/>
    <x v="0"/>
    <s v="台/天"/>
    <m/>
    <m/>
    <n v="0"/>
    <m/>
    <m/>
  </r>
  <r>
    <x v="2"/>
    <x v="9"/>
    <s v="Barco / Folsom MatrixPRO 16x16 RGBHV"/>
    <s v="高清视频矩阵"/>
    <x v="0"/>
    <s v="台/天"/>
    <m/>
    <m/>
    <n v="0"/>
    <m/>
    <m/>
  </r>
  <r>
    <x v="2"/>
    <x v="9"/>
    <s v="Barco PDS-902"/>
    <s v="高清视频切换器"/>
    <x v="0"/>
    <s v="台/天"/>
    <m/>
    <m/>
    <n v="0"/>
    <m/>
    <m/>
  </r>
  <r>
    <x v="2"/>
    <x v="9"/>
    <s v="等离子电视租赁                                                                         "/>
    <s v="42寸"/>
    <x v="0"/>
    <s v="台/天"/>
    <m/>
    <m/>
    <n v="0"/>
    <m/>
    <m/>
  </r>
  <r>
    <x v="2"/>
    <x v="9"/>
    <s v="等离子电视租赁                                                                         "/>
    <s v="55寸"/>
    <x v="0"/>
    <s v="台/天"/>
    <m/>
    <m/>
    <n v="0"/>
    <m/>
    <m/>
  </r>
  <r>
    <x v="2"/>
    <x v="9"/>
    <s v="等离子电视租赁                                                                         "/>
    <s v="60寸"/>
    <x v="0"/>
    <s v="台/天"/>
    <m/>
    <m/>
    <n v="0"/>
    <m/>
    <m/>
  </r>
  <r>
    <x v="2"/>
    <x v="9"/>
    <s v="导播台"/>
    <m/>
    <x v="0"/>
    <s v="个/天"/>
    <m/>
    <m/>
    <n v="0"/>
    <m/>
    <m/>
  </r>
  <r>
    <x v="2"/>
    <x v="9"/>
    <s v="彩幕"/>
    <s v="P6"/>
    <x v="0"/>
    <s v="平米/天"/>
    <m/>
    <m/>
    <n v="0"/>
    <m/>
    <m/>
  </r>
  <r>
    <x v="2"/>
    <x v="9"/>
    <s v="彩幕背架"/>
    <s v="钢结构"/>
    <x v="0"/>
    <s v="平米"/>
    <m/>
    <m/>
    <n v="0"/>
    <m/>
    <m/>
  </r>
  <r>
    <x v="2"/>
    <x v="9"/>
    <s v="彩幕处理器"/>
    <m/>
    <x v="0"/>
    <s v="台/天"/>
    <m/>
    <m/>
    <n v="0"/>
    <m/>
    <m/>
  </r>
  <r>
    <x v="2"/>
    <x v="9"/>
    <s v="广角镜头"/>
    <s v="Sanyo"/>
    <x v="0"/>
    <s v="个/天"/>
    <m/>
    <m/>
    <n v="0"/>
    <m/>
    <m/>
  </r>
  <r>
    <x v="2"/>
    <x v="9"/>
    <s v="变焦镜头"/>
    <s v="Sanyo"/>
    <x v="0"/>
    <s v="个/天"/>
    <m/>
    <m/>
    <n v="0"/>
    <m/>
    <m/>
  </r>
  <r>
    <x v="2"/>
    <x v="9"/>
    <s v="长焦镜头"/>
    <s v="Sanyo"/>
    <x v="0"/>
    <s v="个/天"/>
    <m/>
    <m/>
    <n v="0"/>
    <m/>
    <m/>
  </r>
  <r>
    <x v="2"/>
    <x v="9"/>
    <s v="无缝切换器"/>
    <s v="Extron ISS506"/>
    <x v="0"/>
    <s v="台/天"/>
    <m/>
    <m/>
    <n v="0"/>
    <m/>
    <m/>
  </r>
  <r>
    <x v="2"/>
    <x v="9"/>
    <s v="信号放大器"/>
    <s v="EXTRON DVI 201 TX/RX "/>
    <x v="0"/>
    <s v="台/天"/>
    <m/>
    <m/>
    <n v="0"/>
    <m/>
    <m/>
  </r>
  <r>
    <x v="2"/>
    <x v="9"/>
    <s v="监视器"/>
    <s v="19寸"/>
    <x v="0"/>
    <s v="台/天"/>
    <m/>
    <m/>
    <n v="0"/>
    <m/>
    <m/>
  </r>
  <r>
    <x v="2"/>
    <x v="9"/>
    <s v="VGA视频分配器"/>
    <m/>
    <x v="0"/>
    <s v="台/天"/>
    <m/>
    <m/>
    <n v="0"/>
    <m/>
    <m/>
  </r>
  <r>
    <x v="2"/>
    <x v="9"/>
    <s v="Lenovo T系列笔记本电脑租赁"/>
    <m/>
    <x v="0"/>
    <s v="台/天"/>
    <m/>
    <m/>
    <n v="0"/>
    <m/>
    <m/>
  </r>
  <r>
    <x v="2"/>
    <x v="9"/>
    <s v="苹果电脑租赁"/>
    <m/>
    <x v="0"/>
    <s v="台/天"/>
    <m/>
    <m/>
    <n v="0"/>
    <m/>
    <m/>
  </r>
  <r>
    <x v="2"/>
    <x v="10"/>
    <s v="全频音箱 "/>
    <s v="MEYER SOUND MICA"/>
    <x v="0"/>
    <s v="台/天"/>
    <m/>
    <m/>
    <n v="0"/>
    <m/>
    <m/>
  </r>
  <r>
    <x v="2"/>
    <x v="10"/>
    <s v="低音音响"/>
    <s v="MEYER SOUND 700-HP"/>
    <x v="0"/>
    <s v="台/天"/>
    <m/>
    <m/>
    <n v="0"/>
    <m/>
    <m/>
  </r>
  <r>
    <x v="2"/>
    <x v="10"/>
    <s v="MAX返送音箱"/>
    <s v="D&amp;B MAX Loudspeaker"/>
    <x v="0"/>
    <s v="台/天"/>
    <m/>
    <m/>
    <n v="0"/>
    <m/>
    <m/>
  </r>
  <r>
    <x v="2"/>
    <x v="10"/>
    <s v="Q1线阵列扬声器"/>
    <s v="D&amp;B Q1 Line Array Loudspeaker"/>
    <x v="0"/>
    <s v="台/天"/>
    <m/>
    <m/>
    <n v="0"/>
    <m/>
    <m/>
  </r>
  <r>
    <x v="2"/>
    <x v="10"/>
    <s v="Q-SUB低音音箱"/>
    <s v="D&amp;B Q-SUB Loudspeaker"/>
    <x v="0"/>
    <s v="台/天"/>
    <m/>
    <m/>
    <n v="0"/>
    <m/>
    <m/>
  </r>
  <r>
    <x v="2"/>
    <x v="10"/>
    <s v="数字信号处理器"/>
    <s v="NEXO Ps 15 TD System Controller"/>
    <x v="0"/>
    <s v="台/天"/>
    <m/>
    <m/>
    <n v="0"/>
    <m/>
    <m/>
  </r>
  <r>
    <x v="2"/>
    <x v="10"/>
    <s v="功放"/>
    <s v="QSC RMS-2450 Power Ampligter"/>
    <x v="0"/>
    <s v="台/天"/>
    <m/>
    <m/>
    <n v="0"/>
    <m/>
    <m/>
  </r>
  <r>
    <x v="2"/>
    <x v="10"/>
    <s v="均衡器"/>
    <s v="YAMAHA EQ2031A"/>
    <x v="0"/>
    <s v="台/天"/>
    <m/>
    <m/>
    <n v="0"/>
    <m/>
    <m/>
  </r>
  <r>
    <x v="2"/>
    <x v="10"/>
    <s v="效果器"/>
    <s v="YAMAHA REV900 "/>
    <x v="0"/>
    <s v="台/天"/>
    <m/>
    <m/>
    <n v="0"/>
    <m/>
    <m/>
  </r>
  <r>
    <x v="2"/>
    <x v="10"/>
    <s v="压限器"/>
    <s v="YAMAHA GC2020B"/>
    <x v="0"/>
    <s v="台/天"/>
    <m/>
    <m/>
    <n v="0"/>
    <m/>
    <m/>
  </r>
  <r>
    <x v="2"/>
    <x v="10"/>
    <s v="数字调音台"/>
    <s v="YAMAHA 16路"/>
    <x v="0"/>
    <s v="台/天"/>
    <m/>
    <m/>
    <n v="0"/>
    <m/>
    <m/>
  </r>
  <r>
    <x v="2"/>
    <x v="10"/>
    <s v="数字调音台"/>
    <s v="YAMAHA 32路"/>
    <x v="0"/>
    <s v="台/天"/>
    <m/>
    <m/>
    <n v="0"/>
    <m/>
    <m/>
  </r>
  <r>
    <x v="2"/>
    <x v="10"/>
    <s v="数字调音台"/>
    <s v="YAMAHA 48路"/>
    <x v="0"/>
    <s v="台/天"/>
    <m/>
    <m/>
    <n v="0"/>
    <m/>
    <m/>
  </r>
  <r>
    <x v="2"/>
    <x v="10"/>
    <s v="信号放大器"/>
    <s v="SHURE UA844"/>
    <x v="0"/>
    <s v="台/天"/>
    <m/>
    <m/>
    <n v="0"/>
    <m/>
    <m/>
  </r>
  <r>
    <x v="2"/>
    <x v="10"/>
    <s v="D.I BOX       DI盒子"/>
    <s v="BDI"/>
    <x v="0"/>
    <s v="台/天"/>
    <m/>
    <m/>
    <n v="0"/>
    <m/>
    <m/>
  </r>
  <r>
    <x v="2"/>
    <x v="10"/>
    <s v="无线麦克"/>
    <s v="舒尔"/>
    <x v="0"/>
    <s v="个/天"/>
    <m/>
    <m/>
    <n v="0"/>
    <m/>
    <m/>
  </r>
  <r>
    <x v="2"/>
    <x v="10"/>
    <s v="有线麦克"/>
    <s v="舒尔"/>
    <x v="0"/>
    <s v="个/天"/>
    <m/>
    <m/>
    <n v="0"/>
    <m/>
    <m/>
  </r>
  <r>
    <x v="2"/>
    <x v="10"/>
    <s v="头戴麦克"/>
    <s v="舒尔"/>
    <x v="0"/>
    <s v="个/天"/>
    <m/>
    <m/>
    <n v="0"/>
    <m/>
    <m/>
  </r>
  <r>
    <x v="2"/>
    <x v="10"/>
    <s v="电容麦克"/>
    <m/>
    <x v="0"/>
    <s v="个/天"/>
    <m/>
    <m/>
    <n v="0"/>
    <m/>
    <m/>
  </r>
  <r>
    <x v="2"/>
    <x v="10"/>
    <s v="鹅颈麦克"/>
    <s v="舒尔"/>
    <x v="0"/>
    <s v="个/天"/>
    <m/>
    <m/>
    <n v="0"/>
    <m/>
    <m/>
  </r>
  <r>
    <x v="2"/>
    <x v="10"/>
    <s v="话筒支架"/>
    <m/>
    <x v="0"/>
    <s v="个/天"/>
    <m/>
    <m/>
    <n v="0"/>
    <m/>
    <m/>
  </r>
  <r>
    <x v="2"/>
    <x v="10"/>
    <s v="话筒套"/>
    <s v="4C制作,4面Logo"/>
    <x v="0"/>
    <s v="个"/>
    <m/>
    <m/>
    <n v="0"/>
    <m/>
    <m/>
  </r>
  <r>
    <x v="2"/>
    <x v="10"/>
    <s v="话筒信号放大器"/>
    <m/>
    <x v="0"/>
    <s v="台/天"/>
    <m/>
    <m/>
    <n v="0"/>
    <m/>
    <m/>
  </r>
  <r>
    <x v="2"/>
    <x v="10"/>
    <s v="话筒信号接收器"/>
    <m/>
    <x v="0"/>
    <s v="台/天"/>
    <m/>
    <m/>
    <n v="0"/>
    <m/>
    <m/>
  </r>
  <r>
    <x v="2"/>
    <x v="10"/>
    <s v="无线对讲机"/>
    <m/>
    <x v="0"/>
    <s v="个/天"/>
    <m/>
    <m/>
    <n v="0"/>
    <m/>
    <m/>
  </r>
  <r>
    <x v="2"/>
    <x v="10"/>
    <s v="Intercome 有线主机"/>
    <m/>
    <x v="0"/>
    <s v="个/天"/>
    <m/>
    <m/>
    <n v="0"/>
    <m/>
    <m/>
  </r>
  <r>
    <x v="2"/>
    <x v="10"/>
    <s v="Intercome 有线耳机"/>
    <m/>
    <x v="0"/>
    <s v="个/天"/>
    <m/>
    <m/>
    <n v="0"/>
    <m/>
    <m/>
  </r>
  <r>
    <x v="2"/>
    <x v="10"/>
    <s v="无线内部通话系统主机"/>
    <m/>
    <x v="0"/>
    <s v="个/天"/>
    <m/>
    <m/>
    <n v="0"/>
    <m/>
    <m/>
  </r>
  <r>
    <x v="2"/>
    <x v="10"/>
    <s v="无线内部通话系统腰包耳机"/>
    <m/>
    <x v="0"/>
    <s v="个/天"/>
    <m/>
    <m/>
    <n v="0"/>
    <m/>
    <m/>
  </r>
  <r>
    <x v="2"/>
    <x v="11"/>
    <s v="电脑光束灯"/>
    <s v="BEEM 1500W"/>
    <x v="0"/>
    <s v="个/天"/>
    <m/>
    <m/>
    <n v="0"/>
    <m/>
    <m/>
  </r>
  <r>
    <x v="2"/>
    <x v="11"/>
    <s v="电脑图案灯"/>
    <s v="ROBECOLOR SPOT 1200EAT"/>
    <x v="0"/>
    <s v="个/天"/>
    <m/>
    <m/>
    <n v="0"/>
    <m/>
    <m/>
  </r>
  <r>
    <x v="2"/>
    <x v="11"/>
    <s v="电脑洗色灯"/>
    <s v="ROBE COLOR WASH 1200EAT"/>
    <x v="0"/>
    <s v="个/天"/>
    <m/>
    <m/>
    <n v="0"/>
    <m/>
    <m/>
  </r>
  <r>
    <x v="2"/>
    <x v="11"/>
    <s v="电脑调光台 "/>
    <s v="AVOLITE PEARL 2008"/>
    <x v="0"/>
    <s v="台/天"/>
    <m/>
    <m/>
    <n v="0"/>
    <m/>
    <m/>
  </r>
  <r>
    <x v="2"/>
    <x v="11"/>
    <s v="灯控台"/>
    <s v="YAMAHA"/>
    <x v="0"/>
    <s v="台/天"/>
    <m/>
    <m/>
    <m/>
    <m/>
    <m/>
  </r>
  <r>
    <x v="2"/>
    <x v="11"/>
    <s v="Par灯"/>
    <m/>
    <x v="0"/>
    <s v="个/天"/>
    <m/>
    <m/>
    <n v="0"/>
    <m/>
    <m/>
  </r>
  <r>
    <x v="2"/>
    <x v="11"/>
    <s v="LED灯"/>
    <m/>
    <x v="0"/>
    <s v="个/天"/>
    <m/>
    <m/>
    <n v="0"/>
    <m/>
    <m/>
  </r>
  <r>
    <x v="2"/>
    <x v="11"/>
    <s v="成像灯"/>
    <m/>
    <x v="0"/>
    <s v="个/天"/>
    <m/>
    <m/>
    <n v="0"/>
    <m/>
    <m/>
  </r>
  <r>
    <x v="2"/>
    <x v="11"/>
    <s v="追光灯"/>
    <s v="2500W"/>
    <x v="0"/>
    <s v="个/天"/>
    <m/>
    <m/>
    <n v="0"/>
    <m/>
    <m/>
  </r>
  <r>
    <x v="2"/>
    <x v="11"/>
    <s v="追光灯"/>
    <s v="4000W"/>
    <x v="0"/>
    <s v="个/天"/>
    <m/>
    <m/>
    <n v="0"/>
    <m/>
    <m/>
  </r>
  <r>
    <x v="2"/>
    <x v="11"/>
    <s v="Source Four Light 四头灯"/>
    <s v="Source Four - 750 W"/>
    <x v="0"/>
    <s v="个/天"/>
    <m/>
    <m/>
    <n v="0"/>
    <m/>
    <m/>
  </r>
  <r>
    <x v="2"/>
    <x v="11"/>
    <s v="硅箱"/>
    <m/>
    <x v="0"/>
    <s v="个/天"/>
    <m/>
    <m/>
    <n v="0"/>
    <m/>
    <m/>
  </r>
  <r>
    <x v="2"/>
    <x v="11"/>
    <s v="配电柜"/>
    <m/>
    <x v="0"/>
    <s v="个/天"/>
    <m/>
    <m/>
    <n v="0"/>
    <m/>
    <m/>
  </r>
  <r>
    <x v="2"/>
    <x v="11"/>
    <s v="信号放大器"/>
    <m/>
    <x v="0"/>
    <s v="个/天"/>
    <m/>
    <m/>
    <n v="0"/>
    <m/>
    <m/>
  </r>
  <r>
    <x v="2"/>
    <x v="11"/>
    <s v="烟雾机"/>
    <m/>
    <x v="0"/>
    <s v="台/天"/>
    <m/>
    <m/>
    <n v="0"/>
    <m/>
    <m/>
  </r>
  <r>
    <x v="2"/>
    <x v="11"/>
    <s v="TRUSS架"/>
    <m/>
    <x v="0"/>
    <s v="米"/>
    <m/>
    <m/>
    <n v="0"/>
    <m/>
    <m/>
  </r>
  <r>
    <x v="2"/>
    <x v="11"/>
    <s v="手摇灯架"/>
    <m/>
    <x v="0"/>
    <s v="台/天"/>
    <m/>
    <m/>
    <n v="0"/>
    <m/>
    <m/>
  </r>
  <r>
    <x v="2"/>
    <x v="11"/>
    <s v="雷亚架"/>
    <s v="400*600"/>
    <x v="0"/>
    <s v="根"/>
    <m/>
    <m/>
    <n v="0"/>
    <m/>
    <m/>
  </r>
  <r>
    <x v="2"/>
    <x v="11"/>
    <s v="雷亚架"/>
    <s v="600*700"/>
    <x v="0"/>
    <s v="根"/>
    <m/>
    <m/>
    <n v="0"/>
    <m/>
    <m/>
  </r>
  <r>
    <x v="2"/>
    <x v="11"/>
    <s v="底盘"/>
    <m/>
    <x v="0"/>
    <s v="台/天"/>
    <m/>
    <m/>
    <n v="0"/>
    <m/>
    <m/>
  </r>
  <r>
    <x v="2"/>
    <x v="11"/>
    <s v="电动葫芦"/>
    <m/>
    <x v="0"/>
    <s v="台/天"/>
    <m/>
    <m/>
    <n v="0"/>
    <m/>
    <m/>
  </r>
  <r>
    <x v="2"/>
    <x v="11"/>
    <s v="手动葫芦"/>
    <m/>
    <x v="0"/>
    <s v="台/天"/>
    <m/>
    <m/>
    <n v="0"/>
    <m/>
    <m/>
  </r>
  <r>
    <x v="2"/>
    <x v="11"/>
    <s v="LOGO片（玻璃）"/>
    <m/>
    <x v="0"/>
    <s v="片"/>
    <m/>
    <m/>
    <n v="0"/>
    <m/>
    <m/>
  </r>
  <r>
    <x v="2"/>
    <x v="12"/>
    <s v="高清度摄像机"/>
    <s v="CANNON C300"/>
    <x v="0"/>
    <s v="台/天"/>
    <m/>
    <m/>
    <n v="0"/>
    <m/>
    <m/>
  </r>
  <r>
    <x v="2"/>
    <x v="12"/>
    <s v="数字摄像机"/>
    <s v="SONY FS700"/>
    <x v="0"/>
    <s v="台/天"/>
    <m/>
    <m/>
    <n v="0"/>
    <m/>
    <m/>
  </r>
  <r>
    <x v="2"/>
    <x v="12"/>
    <s v="摄像机"/>
    <s v="SONY 280P"/>
    <x v="0"/>
    <s v="台/天"/>
    <m/>
    <m/>
    <n v="0"/>
    <m/>
    <m/>
  </r>
  <r>
    <x v="2"/>
    <x v="12"/>
    <s v="CUU控制系统"/>
    <s v="请在此输入常用品牌,型号"/>
    <x v="0"/>
    <s v="个/天"/>
    <m/>
    <m/>
    <n v="0"/>
    <m/>
    <m/>
  </r>
  <r>
    <x v="2"/>
    <x v="12"/>
    <s v="(6-12M)  摇臂  "/>
    <s v="（含摄像机）"/>
    <x v="0"/>
    <s v="个/天"/>
    <m/>
    <m/>
    <n v="0"/>
    <m/>
    <m/>
  </r>
  <r>
    <x v="2"/>
    <x v="12"/>
    <s v="(1-2M)  摇臂  "/>
    <s v="（含摄像机）"/>
    <x v="0"/>
    <s v="个/天"/>
    <m/>
    <m/>
    <n v="0"/>
    <m/>
    <m/>
  </r>
  <r>
    <x v="2"/>
    <x v="12"/>
    <s v=" 轨道车"/>
    <m/>
    <x v="0"/>
    <s v="个/天"/>
    <m/>
    <m/>
    <n v="0"/>
    <m/>
    <m/>
  </r>
  <r>
    <x v="2"/>
    <x v="12"/>
    <s v="监控摄像头（一体组装）"/>
    <s v="SONY FCB-EX48AP OR SSC-DC498P"/>
    <x v="0"/>
    <s v="个/天"/>
    <m/>
    <m/>
    <n v="0"/>
    <m/>
    <m/>
  </r>
  <r>
    <x v="3"/>
    <x v="13"/>
    <s v="Dancing"/>
    <m/>
    <x v="0"/>
    <s v="人/天"/>
    <m/>
    <m/>
    <m/>
    <m/>
    <m/>
  </r>
  <r>
    <x v="3"/>
    <x v="13"/>
    <s v="MC"/>
    <m/>
    <x v="0"/>
    <s v="人/天"/>
    <m/>
    <m/>
    <m/>
    <m/>
    <m/>
  </r>
  <r>
    <x v="3"/>
    <x v="13"/>
    <s v="Band"/>
    <m/>
    <x v="0"/>
    <s v="人/天"/>
    <m/>
    <m/>
    <m/>
    <m/>
    <m/>
  </r>
  <r>
    <x v="3"/>
    <x v="13"/>
    <s v="团建培训师"/>
    <m/>
    <x v="1"/>
    <s v="人/天"/>
    <m/>
    <m/>
    <m/>
    <m/>
    <m/>
  </r>
  <r>
    <x v="3"/>
    <x v="13"/>
    <s v="客户总监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主管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项目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活动现场支持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摄像师"/>
    <m/>
    <x v="0"/>
    <s v="人/天"/>
    <m/>
    <m/>
    <n v="0"/>
    <m/>
    <m/>
  </r>
  <r>
    <x v="3"/>
    <x v="13"/>
    <s v="摄影师"/>
    <m/>
    <x v="0"/>
    <s v="人/天"/>
    <m/>
    <m/>
    <n v="0"/>
    <m/>
    <m/>
  </r>
  <r>
    <x v="3"/>
    <x v="13"/>
    <s v="普通工人"/>
    <s v="搬运，现场小工"/>
    <x v="0"/>
    <s v="人/天"/>
    <m/>
    <m/>
    <n v="0"/>
    <m/>
    <m/>
  </r>
  <r>
    <x v="3"/>
    <x v="13"/>
    <s v="技术人员"/>
    <s v="灯光，音响，视频，美工，电工"/>
    <x v="0"/>
    <s v="人/天"/>
    <m/>
    <m/>
    <n v="0"/>
    <m/>
    <m/>
  </r>
  <r>
    <x v="3"/>
    <x v="13"/>
    <s v="现场沟通人员"/>
    <m/>
    <x v="0"/>
    <s v="人/天"/>
    <m/>
    <m/>
    <n v="0"/>
    <m/>
    <m/>
  </r>
  <r>
    <x v="4"/>
    <x v="14"/>
    <m/>
    <m/>
    <x v="0"/>
    <s v="个"/>
    <m/>
    <m/>
    <m/>
    <m/>
    <m/>
  </r>
  <r>
    <x v="4"/>
    <x v="14"/>
    <m/>
    <m/>
    <x v="0"/>
    <s v="个"/>
    <m/>
    <m/>
    <m/>
    <m/>
    <m/>
  </r>
  <r>
    <x v="4"/>
    <x v="15"/>
    <m/>
    <m/>
    <x v="0"/>
    <s v="个"/>
    <m/>
    <m/>
    <m/>
    <m/>
    <m/>
  </r>
  <r>
    <x v="4"/>
    <x v="15"/>
    <m/>
    <m/>
    <x v="0"/>
    <s v="个"/>
    <m/>
    <m/>
    <m/>
    <m/>
    <m/>
  </r>
  <r>
    <x v="5"/>
    <x v="16"/>
    <m/>
    <m/>
    <x v="0"/>
    <s v="元/立方"/>
    <m/>
    <m/>
    <n v="0"/>
    <m/>
    <s v="请备注运输方式"/>
  </r>
  <r>
    <x v="6"/>
    <x v="17"/>
    <m/>
    <m/>
    <x v="0"/>
    <m/>
    <m/>
    <m/>
    <n v="0"/>
    <m/>
    <m/>
  </r>
  <r>
    <x v="6"/>
    <x v="17"/>
    <m/>
    <m/>
    <x v="0"/>
    <m/>
    <m/>
    <m/>
    <n v="0"/>
    <m/>
    <m/>
  </r>
  <r>
    <x v="7"/>
    <x v="18"/>
    <s v="交通费"/>
    <m/>
    <x v="0"/>
    <s v="人/天"/>
    <m/>
    <m/>
    <n v="0"/>
    <m/>
    <m/>
  </r>
  <r>
    <x v="7"/>
    <x v="18"/>
    <s v="住宿费"/>
    <m/>
    <x v="0"/>
    <s v="人/天"/>
    <m/>
    <m/>
    <n v="0"/>
    <m/>
    <m/>
  </r>
  <r>
    <x v="7"/>
    <x v="18"/>
    <s v="餐费+当地交通费+通讯费"/>
    <m/>
    <x v="0"/>
    <s v="人/天"/>
    <m/>
    <m/>
    <n v="0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7">
  <r>
    <x v="0"/>
    <s v="二维动画制作（Flash）"/>
    <m/>
    <s v="秒/Sec"/>
    <m/>
    <m/>
    <n v="0"/>
    <m/>
    <m/>
  </r>
  <r>
    <x v="0"/>
    <s v="三维动画制作"/>
    <m/>
    <s v="秒/Sec"/>
    <m/>
    <m/>
    <n v="0"/>
    <m/>
    <m/>
  </r>
  <r>
    <x v="0"/>
    <s v="动态幻灯片"/>
    <m/>
    <s v="秒/Sec"/>
    <m/>
    <m/>
    <n v="0"/>
    <m/>
    <m/>
  </r>
  <r>
    <x v="0"/>
    <s v="脚本大纲 "/>
    <s v="视频主线，大纲发展"/>
    <s v="个/pc"/>
    <m/>
    <m/>
    <n v="0"/>
    <m/>
    <m/>
  </r>
  <r>
    <x v="0"/>
    <s v="脚本编辑"/>
    <s v="活动或拍摄活动前期的脚本编写"/>
    <s v="小时/hour"/>
    <m/>
    <m/>
    <n v="0"/>
    <m/>
    <m/>
  </r>
  <r>
    <x v="0"/>
    <s v="视频素材收集"/>
    <s v="包含拍摄前采访、图片检索、对施维雅提供的素材进行整理等"/>
    <s v="小时/hour"/>
    <m/>
    <m/>
    <n v="0"/>
    <m/>
    <m/>
  </r>
  <r>
    <x v="0"/>
    <s v="拍摄"/>
    <s v="全天拍摄（单机位），含1位拍摄人员的费用"/>
    <s v="天/day"/>
    <m/>
    <m/>
    <n v="0"/>
    <m/>
    <m/>
  </r>
  <r>
    <x v="0"/>
    <s v="特效"/>
    <s v="转场特效，字幕特效，logo特效等"/>
    <s v="个/pc"/>
    <m/>
    <m/>
    <n v="0"/>
    <m/>
    <m/>
  </r>
  <r>
    <x v="0"/>
    <s v="配乐"/>
    <s v="为视频提供背景音乐(不包括版权音乐的版权费)"/>
    <s v="个/pc"/>
    <m/>
    <m/>
    <n v="0"/>
    <m/>
    <m/>
  </r>
  <r>
    <x v="0"/>
    <s v="字幕"/>
    <s v="按照剧本为视频添加字幕(不包括特效字幕)"/>
    <s v="分钟"/>
    <m/>
    <m/>
    <n v="0"/>
    <m/>
    <m/>
  </r>
  <r>
    <x v="0"/>
    <s v="配音"/>
    <s v="按照剧本进行配音，专业级配音演员"/>
    <s v="分钟"/>
    <m/>
    <m/>
    <n v="0"/>
    <m/>
    <m/>
  </r>
  <r>
    <x v="0"/>
    <s v="三维特效"/>
    <m/>
    <s v="秒"/>
    <m/>
    <m/>
    <n v="0"/>
    <m/>
    <m/>
  </r>
  <r>
    <x v="0"/>
    <s v="修图_x000a_Patch up"/>
    <s v="对实拍的人物照片进行修补"/>
    <s v="张/pc"/>
    <m/>
    <m/>
    <n v="0"/>
    <m/>
    <m/>
  </r>
  <r>
    <x v="0"/>
    <s v="后期加工及内容剪辑_x000a_Filming Editing"/>
    <s v="视频剪辑，指对母带进行剪辑，按工作时间收取"/>
    <s v="小时/hour"/>
    <m/>
    <m/>
    <n v="0"/>
    <m/>
    <m/>
  </r>
  <r>
    <x v="0"/>
    <s v="多媒体的合成"/>
    <s v="包含配音、配乐、字幕的合成；收费标准指一套成品"/>
    <s v="个/pc"/>
    <m/>
    <m/>
    <n v="0"/>
    <m/>
    <m/>
  </r>
  <r>
    <x v="1"/>
    <s v="二维动画制作（Flash）"/>
    <m/>
    <s v="秒/Sec"/>
    <m/>
    <m/>
    <n v="0"/>
    <m/>
    <m/>
  </r>
  <r>
    <x v="1"/>
    <s v="三维动画制作"/>
    <m/>
    <s v="秒/Sec"/>
    <m/>
    <m/>
    <n v="0"/>
    <m/>
    <m/>
  </r>
  <r>
    <x v="1"/>
    <s v="动态幻灯片"/>
    <m/>
    <s v="秒/Sec"/>
    <m/>
    <m/>
    <n v="0"/>
    <m/>
    <m/>
  </r>
  <r>
    <x v="1"/>
    <s v="脚本大纲 "/>
    <s v="视频主线，大纲发展"/>
    <s v="个/pc"/>
    <m/>
    <m/>
    <n v="0"/>
    <m/>
    <m/>
  </r>
  <r>
    <x v="1"/>
    <s v="脚本编辑"/>
    <s v="活动或拍摄活动前期的脚本编写"/>
    <s v="小时/hour"/>
    <m/>
    <m/>
    <n v="0"/>
    <m/>
    <m/>
  </r>
  <r>
    <x v="1"/>
    <s v="视频素材收集"/>
    <s v="包含拍摄前采访、图片检索、对施维雅提供的素材进行整理等"/>
    <s v="小时/hour"/>
    <m/>
    <m/>
    <n v="0"/>
    <m/>
    <m/>
  </r>
  <r>
    <x v="1"/>
    <s v="拍摄"/>
    <s v="全天拍摄（单机位），含1位拍摄人员的费用"/>
    <s v="天/day"/>
    <m/>
    <m/>
    <n v="0"/>
    <m/>
    <m/>
  </r>
  <r>
    <x v="1"/>
    <s v="特效"/>
    <s v="转场特效，字幕特效，logo特效等"/>
    <s v="个/pc"/>
    <m/>
    <m/>
    <n v="0"/>
    <m/>
    <m/>
  </r>
  <r>
    <x v="1"/>
    <s v="配乐"/>
    <s v="为视频提供背景音乐(不包括版权音乐的版权费)"/>
    <s v="个/pc"/>
    <m/>
    <m/>
    <n v="0"/>
    <m/>
    <m/>
  </r>
  <r>
    <x v="1"/>
    <s v="字幕"/>
    <s v="按照剧本为视频添加字幕(不包括特效字幕)"/>
    <s v="分钟"/>
    <m/>
    <m/>
    <n v="0"/>
    <m/>
    <m/>
  </r>
  <r>
    <x v="1"/>
    <s v="配音"/>
    <s v="按照剧本进行配音，专业级配音演员"/>
    <s v="分钟"/>
    <m/>
    <m/>
    <n v="0"/>
    <m/>
    <m/>
  </r>
  <r>
    <x v="1"/>
    <s v="三维特效"/>
    <m/>
    <s v="秒"/>
    <m/>
    <m/>
    <n v="0"/>
    <m/>
    <m/>
  </r>
  <r>
    <x v="1"/>
    <s v="修图_x000a_Patch up"/>
    <s v="对实拍的人物照片进行修补"/>
    <s v="张/pc"/>
    <m/>
    <m/>
    <n v="0"/>
    <m/>
    <m/>
  </r>
  <r>
    <x v="1"/>
    <s v="后期加工及内容剪辑_x000a_Filming Editing"/>
    <s v="视频剪辑，指对母带进行剪辑，按工作时间收取"/>
    <s v="小时/hour"/>
    <m/>
    <m/>
    <n v="0"/>
    <m/>
    <m/>
  </r>
  <r>
    <x v="1"/>
    <s v="多媒体的合成"/>
    <s v="包含配音、配乐、字幕的合成；收费标准指一套成品"/>
    <s v="个/pc"/>
    <m/>
    <m/>
    <n v="0"/>
    <m/>
    <m/>
  </r>
  <r>
    <x v="2"/>
    <s v="二维动画制作（Flash）"/>
    <m/>
    <s v="秒/Sec"/>
    <m/>
    <m/>
    <n v="0"/>
    <m/>
    <m/>
  </r>
  <r>
    <x v="2"/>
    <s v="三维动画制作"/>
    <m/>
    <s v="秒/Sec"/>
    <m/>
    <m/>
    <n v="0"/>
    <m/>
    <m/>
  </r>
  <r>
    <x v="2"/>
    <s v="动态幻灯片"/>
    <m/>
    <s v="秒/Sec"/>
    <m/>
    <m/>
    <n v="0"/>
    <m/>
    <m/>
  </r>
  <r>
    <x v="2"/>
    <s v="脚本大纲 "/>
    <s v="视频主线，大纲发展"/>
    <s v="个/pc"/>
    <m/>
    <m/>
    <n v="0"/>
    <m/>
    <m/>
  </r>
  <r>
    <x v="2"/>
    <s v="脚本编辑"/>
    <s v="活动或拍摄活动前期的脚本编写"/>
    <s v="小时/hour"/>
    <m/>
    <m/>
    <n v="0"/>
    <m/>
    <m/>
  </r>
  <r>
    <x v="2"/>
    <s v="视频素材收集"/>
    <s v="包含拍摄前采访、图片检索、对施维雅提供的素材进行整理等"/>
    <s v="小时/hour"/>
    <m/>
    <m/>
    <n v="0"/>
    <m/>
    <m/>
  </r>
  <r>
    <x v="2"/>
    <s v="拍摄"/>
    <s v="全天拍摄（单机位），含1位拍摄人员的费用"/>
    <s v="天/day"/>
    <m/>
    <m/>
    <n v="0"/>
    <m/>
    <m/>
  </r>
  <r>
    <x v="2"/>
    <s v="特效"/>
    <s v="转场特效，字幕特效，logo特效等"/>
    <s v="个/pc"/>
    <m/>
    <m/>
    <n v="0"/>
    <m/>
    <m/>
  </r>
  <r>
    <x v="2"/>
    <s v="配乐"/>
    <s v="为视频提供背景音乐(不包括版权音乐的版权费)"/>
    <s v="个/pc"/>
    <m/>
    <m/>
    <n v="0"/>
    <m/>
    <m/>
  </r>
  <r>
    <x v="2"/>
    <s v="字幕"/>
    <s v="按照剧本为视频添加字幕(不包括特效字幕)"/>
    <s v="分钟"/>
    <m/>
    <m/>
    <n v="0"/>
    <m/>
    <m/>
  </r>
  <r>
    <x v="2"/>
    <s v="配音"/>
    <s v="按照剧本进行配音，专业级配音演员"/>
    <s v="分钟"/>
    <m/>
    <m/>
    <n v="0"/>
    <m/>
    <m/>
  </r>
  <r>
    <x v="2"/>
    <s v="三维特效"/>
    <m/>
    <s v="秒"/>
    <m/>
    <m/>
    <n v="0"/>
    <m/>
    <m/>
  </r>
  <r>
    <x v="2"/>
    <s v="修图_x000a_Patch up"/>
    <s v="对实拍的人物照片进行修补"/>
    <s v="张/pc"/>
    <m/>
    <m/>
    <n v="0"/>
    <m/>
    <m/>
  </r>
  <r>
    <x v="2"/>
    <s v="后期加工及内容剪辑_x000a_Filming Editing"/>
    <s v="视频剪辑，指对母带进行剪辑，按工作时间收取"/>
    <s v="小时/hour"/>
    <m/>
    <m/>
    <n v="0"/>
    <m/>
    <m/>
  </r>
  <r>
    <x v="2"/>
    <s v="多媒体的合成"/>
    <s v="包含配音、配乐、字幕的合成；收费标准指一套成品"/>
    <s v="个/pc"/>
    <m/>
    <m/>
    <n v="0"/>
    <m/>
    <m/>
  </r>
  <r>
    <x v="3"/>
    <s v="配乐"/>
    <s v="为视频提供背景音乐(不包括版权音乐的版权费)"/>
    <s v="个/pc"/>
    <m/>
    <m/>
    <n v="0"/>
    <m/>
    <m/>
  </r>
  <r>
    <x v="3"/>
    <s v="后期加工及内容剪辑_x000a_Filming Editing"/>
    <s v="视频剪辑，指对母带进行剪辑，按工作时间收取"/>
    <s v="小时/hour"/>
    <m/>
    <m/>
    <n v="0"/>
    <m/>
    <m/>
  </r>
  <r>
    <x v="4"/>
    <s v="配乐"/>
    <s v="为视频提供背景音乐(不包括版权音乐的版权费)"/>
    <s v="个/pc"/>
    <m/>
    <m/>
    <n v="0"/>
    <m/>
    <m/>
  </r>
  <r>
    <x v="4"/>
    <s v="后期加工及内容剪辑_x000a_Filming Editing"/>
    <s v="视频剪辑，指对母带进行剪辑，按工作时间收取"/>
    <s v="小时/hour"/>
    <m/>
    <m/>
    <n v="0"/>
    <m/>
    <m/>
  </r>
  <r>
    <x v="5"/>
    <s v="配乐"/>
    <s v="为视频提供背景音乐(不包括版权音乐的版权费)"/>
    <s v="个/pc"/>
    <m/>
    <m/>
    <n v="0"/>
    <m/>
    <m/>
  </r>
  <r>
    <x v="5"/>
    <s v="后期加工及内容剪辑_x000a_Filming Editing"/>
    <s v="视频剪辑，指对母带进行剪辑，按工作时间收取"/>
    <s v="小时/hour"/>
    <m/>
    <m/>
    <n v="0"/>
    <m/>
    <m/>
  </r>
  <r>
    <x v="6"/>
    <s v="配乐"/>
    <s v="为视频提供背景音乐(不包括版权音乐的版权费)"/>
    <s v="个/pc"/>
    <m/>
    <m/>
    <n v="0"/>
    <m/>
    <m/>
  </r>
  <r>
    <x v="6"/>
    <s v="后期加工及内容剪辑_x000a_Filming Editing"/>
    <s v="视频剪辑，指对母带进行剪辑，按工作时间收取"/>
    <s v="小时/hour"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数据透视表4" cacheId="2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K3:L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数据透视表3" cacheId="1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25" firstHeaderRow="2" firstDataRow="2" firstDataCol="3"/>
  <pivotFields count="11">
    <pivotField axis="axisRow" compact="0" outline="0" showAll="0" defaultSubtotal="0">
      <items count="8">
        <item x="2"/>
        <item x="7"/>
        <item x="1"/>
        <item x="4"/>
        <item x="6"/>
        <item x="3"/>
        <item x="5"/>
        <item x="0"/>
      </items>
    </pivotField>
    <pivotField axis="axisRow" compact="0" outline="0" showAll="0">
      <items count="20">
        <item x="12"/>
        <item x="5"/>
        <item x="2"/>
        <item x="18"/>
        <item x="8"/>
        <item x="14"/>
        <item x="11"/>
        <item x="3"/>
        <item x="7"/>
        <item x="15"/>
        <item x="17"/>
        <item x="0"/>
        <item x="13"/>
        <item x="9"/>
        <item x="6"/>
        <item x="16"/>
        <item x="4"/>
        <item x="1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4"/>
    <field x="0"/>
    <field x="1"/>
  </rowFields>
  <rowItems count="21">
    <i>
      <x/>
      <x v="5"/>
      <x v="12"/>
    </i>
    <i>
      <x v="1"/>
      <x/>
      <x/>
    </i>
    <i r="2">
      <x v="6"/>
    </i>
    <i r="2">
      <x v="13"/>
    </i>
    <i r="2">
      <x v="18"/>
    </i>
    <i r="1">
      <x v="1"/>
      <x v="3"/>
    </i>
    <i r="1">
      <x v="2"/>
      <x v="4"/>
    </i>
    <i r="1">
      <x v="3"/>
      <x v="5"/>
    </i>
    <i r="2">
      <x v="9"/>
    </i>
    <i r="1">
      <x v="4"/>
      <x v="10"/>
    </i>
    <i r="1">
      <x v="5"/>
      <x v="12"/>
    </i>
    <i r="1">
      <x v="6"/>
      <x v="15"/>
    </i>
    <i r="1">
      <x v="7"/>
      <x v="1"/>
    </i>
    <i r="2">
      <x v="2"/>
    </i>
    <i r="2">
      <x v="7"/>
    </i>
    <i r="2">
      <x v="8"/>
    </i>
    <i r="2">
      <x v="11"/>
    </i>
    <i r="2">
      <x v="14"/>
    </i>
    <i r="2">
      <x v="16"/>
    </i>
    <i r="2">
      <x v="17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_wei@cct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showGridLines="0" topLeftCell="A7" zoomScaleNormal="100" zoomScaleSheetLayoutView="100" workbookViewId="0">
      <selection activeCell="E21" sqref="E21"/>
    </sheetView>
  </sheetViews>
  <sheetFormatPr defaultColWidth="8.75" defaultRowHeight="14"/>
  <cols>
    <col min="1" max="1" width="13.33203125" style="47" customWidth="1"/>
    <col min="2" max="2" width="11.58203125" style="47" customWidth="1"/>
    <col min="3" max="3" width="28.08203125" style="47" customWidth="1"/>
    <col min="4" max="4" width="16.33203125" style="47" customWidth="1"/>
    <col min="5" max="5" width="59" style="47" customWidth="1"/>
    <col min="6" max="16384" width="8.75" style="47"/>
  </cols>
  <sheetData>
    <row r="1" spans="1:9" ht="45.75" customHeight="1">
      <c r="A1" s="322" t="s">
        <v>158</v>
      </c>
      <c r="B1" s="323"/>
      <c r="C1" s="323"/>
      <c r="D1" s="323"/>
      <c r="E1" s="323"/>
    </row>
    <row r="2" spans="1:9">
      <c r="A2" s="48"/>
      <c r="B2" s="48"/>
      <c r="C2" s="48"/>
      <c r="D2" s="48"/>
      <c r="E2" s="48"/>
    </row>
    <row r="3" spans="1:9" s="46" customFormat="1">
      <c r="A3" s="49"/>
      <c r="B3" s="49"/>
      <c r="C3" s="49"/>
      <c r="D3" s="49"/>
      <c r="E3" s="49"/>
    </row>
    <row r="4" spans="1:9" s="46" customFormat="1" ht="22.5" customHeight="1">
      <c r="A4" s="50" t="s">
        <v>0</v>
      </c>
      <c r="B4" s="324" t="s">
        <v>160</v>
      </c>
      <c r="C4" s="324"/>
      <c r="D4" s="51" t="s">
        <v>1</v>
      </c>
      <c r="E4" s="116" t="s">
        <v>161</v>
      </c>
    </row>
    <row r="5" spans="1:9" s="46" customFormat="1" ht="36" customHeight="1">
      <c r="A5" s="50" t="s">
        <v>2</v>
      </c>
      <c r="B5" s="325">
        <v>43851</v>
      </c>
      <c r="C5" s="324"/>
      <c r="D5" s="50" t="s">
        <v>3</v>
      </c>
      <c r="E5" s="115" t="s">
        <v>163</v>
      </c>
    </row>
    <row r="6" spans="1:9" s="46" customFormat="1" ht="30.75" customHeight="1">
      <c r="A6" s="52" t="s">
        <v>4</v>
      </c>
      <c r="B6" s="326" t="s">
        <v>159</v>
      </c>
      <c r="C6" s="324"/>
      <c r="D6" s="50" t="s">
        <v>5</v>
      </c>
      <c r="E6" s="117" t="s">
        <v>162</v>
      </c>
    </row>
    <row r="7" spans="1:9" s="46" customFormat="1">
      <c r="A7" s="49"/>
      <c r="B7" s="49"/>
      <c r="C7" s="49"/>
      <c r="D7" s="49"/>
      <c r="E7" s="49"/>
    </row>
    <row r="8" spans="1:9" s="46" customFormat="1" ht="36" customHeight="1">
      <c r="A8" s="49"/>
      <c r="B8" s="49"/>
      <c r="C8" s="49"/>
      <c r="D8" s="49"/>
      <c r="E8" s="49"/>
    </row>
    <row r="9" spans="1:9" s="46" customFormat="1" ht="30" customHeight="1">
      <c r="A9" s="53" t="s">
        <v>6</v>
      </c>
      <c r="B9" s="327" t="s">
        <v>7</v>
      </c>
      <c r="C9" s="328"/>
      <c r="D9" s="54" t="s">
        <v>8</v>
      </c>
      <c r="E9" s="55" t="s">
        <v>9</v>
      </c>
    </row>
    <row r="10" spans="1:9" s="46" customFormat="1" ht="20.25" customHeight="1">
      <c r="A10" s="56">
        <v>1</v>
      </c>
      <c r="B10" s="329" t="s">
        <v>156</v>
      </c>
      <c r="C10" s="330"/>
      <c r="D10" s="129">
        <v>0</v>
      </c>
      <c r="E10" s="112" t="s">
        <v>145</v>
      </c>
    </row>
    <row r="11" spans="1:9" s="46" customFormat="1" ht="20.25" customHeight="1">
      <c r="A11" s="56">
        <v>2</v>
      </c>
      <c r="B11" s="331" t="s">
        <v>211</v>
      </c>
      <c r="C11" s="330"/>
      <c r="D11" s="129">
        <f>AV!J111</f>
        <v>544282.19999999995</v>
      </c>
      <c r="E11" s="57"/>
    </row>
    <row r="12" spans="1:9" s="46" customFormat="1" ht="20.25" customHeight="1">
      <c r="A12" s="56">
        <v>3</v>
      </c>
      <c r="B12" s="331" t="s">
        <v>10</v>
      </c>
      <c r="C12" s="330"/>
      <c r="D12" s="129">
        <f>搭建及制作!J124</f>
        <v>455816.37599999999</v>
      </c>
      <c r="E12" s="57"/>
    </row>
    <row r="13" spans="1:9" s="46" customFormat="1" ht="20.25" customHeight="1">
      <c r="A13" s="56">
        <v>4</v>
      </c>
      <c r="B13" s="331" t="s">
        <v>212</v>
      </c>
      <c r="C13" s="330" t="s">
        <v>212</v>
      </c>
      <c r="D13" s="129">
        <f>Event人员!J37</f>
        <v>90720</v>
      </c>
      <c r="E13" s="57"/>
    </row>
    <row r="14" spans="1:9" s="46" customFormat="1" ht="20.25" customHeight="1">
      <c r="A14" s="56">
        <v>5</v>
      </c>
      <c r="B14" s="331" t="s">
        <v>11</v>
      </c>
      <c r="C14" s="330"/>
      <c r="D14" s="129">
        <v>45000</v>
      </c>
      <c r="E14" s="113" t="s">
        <v>230</v>
      </c>
      <c r="H14" s="58"/>
      <c r="I14" s="58"/>
    </row>
    <row r="15" spans="1:9" s="46" customFormat="1" ht="20.25" customHeight="1">
      <c r="A15" s="56">
        <v>6</v>
      </c>
      <c r="B15" s="335" t="s">
        <v>157</v>
      </c>
      <c r="C15" s="336"/>
      <c r="D15" s="129">
        <f>接待!J28</f>
        <v>32670</v>
      </c>
      <c r="E15" s="57"/>
      <c r="H15" s="58"/>
      <c r="I15" s="58"/>
    </row>
    <row r="16" spans="1:9" s="46" customFormat="1" ht="20.25" customHeight="1">
      <c r="A16" s="56">
        <v>7</v>
      </c>
      <c r="B16" s="335" t="s">
        <v>235</v>
      </c>
      <c r="C16" s="336"/>
      <c r="D16" s="129">
        <v>18000</v>
      </c>
      <c r="E16" s="113" t="s">
        <v>236</v>
      </c>
      <c r="H16" s="58"/>
      <c r="I16" s="58"/>
    </row>
    <row r="17" spans="1:9" s="46" customFormat="1" ht="20.25" customHeight="1">
      <c r="A17" s="56">
        <v>8</v>
      </c>
      <c r="B17" s="335" t="s">
        <v>494</v>
      </c>
      <c r="C17" s="336"/>
      <c r="D17" s="129">
        <f>报批及防疫物资!J27</f>
        <v>32625.936000000002</v>
      </c>
      <c r="E17" s="113" t="s">
        <v>327</v>
      </c>
      <c r="H17" s="58"/>
      <c r="I17" s="58"/>
    </row>
    <row r="18" spans="1:9" s="46" customFormat="1" ht="25.25" customHeight="1">
      <c r="A18" s="59"/>
      <c r="B18" s="332" t="s">
        <v>12</v>
      </c>
      <c r="C18" s="333"/>
      <c r="D18" s="129">
        <f>SUM(D10:D17)</f>
        <v>1219114.5119999999</v>
      </c>
      <c r="E18" s="57"/>
    </row>
    <row r="19" spans="1:9" s="46" customFormat="1" ht="21" customHeight="1">
      <c r="A19" s="49"/>
      <c r="B19" s="49"/>
      <c r="C19" s="49"/>
      <c r="D19" s="49"/>
      <c r="E19" s="49"/>
    </row>
    <row r="20" spans="1:9" s="46" customFormat="1" ht="25.25" customHeight="1">
      <c r="A20" s="334" t="s">
        <v>166</v>
      </c>
      <c r="B20" s="320"/>
      <c r="C20" s="321"/>
      <c r="D20" s="312">
        <f>D18*0.06</f>
        <v>73146.870719999992</v>
      </c>
      <c r="E20" s="118"/>
    </row>
    <row r="21" spans="1:9" s="46" customFormat="1" ht="30" customHeight="1">
      <c r="A21" s="319" t="s">
        <v>13</v>
      </c>
      <c r="B21" s="320"/>
      <c r="C21" s="321" t="s">
        <v>14</v>
      </c>
      <c r="D21" s="313">
        <f>D20+D18</f>
        <v>1292261.3827199999</v>
      </c>
      <c r="E21" s="60"/>
    </row>
    <row r="22" spans="1:9" s="46" customFormat="1" ht="21" customHeight="1">
      <c r="A22" s="316"/>
      <c r="B22" s="317"/>
      <c r="C22" s="318"/>
      <c r="D22" s="139"/>
      <c r="E22" s="60"/>
    </row>
    <row r="23" spans="1:9" s="46" customFormat="1">
      <c r="A23" s="61"/>
      <c r="B23" s="61"/>
      <c r="C23" s="61"/>
      <c r="D23" s="61"/>
      <c r="E23" s="61"/>
    </row>
    <row r="24" spans="1:9" s="46" customFormat="1">
      <c r="A24" s="62" t="s">
        <v>15</v>
      </c>
      <c r="B24" s="49"/>
      <c r="C24" s="49"/>
      <c r="D24" s="304"/>
      <c r="E24" s="49"/>
    </row>
    <row r="25" spans="1:9" s="46" customFormat="1">
      <c r="A25" s="62" t="s">
        <v>16</v>
      </c>
      <c r="B25" s="49"/>
      <c r="C25" s="49"/>
      <c r="D25" s="49"/>
      <c r="E25" s="49"/>
    </row>
    <row r="26" spans="1:9" s="46" customFormat="1">
      <c r="A26" s="62" t="s">
        <v>17</v>
      </c>
      <c r="B26" s="49"/>
      <c r="C26" s="49"/>
      <c r="D26" s="49"/>
      <c r="E26" s="49"/>
    </row>
    <row r="27" spans="1:9" s="46" customFormat="1">
      <c r="A27" s="62"/>
      <c r="B27" s="49"/>
      <c r="C27" s="49"/>
      <c r="D27" s="49"/>
      <c r="E27" s="49"/>
    </row>
    <row r="28" spans="1:9" s="46" customFormat="1">
      <c r="A28" s="49"/>
      <c r="B28" s="49"/>
      <c r="C28" s="49"/>
      <c r="D28" s="49"/>
      <c r="E28" s="49"/>
    </row>
    <row r="29" spans="1:9" s="46" customFormat="1" ht="28.5">
      <c r="A29" s="49"/>
      <c r="B29" s="49"/>
      <c r="C29" s="49"/>
      <c r="D29" s="63" t="s">
        <v>164</v>
      </c>
    </row>
    <row r="30" spans="1:9" s="46" customFormat="1">
      <c r="A30" s="49"/>
      <c r="B30" s="49"/>
      <c r="C30" s="49"/>
      <c r="D30" s="64"/>
    </row>
    <row r="31" spans="1:9" s="46" customFormat="1" ht="14.5">
      <c r="A31" s="49"/>
      <c r="B31" s="49"/>
      <c r="C31" s="49"/>
      <c r="D31" s="119" t="s">
        <v>165</v>
      </c>
    </row>
    <row r="32" spans="1:9" s="46" customFormat="1">
      <c r="A32" s="49"/>
      <c r="B32" s="49"/>
      <c r="C32" s="49"/>
      <c r="D32" s="64"/>
    </row>
    <row r="33" spans="1:4" s="46" customFormat="1" ht="14.5">
      <c r="A33" s="49"/>
      <c r="B33" s="49"/>
      <c r="C33" s="49"/>
      <c r="D33" s="119" t="s">
        <v>567</v>
      </c>
    </row>
    <row r="34" spans="1:4" s="41" customFormat="1"/>
  </sheetData>
  <mergeCells count="17">
    <mergeCell ref="B17:C17"/>
    <mergeCell ref="A22:C22"/>
    <mergeCell ref="A21:C21"/>
    <mergeCell ref="A1:E1"/>
    <mergeCell ref="B4:C4"/>
    <mergeCell ref="B5:C5"/>
    <mergeCell ref="B6:C6"/>
    <mergeCell ref="B9:C9"/>
    <mergeCell ref="B10:C10"/>
    <mergeCell ref="B14:C14"/>
    <mergeCell ref="B18:C18"/>
    <mergeCell ref="A20:C20"/>
    <mergeCell ref="B15:C15"/>
    <mergeCell ref="B11:C11"/>
    <mergeCell ref="B12:C12"/>
    <mergeCell ref="B13:C13"/>
    <mergeCell ref="B16:C16"/>
  </mergeCells>
  <phoneticPr fontId="10" type="noConversion"/>
  <hyperlinks>
    <hyperlink ref="E6" r:id="rId1" xr:uid="{00000000-0004-0000-0000-000000000000}"/>
  </hyperlinks>
  <pageMargins left="0.70833333333333304" right="0.70833333333333304" top="0.74791666666666701" bottom="0.74791666666666701" header="0.31458333333333299" footer="0.31458333333333299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L25"/>
  <sheetViews>
    <sheetView workbookViewId="0">
      <selection activeCell="B19" sqref="B19"/>
    </sheetView>
  </sheetViews>
  <sheetFormatPr defaultColWidth="8.75" defaultRowHeight="14"/>
  <cols>
    <col min="1" max="1" width="25" customWidth="1"/>
    <col min="2" max="2" width="17.08203125" customWidth="1"/>
    <col min="3" max="3" width="10.08203125" customWidth="1"/>
    <col min="6" max="6" width="19" customWidth="1"/>
    <col min="7" max="7" width="11.08203125" customWidth="1"/>
    <col min="8" max="8" width="34.33203125" customWidth="1"/>
    <col min="9" max="9" width="5.75" customWidth="1"/>
    <col min="10" max="10" width="9" customWidth="1"/>
    <col min="11" max="11" width="23.33203125" customWidth="1"/>
    <col min="12" max="12" width="23.08203125" customWidth="1"/>
  </cols>
  <sheetData>
    <row r="2" spans="1:12">
      <c r="A2" s="43" t="s">
        <v>18</v>
      </c>
      <c r="F2" s="43" t="s">
        <v>19</v>
      </c>
      <c r="K2" s="43" t="s">
        <v>20</v>
      </c>
    </row>
    <row r="3" spans="1:12">
      <c r="A3" t="s">
        <v>21</v>
      </c>
      <c r="F3" t="s">
        <v>21</v>
      </c>
      <c r="K3" t="s">
        <v>22</v>
      </c>
      <c r="L3" t="s">
        <v>23</v>
      </c>
    </row>
    <row r="4" spans="1:12">
      <c r="A4" t="s">
        <v>24</v>
      </c>
      <c r="B4" t="s">
        <v>25</v>
      </c>
      <c r="C4" t="s">
        <v>26</v>
      </c>
      <c r="F4" t="s">
        <v>24</v>
      </c>
      <c r="G4" t="s">
        <v>27</v>
      </c>
      <c r="H4" t="s">
        <v>28</v>
      </c>
      <c r="I4" t="s">
        <v>26</v>
      </c>
      <c r="K4" s="45" t="s">
        <v>29</v>
      </c>
      <c r="L4" s="44">
        <v>0</v>
      </c>
    </row>
    <row r="5" spans="1:12">
      <c r="A5" t="s">
        <v>30</v>
      </c>
      <c r="B5" t="s">
        <v>31</v>
      </c>
      <c r="C5" s="44">
        <v>0</v>
      </c>
      <c r="F5" t="s">
        <v>32</v>
      </c>
      <c r="G5" t="s">
        <v>33</v>
      </c>
      <c r="H5" t="s">
        <v>34</v>
      </c>
      <c r="I5" s="44"/>
      <c r="K5" s="45" t="s">
        <v>35</v>
      </c>
      <c r="L5" s="44">
        <v>0</v>
      </c>
    </row>
    <row r="6" spans="1:12">
      <c r="A6" t="s">
        <v>36</v>
      </c>
      <c r="B6" t="s">
        <v>37</v>
      </c>
      <c r="C6" s="44">
        <v>0</v>
      </c>
      <c r="F6" t="s">
        <v>38</v>
      </c>
      <c r="G6" t="s">
        <v>39</v>
      </c>
      <c r="H6" t="s">
        <v>40</v>
      </c>
      <c r="I6" s="44">
        <v>0</v>
      </c>
      <c r="K6" s="45" t="s">
        <v>41</v>
      </c>
      <c r="L6" s="44">
        <v>0</v>
      </c>
    </row>
    <row r="7" spans="1:12">
      <c r="A7" t="s">
        <v>42</v>
      </c>
      <c r="B7" t="s">
        <v>31</v>
      </c>
      <c r="C7" s="44">
        <v>0</v>
      </c>
      <c r="H7" t="s">
        <v>43</v>
      </c>
      <c r="I7" s="44">
        <v>0</v>
      </c>
      <c r="K7" s="45" t="s">
        <v>44</v>
      </c>
      <c r="L7" s="44">
        <v>0</v>
      </c>
    </row>
    <row r="8" spans="1:12">
      <c r="A8" t="s">
        <v>45</v>
      </c>
      <c r="B8" t="s">
        <v>31</v>
      </c>
      <c r="C8" s="44">
        <v>0</v>
      </c>
      <c r="H8" t="s">
        <v>46</v>
      </c>
      <c r="I8" s="44">
        <v>0</v>
      </c>
      <c r="K8" s="45" t="s">
        <v>47</v>
      </c>
      <c r="L8" s="44">
        <v>0</v>
      </c>
    </row>
    <row r="9" spans="1:12">
      <c r="A9" t="s">
        <v>32</v>
      </c>
      <c r="B9" t="s">
        <v>31</v>
      </c>
      <c r="C9" s="44">
        <v>0</v>
      </c>
      <c r="H9" t="s">
        <v>48</v>
      </c>
      <c r="I9" s="44">
        <v>0</v>
      </c>
      <c r="K9" s="45" t="s">
        <v>49</v>
      </c>
      <c r="L9" s="44">
        <v>0</v>
      </c>
    </row>
    <row r="10" spans="1:12">
      <c r="A10" t="s">
        <v>38</v>
      </c>
      <c r="B10" t="s">
        <v>50</v>
      </c>
      <c r="C10" s="44">
        <v>0</v>
      </c>
      <c r="G10" t="s">
        <v>51</v>
      </c>
      <c r="H10" t="s">
        <v>51</v>
      </c>
      <c r="I10" s="44">
        <v>0</v>
      </c>
      <c r="K10" s="45" t="s">
        <v>52</v>
      </c>
      <c r="L10" s="44">
        <v>0</v>
      </c>
    </row>
    <row r="11" spans="1:12">
      <c r="B11" t="s">
        <v>53</v>
      </c>
      <c r="C11" s="44">
        <v>0</v>
      </c>
      <c r="G11" t="s">
        <v>54</v>
      </c>
      <c r="H11" t="s">
        <v>54</v>
      </c>
      <c r="I11" s="44">
        <v>0</v>
      </c>
      <c r="K11" s="45" t="s">
        <v>55</v>
      </c>
      <c r="L11" s="44">
        <v>0</v>
      </c>
    </row>
    <row r="12" spans="1:12">
      <c r="B12" t="s">
        <v>56</v>
      </c>
      <c r="C12" s="44">
        <v>0</v>
      </c>
      <c r="G12" t="s">
        <v>57</v>
      </c>
      <c r="H12" t="s">
        <v>58</v>
      </c>
      <c r="I12" s="44"/>
      <c r="K12" s="45" t="s">
        <v>59</v>
      </c>
      <c r="L12" s="44">
        <v>0</v>
      </c>
    </row>
    <row r="13" spans="1:12">
      <c r="B13" t="s">
        <v>60</v>
      </c>
      <c r="C13" s="44">
        <v>0</v>
      </c>
      <c r="H13" t="s">
        <v>61</v>
      </c>
      <c r="I13" s="44"/>
    </row>
    <row r="14" spans="1:12">
      <c r="A14" t="s">
        <v>59</v>
      </c>
      <c r="C14" s="44">
        <v>0</v>
      </c>
      <c r="G14" t="s">
        <v>55</v>
      </c>
      <c r="H14" t="s">
        <v>55</v>
      </c>
      <c r="I14" s="44">
        <v>0</v>
      </c>
    </row>
    <row r="15" spans="1:12">
      <c r="G15" t="s">
        <v>33</v>
      </c>
      <c r="H15" t="s">
        <v>34</v>
      </c>
      <c r="I15" s="44">
        <v>0</v>
      </c>
    </row>
    <row r="16" spans="1:12">
      <c r="G16" t="s">
        <v>62</v>
      </c>
      <c r="H16" t="s">
        <v>63</v>
      </c>
      <c r="I16" s="44">
        <v>0</v>
      </c>
    </row>
    <row r="17" spans="6:9">
      <c r="G17" t="s">
        <v>64</v>
      </c>
      <c r="H17" t="s">
        <v>65</v>
      </c>
      <c r="I17" s="44">
        <v>0</v>
      </c>
    </row>
    <row r="18" spans="6:9">
      <c r="H18" t="s">
        <v>66</v>
      </c>
      <c r="I18" s="44">
        <v>0</v>
      </c>
    </row>
    <row r="19" spans="6:9">
      <c r="H19" t="s">
        <v>67</v>
      </c>
      <c r="I19" s="44">
        <v>0</v>
      </c>
    </row>
    <row r="20" spans="6:9">
      <c r="H20" t="s">
        <v>68</v>
      </c>
      <c r="I20" s="44">
        <v>0</v>
      </c>
    </row>
    <row r="21" spans="6:9">
      <c r="H21" t="s">
        <v>69</v>
      </c>
      <c r="I21" s="44">
        <v>0</v>
      </c>
    </row>
    <row r="22" spans="6:9">
      <c r="H22" t="s">
        <v>70</v>
      </c>
      <c r="I22" s="44">
        <v>0</v>
      </c>
    </row>
    <row r="23" spans="6:9">
      <c r="H23" t="s">
        <v>71</v>
      </c>
      <c r="I23" s="44">
        <v>0</v>
      </c>
    </row>
    <row r="24" spans="6:9">
      <c r="H24" t="s">
        <v>72</v>
      </c>
      <c r="I24" s="44">
        <v>0</v>
      </c>
    </row>
    <row r="25" spans="6:9">
      <c r="F25" t="s">
        <v>59</v>
      </c>
      <c r="I25" s="44">
        <v>0</v>
      </c>
    </row>
  </sheetData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12"/>
  <sheetViews>
    <sheetView showGridLines="0" tabSelected="1" topLeftCell="A7" zoomScale="60" zoomScaleNormal="60" zoomScaleSheetLayoutView="80" workbookViewId="0">
      <selection activeCell="D9" sqref="D9"/>
    </sheetView>
  </sheetViews>
  <sheetFormatPr defaultColWidth="8.75" defaultRowHeight="14"/>
  <cols>
    <col min="1" max="1" width="16.75" style="111" customWidth="1"/>
    <col min="2" max="2" width="15.58203125" style="111" customWidth="1"/>
    <col min="3" max="3" width="23.58203125" style="111" customWidth="1"/>
    <col min="4" max="4" width="61.08203125" style="268" bestFit="1" customWidth="1"/>
    <col min="5" max="5" width="27.75" style="111" customWidth="1"/>
    <col min="6" max="6" width="10.58203125" style="111" customWidth="1"/>
    <col min="7" max="7" width="25.08203125" style="111" bestFit="1" customWidth="1"/>
    <col min="8" max="9" width="17.33203125" style="111" customWidth="1"/>
    <col min="10" max="10" width="23.33203125" style="111" customWidth="1"/>
    <col min="11" max="11" width="17.33203125" style="111" hidden="1" customWidth="1"/>
    <col min="12" max="12" width="28.08203125" style="111" bestFit="1" customWidth="1"/>
    <col min="13" max="13" width="40.33203125" style="125" customWidth="1"/>
    <col min="14" max="46" width="8.75" style="125"/>
    <col min="47" max="16384" width="8.75" style="111"/>
  </cols>
  <sheetData>
    <row r="1" spans="1:46">
      <c r="A1" s="66"/>
      <c r="B1" s="66"/>
      <c r="C1" s="66"/>
      <c r="D1" s="256"/>
      <c r="E1" s="66"/>
      <c r="F1" s="66"/>
      <c r="G1" s="66"/>
      <c r="H1" s="66"/>
      <c r="I1" s="66"/>
      <c r="J1" s="66"/>
    </row>
    <row r="2" spans="1:46">
      <c r="A2" s="66"/>
      <c r="B2" s="66"/>
      <c r="C2" s="66"/>
      <c r="D2" s="256"/>
      <c r="E2" s="66"/>
      <c r="F2" s="66"/>
      <c r="G2" s="66"/>
      <c r="H2" s="66"/>
      <c r="I2" s="66"/>
      <c r="J2" s="66"/>
    </row>
    <row r="3" spans="1:46" s="126" customFormat="1" ht="4.5" customHeight="1">
      <c r="A3" s="337" t="s">
        <v>498</v>
      </c>
      <c r="B3" s="337"/>
      <c r="C3" s="337"/>
      <c r="D3" s="337"/>
      <c r="E3" s="337"/>
      <c r="F3" s="337"/>
      <c r="G3" s="337"/>
      <c r="H3" s="337"/>
      <c r="I3" s="249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</row>
    <row r="4" spans="1:46" s="126" customFormat="1" ht="17.25" customHeight="1">
      <c r="A4" s="337"/>
      <c r="B4" s="337"/>
      <c r="C4" s="337"/>
      <c r="D4" s="337"/>
      <c r="E4" s="337"/>
      <c r="F4" s="337"/>
      <c r="G4" s="337"/>
      <c r="H4" s="337"/>
      <c r="I4" s="249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</row>
    <row r="5" spans="1:46" s="126" customFormat="1" ht="7.5" customHeight="1">
      <c r="A5" s="9"/>
      <c r="B5" s="9"/>
      <c r="C5" s="9"/>
      <c r="D5" s="257"/>
      <c r="E5" s="9"/>
      <c r="F5" s="9"/>
      <c r="G5" s="9"/>
      <c r="H5" s="9"/>
      <c r="I5" s="9"/>
      <c r="J5" s="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</row>
    <row r="6" spans="1:46" s="126" customFormat="1" ht="20.25" customHeight="1">
      <c r="A6" s="9" t="s">
        <v>73</v>
      </c>
      <c r="B6" s="9"/>
      <c r="C6" s="9"/>
      <c r="D6" s="257"/>
      <c r="E6" s="9"/>
      <c r="F6" s="9"/>
      <c r="G6" s="9"/>
      <c r="H6" s="9"/>
      <c r="I6" s="9"/>
      <c r="J6" s="9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</row>
    <row r="7" spans="1:46" s="221" customFormat="1" ht="20.25" customHeight="1">
      <c r="A7" s="219" t="s">
        <v>74</v>
      </c>
      <c r="B7" s="220"/>
      <c r="C7" s="12"/>
      <c r="D7" s="258"/>
      <c r="E7" s="12"/>
      <c r="F7" s="12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</row>
    <row r="8" spans="1:46" s="221" customFormat="1" ht="20.25" customHeight="1">
      <c r="A8" s="222"/>
      <c r="B8" s="223"/>
      <c r="C8" s="12"/>
      <c r="D8" s="258"/>
      <c r="E8" s="12"/>
      <c r="F8" s="12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</row>
    <row r="9" spans="1:46" s="227" customFormat="1" ht="20.25" customHeight="1">
      <c r="A9" s="224" t="s">
        <v>75</v>
      </c>
      <c r="B9" s="225" t="s">
        <v>76</v>
      </c>
      <c r="C9" s="14"/>
      <c r="D9" s="259"/>
      <c r="E9" s="14"/>
      <c r="F9" s="14"/>
      <c r="G9" s="226"/>
      <c r="H9" s="226"/>
      <c r="I9" s="226"/>
      <c r="J9" s="226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</row>
    <row r="10" spans="1:46" s="227" customFormat="1" ht="20.25" customHeight="1">
      <c r="A10" s="224" t="s">
        <v>75</v>
      </c>
      <c r="B10" s="225" t="s">
        <v>77</v>
      </c>
      <c r="C10" s="14"/>
      <c r="D10" s="259"/>
      <c r="E10" s="14"/>
      <c r="F10" s="14"/>
      <c r="G10" s="226"/>
      <c r="H10" s="226"/>
      <c r="I10" s="226"/>
      <c r="J10" s="226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</row>
    <row r="11" spans="1:46" s="221" customFormat="1" ht="20.25" customHeight="1">
      <c r="A11" s="222" t="s">
        <v>75</v>
      </c>
      <c r="B11" s="223" t="s">
        <v>83</v>
      </c>
      <c r="C11" s="12"/>
      <c r="D11" s="258"/>
      <c r="E11" s="12"/>
      <c r="F11" s="12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</row>
    <row r="12" spans="1:46" s="221" customFormat="1" ht="11.25" customHeight="1">
      <c r="A12" s="229"/>
      <c r="B12" s="230"/>
      <c r="C12" s="17"/>
      <c r="D12" s="260"/>
      <c r="E12" s="17"/>
      <c r="F12" s="12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</row>
    <row r="13" spans="1:46" ht="40.5" customHeight="1">
      <c r="B13" s="338"/>
      <c r="C13" s="339"/>
      <c r="D13" s="339"/>
      <c r="E13" s="339"/>
      <c r="F13" s="339"/>
      <c r="G13" s="338" t="s">
        <v>84</v>
      </c>
      <c r="H13" s="338"/>
      <c r="I13" s="338"/>
      <c r="J13" s="338"/>
      <c r="K13" s="338"/>
      <c r="L13" s="338"/>
    </row>
    <row r="14" spans="1:46" ht="40.25" customHeight="1">
      <c r="A14" s="18" t="s">
        <v>27</v>
      </c>
      <c r="B14" s="231" t="s">
        <v>28</v>
      </c>
      <c r="C14" s="120" t="s">
        <v>85</v>
      </c>
      <c r="D14" s="261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213</v>
      </c>
      <c r="J14" s="21" t="s">
        <v>90</v>
      </c>
      <c r="K14" s="21" t="s">
        <v>91</v>
      </c>
      <c r="L14" s="2" t="s">
        <v>78</v>
      </c>
    </row>
    <row r="15" spans="1:46" s="125" customFormat="1" ht="30" customHeight="1">
      <c r="A15" s="278" t="s">
        <v>39</v>
      </c>
      <c r="B15" s="279" t="s">
        <v>46</v>
      </c>
      <c r="C15" s="280" t="s">
        <v>143</v>
      </c>
      <c r="D15" s="281" t="s">
        <v>504</v>
      </c>
      <c r="E15" s="279" t="s">
        <v>415</v>
      </c>
      <c r="F15" s="137" t="s">
        <v>141</v>
      </c>
      <c r="G15" s="28">
        <v>260</v>
      </c>
      <c r="H15" s="28">
        <v>72</v>
      </c>
      <c r="I15" s="28">
        <v>1</v>
      </c>
      <c r="J15" s="30">
        <f t="shared" ref="J15:J16" si="0">G15*H15*I15</f>
        <v>18720</v>
      </c>
      <c r="K15" s="28" t="s">
        <v>127</v>
      </c>
      <c r="L15" s="152" t="s">
        <v>320</v>
      </c>
    </row>
    <row r="16" spans="1:46" s="125" customFormat="1" ht="30" customHeight="1">
      <c r="A16" s="278" t="s">
        <v>39</v>
      </c>
      <c r="B16" s="279" t="s">
        <v>534</v>
      </c>
      <c r="C16" s="280" t="s">
        <v>143</v>
      </c>
      <c r="D16" s="281" t="s">
        <v>508</v>
      </c>
      <c r="E16" s="279" t="s">
        <v>415</v>
      </c>
      <c r="F16" s="137" t="s">
        <v>141</v>
      </c>
      <c r="G16" s="28">
        <v>260</v>
      </c>
      <c r="H16" s="28">
        <v>108</v>
      </c>
      <c r="I16" s="28">
        <v>1</v>
      </c>
      <c r="J16" s="30">
        <f t="shared" si="0"/>
        <v>28080</v>
      </c>
      <c r="K16" s="28" t="s">
        <v>127</v>
      </c>
      <c r="L16" s="152"/>
    </row>
    <row r="17" spans="1:13" s="125" customFormat="1" ht="30" customHeight="1">
      <c r="A17" s="278" t="s">
        <v>39</v>
      </c>
      <c r="B17" s="279" t="s">
        <v>46</v>
      </c>
      <c r="C17" s="280" t="s">
        <v>125</v>
      </c>
      <c r="D17" s="282" t="s">
        <v>505</v>
      </c>
      <c r="E17" s="279" t="s">
        <v>415</v>
      </c>
      <c r="F17" s="27" t="s">
        <v>100</v>
      </c>
      <c r="G17" s="28">
        <v>1500</v>
      </c>
      <c r="H17" s="28">
        <v>2</v>
      </c>
      <c r="I17" s="28">
        <v>1</v>
      </c>
      <c r="J17" s="30">
        <f>G17*H17*I17</f>
        <v>3000</v>
      </c>
      <c r="K17" s="28" t="s">
        <v>80</v>
      </c>
      <c r="L17" s="152"/>
    </row>
    <row r="18" spans="1:13" s="125" customFormat="1" ht="30" customHeight="1">
      <c r="A18" s="278" t="s">
        <v>39</v>
      </c>
      <c r="B18" s="279" t="s">
        <v>46</v>
      </c>
      <c r="C18" s="280" t="s">
        <v>414</v>
      </c>
      <c r="D18" s="282" t="s">
        <v>559</v>
      </c>
      <c r="E18" s="279" t="s">
        <v>499</v>
      </c>
      <c r="F18" s="27" t="s">
        <v>100</v>
      </c>
      <c r="G18" s="28">
        <v>400</v>
      </c>
      <c r="H18" s="28">
        <v>2</v>
      </c>
      <c r="I18" s="28">
        <v>0</v>
      </c>
      <c r="J18" s="30">
        <f t="shared" ref="J18" si="1">G18*H18*I18</f>
        <v>0</v>
      </c>
      <c r="K18" s="28" t="s">
        <v>80</v>
      </c>
      <c r="L18" s="152"/>
    </row>
    <row r="19" spans="1:13" s="125" customFormat="1" ht="30" customHeight="1">
      <c r="A19" s="278" t="s">
        <v>39</v>
      </c>
      <c r="B19" s="279" t="s">
        <v>46</v>
      </c>
      <c r="C19" s="279" t="s">
        <v>101</v>
      </c>
      <c r="D19" s="282" t="s">
        <v>531</v>
      </c>
      <c r="E19" s="283" t="s">
        <v>500</v>
      </c>
      <c r="F19" s="27" t="s">
        <v>100</v>
      </c>
      <c r="G19" s="28">
        <v>700</v>
      </c>
      <c r="H19" s="28">
        <v>4</v>
      </c>
      <c r="I19" s="28">
        <v>1</v>
      </c>
      <c r="J19" s="30">
        <f>G19*H19*I19</f>
        <v>2800</v>
      </c>
      <c r="K19" s="28" t="s">
        <v>80</v>
      </c>
      <c r="L19" s="152"/>
    </row>
    <row r="20" spans="1:13" s="126" customFormat="1" ht="30" customHeight="1">
      <c r="A20" s="278" t="s">
        <v>326</v>
      </c>
      <c r="B20" s="279" t="s">
        <v>307</v>
      </c>
      <c r="C20" s="279" t="s">
        <v>418</v>
      </c>
      <c r="D20" s="284" t="s">
        <v>214</v>
      </c>
      <c r="E20" s="283" t="s">
        <v>500</v>
      </c>
      <c r="F20" s="27" t="s">
        <v>308</v>
      </c>
      <c r="G20" s="28">
        <v>3000</v>
      </c>
      <c r="H20" s="28">
        <v>2</v>
      </c>
      <c r="I20" s="28">
        <v>1</v>
      </c>
      <c r="J20" s="30">
        <f>G20*H20*I20</f>
        <v>6000</v>
      </c>
      <c r="K20" s="269" t="s">
        <v>127</v>
      </c>
      <c r="L20" s="310"/>
    </row>
    <row r="21" spans="1:13" s="125" customFormat="1" ht="30" customHeight="1">
      <c r="A21" s="278" t="s">
        <v>39</v>
      </c>
      <c r="B21" s="279" t="s">
        <v>307</v>
      </c>
      <c r="C21" s="280" t="s">
        <v>180</v>
      </c>
      <c r="D21" s="285" t="s">
        <v>180</v>
      </c>
      <c r="E21" s="283" t="s">
        <v>503</v>
      </c>
      <c r="F21" s="137" t="s">
        <v>308</v>
      </c>
      <c r="G21" s="28">
        <v>500</v>
      </c>
      <c r="H21" s="28">
        <v>3</v>
      </c>
      <c r="I21" s="28">
        <v>1</v>
      </c>
      <c r="J21" s="30">
        <f>G21*H21*I21</f>
        <v>1500</v>
      </c>
      <c r="K21" s="28" t="s">
        <v>127</v>
      </c>
      <c r="L21" s="152"/>
    </row>
    <row r="22" spans="1:13" s="125" customFormat="1" ht="30" customHeight="1">
      <c r="A22" s="278" t="s">
        <v>39</v>
      </c>
      <c r="B22" s="279" t="s">
        <v>307</v>
      </c>
      <c r="C22" s="280" t="s">
        <v>544</v>
      </c>
      <c r="D22" s="285" t="s">
        <v>544</v>
      </c>
      <c r="E22" s="283" t="s">
        <v>415</v>
      </c>
      <c r="F22" s="137" t="s">
        <v>545</v>
      </c>
      <c r="G22" s="28">
        <v>5000</v>
      </c>
      <c r="H22" s="28">
        <v>1</v>
      </c>
      <c r="I22" s="28">
        <v>1</v>
      </c>
      <c r="J22" s="30">
        <f>G22*H22*I22</f>
        <v>5000</v>
      </c>
      <c r="K22" s="28" t="s">
        <v>127</v>
      </c>
      <c r="L22" s="152"/>
    </row>
    <row r="23" spans="1:13" s="125" customFormat="1" ht="30" customHeight="1">
      <c r="A23" s="278" t="s">
        <v>39</v>
      </c>
      <c r="B23" s="279" t="s">
        <v>48</v>
      </c>
      <c r="C23" s="279" t="s">
        <v>129</v>
      </c>
      <c r="D23" s="284" t="s">
        <v>509</v>
      </c>
      <c r="E23" s="283" t="s">
        <v>503</v>
      </c>
      <c r="F23" s="27" t="s">
        <v>100</v>
      </c>
      <c r="G23" s="28">
        <v>2500</v>
      </c>
      <c r="H23" s="28">
        <v>1</v>
      </c>
      <c r="I23" s="28">
        <v>1</v>
      </c>
      <c r="J23" s="30">
        <f t="shared" ref="J23:J34" si="2">G23*H23*I23</f>
        <v>2500</v>
      </c>
      <c r="K23" s="28" t="s">
        <v>80</v>
      </c>
      <c r="L23" s="80"/>
    </row>
    <row r="24" spans="1:13" s="125" customFormat="1" ht="30" customHeight="1">
      <c r="A24" s="278" t="s">
        <v>39</v>
      </c>
      <c r="B24" s="279" t="s">
        <v>48</v>
      </c>
      <c r="C24" s="279" t="s">
        <v>233</v>
      </c>
      <c r="D24" s="284" t="s">
        <v>223</v>
      </c>
      <c r="E24" s="283" t="s">
        <v>503</v>
      </c>
      <c r="F24" s="27" t="s">
        <v>100</v>
      </c>
      <c r="G24" s="28">
        <v>600</v>
      </c>
      <c r="H24" s="28">
        <v>4</v>
      </c>
      <c r="I24" s="28">
        <v>1</v>
      </c>
      <c r="J24" s="30">
        <f t="shared" si="2"/>
        <v>2400</v>
      </c>
      <c r="K24" s="28" t="s">
        <v>80</v>
      </c>
      <c r="L24" s="22"/>
    </row>
    <row r="25" spans="1:13" s="125" customFormat="1" ht="30" customHeight="1">
      <c r="A25" s="278" t="s">
        <v>39</v>
      </c>
      <c r="B25" s="279" t="s">
        <v>48</v>
      </c>
      <c r="C25" s="279" t="s">
        <v>130</v>
      </c>
      <c r="D25" s="284" t="s">
        <v>502</v>
      </c>
      <c r="E25" s="283" t="s">
        <v>503</v>
      </c>
      <c r="F25" s="27" t="s">
        <v>100</v>
      </c>
      <c r="G25" s="28">
        <v>550</v>
      </c>
      <c r="H25" s="28">
        <v>12</v>
      </c>
      <c r="I25" s="28">
        <v>1</v>
      </c>
      <c r="J25" s="30">
        <f t="shared" si="2"/>
        <v>6600</v>
      </c>
      <c r="K25" s="28" t="s">
        <v>80</v>
      </c>
      <c r="L25" s="22"/>
    </row>
    <row r="26" spans="1:13" s="125" customFormat="1" ht="30" customHeight="1">
      <c r="A26" s="278" t="s">
        <v>39</v>
      </c>
      <c r="B26" s="279" t="s">
        <v>48</v>
      </c>
      <c r="C26" s="279" t="s">
        <v>131</v>
      </c>
      <c r="D26" s="284" t="s">
        <v>501</v>
      </c>
      <c r="E26" s="283" t="s">
        <v>503</v>
      </c>
      <c r="F26" s="27" t="s">
        <v>100</v>
      </c>
      <c r="G26" s="28">
        <v>600</v>
      </c>
      <c r="H26" s="28">
        <v>4</v>
      </c>
      <c r="I26" s="28">
        <v>1</v>
      </c>
      <c r="J26" s="30">
        <f t="shared" si="2"/>
        <v>2400</v>
      </c>
      <c r="K26" s="28" t="s">
        <v>80</v>
      </c>
      <c r="L26" s="22"/>
    </row>
    <row r="27" spans="1:13" s="125" customFormat="1" ht="30" customHeight="1">
      <c r="A27" s="278" t="s">
        <v>39</v>
      </c>
      <c r="B27" s="279" t="s">
        <v>48</v>
      </c>
      <c r="C27" s="279" t="s">
        <v>132</v>
      </c>
      <c r="D27" s="284" t="s">
        <v>560</v>
      </c>
      <c r="E27" s="283" t="s">
        <v>503</v>
      </c>
      <c r="F27" s="27" t="s">
        <v>100</v>
      </c>
      <c r="G27" s="28">
        <v>300</v>
      </c>
      <c r="H27" s="28">
        <v>0</v>
      </c>
      <c r="I27" s="28">
        <v>1</v>
      </c>
      <c r="J27" s="30">
        <f t="shared" si="2"/>
        <v>0</v>
      </c>
      <c r="K27" s="28" t="s">
        <v>80</v>
      </c>
      <c r="L27" s="22"/>
    </row>
    <row r="28" spans="1:13" s="125" customFormat="1" ht="30" customHeight="1">
      <c r="A28" s="278" t="s">
        <v>39</v>
      </c>
      <c r="B28" s="279" t="s">
        <v>48</v>
      </c>
      <c r="C28" s="279" t="s">
        <v>133</v>
      </c>
      <c r="D28" s="284" t="s">
        <v>532</v>
      </c>
      <c r="E28" s="283" t="s">
        <v>503</v>
      </c>
      <c r="F28" s="27" t="s">
        <v>100</v>
      </c>
      <c r="G28" s="28">
        <v>200</v>
      </c>
      <c r="H28" s="28">
        <v>6</v>
      </c>
      <c r="I28" s="28">
        <v>1</v>
      </c>
      <c r="J28" s="30">
        <f t="shared" si="2"/>
        <v>1200</v>
      </c>
      <c r="K28" s="28" t="s">
        <v>80</v>
      </c>
      <c r="L28" s="26"/>
    </row>
    <row r="29" spans="1:13" s="125" customFormat="1" ht="30" customHeight="1">
      <c r="A29" s="278" t="s">
        <v>39</v>
      </c>
      <c r="B29" s="279" t="s">
        <v>48</v>
      </c>
      <c r="C29" s="279" t="s">
        <v>134</v>
      </c>
      <c r="D29" s="284" t="s">
        <v>219</v>
      </c>
      <c r="E29" s="283" t="s">
        <v>503</v>
      </c>
      <c r="F29" s="27" t="s">
        <v>100</v>
      </c>
      <c r="G29" s="28">
        <v>200</v>
      </c>
      <c r="H29" s="28">
        <v>6</v>
      </c>
      <c r="I29" s="28">
        <v>1</v>
      </c>
      <c r="J29" s="30">
        <f t="shared" si="2"/>
        <v>1200</v>
      </c>
      <c r="K29" s="28" t="s">
        <v>80</v>
      </c>
      <c r="L29" s="26"/>
    </row>
    <row r="30" spans="1:13" s="125" customFormat="1" ht="30" customHeight="1">
      <c r="A30" s="278" t="s">
        <v>39</v>
      </c>
      <c r="B30" s="279" t="s">
        <v>43</v>
      </c>
      <c r="C30" s="279" t="s">
        <v>103</v>
      </c>
      <c r="D30" s="286" t="s">
        <v>506</v>
      </c>
      <c r="E30" s="283" t="s">
        <v>503</v>
      </c>
      <c r="F30" s="27" t="s">
        <v>100</v>
      </c>
      <c r="G30" s="28">
        <v>1000</v>
      </c>
      <c r="H30" s="28">
        <v>1</v>
      </c>
      <c r="I30" s="28">
        <v>1</v>
      </c>
      <c r="J30" s="30">
        <f t="shared" si="2"/>
        <v>1000</v>
      </c>
      <c r="K30" s="28" t="s">
        <v>80</v>
      </c>
      <c r="L30" s="26"/>
    </row>
    <row r="31" spans="1:13" s="125" customFormat="1" ht="30" customHeight="1">
      <c r="A31" s="278" t="s">
        <v>39</v>
      </c>
      <c r="B31" s="279" t="s">
        <v>43</v>
      </c>
      <c r="C31" s="279" t="s">
        <v>103</v>
      </c>
      <c r="D31" s="284" t="s">
        <v>547</v>
      </c>
      <c r="E31" s="283" t="s">
        <v>503</v>
      </c>
      <c r="F31" s="27" t="s">
        <v>100</v>
      </c>
      <c r="G31" s="28">
        <v>350</v>
      </c>
      <c r="H31" s="28">
        <v>20</v>
      </c>
      <c r="I31" s="28">
        <v>1</v>
      </c>
      <c r="J31" s="30">
        <f t="shared" si="2"/>
        <v>7000</v>
      </c>
      <c r="K31" s="28" t="s">
        <v>80</v>
      </c>
      <c r="L31" s="26"/>
    </row>
    <row r="32" spans="1:13" s="125" customFormat="1" ht="30" customHeight="1">
      <c r="A32" s="278" t="s">
        <v>39</v>
      </c>
      <c r="B32" s="279" t="s">
        <v>43</v>
      </c>
      <c r="C32" s="279" t="s">
        <v>103</v>
      </c>
      <c r="D32" s="284" t="s">
        <v>507</v>
      </c>
      <c r="E32" s="283" t="s">
        <v>503</v>
      </c>
      <c r="F32" s="27" t="s">
        <v>79</v>
      </c>
      <c r="G32" s="28">
        <v>120</v>
      </c>
      <c r="H32" s="28">
        <v>2</v>
      </c>
      <c r="I32" s="28">
        <v>1</v>
      </c>
      <c r="J32" s="30">
        <f t="shared" si="2"/>
        <v>240</v>
      </c>
      <c r="K32" s="28" t="s">
        <v>80</v>
      </c>
      <c r="L32" s="26"/>
      <c r="M32" s="301"/>
    </row>
    <row r="33" spans="1:13" s="125" customFormat="1" ht="30" customHeight="1">
      <c r="A33" s="278" t="s">
        <v>39</v>
      </c>
      <c r="B33" s="279" t="s">
        <v>43</v>
      </c>
      <c r="C33" s="279" t="s">
        <v>103</v>
      </c>
      <c r="D33" s="284" t="s">
        <v>548</v>
      </c>
      <c r="E33" s="283" t="s">
        <v>503</v>
      </c>
      <c r="F33" s="27" t="s">
        <v>100</v>
      </c>
      <c r="G33" s="28">
        <v>400</v>
      </c>
      <c r="H33" s="28">
        <v>20</v>
      </c>
      <c r="I33" s="28">
        <v>1</v>
      </c>
      <c r="J33" s="30">
        <f t="shared" si="2"/>
        <v>8000</v>
      </c>
      <c r="K33" s="308" t="s">
        <v>80</v>
      </c>
      <c r="L33" s="307"/>
      <c r="M33" s="301"/>
    </row>
    <row r="34" spans="1:13" s="125" customFormat="1" ht="30" customHeight="1">
      <c r="A34" s="278" t="s">
        <v>39</v>
      </c>
      <c r="B34" s="279" t="s">
        <v>43</v>
      </c>
      <c r="C34" s="279" t="s">
        <v>103</v>
      </c>
      <c r="D34" s="286" t="s">
        <v>549</v>
      </c>
      <c r="E34" s="283" t="s">
        <v>503</v>
      </c>
      <c r="F34" s="27" t="s">
        <v>100</v>
      </c>
      <c r="G34" s="28">
        <v>400</v>
      </c>
      <c r="H34" s="28">
        <v>40</v>
      </c>
      <c r="I34" s="28">
        <v>1</v>
      </c>
      <c r="J34" s="30">
        <f t="shared" si="2"/>
        <v>16000</v>
      </c>
      <c r="K34" s="308" t="s">
        <v>80</v>
      </c>
      <c r="L34" s="307"/>
      <c r="M34" s="301"/>
    </row>
    <row r="35" spans="1:13" s="125" customFormat="1" ht="30" customHeight="1">
      <c r="A35" s="278" t="s">
        <v>39</v>
      </c>
      <c r="B35" s="279" t="s">
        <v>43</v>
      </c>
      <c r="C35" s="279" t="s">
        <v>103</v>
      </c>
      <c r="D35" s="284" t="s">
        <v>550</v>
      </c>
      <c r="E35" s="283" t="s">
        <v>503</v>
      </c>
      <c r="F35" s="27" t="s">
        <v>100</v>
      </c>
      <c r="G35" s="28">
        <v>150</v>
      </c>
      <c r="H35" s="28">
        <v>44</v>
      </c>
      <c r="I35" s="28">
        <v>1</v>
      </c>
      <c r="J35" s="30">
        <f>G35*H35*I35</f>
        <v>6600</v>
      </c>
      <c r="K35" s="308" t="s">
        <v>80</v>
      </c>
      <c r="L35" s="307"/>
      <c r="M35" s="301"/>
    </row>
    <row r="36" spans="1:13" s="125" customFormat="1" ht="30" customHeight="1">
      <c r="A36" s="278" t="s">
        <v>39</v>
      </c>
      <c r="B36" s="279" t="s">
        <v>43</v>
      </c>
      <c r="C36" s="279" t="s">
        <v>103</v>
      </c>
      <c r="D36" s="284" t="s">
        <v>220</v>
      </c>
      <c r="E36" s="283" t="s">
        <v>503</v>
      </c>
      <c r="F36" s="27" t="s">
        <v>100</v>
      </c>
      <c r="G36" s="28">
        <v>150</v>
      </c>
      <c r="H36" s="28">
        <v>2</v>
      </c>
      <c r="I36" s="28">
        <v>1</v>
      </c>
      <c r="J36" s="30">
        <f>G36*H36*I36</f>
        <v>300</v>
      </c>
      <c r="K36" s="308" t="s">
        <v>80</v>
      </c>
      <c r="L36" s="307"/>
      <c r="M36" s="301"/>
    </row>
    <row r="37" spans="1:13" s="125" customFormat="1" ht="30" customHeight="1">
      <c r="A37" s="278" t="s">
        <v>39</v>
      </c>
      <c r="B37" s="279" t="s">
        <v>43</v>
      </c>
      <c r="C37" s="279" t="s">
        <v>103</v>
      </c>
      <c r="D37" s="284" t="s">
        <v>535</v>
      </c>
      <c r="E37" s="283" t="s">
        <v>503</v>
      </c>
      <c r="F37" s="27" t="s">
        <v>100</v>
      </c>
      <c r="G37" s="28">
        <v>200</v>
      </c>
      <c r="H37" s="28">
        <v>4</v>
      </c>
      <c r="I37" s="28">
        <v>1</v>
      </c>
      <c r="J37" s="30">
        <f t="shared" ref="J37:J39" si="3">G37*H37*I37</f>
        <v>800</v>
      </c>
      <c r="K37" s="308" t="s">
        <v>80</v>
      </c>
      <c r="L37" s="307"/>
      <c r="M37" s="301"/>
    </row>
    <row r="38" spans="1:13" s="125" customFormat="1" ht="30" customHeight="1">
      <c r="A38" s="278" t="s">
        <v>39</v>
      </c>
      <c r="B38" s="279" t="s">
        <v>43</v>
      </c>
      <c r="C38" s="279" t="s">
        <v>103</v>
      </c>
      <c r="D38" s="284" t="s">
        <v>536</v>
      </c>
      <c r="E38" s="283" t="s">
        <v>503</v>
      </c>
      <c r="F38" s="27" t="s">
        <v>100</v>
      </c>
      <c r="G38" s="28">
        <v>200</v>
      </c>
      <c r="H38" s="28">
        <v>12</v>
      </c>
      <c r="I38" s="28">
        <v>1</v>
      </c>
      <c r="J38" s="30">
        <f t="shared" si="3"/>
        <v>2400</v>
      </c>
      <c r="K38" s="308" t="s">
        <v>80</v>
      </c>
      <c r="L38" s="307"/>
      <c r="M38" s="301"/>
    </row>
    <row r="39" spans="1:13" s="125" customFormat="1" ht="30" customHeight="1">
      <c r="A39" s="278" t="s">
        <v>39</v>
      </c>
      <c r="B39" s="279" t="s">
        <v>43</v>
      </c>
      <c r="C39" s="279" t="s">
        <v>103</v>
      </c>
      <c r="D39" s="284" t="s">
        <v>221</v>
      </c>
      <c r="E39" s="283" t="s">
        <v>503</v>
      </c>
      <c r="F39" s="27" t="s">
        <v>100</v>
      </c>
      <c r="G39" s="28">
        <v>600</v>
      </c>
      <c r="H39" s="28">
        <v>2</v>
      </c>
      <c r="I39" s="28">
        <v>1</v>
      </c>
      <c r="J39" s="30">
        <f t="shared" si="3"/>
        <v>1200</v>
      </c>
      <c r="K39" s="308" t="s">
        <v>80</v>
      </c>
      <c r="L39" s="307"/>
      <c r="M39" s="301"/>
    </row>
    <row r="40" spans="1:13" s="125" customFormat="1" ht="30" customHeight="1">
      <c r="A40" s="278" t="s">
        <v>39</v>
      </c>
      <c r="B40" s="279" t="s">
        <v>43</v>
      </c>
      <c r="C40" s="279" t="s">
        <v>103</v>
      </c>
      <c r="D40" s="284" t="s">
        <v>136</v>
      </c>
      <c r="E40" s="283" t="s">
        <v>503</v>
      </c>
      <c r="F40" s="27" t="s">
        <v>94</v>
      </c>
      <c r="G40" s="28">
        <v>100</v>
      </c>
      <c r="H40" s="28">
        <v>110</v>
      </c>
      <c r="I40" s="28">
        <v>1</v>
      </c>
      <c r="J40" s="30">
        <f t="shared" ref="J40:J45" si="4">G40*H40*I40</f>
        <v>11000</v>
      </c>
      <c r="K40" s="308" t="s">
        <v>80</v>
      </c>
      <c r="L40" s="307"/>
      <c r="M40" s="302"/>
    </row>
    <row r="41" spans="1:13" s="125" customFormat="1" ht="30" customHeight="1">
      <c r="A41" s="278" t="s">
        <v>39</v>
      </c>
      <c r="B41" s="279" t="s">
        <v>43</v>
      </c>
      <c r="C41" s="279" t="s">
        <v>103</v>
      </c>
      <c r="D41" s="284" t="s">
        <v>184</v>
      </c>
      <c r="E41" s="283" t="s">
        <v>503</v>
      </c>
      <c r="F41" s="27" t="s">
        <v>100</v>
      </c>
      <c r="G41" s="28">
        <v>300</v>
      </c>
      <c r="H41" s="28">
        <v>2</v>
      </c>
      <c r="I41" s="28">
        <v>1</v>
      </c>
      <c r="J41" s="30">
        <f t="shared" si="4"/>
        <v>600</v>
      </c>
      <c r="K41" s="308" t="s">
        <v>80</v>
      </c>
      <c r="L41" s="307"/>
      <c r="M41" s="301"/>
    </row>
    <row r="42" spans="1:13" s="125" customFormat="1" ht="30" customHeight="1">
      <c r="A42" s="278" t="s">
        <v>39</v>
      </c>
      <c r="B42" s="279" t="s">
        <v>43</v>
      </c>
      <c r="C42" s="279" t="s">
        <v>103</v>
      </c>
      <c r="D42" s="284" t="s">
        <v>561</v>
      </c>
      <c r="E42" s="283" t="s">
        <v>503</v>
      </c>
      <c r="F42" s="27" t="s">
        <v>100</v>
      </c>
      <c r="G42" s="28">
        <v>350</v>
      </c>
      <c r="H42" s="28">
        <v>0</v>
      </c>
      <c r="I42" s="28">
        <v>1</v>
      </c>
      <c r="J42" s="30">
        <f t="shared" si="4"/>
        <v>0</v>
      </c>
      <c r="K42" s="308" t="s">
        <v>80</v>
      </c>
      <c r="L42" s="307"/>
      <c r="M42" s="301"/>
    </row>
    <row r="43" spans="1:13" s="125" customFormat="1" ht="30" customHeight="1">
      <c r="A43" s="183" t="s">
        <v>39</v>
      </c>
      <c r="B43" s="191" t="s">
        <v>46</v>
      </c>
      <c r="C43" s="191" t="s">
        <v>510</v>
      </c>
      <c r="D43" s="277" t="s">
        <v>511</v>
      </c>
      <c r="E43" s="182" t="s">
        <v>513</v>
      </c>
      <c r="F43" s="27" t="s">
        <v>92</v>
      </c>
      <c r="G43" s="28">
        <v>350</v>
      </c>
      <c r="H43" s="28">
        <v>86</v>
      </c>
      <c r="I43" s="28">
        <v>1</v>
      </c>
      <c r="J43" s="30">
        <f t="shared" si="4"/>
        <v>30100</v>
      </c>
      <c r="K43" s="308" t="s">
        <v>80</v>
      </c>
      <c r="L43" s="307"/>
      <c r="M43" s="301"/>
    </row>
    <row r="44" spans="1:13" s="125" customFormat="1" ht="30" customHeight="1">
      <c r="A44" s="183" t="s">
        <v>39</v>
      </c>
      <c r="B44" s="191" t="s">
        <v>46</v>
      </c>
      <c r="C44" s="276" t="s">
        <v>125</v>
      </c>
      <c r="D44" s="277" t="s">
        <v>514</v>
      </c>
      <c r="E44" s="182" t="s">
        <v>513</v>
      </c>
      <c r="F44" s="27" t="s">
        <v>100</v>
      </c>
      <c r="G44" s="28">
        <v>1500</v>
      </c>
      <c r="H44" s="28">
        <v>2</v>
      </c>
      <c r="I44" s="28">
        <v>1</v>
      </c>
      <c r="J44" s="30">
        <f t="shared" si="4"/>
        <v>3000</v>
      </c>
      <c r="K44" s="308" t="s">
        <v>80</v>
      </c>
      <c r="L44" s="307"/>
      <c r="M44" s="301"/>
    </row>
    <row r="45" spans="1:13" s="125" customFormat="1" ht="30" customHeight="1">
      <c r="A45" s="183" t="s">
        <v>39</v>
      </c>
      <c r="B45" s="191" t="s">
        <v>46</v>
      </c>
      <c r="C45" s="183" t="s">
        <v>102</v>
      </c>
      <c r="D45" s="184" t="s">
        <v>533</v>
      </c>
      <c r="E45" s="182" t="s">
        <v>513</v>
      </c>
      <c r="F45" s="27" t="s">
        <v>100</v>
      </c>
      <c r="G45" s="28">
        <v>700</v>
      </c>
      <c r="H45" s="28">
        <v>2</v>
      </c>
      <c r="I45" s="28">
        <v>1</v>
      </c>
      <c r="J45" s="30">
        <f t="shared" si="4"/>
        <v>1400</v>
      </c>
      <c r="K45" s="308" t="s">
        <v>80</v>
      </c>
      <c r="L45" s="80"/>
    </row>
    <row r="46" spans="1:13" s="125" customFormat="1" ht="30" customHeight="1">
      <c r="A46" s="183" t="s">
        <v>39</v>
      </c>
      <c r="B46" s="191" t="s">
        <v>46</v>
      </c>
      <c r="C46" s="183" t="s">
        <v>180</v>
      </c>
      <c r="D46" s="184" t="s">
        <v>515</v>
      </c>
      <c r="E46" s="182" t="s">
        <v>513</v>
      </c>
      <c r="F46" s="27" t="s">
        <v>100</v>
      </c>
      <c r="G46" s="28">
        <v>500</v>
      </c>
      <c r="H46" s="28">
        <v>2</v>
      </c>
      <c r="I46" s="28">
        <v>1</v>
      </c>
      <c r="J46" s="30">
        <f t="shared" ref="J46:J60" si="5">G46*H46*I46</f>
        <v>1000</v>
      </c>
      <c r="K46" s="308" t="s">
        <v>80</v>
      </c>
      <c r="L46" s="80"/>
    </row>
    <row r="47" spans="1:13" s="125" customFormat="1" ht="30" customHeight="1">
      <c r="A47" s="183" t="s">
        <v>39</v>
      </c>
      <c r="B47" s="191" t="s">
        <v>46</v>
      </c>
      <c r="C47" s="276" t="s">
        <v>181</v>
      </c>
      <c r="D47" s="277" t="s">
        <v>512</v>
      </c>
      <c r="E47" s="182" t="s">
        <v>513</v>
      </c>
      <c r="F47" s="27" t="s">
        <v>100</v>
      </c>
      <c r="G47" s="28">
        <v>5000</v>
      </c>
      <c r="H47" s="28">
        <v>1</v>
      </c>
      <c r="I47" s="28">
        <v>1</v>
      </c>
      <c r="J47" s="30">
        <f>G47*H47*I47</f>
        <v>5000</v>
      </c>
      <c r="K47" s="308" t="s">
        <v>127</v>
      </c>
      <c r="L47" s="152"/>
    </row>
    <row r="48" spans="1:13" s="125" customFormat="1" ht="30" customHeight="1">
      <c r="A48" s="183" t="s">
        <v>39</v>
      </c>
      <c r="B48" s="191" t="s">
        <v>48</v>
      </c>
      <c r="C48" s="191" t="s">
        <v>129</v>
      </c>
      <c r="D48" s="184" t="s">
        <v>222</v>
      </c>
      <c r="E48" s="182" t="s">
        <v>513</v>
      </c>
      <c r="F48" s="27" t="s">
        <v>100</v>
      </c>
      <c r="G48" s="28">
        <v>2500</v>
      </c>
      <c r="H48" s="28">
        <v>1</v>
      </c>
      <c r="I48" s="28">
        <v>1</v>
      </c>
      <c r="J48" s="30">
        <f t="shared" si="5"/>
        <v>2500</v>
      </c>
      <c r="K48" s="308" t="s">
        <v>80</v>
      </c>
      <c r="L48" s="307"/>
    </row>
    <row r="49" spans="1:13" s="125" customFormat="1" ht="30" customHeight="1">
      <c r="A49" s="183" t="s">
        <v>39</v>
      </c>
      <c r="B49" s="191" t="s">
        <v>48</v>
      </c>
      <c r="C49" s="191" t="s">
        <v>135</v>
      </c>
      <c r="D49" s="184" t="s">
        <v>223</v>
      </c>
      <c r="E49" s="182" t="s">
        <v>513</v>
      </c>
      <c r="F49" s="27" t="s">
        <v>100</v>
      </c>
      <c r="G49" s="28">
        <v>600</v>
      </c>
      <c r="H49" s="28">
        <v>6</v>
      </c>
      <c r="I49" s="28">
        <v>1</v>
      </c>
      <c r="J49" s="30">
        <f t="shared" si="5"/>
        <v>3600</v>
      </c>
      <c r="K49" s="308" t="s">
        <v>80</v>
      </c>
      <c r="L49" s="307"/>
    </row>
    <row r="50" spans="1:13" s="125" customFormat="1" ht="30" customHeight="1">
      <c r="A50" s="183" t="s">
        <v>39</v>
      </c>
      <c r="B50" s="191" t="s">
        <v>48</v>
      </c>
      <c r="C50" s="191" t="s">
        <v>130</v>
      </c>
      <c r="D50" s="184" t="s">
        <v>224</v>
      </c>
      <c r="E50" s="182" t="s">
        <v>513</v>
      </c>
      <c r="F50" s="27" t="s">
        <v>100</v>
      </c>
      <c r="G50" s="28">
        <v>550</v>
      </c>
      <c r="H50" s="28">
        <v>16</v>
      </c>
      <c r="I50" s="28">
        <v>1</v>
      </c>
      <c r="J50" s="30">
        <f t="shared" si="5"/>
        <v>8800</v>
      </c>
      <c r="K50" s="28" t="s">
        <v>80</v>
      </c>
      <c r="L50" s="31"/>
      <c r="M50" s="301"/>
    </row>
    <row r="51" spans="1:13" s="125" customFormat="1" ht="30" customHeight="1">
      <c r="A51" s="183" t="s">
        <v>39</v>
      </c>
      <c r="B51" s="191" t="s">
        <v>48</v>
      </c>
      <c r="C51" s="191" t="s">
        <v>131</v>
      </c>
      <c r="D51" s="184" t="s">
        <v>215</v>
      </c>
      <c r="E51" s="182" t="s">
        <v>513</v>
      </c>
      <c r="F51" s="27" t="s">
        <v>100</v>
      </c>
      <c r="G51" s="28">
        <v>600</v>
      </c>
      <c r="H51" s="28">
        <v>6</v>
      </c>
      <c r="I51" s="28">
        <v>1</v>
      </c>
      <c r="J51" s="30">
        <f t="shared" si="5"/>
        <v>3600</v>
      </c>
      <c r="K51" s="28" t="s">
        <v>80</v>
      </c>
      <c r="L51" s="31"/>
      <c r="M51" s="301"/>
    </row>
    <row r="52" spans="1:13" s="125" customFormat="1" ht="30" customHeight="1">
      <c r="A52" s="183" t="s">
        <v>39</v>
      </c>
      <c r="B52" s="191" t="s">
        <v>48</v>
      </c>
      <c r="C52" s="191" t="s">
        <v>132</v>
      </c>
      <c r="D52" s="184" t="s">
        <v>560</v>
      </c>
      <c r="E52" s="182" t="s">
        <v>513</v>
      </c>
      <c r="F52" s="27" t="s">
        <v>100</v>
      </c>
      <c r="G52" s="28">
        <v>300</v>
      </c>
      <c r="H52" s="28">
        <v>0</v>
      </c>
      <c r="I52" s="28">
        <v>1</v>
      </c>
      <c r="J52" s="30">
        <f t="shared" si="5"/>
        <v>0</v>
      </c>
      <c r="K52" s="28" t="s">
        <v>80</v>
      </c>
      <c r="L52" s="31"/>
    </row>
    <row r="53" spans="1:13" s="125" customFormat="1" ht="30" customHeight="1">
      <c r="A53" s="183" t="s">
        <v>39</v>
      </c>
      <c r="B53" s="191" t="s">
        <v>48</v>
      </c>
      <c r="C53" s="191" t="s">
        <v>133</v>
      </c>
      <c r="D53" s="184" t="s">
        <v>218</v>
      </c>
      <c r="E53" s="182" t="s">
        <v>513</v>
      </c>
      <c r="F53" s="27" t="s">
        <v>100</v>
      </c>
      <c r="G53" s="28">
        <v>200</v>
      </c>
      <c r="H53" s="28">
        <v>6</v>
      </c>
      <c r="I53" s="28">
        <v>1</v>
      </c>
      <c r="J53" s="30">
        <f t="shared" si="5"/>
        <v>1200</v>
      </c>
      <c r="K53" s="28" t="s">
        <v>80</v>
      </c>
      <c r="L53" s="31"/>
    </row>
    <row r="54" spans="1:13" s="125" customFormat="1" ht="30" customHeight="1">
      <c r="A54" s="183" t="s">
        <v>39</v>
      </c>
      <c r="B54" s="191" t="s">
        <v>48</v>
      </c>
      <c r="C54" s="191" t="s">
        <v>134</v>
      </c>
      <c r="D54" s="184" t="s">
        <v>219</v>
      </c>
      <c r="E54" s="182" t="s">
        <v>513</v>
      </c>
      <c r="F54" s="27" t="s">
        <v>100</v>
      </c>
      <c r="G54" s="28">
        <v>200</v>
      </c>
      <c r="H54" s="28">
        <v>6</v>
      </c>
      <c r="I54" s="28">
        <v>1</v>
      </c>
      <c r="J54" s="30">
        <f t="shared" si="5"/>
        <v>1200</v>
      </c>
      <c r="K54" s="28" t="s">
        <v>80</v>
      </c>
      <c r="L54" s="31"/>
    </row>
    <row r="55" spans="1:13" s="125" customFormat="1" ht="30" customHeight="1">
      <c r="A55" s="183" t="s">
        <v>39</v>
      </c>
      <c r="B55" s="191" t="s">
        <v>43</v>
      </c>
      <c r="C55" s="191" t="s">
        <v>103</v>
      </c>
      <c r="D55" s="184" t="s">
        <v>225</v>
      </c>
      <c r="E55" s="182" t="s">
        <v>513</v>
      </c>
      <c r="F55" s="27" t="s">
        <v>100</v>
      </c>
      <c r="G55" s="28">
        <v>3900</v>
      </c>
      <c r="H55" s="28">
        <v>1</v>
      </c>
      <c r="I55" s="28">
        <v>1</v>
      </c>
      <c r="J55" s="30">
        <f t="shared" si="5"/>
        <v>3900</v>
      </c>
      <c r="K55" s="28" t="s">
        <v>80</v>
      </c>
      <c r="L55" s="31"/>
    </row>
    <row r="56" spans="1:13" s="125" customFormat="1" ht="30" customHeight="1">
      <c r="A56" s="183" t="s">
        <v>39</v>
      </c>
      <c r="B56" s="191" t="s">
        <v>43</v>
      </c>
      <c r="C56" s="191" t="s">
        <v>103</v>
      </c>
      <c r="D56" s="184" t="s">
        <v>555</v>
      </c>
      <c r="E56" s="182" t="s">
        <v>513</v>
      </c>
      <c r="F56" s="27" t="s">
        <v>100</v>
      </c>
      <c r="G56" s="28">
        <v>350</v>
      </c>
      <c r="H56" s="28">
        <v>8</v>
      </c>
      <c r="I56" s="28">
        <v>1</v>
      </c>
      <c r="J56" s="30">
        <f t="shared" si="5"/>
        <v>2800</v>
      </c>
      <c r="K56" s="28" t="s">
        <v>80</v>
      </c>
      <c r="L56" s="31"/>
      <c r="M56" s="303"/>
    </row>
    <row r="57" spans="1:13" s="125" customFormat="1" ht="30" customHeight="1">
      <c r="A57" s="183" t="s">
        <v>39</v>
      </c>
      <c r="B57" s="191" t="s">
        <v>43</v>
      </c>
      <c r="C57" s="191" t="s">
        <v>103</v>
      </c>
      <c r="D57" s="184" t="s">
        <v>548</v>
      </c>
      <c r="E57" s="182" t="s">
        <v>513</v>
      </c>
      <c r="F57" s="27" t="s">
        <v>100</v>
      </c>
      <c r="G57" s="28">
        <v>400</v>
      </c>
      <c r="H57" s="28">
        <v>20</v>
      </c>
      <c r="I57" s="28">
        <v>1</v>
      </c>
      <c r="J57" s="30">
        <f t="shared" si="5"/>
        <v>8000</v>
      </c>
      <c r="K57" s="28" t="s">
        <v>80</v>
      </c>
      <c r="L57" s="31"/>
      <c r="M57" s="303"/>
    </row>
    <row r="58" spans="1:13" s="125" customFormat="1" ht="30" customHeight="1">
      <c r="A58" s="183" t="s">
        <v>39</v>
      </c>
      <c r="B58" s="191" t="s">
        <v>43</v>
      </c>
      <c r="C58" s="191" t="s">
        <v>103</v>
      </c>
      <c r="D58" s="184" t="s">
        <v>551</v>
      </c>
      <c r="E58" s="182" t="s">
        <v>513</v>
      </c>
      <c r="F58" s="27" t="s">
        <v>100</v>
      </c>
      <c r="G58" s="28">
        <v>400</v>
      </c>
      <c r="H58" s="28">
        <v>40</v>
      </c>
      <c r="I58" s="28">
        <v>1</v>
      </c>
      <c r="J58" s="30">
        <f t="shared" si="5"/>
        <v>16000</v>
      </c>
      <c r="K58" s="28" t="s">
        <v>80</v>
      </c>
      <c r="L58" s="31"/>
      <c r="M58" s="303"/>
    </row>
    <row r="59" spans="1:13" s="125" customFormat="1" ht="30" customHeight="1">
      <c r="A59" s="183" t="s">
        <v>39</v>
      </c>
      <c r="B59" s="191" t="s">
        <v>43</v>
      </c>
      <c r="C59" s="191" t="s">
        <v>103</v>
      </c>
      <c r="D59" s="184" t="s">
        <v>550</v>
      </c>
      <c r="E59" s="182" t="s">
        <v>513</v>
      </c>
      <c r="F59" s="27" t="s">
        <v>100</v>
      </c>
      <c r="G59" s="28">
        <v>150</v>
      </c>
      <c r="H59" s="28">
        <v>80</v>
      </c>
      <c r="I59" s="28">
        <v>1</v>
      </c>
      <c r="J59" s="30">
        <f t="shared" si="5"/>
        <v>12000</v>
      </c>
      <c r="K59" s="28" t="s">
        <v>80</v>
      </c>
      <c r="L59" s="31"/>
      <c r="M59" s="303"/>
    </row>
    <row r="60" spans="1:13" s="125" customFormat="1" ht="30" customHeight="1">
      <c r="A60" s="183" t="s">
        <v>39</v>
      </c>
      <c r="B60" s="191" t="s">
        <v>43</v>
      </c>
      <c r="C60" s="191" t="s">
        <v>103</v>
      </c>
      <c r="D60" s="184" t="s">
        <v>419</v>
      </c>
      <c r="E60" s="182" t="s">
        <v>513</v>
      </c>
      <c r="F60" s="27" t="s">
        <v>100</v>
      </c>
      <c r="G60" s="28">
        <v>200</v>
      </c>
      <c r="H60" s="28">
        <v>6</v>
      </c>
      <c r="I60" s="28">
        <v>1</v>
      </c>
      <c r="J60" s="30">
        <f t="shared" si="5"/>
        <v>1200</v>
      </c>
      <c r="K60" s="28" t="s">
        <v>80</v>
      </c>
      <c r="L60" s="31"/>
      <c r="M60" s="303"/>
    </row>
    <row r="61" spans="1:13" s="125" customFormat="1" ht="30" customHeight="1">
      <c r="A61" s="183" t="s">
        <v>39</v>
      </c>
      <c r="B61" s="191" t="s">
        <v>43</v>
      </c>
      <c r="C61" s="191" t="s">
        <v>103</v>
      </c>
      <c r="D61" s="184" t="s">
        <v>546</v>
      </c>
      <c r="E61" s="182" t="s">
        <v>513</v>
      </c>
      <c r="F61" s="27" t="s">
        <v>100</v>
      </c>
      <c r="G61" s="28">
        <v>200</v>
      </c>
      <c r="H61" s="28">
        <v>20</v>
      </c>
      <c r="I61" s="28">
        <v>1</v>
      </c>
      <c r="J61" s="30">
        <f t="shared" ref="J61:J68" si="6">G61*H61*I61</f>
        <v>4000</v>
      </c>
      <c r="K61" s="28" t="s">
        <v>80</v>
      </c>
      <c r="L61" s="31"/>
      <c r="M61" s="303"/>
    </row>
    <row r="62" spans="1:13" s="125" customFormat="1" ht="30" customHeight="1">
      <c r="A62" s="183" t="s">
        <v>39</v>
      </c>
      <c r="B62" s="191" t="s">
        <v>43</v>
      </c>
      <c r="C62" s="191" t="s">
        <v>103</v>
      </c>
      <c r="D62" s="184" t="s">
        <v>221</v>
      </c>
      <c r="E62" s="182" t="s">
        <v>513</v>
      </c>
      <c r="F62" s="27" t="s">
        <v>100</v>
      </c>
      <c r="G62" s="28">
        <v>800</v>
      </c>
      <c r="H62" s="28">
        <v>2</v>
      </c>
      <c r="I62" s="28">
        <v>1</v>
      </c>
      <c r="J62" s="30">
        <f t="shared" si="6"/>
        <v>1600</v>
      </c>
      <c r="K62" s="28" t="s">
        <v>80</v>
      </c>
      <c r="L62" s="31"/>
      <c r="M62" s="303"/>
    </row>
    <row r="63" spans="1:13" s="125" customFormat="1" ht="30" customHeight="1">
      <c r="A63" s="183" t="s">
        <v>39</v>
      </c>
      <c r="B63" s="191" t="s">
        <v>43</v>
      </c>
      <c r="C63" s="191" t="s">
        <v>103</v>
      </c>
      <c r="D63" s="184" t="s">
        <v>552</v>
      </c>
      <c r="E63" s="182" t="s">
        <v>513</v>
      </c>
      <c r="F63" s="27" t="s">
        <v>106</v>
      </c>
      <c r="G63" s="28">
        <v>20</v>
      </c>
      <c r="H63" s="28">
        <v>3500</v>
      </c>
      <c r="I63" s="28">
        <v>1</v>
      </c>
      <c r="J63" s="30">
        <f t="shared" si="6"/>
        <v>70000</v>
      </c>
      <c r="K63" s="28" t="s">
        <v>80</v>
      </c>
      <c r="L63" s="31"/>
      <c r="M63" s="303"/>
    </row>
    <row r="64" spans="1:13" s="125" customFormat="1" ht="30" customHeight="1">
      <c r="A64" s="183" t="s">
        <v>39</v>
      </c>
      <c r="B64" s="191" t="s">
        <v>43</v>
      </c>
      <c r="C64" s="191" t="s">
        <v>103</v>
      </c>
      <c r="D64" s="184" t="s">
        <v>136</v>
      </c>
      <c r="E64" s="182" t="s">
        <v>513</v>
      </c>
      <c r="F64" s="27" t="s">
        <v>137</v>
      </c>
      <c r="G64" s="28">
        <v>100</v>
      </c>
      <c r="H64" s="28">
        <v>180</v>
      </c>
      <c r="I64" s="28">
        <v>0</v>
      </c>
      <c r="J64" s="30">
        <f t="shared" si="6"/>
        <v>0</v>
      </c>
      <c r="K64" s="28" t="s">
        <v>127</v>
      </c>
      <c r="L64" s="31"/>
      <c r="M64" s="303"/>
    </row>
    <row r="65" spans="1:13" s="125" customFormat="1" ht="30" customHeight="1">
      <c r="A65" s="183" t="s">
        <v>39</v>
      </c>
      <c r="B65" s="191" t="s">
        <v>43</v>
      </c>
      <c r="C65" s="191" t="s">
        <v>103</v>
      </c>
      <c r="D65" s="184" t="s">
        <v>311</v>
      </c>
      <c r="E65" s="182" t="s">
        <v>513</v>
      </c>
      <c r="F65" s="27" t="s">
        <v>137</v>
      </c>
      <c r="G65" s="28">
        <v>400</v>
      </c>
      <c r="H65" s="28">
        <v>4</v>
      </c>
      <c r="I65" s="28">
        <v>0</v>
      </c>
      <c r="J65" s="30">
        <f t="shared" si="6"/>
        <v>0</v>
      </c>
      <c r="K65" s="28" t="s">
        <v>127</v>
      </c>
      <c r="L65" s="232"/>
      <c r="M65" s="303"/>
    </row>
    <row r="66" spans="1:13" s="125" customFormat="1" ht="30" customHeight="1">
      <c r="A66" s="183" t="s">
        <v>39</v>
      </c>
      <c r="B66" s="191" t="s">
        <v>43</v>
      </c>
      <c r="C66" s="191" t="s">
        <v>103</v>
      </c>
      <c r="D66" s="184" t="s">
        <v>184</v>
      </c>
      <c r="E66" s="182" t="s">
        <v>513</v>
      </c>
      <c r="F66" s="27" t="s">
        <v>100</v>
      </c>
      <c r="G66" s="28">
        <v>300</v>
      </c>
      <c r="H66" s="28">
        <v>2</v>
      </c>
      <c r="I66" s="28">
        <v>1</v>
      </c>
      <c r="J66" s="30">
        <f t="shared" si="6"/>
        <v>600</v>
      </c>
      <c r="K66" s="28" t="s">
        <v>80</v>
      </c>
      <c r="L66" s="31"/>
      <c r="M66" s="303"/>
    </row>
    <row r="67" spans="1:13" s="125" customFormat="1" ht="30" customHeight="1">
      <c r="A67" s="198" t="s">
        <v>39</v>
      </c>
      <c r="B67" s="270" t="s">
        <v>142</v>
      </c>
      <c r="C67" s="271" t="s">
        <v>143</v>
      </c>
      <c r="D67" s="272" t="s">
        <v>517</v>
      </c>
      <c r="E67" s="270" t="s">
        <v>518</v>
      </c>
      <c r="F67" s="137" t="s">
        <v>141</v>
      </c>
      <c r="G67" s="28">
        <v>260</v>
      </c>
      <c r="H67" s="28">
        <v>108</v>
      </c>
      <c r="I67" s="28">
        <v>1.5</v>
      </c>
      <c r="J67" s="30">
        <f t="shared" si="6"/>
        <v>42120</v>
      </c>
      <c r="K67" s="28" t="s">
        <v>127</v>
      </c>
      <c r="L67" s="152"/>
      <c r="M67" s="303"/>
    </row>
    <row r="68" spans="1:13" s="125" customFormat="1" ht="30" customHeight="1">
      <c r="A68" s="198" t="s">
        <v>39</v>
      </c>
      <c r="B68" s="270" t="s">
        <v>46</v>
      </c>
      <c r="C68" s="271" t="s">
        <v>125</v>
      </c>
      <c r="D68" s="273" t="s">
        <v>520</v>
      </c>
      <c r="E68" s="270" t="s">
        <v>518</v>
      </c>
      <c r="F68" s="27" t="s">
        <v>100</v>
      </c>
      <c r="G68" s="28">
        <v>1500</v>
      </c>
      <c r="H68" s="28">
        <v>2</v>
      </c>
      <c r="I68" s="28">
        <v>1.5</v>
      </c>
      <c r="J68" s="30">
        <f t="shared" si="6"/>
        <v>4500</v>
      </c>
      <c r="K68" s="28" t="s">
        <v>80</v>
      </c>
      <c r="L68" s="232"/>
      <c r="M68" s="303"/>
    </row>
    <row r="69" spans="1:13" s="125" customFormat="1" ht="30" customHeight="1">
      <c r="A69" s="198" t="s">
        <v>39</v>
      </c>
      <c r="B69" s="270" t="s">
        <v>46</v>
      </c>
      <c r="C69" s="271" t="s">
        <v>414</v>
      </c>
      <c r="D69" s="273" t="s">
        <v>516</v>
      </c>
      <c r="E69" s="270" t="s">
        <v>518</v>
      </c>
      <c r="F69" s="27" t="s">
        <v>100</v>
      </c>
      <c r="G69" s="28">
        <v>400</v>
      </c>
      <c r="H69" s="28">
        <v>4</v>
      </c>
      <c r="I69" s="28">
        <v>0</v>
      </c>
      <c r="J69" s="30">
        <f t="shared" ref="J69" si="7">G69*H69*I69</f>
        <v>0</v>
      </c>
      <c r="K69" s="28" t="s">
        <v>80</v>
      </c>
      <c r="L69" s="232"/>
    </row>
    <row r="70" spans="1:13" s="125" customFormat="1" ht="30" customHeight="1">
      <c r="A70" s="198" t="s">
        <v>39</v>
      </c>
      <c r="B70" s="270" t="s">
        <v>46</v>
      </c>
      <c r="C70" s="270" t="s">
        <v>101</v>
      </c>
      <c r="D70" s="273" t="s">
        <v>519</v>
      </c>
      <c r="E70" s="270" t="s">
        <v>518</v>
      </c>
      <c r="F70" s="27" t="s">
        <v>100</v>
      </c>
      <c r="G70" s="28">
        <v>700</v>
      </c>
      <c r="H70" s="28">
        <v>4</v>
      </c>
      <c r="I70" s="28">
        <v>1.5</v>
      </c>
      <c r="J70" s="30">
        <f>G70*H70*I70</f>
        <v>4200</v>
      </c>
      <c r="K70" s="28" t="s">
        <v>80</v>
      </c>
      <c r="L70" s="232"/>
    </row>
    <row r="71" spans="1:13" s="126" customFormat="1" ht="30" customHeight="1">
      <c r="A71" s="198" t="s">
        <v>326</v>
      </c>
      <c r="B71" s="270" t="s">
        <v>307</v>
      </c>
      <c r="C71" s="270" t="s">
        <v>418</v>
      </c>
      <c r="D71" s="199" t="s">
        <v>521</v>
      </c>
      <c r="E71" s="270" t="s">
        <v>518</v>
      </c>
      <c r="F71" s="27" t="s">
        <v>308</v>
      </c>
      <c r="G71" s="28">
        <v>3000</v>
      </c>
      <c r="H71" s="28">
        <v>2</v>
      </c>
      <c r="I71" s="28">
        <v>1.5</v>
      </c>
      <c r="J71" s="30">
        <f>G71*H71*I71</f>
        <v>9000</v>
      </c>
      <c r="K71" s="28" t="s">
        <v>127</v>
      </c>
      <c r="L71" s="232"/>
    </row>
    <row r="72" spans="1:13" s="125" customFormat="1" ht="30" customHeight="1">
      <c r="A72" s="198" t="s">
        <v>39</v>
      </c>
      <c r="B72" s="270" t="s">
        <v>307</v>
      </c>
      <c r="C72" s="271" t="s">
        <v>180</v>
      </c>
      <c r="D72" s="274" t="s">
        <v>522</v>
      </c>
      <c r="E72" s="270" t="s">
        <v>518</v>
      </c>
      <c r="F72" s="137" t="s">
        <v>308</v>
      </c>
      <c r="G72" s="28">
        <v>500</v>
      </c>
      <c r="H72" s="28">
        <v>2</v>
      </c>
      <c r="I72" s="28">
        <v>1.5</v>
      </c>
      <c r="J72" s="30">
        <f>G72*H72*I72</f>
        <v>1500</v>
      </c>
      <c r="K72" s="28" t="s">
        <v>127</v>
      </c>
      <c r="L72" s="232"/>
    </row>
    <row r="73" spans="1:13" s="125" customFormat="1" ht="30" customHeight="1">
      <c r="A73" s="198" t="s">
        <v>39</v>
      </c>
      <c r="B73" s="270" t="s">
        <v>48</v>
      </c>
      <c r="C73" s="270" t="s">
        <v>129</v>
      </c>
      <c r="D73" s="199" t="s">
        <v>523</v>
      </c>
      <c r="E73" s="270" t="s">
        <v>518</v>
      </c>
      <c r="F73" s="314" t="s">
        <v>100</v>
      </c>
      <c r="G73" s="315">
        <v>2500</v>
      </c>
      <c r="H73" s="315">
        <v>2</v>
      </c>
      <c r="I73" s="315">
        <v>0</v>
      </c>
      <c r="J73" s="287">
        <f t="shared" ref="J73:J82" si="8">G73*H73*I73</f>
        <v>0</v>
      </c>
      <c r="K73" s="28" t="s">
        <v>80</v>
      </c>
      <c r="L73" s="30"/>
    </row>
    <row r="74" spans="1:13" s="125" customFormat="1" ht="30" customHeight="1">
      <c r="A74" s="198" t="s">
        <v>39</v>
      </c>
      <c r="B74" s="270" t="s">
        <v>48</v>
      </c>
      <c r="C74" s="270" t="s">
        <v>233</v>
      </c>
      <c r="D74" s="199" t="s">
        <v>524</v>
      </c>
      <c r="E74" s="270" t="s">
        <v>518</v>
      </c>
      <c r="F74" s="314" t="s">
        <v>100</v>
      </c>
      <c r="G74" s="315">
        <v>600</v>
      </c>
      <c r="H74" s="315">
        <v>4</v>
      </c>
      <c r="I74" s="315">
        <v>0</v>
      </c>
      <c r="J74" s="287">
        <f t="shared" si="8"/>
        <v>0</v>
      </c>
      <c r="K74" s="28" t="s">
        <v>80</v>
      </c>
      <c r="L74" s="31"/>
    </row>
    <row r="75" spans="1:13" s="125" customFormat="1" ht="30" customHeight="1">
      <c r="A75" s="198" t="s">
        <v>39</v>
      </c>
      <c r="B75" s="270" t="s">
        <v>48</v>
      </c>
      <c r="C75" s="270" t="s">
        <v>130</v>
      </c>
      <c r="D75" s="199" t="s">
        <v>553</v>
      </c>
      <c r="E75" s="270" t="s">
        <v>518</v>
      </c>
      <c r="F75" s="314" t="s">
        <v>100</v>
      </c>
      <c r="G75" s="315">
        <v>550</v>
      </c>
      <c r="H75" s="315">
        <v>12</v>
      </c>
      <c r="I75" s="315">
        <v>0</v>
      </c>
      <c r="J75" s="287">
        <f t="shared" si="8"/>
        <v>0</v>
      </c>
      <c r="K75" s="28" t="s">
        <v>80</v>
      </c>
      <c r="L75" s="31"/>
    </row>
    <row r="76" spans="1:13" s="125" customFormat="1" ht="30" customHeight="1">
      <c r="A76" s="198" t="s">
        <v>39</v>
      </c>
      <c r="B76" s="270" t="s">
        <v>48</v>
      </c>
      <c r="C76" s="270" t="s">
        <v>131</v>
      </c>
      <c r="D76" s="199" t="s">
        <v>554</v>
      </c>
      <c r="E76" s="270" t="s">
        <v>518</v>
      </c>
      <c r="F76" s="314" t="s">
        <v>100</v>
      </c>
      <c r="G76" s="315">
        <v>600</v>
      </c>
      <c r="H76" s="315">
        <v>4</v>
      </c>
      <c r="I76" s="315">
        <v>0</v>
      </c>
      <c r="J76" s="287">
        <f t="shared" si="8"/>
        <v>0</v>
      </c>
      <c r="K76" s="28" t="s">
        <v>80</v>
      </c>
      <c r="L76" s="31"/>
    </row>
    <row r="77" spans="1:13" s="125" customFormat="1" ht="30" customHeight="1">
      <c r="A77" s="198" t="s">
        <v>39</v>
      </c>
      <c r="B77" s="270" t="s">
        <v>48</v>
      </c>
      <c r="C77" s="270" t="s">
        <v>132</v>
      </c>
      <c r="D77" s="199" t="s">
        <v>560</v>
      </c>
      <c r="E77" s="270" t="s">
        <v>518</v>
      </c>
      <c r="F77" s="314" t="s">
        <v>100</v>
      </c>
      <c r="G77" s="315">
        <v>300</v>
      </c>
      <c r="H77" s="315">
        <v>0</v>
      </c>
      <c r="I77" s="315">
        <v>0</v>
      </c>
      <c r="J77" s="287">
        <f>G77*H77*I77</f>
        <v>0</v>
      </c>
      <c r="K77" s="28" t="s">
        <v>80</v>
      </c>
      <c r="L77" s="31"/>
    </row>
    <row r="78" spans="1:13" s="125" customFormat="1" ht="30" customHeight="1">
      <c r="A78" s="198" t="s">
        <v>39</v>
      </c>
      <c r="B78" s="270" t="s">
        <v>48</v>
      </c>
      <c r="C78" s="270" t="s">
        <v>133</v>
      </c>
      <c r="D78" s="199" t="s">
        <v>525</v>
      </c>
      <c r="E78" s="270" t="s">
        <v>518</v>
      </c>
      <c r="F78" s="314" t="s">
        <v>100</v>
      </c>
      <c r="G78" s="315">
        <v>200</v>
      </c>
      <c r="H78" s="315">
        <v>6</v>
      </c>
      <c r="I78" s="315">
        <v>0</v>
      </c>
      <c r="J78" s="287">
        <f>G78*H78*I78</f>
        <v>0</v>
      </c>
      <c r="K78" s="28" t="s">
        <v>80</v>
      </c>
      <c r="L78" s="31"/>
    </row>
    <row r="79" spans="1:13" s="125" customFormat="1" ht="30" customHeight="1">
      <c r="A79" s="198" t="s">
        <v>39</v>
      </c>
      <c r="B79" s="270" t="s">
        <v>48</v>
      </c>
      <c r="C79" s="270" t="s">
        <v>134</v>
      </c>
      <c r="D79" s="199" t="s">
        <v>540</v>
      </c>
      <c r="E79" s="270" t="s">
        <v>518</v>
      </c>
      <c r="F79" s="314" t="s">
        <v>100</v>
      </c>
      <c r="G79" s="315">
        <v>200</v>
      </c>
      <c r="H79" s="315">
        <v>6</v>
      </c>
      <c r="I79" s="315">
        <v>0</v>
      </c>
      <c r="J79" s="287">
        <f>G79*H79*I79</f>
        <v>0</v>
      </c>
      <c r="K79" s="28" t="s">
        <v>80</v>
      </c>
      <c r="L79" s="26"/>
    </row>
    <row r="80" spans="1:13" s="125" customFormat="1" ht="30" customHeight="1">
      <c r="A80" s="198" t="s">
        <v>39</v>
      </c>
      <c r="B80" s="270" t="s">
        <v>43</v>
      </c>
      <c r="C80" s="270" t="s">
        <v>103</v>
      </c>
      <c r="D80" s="275" t="s">
        <v>526</v>
      </c>
      <c r="E80" s="270" t="s">
        <v>518</v>
      </c>
      <c r="F80" s="314" t="s">
        <v>100</v>
      </c>
      <c r="G80" s="315">
        <v>1000</v>
      </c>
      <c r="H80" s="315">
        <v>2</v>
      </c>
      <c r="I80" s="315">
        <v>0</v>
      </c>
      <c r="J80" s="287">
        <f t="shared" si="8"/>
        <v>0</v>
      </c>
      <c r="K80" s="28" t="s">
        <v>80</v>
      </c>
      <c r="L80" s="31"/>
      <c r="M80" s="301"/>
    </row>
    <row r="81" spans="1:13" s="125" customFormat="1" ht="30" customHeight="1">
      <c r="A81" s="198" t="s">
        <v>39</v>
      </c>
      <c r="B81" s="270" t="s">
        <v>43</v>
      </c>
      <c r="C81" s="270" t="s">
        <v>103</v>
      </c>
      <c r="D81" s="199" t="s">
        <v>566</v>
      </c>
      <c r="E81" s="270" t="s">
        <v>518</v>
      </c>
      <c r="F81" s="314" t="s">
        <v>100</v>
      </c>
      <c r="G81" s="315">
        <v>350</v>
      </c>
      <c r="H81" s="315">
        <v>12</v>
      </c>
      <c r="I81" s="315">
        <v>0</v>
      </c>
      <c r="J81" s="287">
        <f>G81*H81*I81</f>
        <v>0</v>
      </c>
      <c r="K81" s="28" t="s">
        <v>80</v>
      </c>
      <c r="L81" s="31"/>
      <c r="M81" s="301"/>
    </row>
    <row r="82" spans="1:13" s="125" customFormat="1" ht="30" customHeight="1">
      <c r="A82" s="198" t="s">
        <v>39</v>
      </c>
      <c r="B82" s="270" t="s">
        <v>43</v>
      </c>
      <c r="C82" s="270" t="s">
        <v>103</v>
      </c>
      <c r="D82" s="199" t="s">
        <v>563</v>
      </c>
      <c r="E82" s="270" t="s">
        <v>518</v>
      </c>
      <c r="F82" s="314" t="s">
        <v>100</v>
      </c>
      <c r="G82" s="315">
        <v>400</v>
      </c>
      <c r="H82" s="315">
        <v>12</v>
      </c>
      <c r="I82" s="315">
        <v>0</v>
      </c>
      <c r="J82" s="287">
        <f t="shared" si="8"/>
        <v>0</v>
      </c>
      <c r="K82" s="28" t="s">
        <v>80</v>
      </c>
      <c r="L82" s="31"/>
      <c r="M82" s="301"/>
    </row>
    <row r="83" spans="1:13" s="125" customFormat="1" ht="30" customHeight="1">
      <c r="A83" s="198" t="s">
        <v>39</v>
      </c>
      <c r="B83" s="270" t="s">
        <v>43</v>
      </c>
      <c r="C83" s="270" t="s">
        <v>103</v>
      </c>
      <c r="D83" s="275" t="s">
        <v>564</v>
      </c>
      <c r="E83" s="270" t="s">
        <v>518</v>
      </c>
      <c r="F83" s="314" t="s">
        <v>100</v>
      </c>
      <c r="G83" s="315">
        <v>400</v>
      </c>
      <c r="H83" s="315">
        <v>24</v>
      </c>
      <c r="I83" s="315">
        <v>0</v>
      </c>
      <c r="J83" s="287">
        <f>G83*H83*I83</f>
        <v>0</v>
      </c>
      <c r="K83" s="28" t="s">
        <v>80</v>
      </c>
      <c r="L83" s="31"/>
      <c r="M83" s="301"/>
    </row>
    <row r="84" spans="1:13" s="125" customFormat="1" ht="30" customHeight="1">
      <c r="A84" s="198" t="s">
        <v>39</v>
      </c>
      <c r="B84" s="270" t="s">
        <v>43</v>
      </c>
      <c r="C84" s="270" t="s">
        <v>103</v>
      </c>
      <c r="D84" s="199" t="s">
        <v>565</v>
      </c>
      <c r="E84" s="270" t="s">
        <v>518</v>
      </c>
      <c r="F84" s="314" t="s">
        <v>100</v>
      </c>
      <c r="G84" s="315">
        <v>150</v>
      </c>
      <c r="H84" s="315">
        <v>32</v>
      </c>
      <c r="I84" s="315">
        <v>0</v>
      </c>
      <c r="J84" s="287">
        <f>G84*H84*I84</f>
        <v>0</v>
      </c>
      <c r="K84" s="28" t="s">
        <v>80</v>
      </c>
      <c r="L84" s="31"/>
      <c r="M84" s="301"/>
    </row>
    <row r="85" spans="1:13" s="125" customFormat="1" ht="30" customHeight="1">
      <c r="A85" s="198" t="s">
        <v>39</v>
      </c>
      <c r="B85" s="270" t="s">
        <v>43</v>
      </c>
      <c r="C85" s="270" t="s">
        <v>103</v>
      </c>
      <c r="D85" s="199" t="s">
        <v>220</v>
      </c>
      <c r="E85" s="270" t="s">
        <v>518</v>
      </c>
      <c r="F85" s="314" t="s">
        <v>100</v>
      </c>
      <c r="G85" s="315">
        <v>150</v>
      </c>
      <c r="H85" s="315">
        <v>2</v>
      </c>
      <c r="I85" s="315">
        <v>0</v>
      </c>
      <c r="J85" s="287">
        <f>G85*H85*I85</f>
        <v>0</v>
      </c>
      <c r="K85" s="28" t="s">
        <v>80</v>
      </c>
      <c r="L85" s="31"/>
      <c r="M85" s="301"/>
    </row>
    <row r="86" spans="1:13" s="125" customFormat="1" ht="30" customHeight="1">
      <c r="A86" s="198" t="s">
        <v>39</v>
      </c>
      <c r="B86" s="270" t="s">
        <v>43</v>
      </c>
      <c r="C86" s="270" t="s">
        <v>103</v>
      </c>
      <c r="D86" s="199" t="s">
        <v>535</v>
      </c>
      <c r="E86" s="270" t="s">
        <v>518</v>
      </c>
      <c r="F86" s="314" t="s">
        <v>100</v>
      </c>
      <c r="G86" s="315">
        <v>200</v>
      </c>
      <c r="H86" s="315">
        <v>4</v>
      </c>
      <c r="I86" s="315">
        <v>0</v>
      </c>
      <c r="J86" s="287">
        <f t="shared" ref="J86:J90" si="9">G86*H86*I86</f>
        <v>0</v>
      </c>
      <c r="K86" s="28" t="s">
        <v>80</v>
      </c>
      <c r="L86" s="31"/>
      <c r="M86" s="301"/>
    </row>
    <row r="87" spans="1:13" s="125" customFormat="1" ht="30" customHeight="1">
      <c r="A87" s="198" t="s">
        <v>39</v>
      </c>
      <c r="B87" s="270" t="s">
        <v>43</v>
      </c>
      <c r="C87" s="270" t="s">
        <v>103</v>
      </c>
      <c r="D87" s="199" t="s">
        <v>536</v>
      </c>
      <c r="E87" s="270" t="s">
        <v>518</v>
      </c>
      <c r="F87" s="314" t="s">
        <v>100</v>
      </c>
      <c r="G87" s="315">
        <v>200</v>
      </c>
      <c r="H87" s="315">
        <v>8</v>
      </c>
      <c r="I87" s="315">
        <v>0</v>
      </c>
      <c r="J87" s="287">
        <f t="shared" si="9"/>
        <v>0</v>
      </c>
      <c r="K87" s="28" t="s">
        <v>80</v>
      </c>
      <c r="L87" s="31"/>
      <c r="M87" s="301"/>
    </row>
    <row r="88" spans="1:13" s="125" customFormat="1" ht="30" customHeight="1">
      <c r="A88" s="198" t="s">
        <v>39</v>
      </c>
      <c r="B88" s="270" t="s">
        <v>43</v>
      </c>
      <c r="C88" s="270" t="s">
        <v>103</v>
      </c>
      <c r="D88" s="199" t="s">
        <v>221</v>
      </c>
      <c r="E88" s="270" t="s">
        <v>518</v>
      </c>
      <c r="F88" s="314" t="s">
        <v>100</v>
      </c>
      <c r="G88" s="315">
        <v>600</v>
      </c>
      <c r="H88" s="315">
        <v>2</v>
      </c>
      <c r="I88" s="315">
        <v>0</v>
      </c>
      <c r="J88" s="287">
        <f t="shared" si="9"/>
        <v>0</v>
      </c>
      <c r="K88" s="28" t="s">
        <v>80</v>
      </c>
      <c r="L88" s="31"/>
      <c r="M88" s="301"/>
    </row>
    <row r="89" spans="1:13" s="125" customFormat="1" ht="30" customHeight="1">
      <c r="A89" s="198" t="s">
        <v>39</v>
      </c>
      <c r="B89" s="270" t="s">
        <v>43</v>
      </c>
      <c r="C89" s="270" t="s">
        <v>103</v>
      </c>
      <c r="D89" s="199" t="s">
        <v>136</v>
      </c>
      <c r="E89" s="270" t="s">
        <v>518</v>
      </c>
      <c r="F89" s="314" t="s">
        <v>94</v>
      </c>
      <c r="G89" s="315">
        <v>100</v>
      </c>
      <c r="H89" s="315">
        <v>70</v>
      </c>
      <c r="I89" s="315">
        <v>0</v>
      </c>
      <c r="J89" s="287">
        <f t="shared" si="9"/>
        <v>0</v>
      </c>
      <c r="K89" s="28" t="s">
        <v>80</v>
      </c>
      <c r="L89" s="307"/>
      <c r="M89" s="302"/>
    </row>
    <row r="90" spans="1:13" s="125" customFormat="1" ht="30" customHeight="1">
      <c r="A90" s="198" t="s">
        <v>39</v>
      </c>
      <c r="B90" s="270" t="s">
        <v>43</v>
      </c>
      <c r="C90" s="270" t="s">
        <v>103</v>
      </c>
      <c r="D90" s="199" t="s">
        <v>561</v>
      </c>
      <c r="E90" s="270" t="s">
        <v>518</v>
      </c>
      <c r="F90" s="314" t="s">
        <v>100</v>
      </c>
      <c r="G90" s="315">
        <v>350</v>
      </c>
      <c r="H90" s="315">
        <v>0</v>
      </c>
      <c r="I90" s="315">
        <v>0</v>
      </c>
      <c r="J90" s="287">
        <f t="shared" si="9"/>
        <v>0</v>
      </c>
      <c r="K90" s="28" t="s">
        <v>80</v>
      </c>
      <c r="L90" s="307"/>
      <c r="M90" s="301"/>
    </row>
    <row r="91" spans="1:13" s="125" customFormat="1" ht="30" customHeight="1">
      <c r="A91" s="198" t="s">
        <v>39</v>
      </c>
      <c r="B91" s="270" t="s">
        <v>569</v>
      </c>
      <c r="C91" s="270" t="s">
        <v>569</v>
      </c>
      <c r="D91" s="199" t="s">
        <v>570</v>
      </c>
      <c r="E91" s="270" t="s">
        <v>518</v>
      </c>
      <c r="F91" s="314" t="s">
        <v>100</v>
      </c>
      <c r="G91" s="315">
        <v>82650</v>
      </c>
      <c r="H91" s="315">
        <v>0.5</v>
      </c>
      <c r="I91" s="315">
        <v>1</v>
      </c>
      <c r="J91" s="287">
        <f>G91*H91*I91</f>
        <v>41325</v>
      </c>
      <c r="K91" s="28" t="s">
        <v>80</v>
      </c>
      <c r="L91" s="307"/>
      <c r="M91" s="301"/>
    </row>
    <row r="92" spans="1:13" s="125" customFormat="1" ht="30" customHeight="1">
      <c r="A92" s="287" t="s">
        <v>39</v>
      </c>
      <c r="B92" s="288" t="s">
        <v>142</v>
      </c>
      <c r="C92" s="289" t="s">
        <v>143</v>
      </c>
      <c r="D92" s="290" t="s">
        <v>527</v>
      </c>
      <c r="E92" s="291" t="s">
        <v>537</v>
      </c>
      <c r="F92" s="137" t="s">
        <v>141</v>
      </c>
      <c r="G92" s="28">
        <v>260</v>
      </c>
      <c r="H92" s="28">
        <v>24</v>
      </c>
      <c r="I92" s="28">
        <v>2</v>
      </c>
      <c r="J92" s="30">
        <f>G92*H92*I92</f>
        <v>12480</v>
      </c>
      <c r="K92" s="28" t="s">
        <v>127</v>
      </c>
      <c r="L92" s="152" t="s">
        <v>528</v>
      </c>
    </row>
    <row r="93" spans="1:13" s="125" customFormat="1" ht="30" customHeight="1">
      <c r="A93" s="287" t="s">
        <v>39</v>
      </c>
      <c r="B93" s="288" t="s">
        <v>307</v>
      </c>
      <c r="C93" s="289" t="s">
        <v>309</v>
      </c>
      <c r="D93" s="290" t="s">
        <v>529</v>
      </c>
      <c r="E93" s="291" t="s">
        <v>537</v>
      </c>
      <c r="F93" s="137" t="s">
        <v>308</v>
      </c>
      <c r="G93" s="28">
        <v>1500</v>
      </c>
      <c r="H93" s="28">
        <v>1</v>
      </c>
      <c r="I93" s="28">
        <v>2</v>
      </c>
      <c r="J93" s="30">
        <f>G93*H93*I93</f>
        <v>3000</v>
      </c>
      <c r="K93" s="28" t="s">
        <v>127</v>
      </c>
      <c r="L93" s="152"/>
    </row>
    <row r="94" spans="1:13" s="125" customFormat="1" ht="30" customHeight="1">
      <c r="A94" s="287" t="s">
        <v>326</v>
      </c>
      <c r="B94" s="288" t="s">
        <v>307</v>
      </c>
      <c r="C94" s="288" t="s">
        <v>310</v>
      </c>
      <c r="D94" s="292" t="s">
        <v>568</v>
      </c>
      <c r="E94" s="291" t="s">
        <v>537</v>
      </c>
      <c r="F94" s="27" t="s">
        <v>308</v>
      </c>
      <c r="G94" s="28">
        <v>400</v>
      </c>
      <c r="H94" s="28">
        <v>0</v>
      </c>
      <c r="I94" s="28">
        <v>2</v>
      </c>
      <c r="J94" s="30">
        <f t="shared" ref="J94" si="10">G94*H94*I94</f>
        <v>0</v>
      </c>
      <c r="K94" s="28" t="s">
        <v>127</v>
      </c>
      <c r="L94" s="152"/>
    </row>
    <row r="95" spans="1:13" s="125" customFormat="1" ht="30" customHeight="1">
      <c r="A95" s="287" t="s">
        <v>326</v>
      </c>
      <c r="B95" s="288" t="s">
        <v>307</v>
      </c>
      <c r="C95" s="288" t="s">
        <v>180</v>
      </c>
      <c r="D95" s="292" t="s">
        <v>541</v>
      </c>
      <c r="E95" s="291" t="s">
        <v>537</v>
      </c>
      <c r="F95" s="27" t="s">
        <v>308</v>
      </c>
      <c r="G95" s="28">
        <v>500</v>
      </c>
      <c r="H95" s="28">
        <v>1</v>
      </c>
      <c r="I95" s="28">
        <v>3</v>
      </c>
      <c r="J95" s="30">
        <f t="shared" ref="J95:J100" si="11">G95*H95*I95</f>
        <v>1500</v>
      </c>
      <c r="K95" s="28" t="s">
        <v>127</v>
      </c>
      <c r="L95" s="152"/>
    </row>
    <row r="96" spans="1:13" s="125" customFormat="1" ht="30" customHeight="1">
      <c r="A96" s="287" t="s">
        <v>326</v>
      </c>
      <c r="B96" s="288" t="s">
        <v>314</v>
      </c>
      <c r="C96" s="288" t="s">
        <v>530</v>
      </c>
      <c r="D96" s="292" t="s">
        <v>542</v>
      </c>
      <c r="E96" s="291" t="s">
        <v>537</v>
      </c>
      <c r="F96" s="27" t="s">
        <v>315</v>
      </c>
      <c r="G96" s="28">
        <v>4500</v>
      </c>
      <c r="H96" s="28">
        <v>1</v>
      </c>
      <c r="I96" s="28">
        <v>2</v>
      </c>
      <c r="J96" s="30">
        <f t="shared" si="11"/>
        <v>9000</v>
      </c>
      <c r="K96" s="28" t="s">
        <v>127</v>
      </c>
      <c r="L96" s="152"/>
    </row>
    <row r="97" spans="1:46" s="125" customFormat="1" ht="30" customHeight="1">
      <c r="A97" s="287" t="s">
        <v>326</v>
      </c>
      <c r="B97" s="288" t="s">
        <v>314</v>
      </c>
      <c r="C97" s="288" t="s">
        <v>530</v>
      </c>
      <c r="D97" s="292" t="s">
        <v>316</v>
      </c>
      <c r="E97" s="291" t="s">
        <v>537</v>
      </c>
      <c r="F97" s="27" t="s">
        <v>315</v>
      </c>
      <c r="G97" s="28">
        <v>1000</v>
      </c>
      <c r="H97" s="28">
        <v>1</v>
      </c>
      <c r="I97" s="28">
        <v>2</v>
      </c>
      <c r="J97" s="30">
        <f t="shared" si="11"/>
        <v>2000</v>
      </c>
      <c r="K97" s="28" t="s">
        <v>127</v>
      </c>
      <c r="L97" s="152"/>
    </row>
    <row r="98" spans="1:46" s="125" customFormat="1" ht="53.4" customHeight="1">
      <c r="A98" s="287" t="s">
        <v>326</v>
      </c>
      <c r="B98" s="288" t="s">
        <v>142</v>
      </c>
      <c r="C98" s="288" t="s">
        <v>216</v>
      </c>
      <c r="D98" s="292" t="s">
        <v>417</v>
      </c>
      <c r="E98" s="291" t="s">
        <v>416</v>
      </c>
      <c r="F98" s="137" t="s">
        <v>217</v>
      </c>
      <c r="G98" s="28">
        <v>3000</v>
      </c>
      <c r="H98" s="28">
        <v>2</v>
      </c>
      <c r="I98" s="28">
        <v>2</v>
      </c>
      <c r="J98" s="30">
        <f t="shared" si="11"/>
        <v>12000</v>
      </c>
      <c r="K98" s="28" t="s">
        <v>127</v>
      </c>
      <c r="L98" s="311"/>
    </row>
    <row r="99" spans="1:46" s="125" customFormat="1" ht="30" customHeight="1">
      <c r="A99" s="147" t="s">
        <v>39</v>
      </c>
      <c r="B99" s="150" t="s">
        <v>48</v>
      </c>
      <c r="C99" s="150" t="s">
        <v>185</v>
      </c>
      <c r="D99" s="262" t="s">
        <v>312</v>
      </c>
      <c r="E99" s="154" t="s">
        <v>349</v>
      </c>
      <c r="F99" s="27" t="s">
        <v>100</v>
      </c>
      <c r="G99" s="28">
        <v>200</v>
      </c>
      <c r="H99" s="28">
        <v>4</v>
      </c>
      <c r="I99" s="28">
        <v>1</v>
      </c>
      <c r="J99" s="30">
        <f t="shared" si="11"/>
        <v>800</v>
      </c>
      <c r="K99" s="28" t="s">
        <v>80</v>
      </c>
      <c r="L99" s="311"/>
    </row>
    <row r="100" spans="1:46" s="125" customFormat="1" ht="30" customHeight="1">
      <c r="A100" s="147" t="s">
        <v>39</v>
      </c>
      <c r="B100" s="150" t="s">
        <v>48</v>
      </c>
      <c r="C100" s="150" t="s">
        <v>185</v>
      </c>
      <c r="D100" s="262" t="s">
        <v>313</v>
      </c>
      <c r="E100" s="154" t="s">
        <v>349</v>
      </c>
      <c r="F100" s="27" t="s">
        <v>100</v>
      </c>
      <c r="G100" s="28">
        <v>500</v>
      </c>
      <c r="H100" s="28">
        <v>1</v>
      </c>
      <c r="I100" s="28">
        <v>1</v>
      </c>
      <c r="J100" s="30">
        <f t="shared" si="11"/>
        <v>500</v>
      </c>
      <c r="K100" s="28" t="s">
        <v>80</v>
      </c>
      <c r="L100" s="311"/>
    </row>
    <row r="101" spans="1:46" s="125" customFormat="1" ht="30" customHeight="1">
      <c r="A101" s="147" t="s">
        <v>39</v>
      </c>
      <c r="B101" s="150" t="s">
        <v>48</v>
      </c>
      <c r="C101" s="150" t="s">
        <v>185</v>
      </c>
      <c r="D101" s="262" t="s">
        <v>539</v>
      </c>
      <c r="E101" s="154" t="s">
        <v>349</v>
      </c>
      <c r="F101" s="27" t="s">
        <v>100</v>
      </c>
      <c r="G101" s="28">
        <v>1000</v>
      </c>
      <c r="H101" s="28">
        <v>1</v>
      </c>
      <c r="I101" s="28">
        <v>1</v>
      </c>
      <c r="J101" s="30">
        <f t="shared" ref="J101:J102" si="12">G101*H101*I101</f>
        <v>1000</v>
      </c>
      <c r="K101" s="28" t="s">
        <v>80</v>
      </c>
      <c r="L101" s="311"/>
    </row>
    <row r="102" spans="1:46" s="125" customFormat="1" ht="30" customHeight="1">
      <c r="A102" s="147" t="s">
        <v>39</v>
      </c>
      <c r="B102" s="150" t="s">
        <v>48</v>
      </c>
      <c r="C102" s="150" t="s">
        <v>185</v>
      </c>
      <c r="D102" s="262" t="s">
        <v>317</v>
      </c>
      <c r="E102" s="154" t="s">
        <v>349</v>
      </c>
      <c r="F102" s="27" t="s">
        <v>100</v>
      </c>
      <c r="G102" s="28">
        <v>500</v>
      </c>
      <c r="H102" s="28">
        <v>4</v>
      </c>
      <c r="I102" s="28">
        <v>1</v>
      </c>
      <c r="J102" s="30">
        <f t="shared" si="12"/>
        <v>2000</v>
      </c>
      <c r="K102" s="28" t="s">
        <v>80</v>
      </c>
      <c r="L102" s="311"/>
    </row>
    <row r="103" spans="1:46" s="125" customFormat="1" ht="30" customHeight="1">
      <c r="A103" s="147" t="s">
        <v>39</v>
      </c>
      <c r="B103" s="150" t="s">
        <v>314</v>
      </c>
      <c r="C103" s="150" t="s">
        <v>185</v>
      </c>
      <c r="D103" s="262" t="s">
        <v>543</v>
      </c>
      <c r="E103" s="154" t="s">
        <v>349</v>
      </c>
      <c r="F103" s="27" t="s">
        <v>217</v>
      </c>
      <c r="G103" s="28">
        <v>8000</v>
      </c>
      <c r="H103" s="28">
        <v>1</v>
      </c>
      <c r="I103" s="28">
        <v>1</v>
      </c>
      <c r="J103" s="30">
        <f>G103*H103*I103</f>
        <v>8000</v>
      </c>
      <c r="K103" s="28" t="s">
        <v>80</v>
      </c>
      <c r="L103" s="311"/>
    </row>
    <row r="104" spans="1:46" s="125" customFormat="1" ht="30" customHeight="1">
      <c r="A104" s="147" t="s">
        <v>39</v>
      </c>
      <c r="B104" s="150" t="s">
        <v>314</v>
      </c>
      <c r="C104" s="150" t="s">
        <v>185</v>
      </c>
      <c r="D104" s="262" t="s">
        <v>538</v>
      </c>
      <c r="E104" s="154" t="s">
        <v>349</v>
      </c>
      <c r="F104" s="27" t="s">
        <v>217</v>
      </c>
      <c r="G104" s="28">
        <v>1000</v>
      </c>
      <c r="H104" s="28">
        <v>1</v>
      </c>
      <c r="I104" s="28">
        <v>1</v>
      </c>
      <c r="J104" s="30">
        <f>G104*H104*I104</f>
        <v>1000</v>
      </c>
      <c r="K104" s="28" t="s">
        <v>80</v>
      </c>
      <c r="L104" s="311"/>
    </row>
    <row r="105" spans="1:46" s="125" customFormat="1" ht="30" customHeight="1">
      <c r="A105" s="293" t="s">
        <v>39</v>
      </c>
      <c r="B105" s="294" t="s">
        <v>43</v>
      </c>
      <c r="C105" s="294" t="s">
        <v>103</v>
      </c>
      <c r="D105" s="295" t="s">
        <v>169</v>
      </c>
      <c r="E105" s="294" t="s">
        <v>36</v>
      </c>
      <c r="F105" s="27" t="s">
        <v>104</v>
      </c>
      <c r="G105" s="28">
        <v>300</v>
      </c>
      <c r="H105" s="28">
        <v>60</v>
      </c>
      <c r="I105" s="28">
        <v>1</v>
      </c>
      <c r="J105" s="30">
        <f t="shared" ref="J105:J106" si="13">G105*H105*I105</f>
        <v>18000</v>
      </c>
      <c r="K105" s="28" t="s">
        <v>80</v>
      </c>
      <c r="L105" s="130" t="s">
        <v>172</v>
      </c>
    </row>
    <row r="106" spans="1:46" s="125" customFormat="1" ht="30" customHeight="1">
      <c r="A106" s="293" t="s">
        <v>39</v>
      </c>
      <c r="B106" s="294" t="s">
        <v>43</v>
      </c>
      <c r="C106" s="294" t="s">
        <v>103</v>
      </c>
      <c r="D106" s="295" t="s">
        <v>170</v>
      </c>
      <c r="E106" s="294" t="s">
        <v>36</v>
      </c>
      <c r="F106" s="27" t="s">
        <v>105</v>
      </c>
      <c r="G106" s="28">
        <v>1500</v>
      </c>
      <c r="H106" s="28">
        <v>8</v>
      </c>
      <c r="I106" s="28">
        <v>1</v>
      </c>
      <c r="J106" s="30">
        <f t="shared" si="13"/>
        <v>12000</v>
      </c>
      <c r="K106" s="28" t="s">
        <v>80</v>
      </c>
      <c r="L106" s="130" t="s">
        <v>171</v>
      </c>
    </row>
    <row r="107" spans="1:46" ht="30" customHeight="1">
      <c r="A107" s="250"/>
      <c r="B107" s="233"/>
      <c r="C107" s="234"/>
      <c r="D107" s="263"/>
      <c r="E107" s="85"/>
      <c r="F107" s="85"/>
      <c r="G107" s="235" t="s">
        <v>562</v>
      </c>
      <c r="H107" s="236"/>
      <c r="I107" s="236"/>
      <c r="J107" s="89">
        <f>SUM(J15:J106)</f>
        <v>503965</v>
      </c>
      <c r="K107" s="237"/>
      <c r="L107" s="40"/>
    </row>
    <row r="108" spans="1:46" ht="30" customHeight="1">
      <c r="A108" s="250"/>
      <c r="B108" s="233"/>
      <c r="C108" s="234"/>
      <c r="D108" s="263"/>
      <c r="E108" s="85"/>
      <c r="F108" s="85"/>
      <c r="G108" s="85"/>
      <c r="H108" s="236" t="s">
        <v>113</v>
      </c>
      <c r="I108" s="236"/>
      <c r="J108" s="89"/>
      <c r="K108" s="237"/>
      <c r="L108" s="40"/>
    </row>
    <row r="109" spans="1:46" s="251" customFormat="1" ht="40.25" customHeight="1">
      <c r="A109" s="250"/>
      <c r="B109" s="238"/>
      <c r="C109" s="89"/>
      <c r="D109" s="264"/>
      <c r="E109" s="97"/>
      <c r="F109" s="97"/>
      <c r="G109" s="97"/>
      <c r="H109" s="239" t="s">
        <v>114</v>
      </c>
      <c r="I109" s="239"/>
      <c r="J109" s="148">
        <f>SUM(J15:K106)</f>
        <v>503965</v>
      </c>
      <c r="K109" s="240"/>
      <c r="L109" s="40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</row>
    <row r="110" spans="1:46" s="243" customFormat="1" ht="40.25" customHeight="1">
      <c r="A110" s="241"/>
      <c r="B110" s="340" t="s">
        <v>115</v>
      </c>
      <c r="C110" s="340"/>
      <c r="D110" s="265"/>
      <c r="E110" s="37"/>
      <c r="F110" s="37"/>
      <c r="G110" s="242"/>
      <c r="H110" s="42">
        <v>0.08</v>
      </c>
      <c r="I110" s="42"/>
      <c r="J110" s="298">
        <f>J109*H110</f>
        <v>40317.200000000004</v>
      </c>
      <c r="K110" s="252"/>
      <c r="L110" s="40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</row>
    <row r="111" spans="1:46" s="255" customFormat="1" ht="40.25" customHeight="1">
      <c r="A111" s="253"/>
      <c r="B111" s="244"/>
      <c r="C111" s="107"/>
      <c r="D111" s="266"/>
      <c r="E111" s="107"/>
      <c r="F111" s="107"/>
      <c r="G111" s="107"/>
      <c r="H111" s="245" t="s">
        <v>81</v>
      </c>
      <c r="I111" s="245"/>
      <c r="J111" s="299">
        <f>J107+J110</f>
        <v>544282.19999999995</v>
      </c>
      <c r="K111" s="252"/>
      <c r="L111" s="40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  <c r="AQ111" s="254"/>
      <c r="AR111" s="254"/>
      <c r="AS111" s="254"/>
      <c r="AT111" s="254"/>
    </row>
    <row r="112" spans="1:46" s="255" customFormat="1" ht="40.25" customHeight="1">
      <c r="A112" s="143"/>
      <c r="B112" s="143"/>
      <c r="C112" s="143"/>
      <c r="D112" s="267"/>
      <c r="E112" s="143"/>
      <c r="F112" s="143"/>
      <c r="G112" s="246" t="s">
        <v>82</v>
      </c>
      <c r="H112" s="247">
        <v>0.06</v>
      </c>
      <c r="I112" s="248"/>
      <c r="J112" s="300">
        <f>J111*H112</f>
        <v>32656.931999999997</v>
      </c>
      <c r="K112" s="252"/>
      <c r="L112" s="40"/>
      <c r="M112" s="254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  <c r="AA112" s="254"/>
      <c r="AB112" s="254"/>
      <c r="AC112" s="254"/>
      <c r="AD112" s="254"/>
      <c r="AE112" s="254"/>
      <c r="AF112" s="254"/>
      <c r="AG112" s="254"/>
      <c r="AH112" s="254"/>
      <c r="AI112" s="254"/>
      <c r="AJ112" s="254"/>
      <c r="AK112" s="254"/>
      <c r="AL112" s="254"/>
      <c r="AM112" s="254"/>
      <c r="AN112" s="254"/>
      <c r="AO112" s="254"/>
      <c r="AP112" s="254"/>
      <c r="AQ112" s="254"/>
      <c r="AR112" s="254"/>
      <c r="AS112" s="254"/>
      <c r="AT112" s="254"/>
    </row>
  </sheetData>
  <sheetProtection formatRows="0" insertRows="0"/>
  <protectedRanges>
    <protectedRange password="C46F" sqref="G108" name="区域1_1_2" securityDescriptor=""/>
  </protectedRanges>
  <mergeCells count="4">
    <mergeCell ref="A3:H4"/>
    <mergeCell ref="B13:F13"/>
    <mergeCell ref="G13:L13"/>
    <mergeCell ref="B110:C110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Sheet3!$B$2:$B$6</xm:f>
          </x14:formula1>
          <xm:sqref>E105:E507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25"/>
  <sheetViews>
    <sheetView showGridLines="0" topLeftCell="A100" zoomScale="60" zoomScaleNormal="60" zoomScaleSheetLayoutView="80" workbookViewId="0">
      <selection activeCell="J123" sqref="J123"/>
    </sheetView>
  </sheetViews>
  <sheetFormatPr defaultColWidth="8.75" defaultRowHeight="14"/>
  <cols>
    <col min="1" max="1" width="16.75" style="69" customWidth="1"/>
    <col min="2" max="2" width="15.58203125" style="69" customWidth="1"/>
    <col min="3" max="3" width="23.58203125" style="69" customWidth="1"/>
    <col min="4" max="4" width="53.6640625" style="111" customWidth="1"/>
    <col min="5" max="5" width="26.6640625" style="111" customWidth="1"/>
    <col min="6" max="6" width="10.58203125" style="69" customWidth="1"/>
    <col min="7" max="7" width="25.33203125" style="68" customWidth="1"/>
    <col min="8" max="9" width="17.33203125" style="68" customWidth="1"/>
    <col min="10" max="10" width="23.33203125" style="68" customWidth="1"/>
    <col min="11" max="11" width="26.08203125" style="68" hidden="1" customWidth="1"/>
    <col min="12" max="12" width="33.33203125" style="68" customWidth="1"/>
    <col min="13" max="39" width="8.75" style="6"/>
    <col min="40" max="16384" width="8.75" style="69"/>
  </cols>
  <sheetData>
    <row r="1" spans="1:39">
      <c r="A1" s="65"/>
      <c r="B1" s="65"/>
      <c r="C1" s="65"/>
      <c r="D1" s="66"/>
      <c r="E1" s="66"/>
      <c r="F1" s="67"/>
      <c r="G1" s="67"/>
      <c r="H1" s="67"/>
      <c r="I1" s="67"/>
      <c r="J1" s="67"/>
      <c r="L1" s="69"/>
    </row>
    <row r="2" spans="1:39">
      <c r="A2" s="65"/>
      <c r="B2" s="65"/>
      <c r="C2" s="65"/>
      <c r="D2" s="66"/>
      <c r="E2" s="66"/>
      <c r="F2" s="67"/>
      <c r="G2" s="67"/>
      <c r="H2" s="67"/>
      <c r="I2" s="67"/>
      <c r="J2" s="67"/>
      <c r="L2" s="69"/>
    </row>
    <row r="3" spans="1:39" s="3" customFormat="1" ht="4.5" customHeight="1">
      <c r="A3" s="341" t="s">
        <v>147</v>
      </c>
      <c r="B3" s="341"/>
      <c r="C3" s="341"/>
      <c r="D3" s="341"/>
      <c r="E3" s="341"/>
      <c r="F3" s="341"/>
      <c r="G3" s="341"/>
      <c r="H3" s="341"/>
      <c r="I3" s="136"/>
      <c r="K3" s="2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s="3" customFormat="1" ht="17.25" customHeight="1">
      <c r="A4" s="341"/>
      <c r="B4" s="341"/>
      <c r="C4" s="341"/>
      <c r="D4" s="341"/>
      <c r="E4" s="341"/>
      <c r="F4" s="341"/>
      <c r="G4" s="341"/>
      <c r="H4" s="341"/>
      <c r="I4" s="136"/>
      <c r="K4" s="2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2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2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s="4" customFormat="1" ht="20.25" customHeight="1">
      <c r="A7" s="70" t="s">
        <v>74</v>
      </c>
      <c r="B7" s="71"/>
      <c r="C7" s="11"/>
      <c r="D7" s="12"/>
      <c r="E7" s="12"/>
      <c r="F7" s="1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s="4" customFormat="1" ht="20.25" customHeight="1">
      <c r="A8" s="72"/>
      <c r="B8" s="73"/>
      <c r="C8" s="11"/>
      <c r="D8" s="12"/>
      <c r="E8" s="12"/>
      <c r="F8" s="1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</row>
    <row r="9" spans="1:39" s="5" customFormat="1" ht="20.25" customHeight="1">
      <c r="A9" s="74" t="s">
        <v>75</v>
      </c>
      <c r="B9" s="75" t="s">
        <v>76</v>
      </c>
      <c r="C9" s="13"/>
      <c r="D9" s="14"/>
      <c r="E9" s="14"/>
      <c r="F9" s="13"/>
      <c r="G9" s="15"/>
      <c r="H9" s="15"/>
      <c r="I9" s="15"/>
      <c r="J9" s="15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</row>
    <row r="10" spans="1:39" s="5" customFormat="1" ht="20.25" customHeight="1">
      <c r="A10" s="74" t="s">
        <v>75</v>
      </c>
      <c r="B10" s="75" t="s">
        <v>77</v>
      </c>
      <c r="C10" s="13"/>
      <c r="D10" s="14"/>
      <c r="E10" s="14"/>
      <c r="F10" s="13"/>
      <c r="G10" s="15"/>
      <c r="H10" s="15"/>
      <c r="I10" s="15"/>
      <c r="J10" s="15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s="4" customFormat="1" ht="20.25" customHeight="1">
      <c r="A11" s="72" t="s">
        <v>75</v>
      </c>
      <c r="B11" s="73" t="s">
        <v>83</v>
      </c>
      <c r="C11" s="11"/>
      <c r="D11" s="12"/>
      <c r="E11" s="12"/>
      <c r="F11" s="1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</row>
    <row r="12" spans="1:39" s="4" customFormat="1" ht="11.25" customHeight="1">
      <c r="A12" s="76"/>
      <c r="B12" s="77"/>
      <c r="C12" s="16"/>
      <c r="D12" s="17"/>
      <c r="E12" s="17"/>
      <c r="F12" s="1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</row>
    <row r="13" spans="1:39" ht="40.5" customHeight="1">
      <c r="B13" s="338"/>
      <c r="C13" s="339"/>
      <c r="D13" s="339"/>
      <c r="E13" s="339"/>
      <c r="F13" s="339"/>
      <c r="G13" s="338" t="s">
        <v>84</v>
      </c>
      <c r="H13" s="338"/>
      <c r="I13" s="338"/>
      <c r="J13" s="338"/>
      <c r="K13" s="338"/>
      <c r="L13" s="338"/>
    </row>
    <row r="14" spans="1:39" ht="40.2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213</v>
      </c>
      <c r="J14" s="21" t="s">
        <v>90</v>
      </c>
      <c r="K14" s="21" t="s">
        <v>91</v>
      </c>
      <c r="L14" s="2" t="s">
        <v>78</v>
      </c>
    </row>
    <row r="15" spans="1:39" s="6" customFormat="1" ht="30" customHeight="1">
      <c r="A15" s="160" t="s">
        <v>195</v>
      </c>
      <c r="B15" s="161" t="s">
        <v>173</v>
      </c>
      <c r="C15" s="162" t="s">
        <v>295</v>
      </c>
      <c r="D15" s="163" t="s">
        <v>302</v>
      </c>
      <c r="E15" s="164" t="s">
        <v>350</v>
      </c>
      <c r="F15" s="27" t="s">
        <v>191</v>
      </c>
      <c r="G15" s="28">
        <v>100</v>
      </c>
      <c r="H15" s="28">
        <v>10</v>
      </c>
      <c r="I15" s="28">
        <v>1</v>
      </c>
      <c r="J15" s="30">
        <f t="shared" ref="J15:J25" si="0">G15*H15*I15</f>
        <v>1000</v>
      </c>
      <c r="K15" s="28" t="s">
        <v>192</v>
      </c>
      <c r="L15" s="152" t="s">
        <v>298</v>
      </c>
    </row>
    <row r="16" spans="1:39" s="6" customFormat="1" ht="30" customHeight="1">
      <c r="A16" s="160" t="s">
        <v>195</v>
      </c>
      <c r="B16" s="161" t="s">
        <v>173</v>
      </c>
      <c r="C16" s="162" t="s">
        <v>391</v>
      </c>
      <c r="D16" s="163" t="s">
        <v>379</v>
      </c>
      <c r="E16" s="164" t="s">
        <v>350</v>
      </c>
      <c r="F16" s="27" t="s">
        <v>387</v>
      </c>
      <c r="G16" s="28">
        <v>21.8</v>
      </c>
      <c r="H16" s="28">
        <v>30</v>
      </c>
      <c r="I16" s="28">
        <v>1</v>
      </c>
      <c r="J16" s="158">
        <f t="shared" si="0"/>
        <v>654</v>
      </c>
      <c r="K16" s="28" t="s">
        <v>192</v>
      </c>
      <c r="L16" s="152" t="s">
        <v>298</v>
      </c>
    </row>
    <row r="17" spans="1:12" s="6" customFormat="1" ht="30" customHeight="1">
      <c r="A17" s="160" t="s">
        <v>195</v>
      </c>
      <c r="B17" s="161" t="s">
        <v>173</v>
      </c>
      <c r="C17" s="162" t="s">
        <v>295</v>
      </c>
      <c r="D17" s="163" t="s">
        <v>303</v>
      </c>
      <c r="E17" s="164" t="s">
        <v>351</v>
      </c>
      <c r="F17" s="27" t="s">
        <v>191</v>
      </c>
      <c r="G17" s="28">
        <v>10</v>
      </c>
      <c r="H17" s="28">
        <v>20</v>
      </c>
      <c r="I17" s="28">
        <v>1</v>
      </c>
      <c r="J17" s="30">
        <f t="shared" si="0"/>
        <v>200</v>
      </c>
      <c r="K17" s="28" t="s">
        <v>192</v>
      </c>
      <c r="L17" s="152" t="s">
        <v>298</v>
      </c>
    </row>
    <row r="18" spans="1:12" s="6" customFormat="1" ht="30" customHeight="1">
      <c r="A18" s="160" t="s">
        <v>195</v>
      </c>
      <c r="B18" s="161" t="s">
        <v>173</v>
      </c>
      <c r="C18" s="162" t="s">
        <v>295</v>
      </c>
      <c r="D18" s="163" t="s">
        <v>329</v>
      </c>
      <c r="E18" s="164" t="s">
        <v>351</v>
      </c>
      <c r="F18" s="27" t="s">
        <v>191</v>
      </c>
      <c r="G18" s="28">
        <v>12</v>
      </c>
      <c r="H18" s="28">
        <v>15</v>
      </c>
      <c r="I18" s="28">
        <v>1</v>
      </c>
      <c r="J18" s="30">
        <f t="shared" si="0"/>
        <v>180</v>
      </c>
      <c r="K18" s="28" t="s">
        <v>192</v>
      </c>
      <c r="L18" s="152" t="s">
        <v>298</v>
      </c>
    </row>
    <row r="19" spans="1:12" s="6" customFormat="1" ht="30" customHeight="1">
      <c r="A19" s="163" t="s">
        <v>174</v>
      </c>
      <c r="B19" s="165" t="s">
        <v>174</v>
      </c>
      <c r="C19" s="162" t="s">
        <v>295</v>
      </c>
      <c r="D19" s="166" t="s">
        <v>435</v>
      </c>
      <c r="E19" s="164" t="s">
        <v>355</v>
      </c>
      <c r="F19" s="305" t="s">
        <v>217</v>
      </c>
      <c r="G19" s="79">
        <v>10000</v>
      </c>
      <c r="H19" s="28">
        <v>1</v>
      </c>
      <c r="I19" s="28">
        <v>1</v>
      </c>
      <c r="J19" s="30">
        <f t="shared" si="0"/>
        <v>10000</v>
      </c>
      <c r="K19" s="28" t="s">
        <v>127</v>
      </c>
      <c r="L19" s="152" t="s">
        <v>298</v>
      </c>
    </row>
    <row r="20" spans="1:12" s="6" customFormat="1" ht="30" customHeight="1">
      <c r="A20" s="163" t="s">
        <v>189</v>
      </c>
      <c r="B20" s="167" t="s">
        <v>189</v>
      </c>
      <c r="C20" s="168" t="s">
        <v>190</v>
      </c>
      <c r="D20" s="169" t="s">
        <v>436</v>
      </c>
      <c r="E20" s="164" t="s">
        <v>355</v>
      </c>
      <c r="F20" s="306" t="s">
        <v>191</v>
      </c>
      <c r="G20" s="79">
        <v>500</v>
      </c>
      <c r="H20" s="28">
        <v>10</v>
      </c>
      <c r="I20" s="28">
        <v>1</v>
      </c>
      <c r="J20" s="30">
        <f t="shared" si="0"/>
        <v>5000</v>
      </c>
      <c r="K20" s="28" t="s">
        <v>192</v>
      </c>
      <c r="L20" s="114"/>
    </row>
    <row r="21" spans="1:12" s="6" customFormat="1" ht="30" customHeight="1">
      <c r="A21" s="160" t="s">
        <v>195</v>
      </c>
      <c r="B21" s="161" t="s">
        <v>173</v>
      </c>
      <c r="C21" s="162" t="s">
        <v>295</v>
      </c>
      <c r="D21" s="163" t="s">
        <v>437</v>
      </c>
      <c r="E21" s="164" t="s">
        <v>352</v>
      </c>
      <c r="F21" s="27" t="s">
        <v>304</v>
      </c>
      <c r="G21" s="28">
        <v>20</v>
      </c>
      <c r="H21" s="28">
        <v>550</v>
      </c>
      <c r="I21" s="28">
        <v>1</v>
      </c>
      <c r="J21" s="30">
        <f>G21*H21*I21</f>
        <v>11000</v>
      </c>
      <c r="K21" s="28" t="s">
        <v>192</v>
      </c>
      <c r="L21" s="152" t="s">
        <v>298</v>
      </c>
    </row>
    <row r="22" spans="1:12" s="6" customFormat="1" ht="30" customHeight="1">
      <c r="A22" s="160" t="s">
        <v>195</v>
      </c>
      <c r="B22" s="161" t="s">
        <v>173</v>
      </c>
      <c r="C22" s="162" t="s">
        <v>295</v>
      </c>
      <c r="D22" s="163" t="s">
        <v>380</v>
      </c>
      <c r="E22" s="164" t="s">
        <v>352</v>
      </c>
      <c r="F22" s="27" t="s">
        <v>191</v>
      </c>
      <c r="G22" s="28">
        <v>1</v>
      </c>
      <c r="H22" s="28">
        <v>60</v>
      </c>
      <c r="I22" s="28">
        <v>1</v>
      </c>
      <c r="J22" s="30">
        <f t="shared" si="0"/>
        <v>60</v>
      </c>
      <c r="K22" s="28" t="s">
        <v>192</v>
      </c>
      <c r="L22" s="152" t="s">
        <v>298</v>
      </c>
    </row>
    <row r="23" spans="1:12" s="6" customFormat="1" ht="30" customHeight="1">
      <c r="A23" s="160" t="s">
        <v>195</v>
      </c>
      <c r="B23" s="161" t="s">
        <v>173</v>
      </c>
      <c r="C23" s="162" t="s">
        <v>295</v>
      </c>
      <c r="D23" s="170" t="s">
        <v>438</v>
      </c>
      <c r="E23" s="164" t="s">
        <v>352</v>
      </c>
      <c r="F23" s="27" t="s">
        <v>191</v>
      </c>
      <c r="G23" s="28">
        <v>55</v>
      </c>
      <c r="H23" s="28">
        <v>8</v>
      </c>
      <c r="I23" s="28">
        <v>1</v>
      </c>
      <c r="J23" s="30">
        <f t="shared" si="0"/>
        <v>440</v>
      </c>
      <c r="K23" s="28" t="s">
        <v>192</v>
      </c>
      <c r="L23" s="152" t="s">
        <v>298</v>
      </c>
    </row>
    <row r="24" spans="1:12" s="6" customFormat="1" ht="30" customHeight="1">
      <c r="A24" s="163" t="s">
        <v>174</v>
      </c>
      <c r="B24" s="165" t="s">
        <v>174</v>
      </c>
      <c r="C24" s="171" t="s">
        <v>183</v>
      </c>
      <c r="D24" s="166" t="s">
        <v>439</v>
      </c>
      <c r="E24" s="164" t="s">
        <v>352</v>
      </c>
      <c r="F24" s="305" t="s">
        <v>141</v>
      </c>
      <c r="G24" s="79">
        <v>180</v>
      </c>
      <c r="H24" s="28">
        <v>30</v>
      </c>
      <c r="I24" s="28">
        <v>1</v>
      </c>
      <c r="J24" s="30">
        <f t="shared" si="0"/>
        <v>5400</v>
      </c>
      <c r="K24" s="28" t="s">
        <v>127</v>
      </c>
      <c r="L24" s="152" t="s">
        <v>325</v>
      </c>
    </row>
    <row r="25" spans="1:12" s="78" customFormat="1" ht="70" customHeight="1">
      <c r="A25" s="184" t="s">
        <v>54</v>
      </c>
      <c r="B25" s="180" t="s">
        <v>54</v>
      </c>
      <c r="C25" s="189" t="s">
        <v>128</v>
      </c>
      <c r="D25" s="190" t="s">
        <v>238</v>
      </c>
      <c r="E25" s="191" t="s">
        <v>344</v>
      </c>
      <c r="F25" s="27" t="s">
        <v>92</v>
      </c>
      <c r="G25" s="28">
        <v>100</v>
      </c>
      <c r="H25" s="28">
        <v>212</v>
      </c>
      <c r="I25" s="28">
        <v>1</v>
      </c>
      <c r="J25" s="30">
        <f t="shared" si="0"/>
        <v>21200</v>
      </c>
      <c r="K25" s="28" t="s">
        <v>80</v>
      </c>
      <c r="L25" s="152" t="s">
        <v>320</v>
      </c>
    </row>
    <row r="26" spans="1:12" s="78" customFormat="1" ht="60" customHeight="1">
      <c r="A26" s="184" t="s">
        <v>54</v>
      </c>
      <c r="B26" s="180" t="s">
        <v>54</v>
      </c>
      <c r="C26" s="189" t="s">
        <v>239</v>
      </c>
      <c r="D26" s="190" t="s">
        <v>240</v>
      </c>
      <c r="E26" s="191" t="s">
        <v>344</v>
      </c>
      <c r="F26" s="27" t="s">
        <v>241</v>
      </c>
      <c r="G26" s="28">
        <v>420</v>
      </c>
      <c r="H26" s="28">
        <v>19</v>
      </c>
      <c r="I26" s="28">
        <v>1</v>
      </c>
      <c r="J26" s="30">
        <f t="shared" ref="J26:J32" si="1">G26*H26*I26</f>
        <v>7980</v>
      </c>
      <c r="K26" s="28" t="s">
        <v>80</v>
      </c>
      <c r="L26" s="152" t="s">
        <v>320</v>
      </c>
    </row>
    <row r="27" spans="1:12" s="78" customFormat="1" ht="24" customHeight="1">
      <c r="A27" s="179" t="s">
        <v>54</v>
      </c>
      <c r="B27" s="180" t="s">
        <v>54</v>
      </c>
      <c r="C27" s="189" t="s">
        <v>128</v>
      </c>
      <c r="D27" s="190" t="s">
        <v>146</v>
      </c>
      <c r="E27" s="191" t="s">
        <v>344</v>
      </c>
      <c r="F27" s="27" t="s">
        <v>92</v>
      </c>
      <c r="G27" s="28">
        <v>20</v>
      </c>
      <c r="H27" s="28">
        <v>250</v>
      </c>
      <c r="I27" s="28">
        <v>1</v>
      </c>
      <c r="J27" s="30">
        <f t="shared" ref="J27" si="2">G27*H27*I27</f>
        <v>5000</v>
      </c>
      <c r="K27" s="28" t="s">
        <v>80</v>
      </c>
      <c r="L27" s="31"/>
    </row>
    <row r="28" spans="1:12" s="78" customFormat="1" ht="34" customHeight="1">
      <c r="A28" s="179" t="s">
        <v>54</v>
      </c>
      <c r="B28" s="180" t="s">
        <v>54</v>
      </c>
      <c r="C28" s="181" t="s">
        <v>128</v>
      </c>
      <c r="D28" s="190" t="s">
        <v>440</v>
      </c>
      <c r="E28" s="191" t="s">
        <v>344</v>
      </c>
      <c r="F28" s="27" t="s">
        <v>138</v>
      </c>
      <c r="G28" s="28">
        <v>9500</v>
      </c>
      <c r="H28" s="28">
        <v>1</v>
      </c>
      <c r="I28" s="28">
        <v>1</v>
      </c>
      <c r="J28" s="30">
        <f t="shared" si="1"/>
        <v>9500</v>
      </c>
      <c r="K28" s="28" t="s">
        <v>80</v>
      </c>
      <c r="L28" s="216" t="s">
        <v>321</v>
      </c>
    </row>
    <row r="29" spans="1:12" s="78" customFormat="1" ht="24" customHeight="1">
      <c r="A29" s="179" t="s">
        <v>54</v>
      </c>
      <c r="B29" s="180" t="s">
        <v>54</v>
      </c>
      <c r="C29" s="181" t="s">
        <v>128</v>
      </c>
      <c r="D29" s="190" t="s">
        <v>299</v>
      </c>
      <c r="E29" s="191" t="s">
        <v>344</v>
      </c>
      <c r="F29" s="27" t="s">
        <v>217</v>
      </c>
      <c r="G29" s="28">
        <v>3800</v>
      </c>
      <c r="H29" s="28">
        <v>2</v>
      </c>
      <c r="I29" s="28">
        <v>1</v>
      </c>
      <c r="J29" s="30">
        <f t="shared" si="1"/>
        <v>7600</v>
      </c>
      <c r="K29" s="28" t="s">
        <v>80</v>
      </c>
      <c r="L29" s="152" t="s">
        <v>298</v>
      </c>
    </row>
    <row r="30" spans="1:12" s="78" customFormat="1" ht="24" customHeight="1">
      <c r="A30" s="179" t="s">
        <v>54</v>
      </c>
      <c r="B30" s="180" t="s">
        <v>54</v>
      </c>
      <c r="C30" s="181" t="s">
        <v>128</v>
      </c>
      <c r="D30" s="190" t="s">
        <v>441</v>
      </c>
      <c r="E30" s="191" t="s">
        <v>344</v>
      </c>
      <c r="F30" s="27" t="s">
        <v>217</v>
      </c>
      <c r="G30" s="28">
        <v>6800</v>
      </c>
      <c r="H30" s="28">
        <v>2</v>
      </c>
      <c r="I30" s="28">
        <v>1</v>
      </c>
      <c r="J30" s="30">
        <f t="shared" si="1"/>
        <v>13600</v>
      </c>
      <c r="K30" s="28" t="s">
        <v>80</v>
      </c>
      <c r="L30" s="152" t="s">
        <v>298</v>
      </c>
    </row>
    <row r="31" spans="1:12" s="78" customFormat="1" ht="37.75" customHeight="1">
      <c r="A31" s="187" t="s">
        <v>54</v>
      </c>
      <c r="B31" s="180" t="s">
        <v>54</v>
      </c>
      <c r="C31" s="181" t="s">
        <v>231</v>
      </c>
      <c r="D31" s="190" t="s">
        <v>442</v>
      </c>
      <c r="E31" s="191" t="s">
        <v>344</v>
      </c>
      <c r="F31" s="27" t="s">
        <v>217</v>
      </c>
      <c r="G31" s="28">
        <v>22000</v>
      </c>
      <c r="H31" s="28">
        <v>1</v>
      </c>
      <c r="I31" s="28">
        <v>1</v>
      </c>
      <c r="J31" s="30">
        <f t="shared" si="1"/>
        <v>22000</v>
      </c>
      <c r="K31" s="28" t="s">
        <v>80</v>
      </c>
      <c r="L31" s="114" t="s">
        <v>232</v>
      </c>
    </row>
    <row r="32" spans="1:12" s="6" customFormat="1" ht="30" customHeight="1">
      <c r="A32" s="184" t="s">
        <v>195</v>
      </c>
      <c r="B32" s="185" t="s">
        <v>173</v>
      </c>
      <c r="C32" s="186" t="s">
        <v>295</v>
      </c>
      <c r="D32" s="188" t="s">
        <v>444</v>
      </c>
      <c r="E32" s="182" t="s">
        <v>344</v>
      </c>
      <c r="F32" s="27" t="s">
        <v>191</v>
      </c>
      <c r="G32" s="28">
        <v>35</v>
      </c>
      <c r="H32" s="28">
        <v>20</v>
      </c>
      <c r="I32" s="28">
        <v>1</v>
      </c>
      <c r="J32" s="30">
        <f t="shared" si="1"/>
        <v>700</v>
      </c>
      <c r="K32" s="28" t="s">
        <v>192</v>
      </c>
      <c r="L32" s="152" t="s">
        <v>443</v>
      </c>
    </row>
    <row r="33" spans="1:12" s="6" customFormat="1" ht="30" customHeight="1">
      <c r="A33" s="184" t="s">
        <v>195</v>
      </c>
      <c r="B33" s="185" t="s">
        <v>173</v>
      </c>
      <c r="C33" s="186" t="s">
        <v>391</v>
      </c>
      <c r="D33" s="188" t="s">
        <v>388</v>
      </c>
      <c r="E33" s="182" t="s">
        <v>344</v>
      </c>
      <c r="F33" s="27" t="s">
        <v>387</v>
      </c>
      <c r="G33" s="28">
        <v>52</v>
      </c>
      <c r="H33" s="28">
        <v>1</v>
      </c>
      <c r="I33" s="28">
        <v>1</v>
      </c>
      <c r="J33" s="30">
        <f>G33*H33*I33</f>
        <v>52</v>
      </c>
      <c r="K33" s="28" t="s">
        <v>192</v>
      </c>
      <c r="L33" s="152" t="s">
        <v>298</v>
      </c>
    </row>
    <row r="34" spans="1:12" s="78" customFormat="1" ht="29" customHeight="1">
      <c r="A34" s="184" t="s">
        <v>174</v>
      </c>
      <c r="B34" s="180" t="s">
        <v>174</v>
      </c>
      <c r="C34" s="181" t="s">
        <v>183</v>
      </c>
      <c r="D34" s="190" t="s">
        <v>297</v>
      </c>
      <c r="E34" s="191" t="s">
        <v>345</v>
      </c>
      <c r="F34" s="27" t="s">
        <v>217</v>
      </c>
      <c r="G34" s="28">
        <v>7000</v>
      </c>
      <c r="H34" s="28">
        <v>1</v>
      </c>
      <c r="I34" s="28">
        <v>1</v>
      </c>
      <c r="J34" s="30">
        <f t="shared" ref="J34" si="3">G34*H34*I34</f>
        <v>7000</v>
      </c>
      <c r="K34" s="28" t="s">
        <v>127</v>
      </c>
      <c r="L34" s="152" t="s">
        <v>298</v>
      </c>
    </row>
    <row r="35" spans="1:12" s="78" customFormat="1" ht="24" customHeight="1">
      <c r="A35" s="184" t="s">
        <v>174</v>
      </c>
      <c r="B35" s="180" t="s">
        <v>174</v>
      </c>
      <c r="C35" s="181" t="s">
        <v>242</v>
      </c>
      <c r="D35" s="190" t="s">
        <v>244</v>
      </c>
      <c r="E35" s="191" t="s">
        <v>345</v>
      </c>
      <c r="F35" s="27" t="s">
        <v>243</v>
      </c>
      <c r="G35" s="28">
        <v>180</v>
      </c>
      <c r="H35" s="28">
        <v>30</v>
      </c>
      <c r="I35" s="28">
        <v>1</v>
      </c>
      <c r="J35" s="30">
        <f>G35*H35*I35</f>
        <v>5400</v>
      </c>
      <c r="K35" s="28" t="s">
        <v>127</v>
      </c>
      <c r="L35" s="152" t="s">
        <v>322</v>
      </c>
    </row>
    <row r="36" spans="1:12" s="6" customFormat="1" ht="29.5" customHeight="1">
      <c r="A36" s="184" t="s">
        <v>245</v>
      </c>
      <c r="B36" s="180" t="s">
        <v>247</v>
      </c>
      <c r="C36" s="181" t="s">
        <v>246</v>
      </c>
      <c r="D36" s="190" t="s">
        <v>248</v>
      </c>
      <c r="E36" s="191" t="s">
        <v>345</v>
      </c>
      <c r="F36" s="27" t="s">
        <v>141</v>
      </c>
      <c r="G36" s="28">
        <v>220</v>
      </c>
      <c r="H36" s="28">
        <v>56</v>
      </c>
      <c r="I36" s="28">
        <v>1</v>
      </c>
      <c r="J36" s="30">
        <f>G36*H36*I36</f>
        <v>12320</v>
      </c>
      <c r="K36" s="28" t="s">
        <v>249</v>
      </c>
      <c r="L36" s="152" t="s">
        <v>323</v>
      </c>
    </row>
    <row r="37" spans="1:12" s="6" customFormat="1" ht="29.5" customHeight="1">
      <c r="A37" s="184" t="s">
        <v>245</v>
      </c>
      <c r="B37" s="180" t="s">
        <v>245</v>
      </c>
      <c r="C37" s="181" t="s">
        <v>250</v>
      </c>
      <c r="D37" s="190" t="s">
        <v>251</v>
      </c>
      <c r="E37" s="191" t="s">
        <v>345</v>
      </c>
      <c r="F37" s="27" t="s">
        <v>252</v>
      </c>
      <c r="G37" s="28">
        <v>1200</v>
      </c>
      <c r="H37" s="28">
        <v>2</v>
      </c>
      <c r="I37" s="28">
        <v>1</v>
      </c>
      <c r="J37" s="30">
        <f>G37*H37*I37</f>
        <v>2400</v>
      </c>
      <c r="K37" s="28" t="s">
        <v>249</v>
      </c>
      <c r="L37" s="114"/>
    </row>
    <row r="38" spans="1:12" s="6" customFormat="1" ht="29.5" customHeight="1">
      <c r="A38" s="184" t="s">
        <v>189</v>
      </c>
      <c r="B38" s="192" t="s">
        <v>189</v>
      </c>
      <c r="C38" s="346" t="s">
        <v>448</v>
      </c>
      <c r="D38" s="190" t="s">
        <v>253</v>
      </c>
      <c r="E38" s="191" t="s">
        <v>345</v>
      </c>
      <c r="F38" s="27" t="s">
        <v>254</v>
      </c>
      <c r="G38" s="28">
        <v>260</v>
      </c>
      <c r="H38" s="28">
        <v>15</v>
      </c>
      <c r="I38" s="28">
        <v>1</v>
      </c>
      <c r="J38" s="30">
        <f t="shared" ref="J38:J42" si="4">G38*H38*I38</f>
        <v>3900</v>
      </c>
      <c r="K38" s="28"/>
      <c r="L38" s="343" t="s">
        <v>328</v>
      </c>
    </row>
    <row r="39" spans="1:12" s="6" customFormat="1" ht="29.5" customHeight="1">
      <c r="A39" s="184" t="s">
        <v>189</v>
      </c>
      <c r="B39" s="192" t="s">
        <v>189</v>
      </c>
      <c r="C39" s="348"/>
      <c r="D39" s="190" t="s">
        <v>255</v>
      </c>
      <c r="E39" s="191" t="s">
        <v>345</v>
      </c>
      <c r="F39" s="27" t="s">
        <v>254</v>
      </c>
      <c r="G39" s="28">
        <v>180</v>
      </c>
      <c r="H39" s="28">
        <v>5</v>
      </c>
      <c r="I39" s="28">
        <v>1</v>
      </c>
      <c r="J39" s="30">
        <f t="shared" si="4"/>
        <v>900</v>
      </c>
      <c r="K39" s="28"/>
      <c r="L39" s="344"/>
    </row>
    <row r="40" spans="1:12" s="6" customFormat="1" ht="29.5" customHeight="1">
      <c r="A40" s="184" t="s">
        <v>189</v>
      </c>
      <c r="B40" s="192" t="s">
        <v>189</v>
      </c>
      <c r="C40" s="348"/>
      <c r="D40" s="190" t="s">
        <v>256</v>
      </c>
      <c r="E40" s="191" t="s">
        <v>345</v>
      </c>
      <c r="F40" s="27" t="s">
        <v>257</v>
      </c>
      <c r="G40" s="28">
        <v>250</v>
      </c>
      <c r="H40" s="28">
        <v>2</v>
      </c>
      <c r="I40" s="28">
        <v>1</v>
      </c>
      <c r="J40" s="30">
        <f t="shared" si="4"/>
        <v>500</v>
      </c>
      <c r="K40" s="28"/>
      <c r="L40" s="344"/>
    </row>
    <row r="41" spans="1:12" s="6" customFormat="1" ht="29.5" customHeight="1">
      <c r="A41" s="187" t="s">
        <v>189</v>
      </c>
      <c r="B41" s="192" t="s">
        <v>189</v>
      </c>
      <c r="C41" s="348"/>
      <c r="D41" s="190" t="s">
        <v>259</v>
      </c>
      <c r="E41" s="191" t="s">
        <v>345</v>
      </c>
      <c r="F41" s="27" t="s">
        <v>258</v>
      </c>
      <c r="G41" s="28">
        <v>700</v>
      </c>
      <c r="H41" s="28">
        <v>1</v>
      </c>
      <c r="I41" s="28">
        <v>1</v>
      </c>
      <c r="J41" s="30">
        <f t="shared" si="4"/>
        <v>700</v>
      </c>
      <c r="K41" s="28"/>
      <c r="L41" s="344"/>
    </row>
    <row r="42" spans="1:12" s="6" customFormat="1" ht="29.5" customHeight="1">
      <c r="A42" s="187" t="s">
        <v>189</v>
      </c>
      <c r="B42" s="192" t="s">
        <v>189</v>
      </c>
      <c r="C42" s="347"/>
      <c r="D42" s="190" t="s">
        <v>260</v>
      </c>
      <c r="E42" s="191" t="s">
        <v>345</v>
      </c>
      <c r="F42" s="27" t="s">
        <v>217</v>
      </c>
      <c r="G42" s="28">
        <v>180</v>
      </c>
      <c r="H42" s="28">
        <v>2</v>
      </c>
      <c r="I42" s="28">
        <v>1</v>
      </c>
      <c r="J42" s="30">
        <f t="shared" si="4"/>
        <v>360</v>
      </c>
      <c r="K42" s="28"/>
      <c r="L42" s="345"/>
    </row>
    <row r="43" spans="1:12" s="6" customFormat="1" ht="29.5" customHeight="1">
      <c r="A43" s="184" t="s">
        <v>189</v>
      </c>
      <c r="B43" s="192" t="s">
        <v>189</v>
      </c>
      <c r="C43" s="346" t="s">
        <v>447</v>
      </c>
      <c r="D43" s="190" t="s">
        <v>445</v>
      </c>
      <c r="E43" s="191" t="s">
        <v>345</v>
      </c>
      <c r="F43" s="27" t="s">
        <v>141</v>
      </c>
      <c r="G43" s="28">
        <v>260</v>
      </c>
      <c r="H43" s="28">
        <v>15</v>
      </c>
      <c r="I43" s="28">
        <v>1</v>
      </c>
      <c r="J43" s="30">
        <f t="shared" ref="J43:J44" si="5">G43*H43*I43</f>
        <v>3900</v>
      </c>
      <c r="K43" s="28"/>
      <c r="L43" s="152" t="s">
        <v>298</v>
      </c>
    </row>
    <row r="44" spans="1:12" s="6" customFormat="1" ht="29.5" customHeight="1">
      <c r="A44" s="187" t="s">
        <v>189</v>
      </c>
      <c r="B44" s="192" t="s">
        <v>189</v>
      </c>
      <c r="C44" s="347"/>
      <c r="D44" s="190" t="s">
        <v>446</v>
      </c>
      <c r="E44" s="191" t="s">
        <v>345</v>
      </c>
      <c r="F44" s="27" t="s">
        <v>258</v>
      </c>
      <c r="G44" s="28">
        <v>700</v>
      </c>
      <c r="H44" s="28">
        <v>1</v>
      </c>
      <c r="I44" s="28">
        <v>1</v>
      </c>
      <c r="J44" s="30">
        <f t="shared" si="5"/>
        <v>700</v>
      </c>
      <c r="K44" s="28"/>
      <c r="L44" s="152" t="s">
        <v>298</v>
      </c>
    </row>
    <row r="45" spans="1:12" s="6" customFormat="1" ht="30" customHeight="1">
      <c r="A45" s="193" t="s">
        <v>54</v>
      </c>
      <c r="B45" s="194" t="s">
        <v>54</v>
      </c>
      <c r="C45" s="195" t="s">
        <v>449</v>
      </c>
      <c r="D45" s="196" t="s">
        <v>450</v>
      </c>
      <c r="E45" s="197" t="s">
        <v>343</v>
      </c>
      <c r="F45" s="305" t="s">
        <v>92</v>
      </c>
      <c r="G45" s="79">
        <v>140</v>
      </c>
      <c r="H45" s="28">
        <v>150</v>
      </c>
      <c r="I45" s="28">
        <v>1</v>
      </c>
      <c r="J45" s="30">
        <f>G45*H45*I45</f>
        <v>21000</v>
      </c>
      <c r="K45" s="28" t="s">
        <v>80</v>
      </c>
      <c r="L45" s="152" t="s">
        <v>320</v>
      </c>
    </row>
    <row r="46" spans="1:12" s="6" customFormat="1" ht="30" customHeight="1">
      <c r="A46" s="193" t="s">
        <v>54</v>
      </c>
      <c r="B46" s="194" t="s">
        <v>54</v>
      </c>
      <c r="C46" s="195" t="s">
        <v>93</v>
      </c>
      <c r="D46" s="196" t="s">
        <v>264</v>
      </c>
      <c r="E46" s="197" t="s">
        <v>343</v>
      </c>
      <c r="F46" s="305" t="s">
        <v>92</v>
      </c>
      <c r="G46" s="79">
        <v>20</v>
      </c>
      <c r="H46" s="28">
        <v>200</v>
      </c>
      <c r="I46" s="28">
        <v>1</v>
      </c>
      <c r="J46" s="30">
        <f>G46*H46*I46</f>
        <v>4000</v>
      </c>
      <c r="K46" s="28" t="s">
        <v>80</v>
      </c>
      <c r="L46" s="152" t="s">
        <v>320</v>
      </c>
    </row>
    <row r="47" spans="1:12" s="6" customFormat="1" ht="30" customHeight="1">
      <c r="A47" s="193" t="s">
        <v>54</v>
      </c>
      <c r="B47" s="194" t="s">
        <v>54</v>
      </c>
      <c r="C47" s="195" t="s">
        <v>93</v>
      </c>
      <c r="D47" s="196" t="s">
        <v>265</v>
      </c>
      <c r="E47" s="197" t="s">
        <v>343</v>
      </c>
      <c r="F47" s="305" t="s">
        <v>241</v>
      </c>
      <c r="G47" s="79">
        <v>420</v>
      </c>
      <c r="H47" s="28">
        <v>8</v>
      </c>
      <c r="I47" s="28">
        <v>1</v>
      </c>
      <c r="J47" s="30">
        <f>G47*H47*I47</f>
        <v>3360</v>
      </c>
      <c r="K47" s="28" t="s">
        <v>80</v>
      </c>
      <c r="L47" s="152" t="s">
        <v>320</v>
      </c>
    </row>
    <row r="48" spans="1:12" s="6" customFormat="1" ht="53.5" customHeight="1">
      <c r="A48" s="199" t="s">
        <v>54</v>
      </c>
      <c r="B48" s="194" t="s">
        <v>54</v>
      </c>
      <c r="C48" s="195" t="s">
        <v>182</v>
      </c>
      <c r="D48" s="196" t="s">
        <v>451</v>
      </c>
      <c r="E48" s="197" t="s">
        <v>343</v>
      </c>
      <c r="F48" s="305" t="s">
        <v>138</v>
      </c>
      <c r="G48" s="79">
        <v>30000</v>
      </c>
      <c r="H48" s="28">
        <v>1</v>
      </c>
      <c r="I48" s="28">
        <v>1</v>
      </c>
      <c r="J48" s="30">
        <f>G48*H48*I48</f>
        <v>30000</v>
      </c>
      <c r="K48" s="28" t="s">
        <v>80</v>
      </c>
      <c r="L48" s="31"/>
    </row>
    <row r="49" spans="1:12" s="6" customFormat="1" ht="30" customHeight="1">
      <c r="A49" s="199" t="s">
        <v>54</v>
      </c>
      <c r="B49" s="194" t="s">
        <v>54</v>
      </c>
      <c r="C49" s="195" t="s">
        <v>194</v>
      </c>
      <c r="D49" s="196" t="s">
        <v>452</v>
      </c>
      <c r="E49" s="197" t="s">
        <v>343</v>
      </c>
      <c r="F49" s="305" t="s">
        <v>217</v>
      </c>
      <c r="G49" s="79">
        <v>16500</v>
      </c>
      <c r="H49" s="28">
        <v>1</v>
      </c>
      <c r="I49" s="28">
        <v>1</v>
      </c>
      <c r="J49" s="30">
        <f>G49*H49*I49</f>
        <v>16500</v>
      </c>
      <c r="K49" s="28" t="s">
        <v>80</v>
      </c>
      <c r="L49" s="152" t="s">
        <v>298</v>
      </c>
    </row>
    <row r="50" spans="1:12" s="6" customFormat="1" ht="30" customHeight="1">
      <c r="A50" s="199" t="s">
        <v>54</v>
      </c>
      <c r="B50" s="194" t="s">
        <v>54</v>
      </c>
      <c r="C50" s="349" t="s">
        <v>453</v>
      </c>
      <c r="D50" s="196" t="s">
        <v>266</v>
      </c>
      <c r="E50" s="197" t="s">
        <v>343</v>
      </c>
      <c r="F50" s="305" t="s">
        <v>141</v>
      </c>
      <c r="G50" s="79">
        <v>260</v>
      </c>
      <c r="H50" s="28">
        <v>18.2</v>
      </c>
      <c r="I50" s="28">
        <v>1</v>
      </c>
      <c r="J50" s="30">
        <f t="shared" ref="J50:J55" si="6">G50*H50*I50</f>
        <v>4732</v>
      </c>
      <c r="K50" s="28" t="s">
        <v>80</v>
      </c>
      <c r="L50" s="152" t="s">
        <v>298</v>
      </c>
    </row>
    <row r="51" spans="1:12" s="6" customFormat="1" ht="30" customHeight="1">
      <c r="A51" s="199" t="s">
        <v>54</v>
      </c>
      <c r="B51" s="194" t="s">
        <v>54</v>
      </c>
      <c r="C51" s="350"/>
      <c r="D51" s="196" t="s">
        <v>267</v>
      </c>
      <c r="E51" s="197" t="s">
        <v>343</v>
      </c>
      <c r="F51" s="305" t="s">
        <v>217</v>
      </c>
      <c r="G51" s="79">
        <v>2500</v>
      </c>
      <c r="H51" s="28">
        <v>1</v>
      </c>
      <c r="I51" s="28">
        <v>1</v>
      </c>
      <c r="J51" s="30">
        <f t="shared" si="6"/>
        <v>2500</v>
      </c>
      <c r="K51" s="28" t="s">
        <v>80</v>
      </c>
      <c r="L51" s="152" t="s">
        <v>298</v>
      </c>
    </row>
    <row r="52" spans="1:12" s="6" customFormat="1" ht="30" customHeight="1">
      <c r="A52" s="199" t="s">
        <v>54</v>
      </c>
      <c r="B52" s="194" t="s">
        <v>54</v>
      </c>
      <c r="C52" s="350"/>
      <c r="D52" s="196" t="s">
        <v>455</v>
      </c>
      <c r="E52" s="197" t="s">
        <v>343</v>
      </c>
      <c r="F52" s="305" t="s">
        <v>217</v>
      </c>
      <c r="G52" s="79">
        <v>6800</v>
      </c>
      <c r="H52" s="28">
        <v>1</v>
      </c>
      <c r="I52" s="28">
        <v>1</v>
      </c>
      <c r="J52" s="30">
        <f t="shared" si="6"/>
        <v>6800</v>
      </c>
      <c r="K52" s="28" t="s">
        <v>80</v>
      </c>
      <c r="L52" s="152" t="s">
        <v>298</v>
      </c>
    </row>
    <row r="53" spans="1:12" s="6" customFormat="1" ht="30" customHeight="1">
      <c r="A53" s="199" t="s">
        <v>54</v>
      </c>
      <c r="B53" s="194" t="s">
        <v>54</v>
      </c>
      <c r="C53" s="350"/>
      <c r="D53" s="196" t="s">
        <v>268</v>
      </c>
      <c r="E53" s="197" t="s">
        <v>343</v>
      </c>
      <c r="F53" s="305" t="s">
        <v>217</v>
      </c>
      <c r="G53" s="79">
        <v>1800</v>
      </c>
      <c r="H53" s="28">
        <v>2</v>
      </c>
      <c r="I53" s="28">
        <v>1</v>
      </c>
      <c r="J53" s="30">
        <f t="shared" si="6"/>
        <v>3600</v>
      </c>
      <c r="K53" s="28" t="s">
        <v>80</v>
      </c>
      <c r="L53" s="152" t="s">
        <v>298</v>
      </c>
    </row>
    <row r="54" spans="1:12" s="6" customFormat="1" ht="30" customHeight="1">
      <c r="A54" s="199" t="s">
        <v>54</v>
      </c>
      <c r="B54" s="194" t="s">
        <v>54</v>
      </c>
      <c r="C54" s="350"/>
      <c r="D54" s="196" t="s">
        <v>269</v>
      </c>
      <c r="E54" s="197" t="s">
        <v>343</v>
      </c>
      <c r="F54" s="305" t="s">
        <v>217</v>
      </c>
      <c r="G54" s="79">
        <v>2000</v>
      </c>
      <c r="H54" s="28">
        <v>1</v>
      </c>
      <c r="I54" s="28">
        <v>1</v>
      </c>
      <c r="J54" s="30">
        <f t="shared" si="6"/>
        <v>2000</v>
      </c>
      <c r="K54" s="28" t="s">
        <v>80</v>
      </c>
      <c r="L54" s="152" t="s">
        <v>298</v>
      </c>
    </row>
    <row r="55" spans="1:12" s="6" customFormat="1" ht="30" customHeight="1">
      <c r="A55" s="199" t="s">
        <v>54</v>
      </c>
      <c r="B55" s="194" t="s">
        <v>54</v>
      </c>
      <c r="C55" s="351"/>
      <c r="D55" s="196" t="s">
        <v>270</v>
      </c>
      <c r="E55" s="197" t="s">
        <v>343</v>
      </c>
      <c r="F55" s="305" t="s">
        <v>217</v>
      </c>
      <c r="G55" s="79">
        <v>4600</v>
      </c>
      <c r="H55" s="28">
        <v>2</v>
      </c>
      <c r="I55" s="28">
        <v>1</v>
      </c>
      <c r="J55" s="30">
        <f t="shared" si="6"/>
        <v>9200</v>
      </c>
      <c r="K55" s="28" t="s">
        <v>80</v>
      </c>
      <c r="L55" s="152" t="s">
        <v>298</v>
      </c>
    </row>
    <row r="56" spans="1:12" s="6" customFormat="1" ht="30" customHeight="1">
      <c r="A56" s="199" t="s">
        <v>54</v>
      </c>
      <c r="B56" s="194" t="s">
        <v>54</v>
      </c>
      <c r="C56" s="349" t="s">
        <v>454</v>
      </c>
      <c r="D56" s="196" t="s">
        <v>456</v>
      </c>
      <c r="E56" s="197" t="s">
        <v>343</v>
      </c>
      <c r="F56" s="305" t="s">
        <v>217</v>
      </c>
      <c r="G56" s="79">
        <v>4000</v>
      </c>
      <c r="H56" s="28">
        <v>1</v>
      </c>
      <c r="I56" s="28">
        <v>1</v>
      </c>
      <c r="J56" s="30">
        <f t="shared" ref="J56" si="7">G56*H56*I56</f>
        <v>4000</v>
      </c>
      <c r="K56" s="28" t="s">
        <v>80</v>
      </c>
      <c r="L56" s="152" t="s">
        <v>298</v>
      </c>
    </row>
    <row r="57" spans="1:12" s="6" customFormat="1" ht="30" customHeight="1">
      <c r="A57" s="199" t="s">
        <v>54</v>
      </c>
      <c r="B57" s="194" t="s">
        <v>54</v>
      </c>
      <c r="C57" s="350"/>
      <c r="D57" s="196" t="s">
        <v>271</v>
      </c>
      <c r="E57" s="197" t="s">
        <v>343</v>
      </c>
      <c r="F57" s="305" t="s">
        <v>141</v>
      </c>
      <c r="G57" s="79">
        <v>260</v>
      </c>
      <c r="H57" s="28">
        <v>6.8</v>
      </c>
      <c r="I57" s="28">
        <v>1</v>
      </c>
      <c r="J57" s="30">
        <f t="shared" ref="J57" si="8">G57*H57*I57</f>
        <v>1768</v>
      </c>
      <c r="K57" s="28" t="s">
        <v>80</v>
      </c>
      <c r="L57" s="152" t="s">
        <v>298</v>
      </c>
    </row>
    <row r="58" spans="1:12" s="6" customFormat="1" ht="30" customHeight="1">
      <c r="A58" s="199" t="s">
        <v>54</v>
      </c>
      <c r="B58" s="194" t="s">
        <v>54</v>
      </c>
      <c r="C58" s="350"/>
      <c r="D58" s="196" t="s">
        <v>272</v>
      </c>
      <c r="E58" s="197" t="s">
        <v>343</v>
      </c>
      <c r="F58" s="305" t="s">
        <v>217</v>
      </c>
      <c r="G58" s="79">
        <v>600</v>
      </c>
      <c r="H58" s="28">
        <v>1</v>
      </c>
      <c r="I58" s="28">
        <v>1</v>
      </c>
      <c r="J58" s="30">
        <f>G58*H58*I58</f>
        <v>600</v>
      </c>
      <c r="K58" s="28" t="s">
        <v>80</v>
      </c>
      <c r="L58" s="152" t="s">
        <v>298</v>
      </c>
    </row>
    <row r="59" spans="1:12" s="6" customFormat="1" ht="30" customHeight="1">
      <c r="A59" s="199" t="s">
        <v>54</v>
      </c>
      <c r="B59" s="194" t="s">
        <v>54</v>
      </c>
      <c r="C59" s="350"/>
      <c r="D59" s="196" t="s">
        <v>273</v>
      </c>
      <c r="E59" s="197" t="s">
        <v>343</v>
      </c>
      <c r="F59" s="305" t="s">
        <v>217</v>
      </c>
      <c r="G59" s="79">
        <v>4800</v>
      </c>
      <c r="H59" s="28">
        <v>1</v>
      </c>
      <c r="I59" s="28">
        <v>1</v>
      </c>
      <c r="J59" s="30">
        <f>G59*H59*I59</f>
        <v>4800</v>
      </c>
      <c r="K59" s="28" t="s">
        <v>80</v>
      </c>
      <c r="L59" s="152" t="s">
        <v>298</v>
      </c>
    </row>
    <row r="60" spans="1:12" s="6" customFormat="1" ht="30" customHeight="1">
      <c r="A60" s="199" t="s">
        <v>54</v>
      </c>
      <c r="B60" s="194" t="s">
        <v>54</v>
      </c>
      <c r="C60" s="350"/>
      <c r="D60" s="196" t="s">
        <v>274</v>
      </c>
      <c r="E60" s="197" t="s">
        <v>343</v>
      </c>
      <c r="F60" s="305" t="s">
        <v>217</v>
      </c>
      <c r="G60" s="79">
        <v>6600</v>
      </c>
      <c r="H60" s="28">
        <v>1</v>
      </c>
      <c r="I60" s="28">
        <v>1</v>
      </c>
      <c r="J60" s="30">
        <f>G60*H60*I60</f>
        <v>6600</v>
      </c>
      <c r="K60" s="28" t="s">
        <v>80</v>
      </c>
      <c r="L60" s="152" t="s">
        <v>298</v>
      </c>
    </row>
    <row r="61" spans="1:12" s="6" customFormat="1" ht="30" customHeight="1">
      <c r="A61" s="199" t="s">
        <v>54</v>
      </c>
      <c r="B61" s="194" t="s">
        <v>54</v>
      </c>
      <c r="C61" s="351"/>
      <c r="D61" s="196" t="s">
        <v>275</v>
      </c>
      <c r="E61" s="197" t="s">
        <v>343</v>
      </c>
      <c r="F61" s="305" t="s">
        <v>217</v>
      </c>
      <c r="G61" s="79">
        <v>350</v>
      </c>
      <c r="H61" s="28">
        <v>1</v>
      </c>
      <c r="I61" s="28">
        <v>1</v>
      </c>
      <c r="J61" s="30">
        <f>G61*H61*I61</f>
        <v>350</v>
      </c>
      <c r="K61" s="28" t="s">
        <v>80</v>
      </c>
      <c r="L61" s="152" t="s">
        <v>298</v>
      </c>
    </row>
    <row r="62" spans="1:12" s="6" customFormat="1" ht="30" customHeight="1">
      <c r="A62" s="199" t="s">
        <v>54</v>
      </c>
      <c r="B62" s="194" t="s">
        <v>54</v>
      </c>
      <c r="C62" s="349" t="s">
        <v>457</v>
      </c>
      <c r="D62" s="196" t="s">
        <v>458</v>
      </c>
      <c r="E62" s="197" t="s">
        <v>343</v>
      </c>
      <c r="F62" s="305" t="s">
        <v>217</v>
      </c>
      <c r="G62" s="79">
        <v>4000</v>
      </c>
      <c r="H62" s="28">
        <v>1</v>
      </c>
      <c r="I62" s="28">
        <v>1</v>
      </c>
      <c r="J62" s="30">
        <f t="shared" ref="J62:J63" si="9">G62*H62*I62</f>
        <v>4000</v>
      </c>
      <c r="K62" s="28" t="s">
        <v>80</v>
      </c>
      <c r="L62" s="152" t="s">
        <v>298</v>
      </c>
    </row>
    <row r="63" spans="1:12" s="6" customFormat="1" ht="30" customHeight="1">
      <c r="A63" s="199" t="s">
        <v>54</v>
      </c>
      <c r="B63" s="194" t="s">
        <v>54</v>
      </c>
      <c r="C63" s="350"/>
      <c r="D63" s="196" t="s">
        <v>276</v>
      </c>
      <c r="E63" s="197" t="s">
        <v>343</v>
      </c>
      <c r="F63" s="305" t="s">
        <v>141</v>
      </c>
      <c r="G63" s="79">
        <v>260</v>
      </c>
      <c r="H63" s="28">
        <v>6.8</v>
      </c>
      <c r="I63" s="28">
        <v>1</v>
      </c>
      <c r="J63" s="30">
        <f t="shared" si="9"/>
        <v>1768</v>
      </c>
      <c r="K63" s="28"/>
      <c r="L63" s="152" t="s">
        <v>298</v>
      </c>
    </row>
    <row r="64" spans="1:12" s="6" customFormat="1" ht="30" customHeight="1">
      <c r="A64" s="199" t="s">
        <v>54</v>
      </c>
      <c r="B64" s="194" t="s">
        <v>54</v>
      </c>
      <c r="C64" s="350"/>
      <c r="D64" s="196" t="s">
        <v>277</v>
      </c>
      <c r="E64" s="197" t="s">
        <v>343</v>
      </c>
      <c r="F64" s="305" t="s">
        <v>217</v>
      </c>
      <c r="G64" s="79">
        <v>600</v>
      </c>
      <c r="H64" s="28">
        <v>1</v>
      </c>
      <c r="I64" s="28">
        <v>1</v>
      </c>
      <c r="J64" s="30">
        <f>G64*H64*I64</f>
        <v>600</v>
      </c>
      <c r="K64" s="28"/>
      <c r="L64" s="152" t="s">
        <v>298</v>
      </c>
    </row>
    <row r="65" spans="1:12" s="6" customFormat="1" ht="30" customHeight="1">
      <c r="A65" s="199" t="s">
        <v>54</v>
      </c>
      <c r="B65" s="194" t="s">
        <v>54</v>
      </c>
      <c r="C65" s="350"/>
      <c r="D65" s="196" t="s">
        <v>278</v>
      </c>
      <c r="E65" s="197" t="s">
        <v>343</v>
      </c>
      <c r="F65" s="305" t="s">
        <v>217</v>
      </c>
      <c r="G65" s="79">
        <v>5800</v>
      </c>
      <c r="H65" s="28">
        <v>1</v>
      </c>
      <c r="I65" s="28">
        <v>1</v>
      </c>
      <c r="J65" s="30">
        <f>G65*H65*I65</f>
        <v>5800</v>
      </c>
      <c r="K65" s="28"/>
      <c r="L65" s="152" t="s">
        <v>298</v>
      </c>
    </row>
    <row r="66" spans="1:12" s="6" customFormat="1" ht="30" customHeight="1">
      <c r="A66" s="199" t="s">
        <v>54</v>
      </c>
      <c r="B66" s="194" t="s">
        <v>54</v>
      </c>
      <c r="C66" s="351"/>
      <c r="D66" s="196" t="s">
        <v>279</v>
      </c>
      <c r="E66" s="197" t="s">
        <v>343</v>
      </c>
      <c r="F66" s="305" t="s">
        <v>217</v>
      </c>
      <c r="G66" s="79">
        <v>6600</v>
      </c>
      <c r="H66" s="28">
        <v>1</v>
      </c>
      <c r="I66" s="28">
        <v>1</v>
      </c>
      <c r="J66" s="30">
        <f>G66*H66*I66</f>
        <v>6600</v>
      </c>
      <c r="K66" s="28"/>
      <c r="L66" s="152" t="s">
        <v>298</v>
      </c>
    </row>
    <row r="67" spans="1:12" s="6" customFormat="1" ht="30" customHeight="1">
      <c r="A67" s="199" t="s">
        <v>54</v>
      </c>
      <c r="B67" s="194" t="s">
        <v>54</v>
      </c>
      <c r="C67" s="349" t="s">
        <v>460</v>
      </c>
      <c r="D67" s="196" t="s">
        <v>459</v>
      </c>
      <c r="E67" s="197" t="s">
        <v>343</v>
      </c>
      <c r="F67" s="305" t="s">
        <v>217</v>
      </c>
      <c r="G67" s="79">
        <v>4000</v>
      </c>
      <c r="H67" s="28">
        <v>1</v>
      </c>
      <c r="I67" s="28">
        <v>1</v>
      </c>
      <c r="J67" s="30">
        <f t="shared" ref="J67:J68" si="10">G67*H67*I67</f>
        <v>4000</v>
      </c>
      <c r="K67" s="28" t="s">
        <v>80</v>
      </c>
      <c r="L67" s="152" t="s">
        <v>298</v>
      </c>
    </row>
    <row r="68" spans="1:12" s="6" customFormat="1" ht="30" customHeight="1">
      <c r="A68" s="199" t="s">
        <v>54</v>
      </c>
      <c r="B68" s="194" t="s">
        <v>54</v>
      </c>
      <c r="C68" s="350"/>
      <c r="D68" s="196" t="s">
        <v>463</v>
      </c>
      <c r="E68" s="197" t="s">
        <v>343</v>
      </c>
      <c r="F68" s="305" t="s">
        <v>141</v>
      </c>
      <c r="G68" s="79">
        <v>260</v>
      </c>
      <c r="H68" s="28">
        <v>6.8</v>
      </c>
      <c r="I68" s="28">
        <v>1</v>
      </c>
      <c r="J68" s="30">
        <f t="shared" si="10"/>
        <v>1768</v>
      </c>
      <c r="K68" s="28"/>
      <c r="L68" s="152" t="s">
        <v>298</v>
      </c>
    </row>
    <row r="69" spans="1:12" s="6" customFormat="1" ht="30" customHeight="1">
      <c r="A69" s="199" t="s">
        <v>54</v>
      </c>
      <c r="B69" s="194" t="s">
        <v>54</v>
      </c>
      <c r="C69" s="350"/>
      <c r="D69" s="196" t="s">
        <v>280</v>
      </c>
      <c r="E69" s="197" t="s">
        <v>343</v>
      </c>
      <c r="F69" s="305" t="s">
        <v>217</v>
      </c>
      <c r="G69" s="79">
        <v>600</v>
      </c>
      <c r="H69" s="28">
        <v>1</v>
      </c>
      <c r="I69" s="28">
        <v>1</v>
      </c>
      <c r="J69" s="30">
        <f>G69*H69*I69</f>
        <v>600</v>
      </c>
      <c r="K69" s="28"/>
      <c r="L69" s="152" t="s">
        <v>298</v>
      </c>
    </row>
    <row r="70" spans="1:12" s="6" customFormat="1" ht="30" customHeight="1">
      <c r="A70" s="199" t="s">
        <v>54</v>
      </c>
      <c r="B70" s="194" t="s">
        <v>54</v>
      </c>
      <c r="C70" s="350"/>
      <c r="D70" s="196" t="s">
        <v>281</v>
      </c>
      <c r="E70" s="197" t="s">
        <v>343</v>
      </c>
      <c r="F70" s="305" t="s">
        <v>217</v>
      </c>
      <c r="G70" s="79">
        <v>4800</v>
      </c>
      <c r="H70" s="28">
        <v>1</v>
      </c>
      <c r="I70" s="28">
        <v>1</v>
      </c>
      <c r="J70" s="30">
        <f>G70*H70*I70</f>
        <v>4800</v>
      </c>
      <c r="K70" s="28"/>
      <c r="L70" s="152" t="s">
        <v>298</v>
      </c>
    </row>
    <row r="71" spans="1:12" s="6" customFormat="1" ht="30" customHeight="1">
      <c r="A71" s="199" t="s">
        <v>54</v>
      </c>
      <c r="B71" s="194" t="s">
        <v>54</v>
      </c>
      <c r="C71" s="351"/>
      <c r="D71" s="196" t="s">
        <v>282</v>
      </c>
      <c r="E71" s="197" t="s">
        <v>343</v>
      </c>
      <c r="F71" s="305" t="s">
        <v>217</v>
      </c>
      <c r="G71" s="79">
        <v>3800</v>
      </c>
      <c r="H71" s="28">
        <v>1</v>
      </c>
      <c r="I71" s="28">
        <v>1</v>
      </c>
      <c r="J71" s="30">
        <f>G71*H71*I71</f>
        <v>3800</v>
      </c>
      <c r="K71" s="28"/>
      <c r="L71" s="152" t="s">
        <v>298</v>
      </c>
    </row>
    <row r="72" spans="1:12" s="6" customFormat="1" ht="30" customHeight="1">
      <c r="A72" s="199" t="s">
        <v>54</v>
      </c>
      <c r="B72" s="194" t="s">
        <v>54</v>
      </c>
      <c r="C72" s="349" t="s">
        <v>461</v>
      </c>
      <c r="D72" s="196" t="s">
        <v>464</v>
      </c>
      <c r="E72" s="197" t="s">
        <v>343</v>
      </c>
      <c r="F72" s="305" t="s">
        <v>217</v>
      </c>
      <c r="G72" s="79">
        <v>4000</v>
      </c>
      <c r="H72" s="28">
        <v>1</v>
      </c>
      <c r="I72" s="28">
        <v>1</v>
      </c>
      <c r="J72" s="30">
        <f t="shared" ref="J72:J73" si="11">G72*H72*I72</f>
        <v>4000</v>
      </c>
      <c r="K72" s="28" t="s">
        <v>80</v>
      </c>
      <c r="L72" s="152" t="s">
        <v>298</v>
      </c>
    </row>
    <row r="73" spans="1:12" s="6" customFormat="1" ht="30" customHeight="1">
      <c r="A73" s="199" t="s">
        <v>54</v>
      </c>
      <c r="B73" s="194" t="s">
        <v>54</v>
      </c>
      <c r="C73" s="350"/>
      <c r="D73" s="196" t="s">
        <v>283</v>
      </c>
      <c r="E73" s="197" t="s">
        <v>343</v>
      </c>
      <c r="F73" s="305" t="s">
        <v>141</v>
      </c>
      <c r="G73" s="79">
        <v>260</v>
      </c>
      <c r="H73" s="28">
        <v>6.8</v>
      </c>
      <c r="I73" s="28">
        <v>1</v>
      </c>
      <c r="J73" s="30">
        <f t="shared" si="11"/>
        <v>1768</v>
      </c>
      <c r="K73" s="28"/>
      <c r="L73" s="152" t="s">
        <v>298</v>
      </c>
    </row>
    <row r="74" spans="1:12" s="6" customFormat="1" ht="30" customHeight="1">
      <c r="A74" s="199" t="s">
        <v>54</v>
      </c>
      <c r="B74" s="194" t="s">
        <v>54</v>
      </c>
      <c r="C74" s="350"/>
      <c r="D74" s="196" t="s">
        <v>284</v>
      </c>
      <c r="E74" s="197" t="s">
        <v>343</v>
      </c>
      <c r="F74" s="305" t="s">
        <v>217</v>
      </c>
      <c r="G74" s="79">
        <v>600</v>
      </c>
      <c r="H74" s="28">
        <v>1</v>
      </c>
      <c r="I74" s="28">
        <v>1</v>
      </c>
      <c r="J74" s="30">
        <f>G74*H74*I74</f>
        <v>600</v>
      </c>
      <c r="K74" s="28"/>
      <c r="L74" s="152" t="s">
        <v>298</v>
      </c>
    </row>
    <row r="75" spans="1:12" s="6" customFormat="1" ht="30" customHeight="1">
      <c r="A75" s="199" t="s">
        <v>54</v>
      </c>
      <c r="B75" s="194" t="s">
        <v>54</v>
      </c>
      <c r="C75" s="350"/>
      <c r="D75" s="196" t="s">
        <v>285</v>
      </c>
      <c r="E75" s="197" t="s">
        <v>343</v>
      </c>
      <c r="F75" s="305" t="s">
        <v>217</v>
      </c>
      <c r="G75" s="79">
        <v>4800</v>
      </c>
      <c r="H75" s="28">
        <v>1</v>
      </c>
      <c r="I75" s="28">
        <v>1</v>
      </c>
      <c r="J75" s="30">
        <f>G75*H75*I75</f>
        <v>4800</v>
      </c>
      <c r="K75" s="28"/>
      <c r="L75" s="152" t="s">
        <v>298</v>
      </c>
    </row>
    <row r="76" spans="1:12" s="6" customFormat="1" ht="30" customHeight="1">
      <c r="A76" s="199" t="s">
        <v>54</v>
      </c>
      <c r="B76" s="194" t="s">
        <v>54</v>
      </c>
      <c r="C76" s="351"/>
      <c r="D76" s="196" t="s">
        <v>286</v>
      </c>
      <c r="E76" s="197" t="s">
        <v>343</v>
      </c>
      <c r="F76" s="305" t="s">
        <v>217</v>
      </c>
      <c r="G76" s="79">
        <v>5800</v>
      </c>
      <c r="H76" s="28">
        <v>1</v>
      </c>
      <c r="I76" s="28">
        <v>1</v>
      </c>
      <c r="J76" s="30">
        <f>G76*H76*I76</f>
        <v>5800</v>
      </c>
      <c r="K76" s="28"/>
      <c r="L76" s="152" t="s">
        <v>298</v>
      </c>
    </row>
    <row r="77" spans="1:12" s="6" customFormat="1" ht="30" customHeight="1">
      <c r="A77" s="199" t="s">
        <v>54</v>
      </c>
      <c r="B77" s="194" t="s">
        <v>54</v>
      </c>
      <c r="C77" s="349" t="s">
        <v>462</v>
      </c>
      <c r="D77" s="196" t="s">
        <v>465</v>
      </c>
      <c r="E77" s="197" t="s">
        <v>343</v>
      </c>
      <c r="F77" s="305" t="s">
        <v>217</v>
      </c>
      <c r="G77" s="79">
        <v>4000</v>
      </c>
      <c r="H77" s="28">
        <v>1</v>
      </c>
      <c r="I77" s="28">
        <v>1</v>
      </c>
      <c r="J77" s="30">
        <f t="shared" ref="J77:J78" si="12">G77*H77*I77</f>
        <v>4000</v>
      </c>
      <c r="K77" s="28" t="s">
        <v>80</v>
      </c>
      <c r="L77" s="152" t="s">
        <v>298</v>
      </c>
    </row>
    <row r="78" spans="1:12" s="6" customFormat="1" ht="30" customHeight="1">
      <c r="A78" s="199" t="s">
        <v>54</v>
      </c>
      <c r="B78" s="194" t="s">
        <v>54</v>
      </c>
      <c r="C78" s="350"/>
      <c r="D78" s="196" t="s">
        <v>287</v>
      </c>
      <c r="E78" s="197" t="s">
        <v>343</v>
      </c>
      <c r="F78" s="305" t="s">
        <v>141</v>
      </c>
      <c r="G78" s="79">
        <v>260</v>
      </c>
      <c r="H78" s="28">
        <v>6.8</v>
      </c>
      <c r="I78" s="28">
        <v>1</v>
      </c>
      <c r="J78" s="30">
        <f t="shared" si="12"/>
        <v>1768</v>
      </c>
      <c r="K78" s="28"/>
      <c r="L78" s="152" t="s">
        <v>298</v>
      </c>
    </row>
    <row r="79" spans="1:12" s="6" customFormat="1" ht="30" customHeight="1">
      <c r="A79" s="199" t="s">
        <v>54</v>
      </c>
      <c r="B79" s="194" t="s">
        <v>54</v>
      </c>
      <c r="C79" s="350"/>
      <c r="D79" s="196" t="s">
        <v>288</v>
      </c>
      <c r="E79" s="197" t="s">
        <v>343</v>
      </c>
      <c r="F79" s="305" t="s">
        <v>217</v>
      </c>
      <c r="G79" s="79">
        <v>600</v>
      </c>
      <c r="H79" s="28">
        <v>1</v>
      </c>
      <c r="I79" s="28">
        <v>1</v>
      </c>
      <c r="J79" s="30">
        <f t="shared" ref="J79:J81" si="13">G79*H79*I79</f>
        <v>600</v>
      </c>
      <c r="K79" s="28"/>
      <c r="L79" s="152" t="s">
        <v>298</v>
      </c>
    </row>
    <row r="80" spans="1:12" s="6" customFormat="1" ht="30" customHeight="1">
      <c r="A80" s="199" t="s">
        <v>54</v>
      </c>
      <c r="B80" s="194" t="s">
        <v>54</v>
      </c>
      <c r="C80" s="350"/>
      <c r="D80" s="196" t="s">
        <v>289</v>
      </c>
      <c r="E80" s="197" t="s">
        <v>343</v>
      </c>
      <c r="F80" s="305" t="s">
        <v>217</v>
      </c>
      <c r="G80" s="79">
        <v>5800</v>
      </c>
      <c r="H80" s="28">
        <v>1</v>
      </c>
      <c r="I80" s="28">
        <v>1</v>
      </c>
      <c r="J80" s="30">
        <f t="shared" si="13"/>
        <v>5800</v>
      </c>
      <c r="K80" s="28"/>
      <c r="L80" s="152" t="s">
        <v>298</v>
      </c>
    </row>
    <row r="81" spans="1:12" s="6" customFormat="1" ht="30" customHeight="1">
      <c r="A81" s="199" t="s">
        <v>54</v>
      </c>
      <c r="B81" s="194" t="s">
        <v>54</v>
      </c>
      <c r="C81" s="351"/>
      <c r="D81" s="196" t="s">
        <v>290</v>
      </c>
      <c r="E81" s="197" t="s">
        <v>343</v>
      </c>
      <c r="F81" s="305" t="s">
        <v>217</v>
      </c>
      <c r="G81" s="79">
        <v>5800</v>
      </c>
      <c r="H81" s="28">
        <v>1</v>
      </c>
      <c r="I81" s="28">
        <v>1</v>
      </c>
      <c r="J81" s="30">
        <f t="shared" si="13"/>
        <v>5800</v>
      </c>
      <c r="K81" s="28"/>
      <c r="L81" s="152" t="s">
        <v>298</v>
      </c>
    </row>
    <row r="82" spans="1:12" s="6" customFormat="1" ht="30" customHeight="1">
      <c r="A82" s="199" t="s">
        <v>195</v>
      </c>
      <c r="B82" s="200" t="s">
        <v>58</v>
      </c>
      <c r="C82" s="201" t="s">
        <v>196</v>
      </c>
      <c r="D82" s="202" t="s">
        <v>389</v>
      </c>
      <c r="E82" s="197" t="s">
        <v>343</v>
      </c>
      <c r="F82" s="27" t="s">
        <v>390</v>
      </c>
      <c r="G82" s="28">
        <v>98</v>
      </c>
      <c r="H82" s="28">
        <v>3</v>
      </c>
      <c r="I82" s="28">
        <v>1</v>
      </c>
      <c r="J82" s="30">
        <f t="shared" ref="J82:J83" si="14">G82*H82*I82</f>
        <v>294</v>
      </c>
      <c r="K82" s="28" t="s">
        <v>192</v>
      </c>
      <c r="L82" s="307"/>
    </row>
    <row r="83" spans="1:12" s="6" customFormat="1" ht="30" customHeight="1">
      <c r="A83" s="199" t="s">
        <v>195</v>
      </c>
      <c r="B83" s="200" t="s">
        <v>144</v>
      </c>
      <c r="C83" s="201" t="s">
        <v>331</v>
      </c>
      <c r="D83" s="202" t="s">
        <v>466</v>
      </c>
      <c r="E83" s="197" t="s">
        <v>343</v>
      </c>
      <c r="F83" s="27" t="s">
        <v>332</v>
      </c>
      <c r="G83" s="28">
        <v>0</v>
      </c>
      <c r="H83" s="28">
        <v>1</v>
      </c>
      <c r="I83" s="28">
        <v>1</v>
      </c>
      <c r="J83" s="138">
        <f t="shared" si="14"/>
        <v>0</v>
      </c>
      <c r="K83" s="28"/>
      <c r="L83" s="308" t="s">
        <v>467</v>
      </c>
    </row>
    <row r="84" spans="1:12" s="6" customFormat="1" ht="30" customHeight="1">
      <c r="A84" s="199" t="s">
        <v>195</v>
      </c>
      <c r="B84" s="200" t="s">
        <v>144</v>
      </c>
      <c r="C84" s="201" t="s">
        <v>196</v>
      </c>
      <c r="D84" s="202" t="s">
        <v>342</v>
      </c>
      <c r="E84" s="197" t="s">
        <v>343</v>
      </c>
      <c r="F84" s="27" t="s">
        <v>191</v>
      </c>
      <c r="G84" s="28">
        <v>800</v>
      </c>
      <c r="H84" s="28">
        <v>12</v>
      </c>
      <c r="I84" s="28">
        <v>1</v>
      </c>
      <c r="J84" s="30">
        <f t="shared" ref="J84:J99" si="15">G84*H84*I84</f>
        <v>9600</v>
      </c>
      <c r="K84" s="28" t="s">
        <v>192</v>
      </c>
      <c r="L84" s="152" t="s">
        <v>298</v>
      </c>
    </row>
    <row r="85" spans="1:12" s="6" customFormat="1" ht="30" customHeight="1">
      <c r="A85" s="199" t="s">
        <v>195</v>
      </c>
      <c r="B85" s="200" t="s">
        <v>173</v>
      </c>
      <c r="C85" s="201" t="s">
        <v>196</v>
      </c>
      <c r="D85" s="202" t="s">
        <v>305</v>
      </c>
      <c r="E85" s="197" t="s">
        <v>343</v>
      </c>
      <c r="F85" s="27" t="s">
        <v>191</v>
      </c>
      <c r="G85" s="28">
        <v>55</v>
      </c>
      <c r="H85" s="28">
        <v>55</v>
      </c>
      <c r="I85" s="28">
        <v>1</v>
      </c>
      <c r="J85" s="30">
        <f t="shared" si="15"/>
        <v>3025</v>
      </c>
      <c r="K85" s="28" t="s">
        <v>192</v>
      </c>
      <c r="L85" s="152" t="s">
        <v>298</v>
      </c>
    </row>
    <row r="86" spans="1:12" s="6" customFormat="1" ht="30" customHeight="1">
      <c r="A86" s="199" t="s">
        <v>195</v>
      </c>
      <c r="B86" s="200" t="s">
        <v>173</v>
      </c>
      <c r="C86" s="201" t="s">
        <v>196</v>
      </c>
      <c r="D86" s="203" t="s">
        <v>468</v>
      </c>
      <c r="E86" s="197" t="s">
        <v>343</v>
      </c>
      <c r="F86" s="27" t="s">
        <v>191</v>
      </c>
      <c r="G86" s="28">
        <v>35</v>
      </c>
      <c r="H86" s="28">
        <v>15</v>
      </c>
      <c r="I86" s="28">
        <v>1</v>
      </c>
      <c r="J86" s="30">
        <f t="shared" si="15"/>
        <v>525</v>
      </c>
      <c r="K86" s="28" t="s">
        <v>192</v>
      </c>
      <c r="L86" s="152" t="s">
        <v>469</v>
      </c>
    </row>
    <row r="87" spans="1:12" s="6" customFormat="1" ht="30" customHeight="1">
      <c r="A87" s="199" t="s">
        <v>195</v>
      </c>
      <c r="B87" s="200" t="s">
        <v>144</v>
      </c>
      <c r="C87" s="201" t="s">
        <v>196</v>
      </c>
      <c r="D87" s="202" t="s">
        <v>333</v>
      </c>
      <c r="E87" s="197" t="s">
        <v>343</v>
      </c>
      <c r="F87" s="27" t="s">
        <v>334</v>
      </c>
      <c r="G87" s="28">
        <v>350</v>
      </c>
      <c r="H87" s="28">
        <v>12</v>
      </c>
      <c r="I87" s="28">
        <v>1</v>
      </c>
      <c r="J87" s="30">
        <f>G87*H87*I87</f>
        <v>4200</v>
      </c>
      <c r="K87" s="28" t="s">
        <v>192</v>
      </c>
      <c r="L87" s="152" t="s">
        <v>298</v>
      </c>
    </row>
    <row r="88" spans="1:12" s="6" customFormat="1" ht="30" customHeight="1">
      <c r="A88" s="199" t="s">
        <v>195</v>
      </c>
      <c r="B88" s="200" t="s">
        <v>173</v>
      </c>
      <c r="C88" s="201" t="s">
        <v>295</v>
      </c>
      <c r="D88" s="202" t="s">
        <v>470</v>
      </c>
      <c r="E88" s="197" t="s">
        <v>343</v>
      </c>
      <c r="F88" s="27" t="s">
        <v>191</v>
      </c>
      <c r="G88" s="28">
        <v>2</v>
      </c>
      <c r="H88" s="28">
        <v>50</v>
      </c>
      <c r="I88" s="28">
        <v>1</v>
      </c>
      <c r="J88" s="30">
        <f>G88*H88*I88</f>
        <v>100</v>
      </c>
      <c r="K88" s="28" t="s">
        <v>192</v>
      </c>
      <c r="L88" s="152" t="s">
        <v>298</v>
      </c>
    </row>
    <row r="89" spans="1:12" s="6" customFormat="1" ht="30" customHeight="1">
      <c r="A89" s="199" t="s">
        <v>195</v>
      </c>
      <c r="B89" s="200" t="s">
        <v>173</v>
      </c>
      <c r="C89" s="201" t="s">
        <v>295</v>
      </c>
      <c r="D89" s="202" t="s">
        <v>330</v>
      </c>
      <c r="E89" s="197" t="s">
        <v>353</v>
      </c>
      <c r="F89" s="27" t="s">
        <v>191</v>
      </c>
      <c r="G89" s="28">
        <v>10</v>
      </c>
      <c r="H89" s="28">
        <v>10</v>
      </c>
      <c r="I89" s="28">
        <v>1</v>
      </c>
      <c r="J89" s="30">
        <f>G89*H89*I89</f>
        <v>100</v>
      </c>
      <c r="K89" s="28" t="s">
        <v>192</v>
      </c>
      <c r="L89" s="152" t="s">
        <v>298</v>
      </c>
    </row>
    <row r="90" spans="1:12" s="6" customFormat="1" ht="30" customHeight="1">
      <c r="A90" s="199" t="s">
        <v>571</v>
      </c>
      <c r="B90" s="200" t="s">
        <v>572</v>
      </c>
      <c r="C90" s="201" t="s">
        <v>573</v>
      </c>
      <c r="D90" s="202" t="s">
        <v>574</v>
      </c>
      <c r="E90" s="197" t="s">
        <v>343</v>
      </c>
      <c r="F90" s="27" t="s">
        <v>481</v>
      </c>
      <c r="G90" s="28">
        <v>2000</v>
      </c>
      <c r="H90" s="28">
        <v>1</v>
      </c>
      <c r="I90" s="28">
        <v>1</v>
      </c>
      <c r="J90" s="30">
        <f>G90*H90*I90</f>
        <v>2000</v>
      </c>
      <c r="K90" s="28" t="s">
        <v>192</v>
      </c>
      <c r="L90" s="152" t="s">
        <v>298</v>
      </c>
    </row>
    <row r="91" spans="1:12" s="6" customFormat="1" ht="30" customHeight="1">
      <c r="A91" s="204" t="s">
        <v>195</v>
      </c>
      <c r="B91" s="205" t="s">
        <v>173</v>
      </c>
      <c r="C91" s="206" t="s">
        <v>295</v>
      </c>
      <c r="D91" s="207" t="s">
        <v>474</v>
      </c>
      <c r="E91" s="208" t="s">
        <v>476</v>
      </c>
      <c r="F91" s="27" t="s">
        <v>191</v>
      </c>
      <c r="G91" s="28">
        <v>55</v>
      </c>
      <c r="H91" s="28">
        <v>25</v>
      </c>
      <c r="I91" s="28">
        <v>1</v>
      </c>
      <c r="J91" s="30">
        <f>G91*H91*I91</f>
        <v>1375</v>
      </c>
      <c r="K91" s="28" t="s">
        <v>192</v>
      </c>
      <c r="L91" s="152" t="s">
        <v>298</v>
      </c>
    </row>
    <row r="92" spans="1:12" s="6" customFormat="1" ht="30" customHeight="1">
      <c r="A92" s="204" t="s">
        <v>373</v>
      </c>
      <c r="B92" s="209" t="s">
        <v>374</v>
      </c>
      <c r="C92" s="210" t="s">
        <v>375</v>
      </c>
      <c r="D92" s="211" t="s">
        <v>376</v>
      </c>
      <c r="E92" s="208" t="s">
        <v>475</v>
      </c>
      <c r="F92" s="27" t="s">
        <v>377</v>
      </c>
      <c r="G92" s="28">
        <v>260</v>
      </c>
      <c r="H92" s="28">
        <v>6</v>
      </c>
      <c r="I92" s="28">
        <v>1</v>
      </c>
      <c r="J92" s="30">
        <f t="shared" si="15"/>
        <v>1560</v>
      </c>
      <c r="K92" s="28"/>
      <c r="L92" s="152" t="s">
        <v>298</v>
      </c>
    </row>
    <row r="93" spans="1:12" s="6" customFormat="1" ht="30" customHeight="1">
      <c r="A93" s="207" t="s">
        <v>174</v>
      </c>
      <c r="B93" s="209" t="s">
        <v>174</v>
      </c>
      <c r="C93" s="212" t="s">
        <v>183</v>
      </c>
      <c r="D93" s="213" t="s">
        <v>261</v>
      </c>
      <c r="E93" s="214" t="s">
        <v>346</v>
      </c>
      <c r="F93" s="305" t="s">
        <v>141</v>
      </c>
      <c r="G93" s="79">
        <v>180</v>
      </c>
      <c r="H93" s="28">
        <v>15</v>
      </c>
      <c r="I93" s="28">
        <v>1</v>
      </c>
      <c r="J93" s="30">
        <f t="shared" si="15"/>
        <v>2700</v>
      </c>
      <c r="K93" s="28" t="s">
        <v>127</v>
      </c>
      <c r="L93" s="152" t="s">
        <v>324</v>
      </c>
    </row>
    <row r="94" spans="1:12" s="6" customFormat="1" ht="30" customHeight="1">
      <c r="A94" s="207" t="s">
        <v>174</v>
      </c>
      <c r="B94" s="209" t="s">
        <v>174</v>
      </c>
      <c r="C94" s="212" t="s">
        <v>183</v>
      </c>
      <c r="D94" s="213" t="s">
        <v>262</v>
      </c>
      <c r="E94" s="214" t="s">
        <v>347</v>
      </c>
      <c r="F94" s="305" t="s">
        <v>141</v>
      </c>
      <c r="G94" s="79">
        <v>180</v>
      </c>
      <c r="H94" s="28">
        <v>15</v>
      </c>
      <c r="I94" s="28">
        <v>1</v>
      </c>
      <c r="J94" s="30">
        <f t="shared" si="15"/>
        <v>2700</v>
      </c>
      <c r="K94" s="28" t="s">
        <v>127</v>
      </c>
      <c r="L94" s="152" t="s">
        <v>324</v>
      </c>
    </row>
    <row r="95" spans="1:12" s="6" customFormat="1" ht="30" customHeight="1">
      <c r="A95" s="207" t="s">
        <v>174</v>
      </c>
      <c r="B95" s="209" t="s">
        <v>174</v>
      </c>
      <c r="C95" s="212" t="s">
        <v>183</v>
      </c>
      <c r="D95" s="213" t="s">
        <v>263</v>
      </c>
      <c r="E95" s="214" t="s">
        <v>348</v>
      </c>
      <c r="F95" s="305" t="s">
        <v>141</v>
      </c>
      <c r="G95" s="79">
        <v>200</v>
      </c>
      <c r="H95" s="28">
        <v>8</v>
      </c>
      <c r="I95" s="28">
        <v>1</v>
      </c>
      <c r="J95" s="30">
        <f t="shared" si="15"/>
        <v>1600</v>
      </c>
      <c r="K95" s="28" t="s">
        <v>127</v>
      </c>
      <c r="L95" s="152" t="s">
        <v>324</v>
      </c>
    </row>
    <row r="96" spans="1:12" s="6" customFormat="1" ht="30" customHeight="1">
      <c r="A96" s="204" t="s">
        <v>195</v>
      </c>
      <c r="B96" s="209" t="s">
        <v>174</v>
      </c>
      <c r="C96" s="206" t="s">
        <v>306</v>
      </c>
      <c r="D96" s="207" t="s">
        <v>300</v>
      </c>
      <c r="E96" s="208" t="s">
        <v>354</v>
      </c>
      <c r="F96" s="27" t="s">
        <v>301</v>
      </c>
      <c r="G96" s="28">
        <v>180</v>
      </c>
      <c r="H96" s="28">
        <v>33</v>
      </c>
      <c r="I96" s="28">
        <v>0</v>
      </c>
      <c r="J96" s="30">
        <f>G96*H96*I96</f>
        <v>0</v>
      </c>
      <c r="K96" s="28" t="s">
        <v>192</v>
      </c>
      <c r="L96" s="128" t="s">
        <v>496</v>
      </c>
    </row>
    <row r="97" spans="1:12" s="6" customFormat="1" ht="30" customHeight="1">
      <c r="A97" s="172" t="s">
        <v>174</v>
      </c>
      <c r="B97" s="173" t="s">
        <v>174</v>
      </c>
      <c r="C97" s="174" t="s">
        <v>185</v>
      </c>
      <c r="D97" s="215" t="s">
        <v>292</v>
      </c>
      <c r="E97" s="178" t="s">
        <v>349</v>
      </c>
      <c r="F97" s="305" t="s">
        <v>217</v>
      </c>
      <c r="G97" s="79">
        <v>300</v>
      </c>
      <c r="H97" s="28">
        <v>25</v>
      </c>
      <c r="I97" s="28">
        <v>1</v>
      </c>
      <c r="J97" s="30">
        <f t="shared" si="15"/>
        <v>7500</v>
      </c>
      <c r="K97" s="28"/>
      <c r="L97" s="152" t="s">
        <v>291</v>
      </c>
    </row>
    <row r="98" spans="1:12" s="6" customFormat="1" ht="30" customHeight="1">
      <c r="A98" s="172" t="s">
        <v>174</v>
      </c>
      <c r="B98" s="173" t="s">
        <v>174</v>
      </c>
      <c r="C98" s="174" t="s">
        <v>185</v>
      </c>
      <c r="D98" s="215" t="s">
        <v>293</v>
      </c>
      <c r="E98" s="178" t="s">
        <v>349</v>
      </c>
      <c r="F98" s="305" t="s">
        <v>141</v>
      </c>
      <c r="G98" s="79">
        <v>100</v>
      </c>
      <c r="H98" s="28">
        <v>18</v>
      </c>
      <c r="I98" s="28">
        <v>1</v>
      </c>
      <c r="J98" s="30">
        <f t="shared" si="15"/>
        <v>1800</v>
      </c>
      <c r="K98" s="28"/>
      <c r="L98" s="152" t="s">
        <v>291</v>
      </c>
    </row>
    <row r="99" spans="1:12" s="6" customFormat="1" ht="30" customHeight="1">
      <c r="A99" s="172" t="s">
        <v>174</v>
      </c>
      <c r="B99" s="173" t="s">
        <v>174</v>
      </c>
      <c r="C99" s="174" t="s">
        <v>185</v>
      </c>
      <c r="D99" s="215" t="s">
        <v>294</v>
      </c>
      <c r="E99" s="178" t="s">
        <v>349</v>
      </c>
      <c r="F99" s="305" t="s">
        <v>141</v>
      </c>
      <c r="G99" s="79">
        <v>20</v>
      </c>
      <c r="H99" s="28">
        <v>25</v>
      </c>
      <c r="I99" s="28">
        <v>1</v>
      </c>
      <c r="J99" s="30">
        <f t="shared" si="15"/>
        <v>500</v>
      </c>
      <c r="K99" s="28"/>
      <c r="L99" s="152" t="s">
        <v>291</v>
      </c>
    </row>
    <row r="100" spans="1:12" s="6" customFormat="1" ht="30" customHeight="1">
      <c r="A100" s="172" t="s">
        <v>195</v>
      </c>
      <c r="B100" s="176" t="s">
        <v>173</v>
      </c>
      <c r="C100" s="352" t="s">
        <v>471</v>
      </c>
      <c r="D100" s="175" t="s">
        <v>408</v>
      </c>
      <c r="E100" s="178" t="s">
        <v>349</v>
      </c>
      <c r="F100" s="27" t="s">
        <v>390</v>
      </c>
      <c r="G100" s="28">
        <v>11.9</v>
      </c>
      <c r="H100" s="28">
        <v>8</v>
      </c>
      <c r="I100" s="28">
        <v>1</v>
      </c>
      <c r="J100" s="309">
        <f t="shared" ref="J100:J104" si="16">G100*H100*I100</f>
        <v>95.2</v>
      </c>
      <c r="K100" s="28" t="s">
        <v>192</v>
      </c>
      <c r="L100" s="152" t="s">
        <v>298</v>
      </c>
    </row>
    <row r="101" spans="1:12" s="6" customFormat="1" ht="30" customHeight="1">
      <c r="A101" s="172" t="s">
        <v>195</v>
      </c>
      <c r="B101" s="176" t="s">
        <v>173</v>
      </c>
      <c r="C101" s="353"/>
      <c r="D101" s="175" t="s">
        <v>407</v>
      </c>
      <c r="E101" s="178" t="s">
        <v>349</v>
      </c>
      <c r="F101" s="27" t="s">
        <v>191</v>
      </c>
      <c r="G101" s="28">
        <v>79</v>
      </c>
      <c r="H101" s="28">
        <v>2</v>
      </c>
      <c r="I101" s="28">
        <v>1</v>
      </c>
      <c r="J101" s="158">
        <f t="shared" si="16"/>
        <v>158</v>
      </c>
      <c r="K101" s="28" t="s">
        <v>192</v>
      </c>
      <c r="L101" s="152" t="s">
        <v>298</v>
      </c>
    </row>
    <row r="102" spans="1:12" s="6" customFormat="1" ht="30" customHeight="1">
      <c r="A102" s="172" t="s">
        <v>195</v>
      </c>
      <c r="B102" s="176" t="s">
        <v>173</v>
      </c>
      <c r="C102" s="353"/>
      <c r="D102" s="175" t="s">
        <v>406</v>
      </c>
      <c r="E102" s="178" t="s">
        <v>349</v>
      </c>
      <c r="F102" s="27" t="s">
        <v>191</v>
      </c>
      <c r="G102" s="28">
        <v>140.4</v>
      </c>
      <c r="H102" s="28">
        <v>2</v>
      </c>
      <c r="I102" s="28">
        <v>1</v>
      </c>
      <c r="J102" s="158">
        <f t="shared" si="16"/>
        <v>280.8</v>
      </c>
      <c r="K102" s="28" t="s">
        <v>192</v>
      </c>
      <c r="L102" s="152" t="s">
        <v>298</v>
      </c>
    </row>
    <row r="103" spans="1:12" s="6" customFormat="1" ht="30" customHeight="1">
      <c r="A103" s="172" t="s">
        <v>195</v>
      </c>
      <c r="B103" s="176" t="s">
        <v>173</v>
      </c>
      <c r="C103" s="353"/>
      <c r="D103" s="175" t="s">
        <v>409</v>
      </c>
      <c r="E103" s="178" t="s">
        <v>349</v>
      </c>
      <c r="F103" s="27" t="s">
        <v>410</v>
      </c>
      <c r="G103" s="28">
        <v>65.5</v>
      </c>
      <c r="H103" s="28">
        <v>2</v>
      </c>
      <c r="I103" s="28">
        <v>1</v>
      </c>
      <c r="J103" s="158">
        <f t="shared" si="16"/>
        <v>131</v>
      </c>
      <c r="K103" s="28" t="s">
        <v>192</v>
      </c>
      <c r="L103" s="152" t="s">
        <v>298</v>
      </c>
    </row>
    <row r="104" spans="1:12" s="6" customFormat="1" ht="30" customHeight="1">
      <c r="A104" s="172" t="s">
        <v>195</v>
      </c>
      <c r="B104" s="176" t="s">
        <v>173</v>
      </c>
      <c r="C104" s="353"/>
      <c r="D104" s="177" t="s">
        <v>393</v>
      </c>
      <c r="E104" s="178" t="s">
        <v>349</v>
      </c>
      <c r="F104" s="27" t="s">
        <v>392</v>
      </c>
      <c r="G104" s="28">
        <v>18.600000000000001</v>
      </c>
      <c r="H104" s="28">
        <v>5</v>
      </c>
      <c r="I104" s="28">
        <v>1</v>
      </c>
      <c r="J104" s="158">
        <f t="shared" si="16"/>
        <v>93</v>
      </c>
      <c r="K104" s="28" t="s">
        <v>192</v>
      </c>
      <c r="L104" s="152" t="s">
        <v>298</v>
      </c>
    </row>
    <row r="105" spans="1:12" s="6" customFormat="1" ht="30" customHeight="1">
      <c r="A105" s="172" t="s">
        <v>195</v>
      </c>
      <c r="B105" s="176" t="s">
        <v>173</v>
      </c>
      <c r="C105" s="353"/>
      <c r="D105" s="175" t="s">
        <v>394</v>
      </c>
      <c r="E105" s="178" t="s">
        <v>349</v>
      </c>
      <c r="F105" s="27" t="s">
        <v>392</v>
      </c>
      <c r="G105" s="28">
        <v>19.8</v>
      </c>
      <c r="H105" s="28">
        <v>3</v>
      </c>
      <c r="I105" s="28">
        <v>1</v>
      </c>
      <c r="J105" s="158">
        <f t="shared" ref="J105:J112" si="17">G105*H105*I105</f>
        <v>59.400000000000006</v>
      </c>
      <c r="K105" s="28" t="s">
        <v>192</v>
      </c>
      <c r="L105" s="152" t="s">
        <v>298</v>
      </c>
    </row>
    <row r="106" spans="1:12" s="6" customFormat="1" ht="30" customHeight="1">
      <c r="A106" s="172" t="s">
        <v>195</v>
      </c>
      <c r="B106" s="176" t="s">
        <v>173</v>
      </c>
      <c r="C106" s="353"/>
      <c r="D106" s="175" t="s">
        <v>395</v>
      </c>
      <c r="E106" s="178" t="s">
        <v>349</v>
      </c>
      <c r="F106" s="27" t="s">
        <v>396</v>
      </c>
      <c r="G106" s="28">
        <v>12.1</v>
      </c>
      <c r="H106" s="28">
        <v>3</v>
      </c>
      <c r="I106" s="28">
        <v>1</v>
      </c>
      <c r="J106" s="158">
        <f t="shared" si="17"/>
        <v>36.299999999999997</v>
      </c>
      <c r="K106" s="28" t="s">
        <v>192</v>
      </c>
      <c r="L106" s="152" t="s">
        <v>298</v>
      </c>
    </row>
    <row r="107" spans="1:12" s="6" customFormat="1" ht="30" customHeight="1">
      <c r="A107" s="172" t="s">
        <v>195</v>
      </c>
      <c r="B107" s="176" t="s">
        <v>173</v>
      </c>
      <c r="C107" s="353"/>
      <c r="D107" s="175" t="s">
        <v>397</v>
      </c>
      <c r="E107" s="178" t="s">
        <v>349</v>
      </c>
      <c r="F107" s="27" t="s">
        <v>398</v>
      </c>
      <c r="G107" s="28">
        <v>104.8</v>
      </c>
      <c r="H107" s="28">
        <v>1</v>
      </c>
      <c r="I107" s="28">
        <v>1</v>
      </c>
      <c r="J107" s="158">
        <f t="shared" ref="J107:J110" si="18">G107*H107*I107</f>
        <v>104.8</v>
      </c>
      <c r="K107" s="28" t="s">
        <v>192</v>
      </c>
      <c r="L107" s="152" t="s">
        <v>298</v>
      </c>
    </row>
    <row r="108" spans="1:12" s="6" customFormat="1" ht="30" customHeight="1">
      <c r="A108" s="172" t="s">
        <v>195</v>
      </c>
      <c r="B108" s="176" t="s">
        <v>173</v>
      </c>
      <c r="C108" s="353"/>
      <c r="D108" s="175" t="s">
        <v>399</v>
      </c>
      <c r="E108" s="178" t="s">
        <v>349</v>
      </c>
      <c r="F108" s="27" t="s">
        <v>400</v>
      </c>
      <c r="G108" s="28">
        <v>16</v>
      </c>
      <c r="H108" s="28">
        <v>4</v>
      </c>
      <c r="I108" s="28">
        <v>1</v>
      </c>
      <c r="J108" s="158">
        <f t="shared" si="18"/>
        <v>64</v>
      </c>
      <c r="K108" s="28" t="s">
        <v>192</v>
      </c>
      <c r="L108" s="152" t="s">
        <v>298</v>
      </c>
    </row>
    <row r="109" spans="1:12" s="6" customFormat="1" ht="30" customHeight="1">
      <c r="A109" s="172" t="s">
        <v>195</v>
      </c>
      <c r="B109" s="176" t="s">
        <v>173</v>
      </c>
      <c r="C109" s="353"/>
      <c r="D109" s="175" t="s">
        <v>401</v>
      </c>
      <c r="E109" s="178" t="s">
        <v>349</v>
      </c>
      <c r="F109" s="27" t="s">
        <v>402</v>
      </c>
      <c r="G109" s="28">
        <v>169</v>
      </c>
      <c r="H109" s="28">
        <v>1</v>
      </c>
      <c r="I109" s="28">
        <v>1</v>
      </c>
      <c r="J109" s="158">
        <f t="shared" si="18"/>
        <v>169</v>
      </c>
      <c r="K109" s="28" t="s">
        <v>192</v>
      </c>
      <c r="L109" s="152" t="s">
        <v>298</v>
      </c>
    </row>
    <row r="110" spans="1:12" s="6" customFormat="1" ht="30" customHeight="1">
      <c r="A110" s="172" t="s">
        <v>195</v>
      </c>
      <c r="B110" s="176" t="s">
        <v>173</v>
      </c>
      <c r="C110" s="353"/>
      <c r="D110" s="175" t="s">
        <v>403</v>
      </c>
      <c r="E110" s="178" t="s">
        <v>349</v>
      </c>
      <c r="F110" s="27" t="s">
        <v>404</v>
      </c>
      <c r="G110" s="28">
        <v>1680</v>
      </c>
      <c r="H110" s="28">
        <v>1</v>
      </c>
      <c r="I110" s="28">
        <v>1</v>
      </c>
      <c r="J110" s="158">
        <f t="shared" si="18"/>
        <v>1680</v>
      </c>
      <c r="K110" s="28" t="s">
        <v>192</v>
      </c>
      <c r="L110" s="152" t="s">
        <v>298</v>
      </c>
    </row>
    <row r="111" spans="1:12" s="6" customFormat="1" ht="30" customHeight="1">
      <c r="A111" s="172" t="s">
        <v>195</v>
      </c>
      <c r="B111" s="176" t="s">
        <v>173</v>
      </c>
      <c r="C111" s="353"/>
      <c r="D111" s="175" t="s">
        <v>405</v>
      </c>
      <c r="E111" s="178" t="s">
        <v>349</v>
      </c>
      <c r="F111" s="27" t="s">
        <v>191</v>
      </c>
      <c r="G111" s="28">
        <v>19.899999999999999</v>
      </c>
      <c r="H111" s="28">
        <v>2</v>
      </c>
      <c r="I111" s="28">
        <v>1</v>
      </c>
      <c r="J111" s="158">
        <f t="shared" si="17"/>
        <v>39.799999999999997</v>
      </c>
      <c r="K111" s="28" t="s">
        <v>192</v>
      </c>
      <c r="L111" s="152" t="s">
        <v>298</v>
      </c>
    </row>
    <row r="112" spans="1:12" s="6" customFormat="1" ht="30" customHeight="1">
      <c r="A112" s="172" t="s">
        <v>195</v>
      </c>
      <c r="B112" s="176" t="s">
        <v>173</v>
      </c>
      <c r="C112" s="353"/>
      <c r="D112" s="175" t="s">
        <v>411</v>
      </c>
      <c r="E112" s="178" t="s">
        <v>349</v>
      </c>
      <c r="F112" s="27" t="s">
        <v>191</v>
      </c>
      <c r="G112" s="28">
        <v>109</v>
      </c>
      <c r="H112" s="28">
        <v>2</v>
      </c>
      <c r="I112" s="28">
        <v>1</v>
      </c>
      <c r="J112" s="158">
        <f t="shared" si="17"/>
        <v>218</v>
      </c>
      <c r="K112" s="28" t="s">
        <v>192</v>
      </c>
      <c r="L112" s="152" t="s">
        <v>298</v>
      </c>
    </row>
    <row r="113" spans="1:39" s="6" customFormat="1" ht="30" customHeight="1">
      <c r="A113" s="172" t="s">
        <v>195</v>
      </c>
      <c r="B113" s="176" t="s">
        <v>173</v>
      </c>
      <c r="C113" s="353"/>
      <c r="D113" s="175" t="s">
        <v>472</v>
      </c>
      <c r="E113" s="178" t="s">
        <v>349</v>
      </c>
      <c r="F113" s="27" t="s">
        <v>191</v>
      </c>
      <c r="G113" s="28">
        <v>19</v>
      </c>
      <c r="H113" s="28">
        <v>1</v>
      </c>
      <c r="I113" s="28">
        <v>1</v>
      </c>
      <c r="J113" s="158">
        <f t="shared" ref="J113" si="19">G113*H113*I113</f>
        <v>19</v>
      </c>
      <c r="K113" s="28" t="s">
        <v>192</v>
      </c>
      <c r="L113" s="152" t="s">
        <v>298</v>
      </c>
    </row>
    <row r="114" spans="1:39" s="6" customFormat="1" ht="30" customHeight="1">
      <c r="A114" s="172" t="s">
        <v>195</v>
      </c>
      <c r="B114" s="176" t="s">
        <v>173</v>
      </c>
      <c r="C114" s="353"/>
      <c r="D114" s="175" t="s">
        <v>412</v>
      </c>
      <c r="E114" s="178" t="s">
        <v>349</v>
      </c>
      <c r="F114" s="27" t="s">
        <v>191</v>
      </c>
      <c r="G114" s="28">
        <v>5</v>
      </c>
      <c r="H114" s="28">
        <v>4</v>
      </c>
      <c r="I114" s="28">
        <v>1</v>
      </c>
      <c r="J114" s="158">
        <f t="shared" ref="J114:J119" si="20">G114*H114*I114</f>
        <v>20</v>
      </c>
      <c r="K114" s="28" t="s">
        <v>192</v>
      </c>
      <c r="L114" s="152" t="s">
        <v>298</v>
      </c>
    </row>
    <row r="115" spans="1:39" s="6" customFormat="1" ht="30" customHeight="1">
      <c r="A115" s="172" t="s">
        <v>195</v>
      </c>
      <c r="B115" s="176" t="s">
        <v>173</v>
      </c>
      <c r="C115" s="354"/>
      <c r="D115" s="175" t="s">
        <v>413</v>
      </c>
      <c r="E115" s="178" t="s">
        <v>349</v>
      </c>
      <c r="F115" s="27" t="s">
        <v>191</v>
      </c>
      <c r="G115" s="28">
        <v>36.9</v>
      </c>
      <c r="H115" s="28">
        <v>1</v>
      </c>
      <c r="I115" s="28">
        <v>1</v>
      </c>
      <c r="J115" s="158">
        <f t="shared" si="20"/>
        <v>36.9</v>
      </c>
      <c r="K115" s="28" t="s">
        <v>192</v>
      </c>
      <c r="L115" s="152" t="s">
        <v>298</v>
      </c>
    </row>
    <row r="116" spans="1:39" s="6" customFormat="1" ht="30.5" customHeight="1">
      <c r="A116" s="80" t="s">
        <v>195</v>
      </c>
      <c r="B116" s="32" t="s">
        <v>144</v>
      </c>
      <c r="C116" s="22" t="s">
        <v>295</v>
      </c>
      <c r="D116" s="159" t="s">
        <v>473</v>
      </c>
      <c r="E116" s="133" t="s">
        <v>381</v>
      </c>
      <c r="F116" s="27" t="s">
        <v>191</v>
      </c>
      <c r="G116" s="28">
        <v>240</v>
      </c>
      <c r="H116" s="28">
        <v>21</v>
      </c>
      <c r="I116" s="28">
        <v>1</v>
      </c>
      <c r="J116" s="30">
        <f>G116*H116*I116</f>
        <v>5040</v>
      </c>
      <c r="K116" s="28" t="s">
        <v>192</v>
      </c>
      <c r="L116" s="152" t="s">
        <v>296</v>
      </c>
    </row>
    <row r="117" spans="1:39" s="78" customFormat="1" ht="30" customHeight="1">
      <c r="A117" s="25" t="s">
        <v>482</v>
      </c>
      <c r="B117" s="24" t="s">
        <v>482</v>
      </c>
      <c r="C117" s="33" t="s">
        <v>483</v>
      </c>
      <c r="D117" s="151" t="s">
        <v>484</v>
      </c>
      <c r="E117" s="133" t="s">
        <v>381</v>
      </c>
      <c r="F117" s="27" t="s">
        <v>332</v>
      </c>
      <c r="G117" s="28">
        <v>100</v>
      </c>
      <c r="H117" s="28">
        <v>1</v>
      </c>
      <c r="I117" s="28">
        <v>1</v>
      </c>
      <c r="J117" s="30">
        <f>G117*H117*I117</f>
        <v>100</v>
      </c>
      <c r="K117" s="28"/>
      <c r="L117" s="152" t="s">
        <v>485</v>
      </c>
    </row>
    <row r="118" spans="1:39" s="78" customFormat="1" ht="27" customHeight="1">
      <c r="A118" s="25" t="s">
        <v>54</v>
      </c>
      <c r="B118" s="24" t="s">
        <v>54</v>
      </c>
      <c r="C118" s="33" t="s">
        <v>95</v>
      </c>
      <c r="D118" s="151" t="s">
        <v>168</v>
      </c>
      <c r="E118" s="133" t="s">
        <v>381</v>
      </c>
      <c r="F118" s="27" t="s">
        <v>96</v>
      </c>
      <c r="G118" s="28">
        <v>300</v>
      </c>
      <c r="H118" s="28">
        <v>40</v>
      </c>
      <c r="I118" s="28">
        <v>1</v>
      </c>
      <c r="J118" s="30">
        <f t="shared" si="20"/>
        <v>12000</v>
      </c>
      <c r="K118" s="28" t="s">
        <v>80</v>
      </c>
      <c r="L118" s="128" t="s">
        <v>193</v>
      </c>
    </row>
    <row r="119" spans="1:39" s="78" customFormat="1" ht="30" customHeight="1">
      <c r="A119" s="25" t="s">
        <v>54</v>
      </c>
      <c r="B119" s="24" t="s">
        <v>54</v>
      </c>
      <c r="C119" s="33" t="s">
        <v>97</v>
      </c>
      <c r="D119" s="151" t="s">
        <v>98</v>
      </c>
      <c r="E119" s="133" t="s">
        <v>381</v>
      </c>
      <c r="F119" s="27" t="s">
        <v>99</v>
      </c>
      <c r="G119" s="28">
        <v>1500</v>
      </c>
      <c r="H119" s="28">
        <v>8</v>
      </c>
      <c r="I119" s="28">
        <v>1</v>
      </c>
      <c r="J119" s="30">
        <f t="shared" si="20"/>
        <v>12000</v>
      </c>
      <c r="K119" s="28" t="s">
        <v>80</v>
      </c>
      <c r="L119" s="128" t="s">
        <v>171</v>
      </c>
    </row>
    <row r="120" spans="1:39" ht="30" customHeight="1">
      <c r="A120" s="82"/>
      <c r="B120" s="83"/>
      <c r="C120" s="84"/>
      <c r="D120" s="85"/>
      <c r="E120" s="85"/>
      <c r="F120" s="86"/>
      <c r="G120" s="87" t="s">
        <v>112</v>
      </c>
      <c r="H120" s="88"/>
      <c r="I120" s="88"/>
      <c r="J120" s="296">
        <f>SUM(J15:J119)</f>
        <v>422052.2</v>
      </c>
      <c r="K120" s="90"/>
      <c r="L120" s="40"/>
    </row>
    <row r="121" spans="1:39" ht="30" customHeight="1">
      <c r="A121" s="82"/>
      <c r="B121" s="91"/>
      <c r="C121" s="92"/>
      <c r="D121" s="85"/>
      <c r="E121" s="85"/>
      <c r="F121" s="93"/>
      <c r="G121" s="93"/>
      <c r="H121" s="94" t="s">
        <v>113</v>
      </c>
      <c r="I121" s="94"/>
      <c r="J121" s="296"/>
      <c r="K121" s="90"/>
      <c r="L121" s="40"/>
    </row>
    <row r="122" spans="1:39" s="101" customFormat="1" ht="40.25" customHeight="1">
      <c r="A122" s="82"/>
      <c r="B122" s="95"/>
      <c r="C122" s="96"/>
      <c r="D122" s="97"/>
      <c r="E122" s="97"/>
      <c r="F122" s="98"/>
      <c r="G122" s="98"/>
      <c r="H122" s="99" t="s">
        <v>114</v>
      </c>
      <c r="I122" s="99"/>
      <c r="J122" s="297">
        <f>SUM(J15:K119)</f>
        <v>422052.2</v>
      </c>
      <c r="K122" s="100"/>
      <c r="L122" s="40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s="7" customFormat="1" ht="40.25" customHeight="1">
      <c r="A123" s="36"/>
      <c r="B123" s="342" t="s">
        <v>115</v>
      </c>
      <c r="C123" s="342"/>
      <c r="D123" s="37"/>
      <c r="E123" s="37"/>
      <c r="F123" s="38"/>
      <c r="G123" s="39"/>
      <c r="H123" s="42">
        <v>0.08</v>
      </c>
      <c r="I123" s="42"/>
      <c r="J123" s="298">
        <f>J122*H123</f>
        <v>33764.175999999999</v>
      </c>
      <c r="K123" s="103"/>
      <c r="L123" s="40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</row>
    <row r="124" spans="1:39" s="110" customFormat="1" ht="40.25" customHeight="1">
      <c r="A124" s="104"/>
      <c r="B124" s="105"/>
      <c r="C124" s="106"/>
      <c r="D124" s="107"/>
      <c r="E124" s="107"/>
      <c r="F124" s="106"/>
      <c r="G124" s="106"/>
      <c r="H124" s="108" t="s">
        <v>81</v>
      </c>
      <c r="I124" s="108"/>
      <c r="J124" s="299">
        <f>J120+J123</f>
        <v>455816.37599999999</v>
      </c>
      <c r="K124" s="103"/>
      <c r="L124" s="40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</row>
    <row r="125" spans="1:39" s="110" customFormat="1" ht="40.25" customHeight="1">
      <c r="A125" s="142"/>
      <c r="B125" s="142"/>
      <c r="C125" s="142"/>
      <c r="D125" s="143"/>
      <c r="E125" s="143"/>
      <c r="F125" s="142"/>
      <c r="G125" s="144" t="s">
        <v>82</v>
      </c>
      <c r="H125" s="145">
        <v>0.06</v>
      </c>
      <c r="I125" s="146"/>
      <c r="J125" s="300">
        <f>J124*H125</f>
        <v>27348.982559999997</v>
      </c>
      <c r="K125" s="103"/>
      <c r="L125" s="40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</row>
  </sheetData>
  <sheetProtection formatRows="0" insertRows="0"/>
  <protectedRanges>
    <protectedRange password="C46F" sqref="G121" name="区域1_1_2" securityDescriptor=""/>
  </protectedRanges>
  <mergeCells count="14">
    <mergeCell ref="A3:H4"/>
    <mergeCell ref="B13:F13"/>
    <mergeCell ref="G13:L13"/>
    <mergeCell ref="B123:C123"/>
    <mergeCell ref="L38:L42"/>
    <mergeCell ref="C43:C44"/>
    <mergeCell ref="C38:C42"/>
    <mergeCell ref="C50:C55"/>
    <mergeCell ref="C56:C61"/>
    <mergeCell ref="C62:C66"/>
    <mergeCell ref="C67:C71"/>
    <mergeCell ref="C72:C76"/>
    <mergeCell ref="C77:C81"/>
    <mergeCell ref="C100:C115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300-000000000000}">
          <x14:formula1>
            <xm:f>Sheet3!$B$2:$B$6</xm:f>
          </x14:formula1>
          <xm:sqref>E120:E520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43"/>
  <sheetViews>
    <sheetView showGridLines="0" topLeftCell="A8" zoomScale="70" zoomScaleNormal="70" zoomScaleSheetLayoutView="80" workbookViewId="0">
      <selection activeCell="J18" activeCellId="2" sqref="J24 J15:J17 J18"/>
    </sheetView>
  </sheetViews>
  <sheetFormatPr defaultColWidth="8.75" defaultRowHeight="14"/>
  <cols>
    <col min="1" max="1" width="16.75" style="69" customWidth="1"/>
    <col min="2" max="2" width="15.58203125" style="69" customWidth="1"/>
    <col min="3" max="3" width="23.58203125" style="69" customWidth="1"/>
    <col min="4" max="4" width="80.6640625" style="111" bestFit="1" customWidth="1"/>
    <col min="5" max="5" width="22.58203125" style="111" customWidth="1"/>
    <col min="6" max="6" width="10.58203125" style="69" customWidth="1"/>
    <col min="7" max="7" width="25.33203125" style="68" customWidth="1"/>
    <col min="8" max="9" width="17.33203125" style="68" customWidth="1"/>
    <col min="10" max="10" width="23.33203125" style="68" customWidth="1"/>
    <col min="11" max="11" width="17.33203125" style="68" hidden="1" customWidth="1"/>
    <col min="12" max="12" width="28.08203125" style="68" bestFit="1" customWidth="1"/>
    <col min="13" max="16384" width="8.75" style="69"/>
  </cols>
  <sheetData>
    <row r="1" spans="1:12">
      <c r="A1" s="65"/>
      <c r="B1" s="65"/>
      <c r="C1" s="65"/>
      <c r="D1" s="66"/>
      <c r="E1" s="66"/>
      <c r="F1" s="67"/>
      <c r="G1" s="67"/>
      <c r="H1" s="67"/>
      <c r="I1" s="67"/>
      <c r="J1" s="67"/>
      <c r="L1" s="69"/>
    </row>
    <row r="2" spans="1:12">
      <c r="A2" s="65"/>
      <c r="B2" s="65"/>
      <c r="C2" s="65"/>
      <c r="D2" s="66"/>
      <c r="E2" s="66"/>
      <c r="F2" s="67"/>
      <c r="G2" s="67"/>
      <c r="H2" s="67"/>
      <c r="I2" s="67"/>
      <c r="J2" s="67"/>
      <c r="L2" s="69"/>
    </row>
    <row r="3" spans="1:12" s="3" customFormat="1" ht="4.5" customHeight="1">
      <c r="A3" s="341" t="s">
        <v>427</v>
      </c>
      <c r="B3" s="341"/>
      <c r="C3" s="341"/>
      <c r="D3" s="341"/>
      <c r="E3" s="341"/>
      <c r="F3" s="341"/>
      <c r="G3" s="341"/>
      <c r="H3" s="341"/>
      <c r="I3" s="136"/>
      <c r="K3" s="29"/>
    </row>
    <row r="4" spans="1:12" s="3" customFormat="1" ht="17.25" customHeight="1">
      <c r="A4" s="341"/>
      <c r="B4" s="341"/>
      <c r="C4" s="341"/>
      <c r="D4" s="341"/>
      <c r="E4" s="341"/>
      <c r="F4" s="341"/>
      <c r="G4" s="341"/>
      <c r="H4" s="341"/>
      <c r="I4" s="136"/>
      <c r="K4" s="29"/>
    </row>
    <row r="5" spans="1:12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29"/>
    </row>
    <row r="6" spans="1:12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29"/>
    </row>
    <row r="7" spans="1:12" s="4" customFormat="1" ht="20.25" customHeight="1">
      <c r="A7" s="70" t="s">
        <v>74</v>
      </c>
      <c r="B7" s="71"/>
      <c r="C7" s="11"/>
      <c r="D7" s="12"/>
      <c r="E7" s="12"/>
      <c r="F7" s="11"/>
    </row>
    <row r="8" spans="1:12" s="4" customFormat="1" ht="20.25" customHeight="1">
      <c r="A8" s="72"/>
      <c r="B8" s="73"/>
      <c r="C8" s="11"/>
      <c r="D8" s="12"/>
      <c r="E8" s="12"/>
      <c r="F8" s="11"/>
    </row>
    <row r="9" spans="1:12" s="5" customFormat="1" ht="20.25" customHeight="1">
      <c r="A9" s="74" t="s">
        <v>75</v>
      </c>
      <c r="B9" s="75" t="s">
        <v>76</v>
      </c>
      <c r="C9" s="13"/>
      <c r="D9" s="14"/>
      <c r="E9" s="14"/>
      <c r="F9" s="13"/>
      <c r="G9" s="15"/>
      <c r="H9" s="15"/>
      <c r="I9" s="15"/>
      <c r="J9" s="15"/>
    </row>
    <row r="10" spans="1:12" s="5" customFormat="1" ht="20.25" customHeight="1">
      <c r="A10" s="74" t="s">
        <v>75</v>
      </c>
      <c r="B10" s="75" t="s">
        <v>77</v>
      </c>
      <c r="C10" s="13"/>
      <c r="D10" s="14"/>
      <c r="E10" s="14"/>
      <c r="F10" s="13"/>
      <c r="G10" s="15"/>
      <c r="H10" s="15"/>
      <c r="I10" s="15"/>
      <c r="J10" s="15"/>
    </row>
    <row r="11" spans="1:12" s="4" customFormat="1" ht="20.25" customHeight="1">
      <c r="A11" s="72" t="s">
        <v>75</v>
      </c>
      <c r="B11" s="73" t="s">
        <v>83</v>
      </c>
      <c r="C11" s="11"/>
      <c r="D11" s="12"/>
      <c r="E11" s="12"/>
      <c r="F11" s="11"/>
    </row>
    <row r="12" spans="1:12" s="4" customFormat="1" ht="11.25" customHeight="1">
      <c r="A12" s="76"/>
      <c r="B12" s="77"/>
      <c r="C12" s="16"/>
      <c r="D12" s="17"/>
      <c r="E12" s="17"/>
      <c r="F12" s="11"/>
    </row>
    <row r="13" spans="1:12" ht="40.5" customHeight="1">
      <c r="B13" s="338"/>
      <c r="C13" s="339"/>
      <c r="D13" s="339"/>
      <c r="E13" s="339"/>
      <c r="F13" s="339"/>
      <c r="G13" s="338" t="s">
        <v>84</v>
      </c>
      <c r="H13" s="338"/>
      <c r="I13" s="338"/>
      <c r="J13" s="338"/>
      <c r="K13" s="338"/>
      <c r="L13" s="338"/>
    </row>
    <row r="14" spans="1:12" ht="40.2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213</v>
      </c>
      <c r="J14" s="21" t="s">
        <v>90</v>
      </c>
      <c r="K14" s="21" t="s">
        <v>91</v>
      </c>
      <c r="L14" s="2" t="s">
        <v>78</v>
      </c>
    </row>
    <row r="15" spans="1:12" s="6" customFormat="1" ht="30" customHeight="1">
      <c r="A15" s="25" t="s">
        <v>33</v>
      </c>
      <c r="B15" s="32" t="s">
        <v>34</v>
      </c>
      <c r="C15" s="22" t="s">
        <v>202</v>
      </c>
      <c r="D15" s="30" t="s">
        <v>227</v>
      </c>
      <c r="E15" s="26" t="s">
        <v>358</v>
      </c>
      <c r="F15" s="27" t="s">
        <v>107</v>
      </c>
      <c r="G15" s="28">
        <v>2500</v>
      </c>
      <c r="H15" s="153">
        <v>3</v>
      </c>
      <c r="I15" s="28">
        <v>1</v>
      </c>
      <c r="J15" s="30">
        <f t="shared" ref="J15:J16" si="0">G15*H15*I15</f>
        <v>7500</v>
      </c>
      <c r="K15" s="28" t="s">
        <v>192</v>
      </c>
      <c r="L15" s="134"/>
    </row>
    <row r="16" spans="1:12" s="6" customFormat="1" ht="30" customHeight="1">
      <c r="A16" s="25" t="s">
        <v>33</v>
      </c>
      <c r="B16" s="32" t="s">
        <v>34</v>
      </c>
      <c r="C16" s="22" t="s">
        <v>108</v>
      </c>
      <c r="D16" s="30" t="s">
        <v>227</v>
      </c>
      <c r="E16" s="26" t="s">
        <v>358</v>
      </c>
      <c r="F16" s="27" t="s">
        <v>107</v>
      </c>
      <c r="G16" s="28">
        <v>2500</v>
      </c>
      <c r="H16" s="28">
        <v>2</v>
      </c>
      <c r="I16" s="28">
        <v>1</v>
      </c>
      <c r="J16" s="30">
        <f t="shared" si="0"/>
        <v>5000</v>
      </c>
      <c r="K16" s="28" t="s">
        <v>80</v>
      </c>
      <c r="L16" s="134"/>
    </row>
    <row r="17" spans="1:12" s="6" customFormat="1" ht="30" customHeight="1">
      <c r="A17" s="25" t="s">
        <v>33</v>
      </c>
      <c r="B17" s="32" t="s">
        <v>34</v>
      </c>
      <c r="C17" s="22" t="s">
        <v>203</v>
      </c>
      <c r="D17" s="30" t="s">
        <v>227</v>
      </c>
      <c r="E17" s="26" t="s">
        <v>358</v>
      </c>
      <c r="F17" s="27" t="s">
        <v>200</v>
      </c>
      <c r="G17" s="28">
        <v>5000</v>
      </c>
      <c r="H17" s="28">
        <v>1</v>
      </c>
      <c r="I17" s="28">
        <v>1</v>
      </c>
      <c r="J17" s="30">
        <f>G17*H17*I17</f>
        <v>5000</v>
      </c>
      <c r="K17" s="28" t="s">
        <v>192</v>
      </c>
      <c r="L17" s="134"/>
    </row>
    <row r="18" spans="1:12" s="6" customFormat="1" ht="30" customHeight="1">
      <c r="A18" s="25" t="s">
        <v>197</v>
      </c>
      <c r="B18" s="32" t="s">
        <v>198</v>
      </c>
      <c r="C18" s="22" t="s">
        <v>204</v>
      </c>
      <c r="D18" s="30" t="s">
        <v>227</v>
      </c>
      <c r="E18" s="26" t="s">
        <v>358</v>
      </c>
      <c r="F18" s="27" t="s">
        <v>205</v>
      </c>
      <c r="G18" s="28">
        <v>5000</v>
      </c>
      <c r="H18" s="28">
        <v>1</v>
      </c>
      <c r="I18" s="28">
        <v>1</v>
      </c>
      <c r="J18" s="30">
        <f>G18*H18*I18</f>
        <v>5000</v>
      </c>
      <c r="K18" s="28" t="s">
        <v>192</v>
      </c>
      <c r="L18" s="134"/>
    </row>
    <row r="19" spans="1:12" s="6" customFormat="1" ht="30" customHeight="1">
      <c r="A19" s="25" t="s">
        <v>139</v>
      </c>
      <c r="B19" s="32" t="s">
        <v>34</v>
      </c>
      <c r="C19" s="22" t="s">
        <v>109</v>
      </c>
      <c r="D19" s="30" t="s">
        <v>228</v>
      </c>
      <c r="E19" s="26" t="s">
        <v>358</v>
      </c>
      <c r="F19" s="27" t="s">
        <v>107</v>
      </c>
      <c r="G19" s="28">
        <v>2000</v>
      </c>
      <c r="H19" s="28">
        <v>0</v>
      </c>
      <c r="I19" s="28">
        <v>1</v>
      </c>
      <c r="J19" s="138">
        <f t="shared" ref="J19" si="1">G19*H19*I19</f>
        <v>0</v>
      </c>
      <c r="K19" s="28" t="s">
        <v>127</v>
      </c>
      <c r="L19" s="114"/>
    </row>
    <row r="20" spans="1:12" s="6" customFormat="1" ht="30" customHeight="1">
      <c r="A20" s="25" t="s">
        <v>197</v>
      </c>
      <c r="B20" s="32" t="s">
        <v>198</v>
      </c>
      <c r="C20" s="22" t="s">
        <v>335</v>
      </c>
      <c r="D20" s="30" t="s">
        <v>558</v>
      </c>
      <c r="E20" s="26" t="s">
        <v>358</v>
      </c>
      <c r="F20" s="27" t="s">
        <v>200</v>
      </c>
      <c r="G20" s="28">
        <v>500</v>
      </c>
      <c r="H20" s="28">
        <v>3</v>
      </c>
      <c r="I20" s="28">
        <v>1</v>
      </c>
      <c r="J20" s="30">
        <f>G20*H20*I20</f>
        <v>1500</v>
      </c>
      <c r="K20" s="28" t="s">
        <v>192</v>
      </c>
      <c r="L20" s="216"/>
    </row>
    <row r="21" spans="1:12" s="6" customFormat="1" ht="30" customHeight="1">
      <c r="A21" s="25" t="s">
        <v>197</v>
      </c>
      <c r="B21" s="32" t="s">
        <v>198</v>
      </c>
      <c r="C21" s="22" t="s">
        <v>335</v>
      </c>
      <c r="D21" s="30" t="s">
        <v>557</v>
      </c>
      <c r="E21" s="26" t="s">
        <v>358</v>
      </c>
      <c r="F21" s="27" t="s">
        <v>200</v>
      </c>
      <c r="G21" s="28">
        <v>800</v>
      </c>
      <c r="H21" s="28">
        <v>10</v>
      </c>
      <c r="I21" s="28">
        <v>1</v>
      </c>
      <c r="J21" s="30">
        <f>G21*H21*I21</f>
        <v>8000</v>
      </c>
      <c r="K21" s="28" t="s">
        <v>192</v>
      </c>
      <c r="L21" s="216" t="s">
        <v>340</v>
      </c>
    </row>
    <row r="22" spans="1:12" s="6" customFormat="1" ht="30" customHeight="1">
      <c r="A22" s="25" t="s">
        <v>197</v>
      </c>
      <c r="B22" s="32" t="s">
        <v>198</v>
      </c>
      <c r="C22" s="22" t="s">
        <v>199</v>
      </c>
      <c r="D22" s="30" t="s">
        <v>429</v>
      </c>
      <c r="E22" s="26" t="s">
        <v>356</v>
      </c>
      <c r="F22" s="27" t="s">
        <v>200</v>
      </c>
      <c r="G22" s="28">
        <v>11000</v>
      </c>
      <c r="H22" s="28">
        <v>1</v>
      </c>
      <c r="I22" s="28">
        <v>1</v>
      </c>
      <c r="J22" s="30">
        <f>G22*H22*I22</f>
        <v>11000</v>
      </c>
      <c r="K22" s="28" t="s">
        <v>192</v>
      </c>
      <c r="L22" s="217"/>
    </row>
    <row r="23" spans="1:12" s="6" customFormat="1" ht="29.5" customHeight="1">
      <c r="A23" s="25" t="s">
        <v>197</v>
      </c>
      <c r="B23" s="32" t="s">
        <v>198</v>
      </c>
      <c r="C23" s="22" t="s">
        <v>201</v>
      </c>
      <c r="D23" s="30" t="s">
        <v>428</v>
      </c>
      <c r="E23" s="26" t="s">
        <v>356</v>
      </c>
      <c r="F23" s="27" t="s">
        <v>200</v>
      </c>
      <c r="G23" s="28">
        <v>1500</v>
      </c>
      <c r="H23" s="28">
        <v>4</v>
      </c>
      <c r="I23" s="28">
        <v>1</v>
      </c>
      <c r="J23" s="30">
        <f>G23*H23*I23</f>
        <v>6000</v>
      </c>
      <c r="K23" s="28" t="s">
        <v>192</v>
      </c>
      <c r="L23" s="218"/>
    </row>
    <row r="24" spans="1:12" s="6" customFormat="1" ht="30" customHeight="1">
      <c r="A24" s="25" t="s">
        <v>197</v>
      </c>
      <c r="B24" s="32" t="s">
        <v>198</v>
      </c>
      <c r="C24" s="22" t="s">
        <v>108</v>
      </c>
      <c r="D24" s="30" t="s">
        <v>359</v>
      </c>
      <c r="E24" s="26" t="s">
        <v>430</v>
      </c>
      <c r="F24" s="27" t="s">
        <v>206</v>
      </c>
      <c r="G24" s="28">
        <v>2500</v>
      </c>
      <c r="H24" s="28">
        <v>2</v>
      </c>
      <c r="I24" s="28">
        <v>2</v>
      </c>
      <c r="J24" s="30">
        <f>G24*H24*I24</f>
        <v>10000</v>
      </c>
      <c r="K24" s="28" t="s">
        <v>192</v>
      </c>
      <c r="L24" s="217"/>
    </row>
    <row r="25" spans="1:12" s="6" customFormat="1" ht="30" customHeight="1">
      <c r="A25" s="25" t="s">
        <v>197</v>
      </c>
      <c r="B25" s="32" t="s">
        <v>198</v>
      </c>
      <c r="C25" s="22" t="s">
        <v>199</v>
      </c>
      <c r="D25" s="30" t="s">
        <v>226</v>
      </c>
      <c r="E25" s="26" t="s">
        <v>357</v>
      </c>
      <c r="F25" s="27" t="s">
        <v>191</v>
      </c>
      <c r="G25" s="28">
        <v>8000</v>
      </c>
      <c r="H25" s="28">
        <v>1</v>
      </c>
      <c r="I25" s="28">
        <v>1</v>
      </c>
      <c r="J25" s="30">
        <f t="shared" ref="J25" si="2">G25*H25*I25</f>
        <v>8000</v>
      </c>
      <c r="K25" s="28" t="s">
        <v>192</v>
      </c>
      <c r="L25" s="217"/>
    </row>
    <row r="26" spans="1:12" s="6" customFormat="1" ht="30" customHeight="1">
      <c r="A26" s="25" t="s">
        <v>197</v>
      </c>
      <c r="B26" s="32" t="s">
        <v>198</v>
      </c>
      <c r="C26" s="22" t="s">
        <v>199</v>
      </c>
      <c r="D26" s="30" t="s">
        <v>556</v>
      </c>
      <c r="E26" s="26" t="s">
        <v>357</v>
      </c>
      <c r="F26" s="27" t="s">
        <v>191</v>
      </c>
      <c r="G26" s="28">
        <v>8000</v>
      </c>
      <c r="H26" s="28">
        <v>1</v>
      </c>
      <c r="I26" s="28">
        <v>1</v>
      </c>
      <c r="J26" s="30">
        <f>G26*H26*I26</f>
        <v>8000</v>
      </c>
      <c r="K26" s="28" t="s">
        <v>192</v>
      </c>
      <c r="L26" s="216" t="s">
        <v>318</v>
      </c>
    </row>
    <row r="27" spans="1:12" s="6" customFormat="1" ht="30" customHeight="1">
      <c r="A27" s="25" t="s">
        <v>197</v>
      </c>
      <c r="B27" s="32" t="s">
        <v>198</v>
      </c>
      <c r="C27" s="22" t="s">
        <v>433</v>
      </c>
      <c r="D27" s="30" t="s">
        <v>434</v>
      </c>
      <c r="E27" s="26" t="s">
        <v>432</v>
      </c>
      <c r="F27" s="27" t="s">
        <v>206</v>
      </c>
      <c r="G27" s="28">
        <v>500</v>
      </c>
      <c r="H27" s="28">
        <v>3</v>
      </c>
      <c r="I27" s="28">
        <v>6</v>
      </c>
      <c r="J27" s="30">
        <f>G27*H27*I27</f>
        <v>9000</v>
      </c>
      <c r="K27" s="28" t="s">
        <v>192</v>
      </c>
      <c r="L27" s="216" t="s">
        <v>341</v>
      </c>
    </row>
    <row r="28" spans="1:12" s="6" customFormat="1" ht="30" customHeight="1">
      <c r="A28" s="25" t="s">
        <v>33</v>
      </c>
      <c r="B28" s="32" t="s">
        <v>34</v>
      </c>
      <c r="C28" s="22" t="s">
        <v>207</v>
      </c>
      <c r="D28" s="30" t="s">
        <v>363</v>
      </c>
      <c r="E28" s="26" t="s">
        <v>432</v>
      </c>
      <c r="F28" s="27" t="s">
        <v>107</v>
      </c>
      <c r="G28" s="28">
        <v>1000</v>
      </c>
      <c r="H28" s="28">
        <v>1</v>
      </c>
      <c r="I28" s="28">
        <v>0</v>
      </c>
      <c r="J28" s="138">
        <f>G28*H28*I28</f>
        <v>0</v>
      </c>
      <c r="K28" s="28" t="s">
        <v>127</v>
      </c>
      <c r="L28" s="114" t="s">
        <v>360</v>
      </c>
    </row>
    <row r="29" spans="1:12" s="6" customFormat="1" ht="30" customHeight="1">
      <c r="A29" s="25" t="s">
        <v>33</v>
      </c>
      <c r="B29" s="32" t="s">
        <v>34</v>
      </c>
      <c r="C29" s="22" t="s">
        <v>208</v>
      </c>
      <c r="D29" s="30" t="s">
        <v>364</v>
      </c>
      <c r="E29" s="26" t="s">
        <v>432</v>
      </c>
      <c r="F29" s="27" t="s">
        <v>107</v>
      </c>
      <c r="G29" s="28">
        <v>800</v>
      </c>
      <c r="H29" s="28">
        <v>3</v>
      </c>
      <c r="I29" s="28">
        <v>0</v>
      </c>
      <c r="J29" s="138">
        <f>G29*H29*I29</f>
        <v>0</v>
      </c>
      <c r="K29" s="28" t="s">
        <v>127</v>
      </c>
      <c r="L29" s="134" t="s">
        <v>361</v>
      </c>
    </row>
    <row r="30" spans="1:12" s="6" customFormat="1" ht="30" customHeight="1">
      <c r="A30" s="25" t="s">
        <v>51</v>
      </c>
      <c r="B30" s="81" t="s">
        <v>51</v>
      </c>
      <c r="C30" s="134" t="s">
        <v>110</v>
      </c>
      <c r="D30" s="135" t="s">
        <v>210</v>
      </c>
      <c r="E30" s="26" t="s">
        <v>432</v>
      </c>
      <c r="F30" s="35" t="s">
        <v>107</v>
      </c>
      <c r="G30" s="28">
        <v>2500</v>
      </c>
      <c r="H30" s="28">
        <v>4</v>
      </c>
      <c r="I30" s="28">
        <v>0</v>
      </c>
      <c r="J30" s="138">
        <f t="shared" ref="J30" si="3">G30*H30*I30</f>
        <v>0</v>
      </c>
      <c r="K30" s="28" t="s">
        <v>80</v>
      </c>
      <c r="L30" s="218" t="s">
        <v>234</v>
      </c>
    </row>
    <row r="31" spans="1:12" s="6" customFormat="1" ht="30" customHeight="1">
      <c r="A31" s="25" t="s">
        <v>51</v>
      </c>
      <c r="B31" s="81" t="s">
        <v>51</v>
      </c>
      <c r="C31" s="134" t="s">
        <v>111</v>
      </c>
      <c r="D31" s="135" t="s">
        <v>362</v>
      </c>
      <c r="E31" s="26" t="s">
        <v>432</v>
      </c>
      <c r="F31" s="35" t="s">
        <v>107</v>
      </c>
      <c r="G31" s="28">
        <v>800</v>
      </c>
      <c r="H31" s="28">
        <v>7</v>
      </c>
      <c r="I31" s="28">
        <v>0</v>
      </c>
      <c r="J31" s="138">
        <f>G31*H31*I31</f>
        <v>0</v>
      </c>
      <c r="K31" s="28" t="s">
        <v>80</v>
      </c>
      <c r="L31" s="218" t="s">
        <v>319</v>
      </c>
    </row>
    <row r="32" spans="1:12" s="6" customFormat="1" ht="30" customHeight="1">
      <c r="A32" s="25" t="s">
        <v>51</v>
      </c>
      <c r="B32" s="32" t="s">
        <v>51</v>
      </c>
      <c r="C32" s="22" t="s">
        <v>209</v>
      </c>
      <c r="D32" s="30" t="s">
        <v>229</v>
      </c>
      <c r="E32" s="26" t="s">
        <v>431</v>
      </c>
      <c r="F32" s="27" t="s">
        <v>126</v>
      </c>
      <c r="G32" s="28">
        <v>5000</v>
      </c>
      <c r="H32" s="28">
        <v>2</v>
      </c>
      <c r="I32" s="28">
        <v>0</v>
      </c>
      <c r="J32" s="138">
        <f>G32*H32*I32</f>
        <v>0</v>
      </c>
      <c r="K32" s="28" t="s">
        <v>127</v>
      </c>
      <c r="L32" s="114"/>
    </row>
    <row r="33" spans="1:46" ht="30" customHeight="1">
      <c r="A33" s="82"/>
      <c r="B33" s="83"/>
      <c r="C33" s="84"/>
      <c r="D33" s="85"/>
      <c r="E33" s="85"/>
      <c r="F33" s="86"/>
      <c r="G33" s="87" t="s">
        <v>338</v>
      </c>
      <c r="H33" s="88"/>
      <c r="I33" s="88"/>
      <c r="J33" s="89">
        <f>SUM(J15:K32)</f>
        <v>84000</v>
      </c>
      <c r="K33" s="90"/>
      <c r="L33" s="40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 ht="30" customHeight="1">
      <c r="A34" s="82"/>
      <c r="B34" s="91"/>
      <c r="C34" s="92"/>
      <c r="D34" s="85"/>
      <c r="E34" s="85"/>
      <c r="F34" s="93"/>
      <c r="G34" s="93"/>
      <c r="H34" s="94" t="s">
        <v>113</v>
      </c>
      <c r="I34" s="94"/>
      <c r="J34" s="89"/>
      <c r="K34" s="90"/>
      <c r="L34" s="40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 s="101" customFormat="1" ht="40.25" customHeight="1">
      <c r="A35" s="82"/>
      <c r="B35" s="95"/>
      <c r="C35" s="96"/>
      <c r="D35" s="97"/>
      <c r="E35" s="97"/>
      <c r="F35" s="98"/>
      <c r="G35" s="98"/>
      <c r="H35" s="99" t="s">
        <v>114</v>
      </c>
      <c r="I35" s="99"/>
      <c r="J35" s="148">
        <f>SUM(J15:K32)</f>
        <v>84000</v>
      </c>
      <c r="K35" s="100"/>
      <c r="L35" s="40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 s="7" customFormat="1" ht="40.25" customHeight="1">
      <c r="A36" s="36"/>
      <c r="B36" s="342" t="s">
        <v>115</v>
      </c>
      <c r="C36" s="342"/>
      <c r="D36" s="37"/>
      <c r="E36" s="37"/>
      <c r="F36" s="38"/>
      <c r="G36" s="39"/>
      <c r="H36" s="42">
        <v>0.08</v>
      </c>
      <c r="I36" s="42"/>
      <c r="J36" s="102">
        <f>J35*H36</f>
        <v>6720</v>
      </c>
      <c r="K36" s="103"/>
      <c r="L36" s="40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</row>
    <row r="37" spans="1:46" s="110" customFormat="1" ht="40.25" customHeight="1">
      <c r="A37" s="104"/>
      <c r="B37" s="105"/>
      <c r="C37" s="106"/>
      <c r="D37" s="107"/>
      <c r="E37" s="107"/>
      <c r="F37" s="106"/>
      <c r="G37" s="106"/>
      <c r="H37" s="108" t="s">
        <v>81</v>
      </c>
      <c r="I37" s="108"/>
      <c r="J37" s="109">
        <f>J33+J36</f>
        <v>90720</v>
      </c>
      <c r="K37" s="103"/>
      <c r="L37" s="40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</row>
    <row r="38" spans="1:46" s="110" customFormat="1" ht="40.25" customHeight="1">
      <c r="A38" s="143"/>
      <c r="B38" s="143"/>
      <c r="C38" s="142"/>
      <c r="D38" s="143"/>
      <c r="E38" s="143"/>
      <c r="F38" s="142"/>
      <c r="G38" s="144" t="s">
        <v>82</v>
      </c>
      <c r="H38" s="145">
        <v>0.06</v>
      </c>
      <c r="I38" s="146"/>
      <c r="J38" s="300">
        <f>J37*H38</f>
        <v>5443.2</v>
      </c>
      <c r="K38" s="103"/>
      <c r="L38" s="40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</row>
    <row r="39" spans="1:46"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</sheetData>
  <sheetProtection formatRows="0" insertRows="0"/>
  <protectedRanges>
    <protectedRange password="C46F" sqref="G34" name="区域1_1_2" securityDescriptor=""/>
  </protectedRanges>
  <mergeCells count="4">
    <mergeCell ref="A3:H4"/>
    <mergeCell ref="B13:F13"/>
    <mergeCell ref="G13:L13"/>
    <mergeCell ref="B36:C36"/>
  </mergeCells>
  <phoneticPr fontId="36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400-000000000000}">
          <x14:formula1>
            <xm:f>Sheet3!$B$2:$B$6</xm:f>
          </x14:formula1>
          <xm:sqref>E33:E433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N45"/>
  <sheetViews>
    <sheetView showGridLines="0" topLeftCell="A4" zoomScale="60" zoomScaleNormal="60" zoomScaleSheetLayoutView="80" workbookViewId="0">
      <selection activeCell="L26" sqref="L26"/>
    </sheetView>
  </sheetViews>
  <sheetFormatPr defaultColWidth="8.75" defaultRowHeight="14"/>
  <cols>
    <col min="1" max="1" width="16.75" style="69" customWidth="1"/>
    <col min="2" max="2" width="15.58203125" style="69" customWidth="1"/>
    <col min="3" max="3" width="23.58203125" style="69" customWidth="1"/>
    <col min="4" max="4" width="34.75" style="111" customWidth="1"/>
    <col min="5" max="5" width="27.08203125" style="111" bestFit="1" customWidth="1"/>
    <col min="6" max="6" width="10.58203125" style="69" customWidth="1"/>
    <col min="7" max="7" width="19.6640625" style="68" customWidth="1"/>
    <col min="8" max="9" width="17.33203125" style="68" customWidth="1"/>
    <col min="10" max="10" width="23.33203125" style="68" customWidth="1"/>
    <col min="11" max="11" width="17.33203125" style="68" hidden="1" customWidth="1"/>
    <col min="12" max="12" width="44.33203125" style="68" customWidth="1"/>
    <col min="13" max="40" width="8.75" style="6"/>
    <col min="41" max="16384" width="8.75" style="69"/>
  </cols>
  <sheetData>
    <row r="1" spans="1:40">
      <c r="A1" s="65"/>
      <c r="B1" s="65"/>
      <c r="C1" s="65"/>
      <c r="D1" s="66"/>
      <c r="E1" s="66"/>
      <c r="F1" s="67"/>
      <c r="G1" s="67"/>
      <c r="H1" s="67"/>
      <c r="I1" s="67"/>
      <c r="J1" s="67"/>
      <c r="L1" s="69"/>
    </row>
    <row r="2" spans="1:40">
      <c r="A2" s="65"/>
      <c r="B2" s="65"/>
      <c r="C2" s="65"/>
      <c r="D2" s="66"/>
      <c r="E2" s="66"/>
      <c r="F2" s="67"/>
      <c r="G2" s="67"/>
      <c r="H2" s="67"/>
      <c r="I2" s="67"/>
      <c r="J2" s="67"/>
      <c r="L2" s="69"/>
    </row>
    <row r="3" spans="1:40" s="3" customFormat="1" ht="9.5" customHeight="1">
      <c r="A3" s="355" t="s">
        <v>148</v>
      </c>
      <c r="B3" s="355"/>
      <c r="C3" s="355"/>
      <c r="D3" s="355"/>
      <c r="E3" s="355"/>
      <c r="F3" s="355"/>
      <c r="G3" s="355"/>
      <c r="H3" s="355"/>
      <c r="I3" s="157"/>
      <c r="K3" s="2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s="3" customFormat="1" ht="17.25" customHeight="1">
      <c r="A4" s="355"/>
      <c r="B4" s="355"/>
      <c r="C4" s="355"/>
      <c r="D4" s="355"/>
      <c r="E4" s="355"/>
      <c r="F4" s="355"/>
      <c r="G4" s="355"/>
      <c r="H4" s="355"/>
      <c r="I4" s="157"/>
      <c r="K4" s="2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2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2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s="4" customFormat="1" ht="20.25" customHeight="1">
      <c r="A7" s="70" t="s">
        <v>74</v>
      </c>
      <c r="B7" s="71"/>
      <c r="C7" s="11"/>
      <c r="D7" s="12"/>
      <c r="E7" s="12"/>
      <c r="F7" s="1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</row>
    <row r="8" spans="1:40" s="4" customFormat="1" ht="20.25" customHeight="1">
      <c r="A8" s="72"/>
      <c r="B8" s="73"/>
      <c r="C8" s="11"/>
      <c r="D8" s="12"/>
      <c r="E8" s="12"/>
      <c r="F8" s="1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</row>
    <row r="9" spans="1:40" s="5" customFormat="1" ht="20.25" customHeight="1">
      <c r="A9" s="74" t="s">
        <v>75</v>
      </c>
      <c r="B9" s="75" t="s">
        <v>76</v>
      </c>
      <c r="C9" s="13"/>
      <c r="D9" s="14"/>
      <c r="E9" s="14"/>
      <c r="F9" s="13"/>
      <c r="G9" s="15"/>
      <c r="H9" s="15"/>
      <c r="I9" s="15"/>
      <c r="J9" s="15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</row>
    <row r="10" spans="1:40" s="5" customFormat="1" ht="20.25" customHeight="1">
      <c r="A10" s="74" t="s">
        <v>75</v>
      </c>
      <c r="B10" s="75" t="s">
        <v>77</v>
      </c>
      <c r="C10" s="13"/>
      <c r="D10" s="14"/>
      <c r="E10" s="14"/>
      <c r="F10" s="13"/>
      <c r="G10" s="15"/>
      <c r="H10" s="15"/>
      <c r="I10" s="15"/>
      <c r="J10" s="15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</row>
    <row r="11" spans="1:40" s="4" customFormat="1" ht="20.25" customHeight="1">
      <c r="A11" s="72" t="s">
        <v>75</v>
      </c>
      <c r="B11" s="73" t="s">
        <v>83</v>
      </c>
      <c r="C11" s="11"/>
      <c r="D11" s="12"/>
      <c r="E11" s="12"/>
      <c r="F11" s="1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</row>
    <row r="12" spans="1:40" s="4" customFormat="1" ht="11.25" customHeight="1">
      <c r="A12" s="76"/>
      <c r="B12" s="77"/>
      <c r="C12" s="16"/>
      <c r="D12" s="17"/>
      <c r="E12" s="17"/>
      <c r="F12" s="1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</row>
    <row r="13" spans="1:40" ht="40.5" customHeight="1">
      <c r="B13" s="338"/>
      <c r="C13" s="339"/>
      <c r="D13" s="339"/>
      <c r="E13" s="339"/>
      <c r="F13" s="339"/>
      <c r="G13" s="338" t="s">
        <v>84</v>
      </c>
      <c r="H13" s="338"/>
      <c r="I13" s="338"/>
      <c r="J13" s="338"/>
      <c r="K13" s="338"/>
      <c r="L13" s="338"/>
    </row>
    <row r="14" spans="1:40" s="121" customFormat="1" ht="40.25" customHeight="1">
      <c r="A14" s="18" t="s">
        <v>27</v>
      </c>
      <c r="B14" s="18" t="s">
        <v>28</v>
      </c>
      <c r="C14" s="1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213</v>
      </c>
      <c r="J14" s="21" t="s">
        <v>90</v>
      </c>
      <c r="K14" s="21" t="s">
        <v>167</v>
      </c>
      <c r="L14" s="2" t="s">
        <v>78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</row>
    <row r="15" spans="1:40" s="126" customFormat="1" ht="30" customHeight="1">
      <c r="A15" s="30" t="s">
        <v>149</v>
      </c>
      <c r="B15" s="30" t="s">
        <v>149</v>
      </c>
      <c r="C15" s="30" t="s">
        <v>152</v>
      </c>
      <c r="D15" s="30" t="s">
        <v>151</v>
      </c>
      <c r="E15" s="30" t="s">
        <v>365</v>
      </c>
      <c r="F15" s="23" t="s">
        <v>150</v>
      </c>
      <c r="G15" s="79">
        <v>400</v>
      </c>
      <c r="H15" s="28">
        <v>20</v>
      </c>
      <c r="I15" s="28">
        <v>1</v>
      </c>
      <c r="J15" s="30">
        <f>G15*H15*I15</f>
        <v>8000</v>
      </c>
      <c r="K15" s="28" t="s">
        <v>80</v>
      </c>
      <c r="L15" s="130" t="s">
        <v>176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</row>
    <row r="16" spans="1:40" s="126" customFormat="1" ht="30" customHeight="1">
      <c r="A16" s="30" t="s">
        <v>149</v>
      </c>
      <c r="B16" s="30" t="s">
        <v>149</v>
      </c>
      <c r="C16" s="30" t="s">
        <v>153</v>
      </c>
      <c r="D16" s="30" t="s">
        <v>151</v>
      </c>
      <c r="E16" s="30" t="s">
        <v>365</v>
      </c>
      <c r="F16" s="23" t="s">
        <v>150</v>
      </c>
      <c r="G16" s="79">
        <v>550</v>
      </c>
      <c r="H16" s="28">
        <v>15</v>
      </c>
      <c r="I16" s="28">
        <v>1</v>
      </c>
      <c r="J16" s="30">
        <f t="shared" ref="J16:J23" si="0">G16*H16*I16</f>
        <v>8250</v>
      </c>
      <c r="K16" s="28" t="s">
        <v>80</v>
      </c>
      <c r="L16" s="130" t="s">
        <v>176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</row>
    <row r="17" spans="1:40" s="126" customFormat="1" ht="30" customHeight="1">
      <c r="A17" s="30" t="s">
        <v>149</v>
      </c>
      <c r="B17" s="30" t="s">
        <v>149</v>
      </c>
      <c r="C17" s="30" t="s">
        <v>154</v>
      </c>
      <c r="D17" s="30" t="s">
        <v>151</v>
      </c>
      <c r="E17" s="30" t="s">
        <v>365</v>
      </c>
      <c r="F17" s="23" t="s">
        <v>150</v>
      </c>
      <c r="G17" s="79">
        <v>600</v>
      </c>
      <c r="H17" s="28">
        <v>15</v>
      </c>
      <c r="I17" s="28">
        <v>1</v>
      </c>
      <c r="J17" s="30">
        <f t="shared" si="0"/>
        <v>9000</v>
      </c>
      <c r="K17" s="28" t="s">
        <v>80</v>
      </c>
      <c r="L17" s="130" t="s">
        <v>176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</row>
    <row r="18" spans="1:40" s="126" customFormat="1" ht="30" customHeight="1">
      <c r="A18" s="30" t="s">
        <v>149</v>
      </c>
      <c r="B18" s="30" t="s">
        <v>149</v>
      </c>
      <c r="C18" s="30" t="s">
        <v>154</v>
      </c>
      <c r="D18" s="30" t="s">
        <v>336</v>
      </c>
      <c r="E18" s="30" t="s">
        <v>366</v>
      </c>
      <c r="F18" s="23" t="s">
        <v>150</v>
      </c>
      <c r="G18" s="79">
        <v>2000</v>
      </c>
      <c r="H18" s="28">
        <v>11</v>
      </c>
      <c r="I18" s="28">
        <v>0</v>
      </c>
      <c r="J18" s="30">
        <f t="shared" si="0"/>
        <v>0</v>
      </c>
      <c r="K18" s="28" t="s">
        <v>80</v>
      </c>
      <c r="L18" s="216" t="s">
        <v>497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</row>
    <row r="19" spans="1:40" s="126" customFormat="1" ht="30" customHeight="1">
      <c r="A19" s="30" t="s">
        <v>149</v>
      </c>
      <c r="B19" s="30" t="s">
        <v>149</v>
      </c>
      <c r="C19" s="30" t="s">
        <v>152</v>
      </c>
      <c r="D19" s="30" t="s">
        <v>337</v>
      </c>
      <c r="E19" s="30" t="s">
        <v>367</v>
      </c>
      <c r="F19" s="23" t="s">
        <v>339</v>
      </c>
      <c r="G19" s="79">
        <v>1200</v>
      </c>
      <c r="H19" s="28">
        <v>1</v>
      </c>
      <c r="I19" s="28">
        <v>0</v>
      </c>
      <c r="J19" s="30">
        <f t="shared" si="0"/>
        <v>0</v>
      </c>
      <c r="K19" s="28" t="s">
        <v>80</v>
      </c>
      <c r="L19" s="216" t="s">
        <v>497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</row>
    <row r="20" spans="1:40" s="126" customFormat="1" ht="30" customHeight="1">
      <c r="A20" s="30" t="s">
        <v>139</v>
      </c>
      <c r="B20" s="30" t="s">
        <v>139</v>
      </c>
      <c r="C20" s="30" t="s">
        <v>155</v>
      </c>
      <c r="D20" s="131" t="s">
        <v>186</v>
      </c>
      <c r="E20" s="30" t="s">
        <v>368</v>
      </c>
      <c r="F20" s="23" t="s">
        <v>126</v>
      </c>
      <c r="G20" s="79">
        <v>500</v>
      </c>
      <c r="H20" s="28">
        <v>10</v>
      </c>
      <c r="I20" s="28">
        <v>1</v>
      </c>
      <c r="J20" s="30">
        <f>G20*H20*I20</f>
        <v>5000</v>
      </c>
      <c r="K20" s="28" t="s">
        <v>80</v>
      </c>
      <c r="L20" s="130" t="s">
        <v>179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</row>
    <row r="21" spans="1:40" s="126" customFormat="1" ht="30" customHeight="1">
      <c r="A21" s="30" t="s">
        <v>139</v>
      </c>
      <c r="B21" s="30" t="s">
        <v>140</v>
      </c>
      <c r="C21" s="30" t="s">
        <v>187</v>
      </c>
      <c r="D21" s="131" t="s">
        <v>370</v>
      </c>
      <c r="E21" s="30" t="s">
        <v>369</v>
      </c>
      <c r="F21" s="23" t="s">
        <v>126</v>
      </c>
      <c r="G21" s="79">
        <v>600</v>
      </c>
      <c r="H21" s="28">
        <v>0</v>
      </c>
      <c r="I21" s="28">
        <v>1</v>
      </c>
      <c r="J21" s="30">
        <f t="shared" si="0"/>
        <v>0</v>
      </c>
      <c r="K21" s="28" t="s">
        <v>80</v>
      </c>
      <c r="L21" s="132" t="s">
        <v>371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</row>
    <row r="22" spans="1:40" s="125" customFormat="1" ht="30" customHeight="1">
      <c r="A22" s="127" t="s">
        <v>51</v>
      </c>
      <c r="B22" s="127" t="s">
        <v>51</v>
      </c>
      <c r="C22" s="34" t="s">
        <v>177</v>
      </c>
      <c r="D22" s="30" t="s">
        <v>188</v>
      </c>
      <c r="E22" s="30" t="s">
        <v>372</v>
      </c>
      <c r="F22" s="23" t="s">
        <v>126</v>
      </c>
      <c r="G22" s="79">
        <v>2500</v>
      </c>
      <c r="H22" s="28">
        <v>0</v>
      </c>
      <c r="I22" s="28">
        <v>1</v>
      </c>
      <c r="J22" s="30">
        <f t="shared" si="0"/>
        <v>0</v>
      </c>
      <c r="K22" s="28" t="s">
        <v>80</v>
      </c>
      <c r="L22" s="216" t="s">
        <v>234</v>
      </c>
    </row>
    <row r="23" spans="1:40" s="125" customFormat="1" ht="30" customHeight="1">
      <c r="A23" s="127" t="s">
        <v>51</v>
      </c>
      <c r="B23" s="127" t="s">
        <v>51</v>
      </c>
      <c r="C23" s="34" t="s">
        <v>178</v>
      </c>
      <c r="D23" s="30" t="s">
        <v>188</v>
      </c>
      <c r="E23" s="30" t="s">
        <v>372</v>
      </c>
      <c r="F23" s="23" t="s">
        <v>126</v>
      </c>
      <c r="G23" s="79">
        <v>800</v>
      </c>
      <c r="H23" s="28">
        <v>0</v>
      </c>
      <c r="I23" s="28">
        <v>1</v>
      </c>
      <c r="J23" s="30">
        <f t="shared" si="0"/>
        <v>0</v>
      </c>
      <c r="K23" s="28" t="s">
        <v>80</v>
      </c>
      <c r="L23" s="216" t="s">
        <v>237</v>
      </c>
    </row>
    <row r="24" spans="1:40" ht="30" customHeight="1">
      <c r="A24" s="82"/>
      <c r="B24" s="83"/>
      <c r="C24" s="84"/>
      <c r="D24" s="85"/>
      <c r="E24" s="85"/>
      <c r="F24" s="86"/>
      <c r="G24" s="87" t="s">
        <v>175</v>
      </c>
      <c r="H24" s="88"/>
      <c r="I24" s="88"/>
      <c r="J24" s="89">
        <f>SUM(J15:J23)</f>
        <v>30250</v>
      </c>
      <c r="K24" s="90"/>
      <c r="L24" s="40"/>
    </row>
    <row r="25" spans="1:40" ht="30" customHeight="1">
      <c r="A25" s="82"/>
      <c r="B25" s="91"/>
      <c r="C25" s="92"/>
      <c r="D25" s="85"/>
      <c r="E25" s="85"/>
      <c r="F25" s="93"/>
      <c r="G25" s="93"/>
      <c r="H25" s="94" t="s">
        <v>113</v>
      </c>
      <c r="I25" s="94"/>
      <c r="J25" s="89"/>
      <c r="K25" s="90"/>
      <c r="L25" s="40"/>
    </row>
    <row r="26" spans="1:40" s="101" customFormat="1" ht="40.25" customHeight="1">
      <c r="A26" s="82"/>
      <c r="B26" s="95"/>
      <c r="C26" s="96"/>
      <c r="D26" s="97"/>
      <c r="E26" s="97"/>
      <c r="F26" s="98"/>
      <c r="G26" s="98"/>
      <c r="H26" s="99" t="s">
        <v>114</v>
      </c>
      <c r="I26" s="99"/>
      <c r="J26" s="148">
        <f>SUM(J15:J23)</f>
        <v>30250</v>
      </c>
      <c r="K26" s="100"/>
      <c r="L26" s="4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7" customFormat="1" ht="40.25" customHeight="1">
      <c r="A27" s="36"/>
      <c r="B27" s="342" t="s">
        <v>115</v>
      </c>
      <c r="C27" s="342"/>
      <c r="D27" s="37"/>
      <c r="E27" s="37"/>
      <c r="F27" s="38"/>
      <c r="G27" s="39"/>
      <c r="H27" s="42">
        <v>0.08</v>
      </c>
      <c r="I27" s="42"/>
      <c r="J27" s="102">
        <f>J26*H27</f>
        <v>2420</v>
      </c>
      <c r="K27" s="103"/>
      <c r="L27" s="40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</row>
    <row r="28" spans="1:40" s="110" customFormat="1" ht="40.25" customHeight="1">
      <c r="A28" s="104"/>
      <c r="B28" s="105"/>
      <c r="C28" s="106"/>
      <c r="D28" s="107"/>
      <c r="E28" s="107"/>
      <c r="F28" s="106"/>
      <c r="G28" s="106"/>
      <c r="H28" s="108" t="s">
        <v>81</v>
      </c>
      <c r="I28" s="108"/>
      <c r="J28" s="109">
        <f>J24+J27</f>
        <v>32670</v>
      </c>
      <c r="K28" s="103"/>
      <c r="L28" s="40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110" customFormat="1" ht="40.25" customHeight="1">
      <c r="A29" s="140"/>
      <c r="B29" s="141"/>
      <c r="C29" s="142"/>
      <c r="D29" s="143"/>
      <c r="E29" s="143"/>
      <c r="F29" s="142"/>
      <c r="G29" s="144" t="s">
        <v>82</v>
      </c>
      <c r="H29" s="145">
        <v>0.06</v>
      </c>
      <c r="I29" s="146"/>
      <c r="J29" s="300">
        <f>J28*H29</f>
        <v>1960.1999999999998</v>
      </c>
      <c r="K29" s="103"/>
      <c r="L29" s="40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1" spans="1:40" hidden="1"/>
    <row r="32" spans="1:40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</sheetData>
  <sheetProtection formatRows="0" insertRows="0"/>
  <protectedRanges>
    <protectedRange password="C46F" sqref="G25" name="区域1_1_2" securityDescriptor=""/>
  </protectedRanges>
  <mergeCells count="4">
    <mergeCell ref="A3:H4"/>
    <mergeCell ref="B13:F13"/>
    <mergeCell ref="G13:L13"/>
    <mergeCell ref="B27:C27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500-000000000000}">
          <x14:formula1>
            <xm:f>Sheet3!$B$2:$B$6</xm:f>
          </x14:formula1>
          <xm:sqref>E24:E424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28"/>
  <sheetViews>
    <sheetView showGridLines="0" zoomScale="60" zoomScaleNormal="60" zoomScaleSheetLayoutView="80" workbookViewId="0">
      <selection activeCell="J28" sqref="J28"/>
    </sheetView>
  </sheetViews>
  <sheetFormatPr defaultColWidth="8.75" defaultRowHeight="14"/>
  <cols>
    <col min="1" max="1" width="16.75" style="69" customWidth="1"/>
    <col min="2" max="2" width="15.58203125" style="69" customWidth="1"/>
    <col min="3" max="3" width="23.58203125" style="69" customWidth="1"/>
    <col min="4" max="4" width="61.4140625" style="111" customWidth="1"/>
    <col min="5" max="5" width="22.58203125" style="111" customWidth="1"/>
    <col min="6" max="6" width="10.58203125" style="69" customWidth="1"/>
    <col min="7" max="7" width="22.4140625" style="68" customWidth="1"/>
    <col min="8" max="9" width="17.33203125" style="68" customWidth="1"/>
    <col min="10" max="10" width="23.33203125" style="68" customWidth="1"/>
    <col min="11" max="11" width="17.33203125" style="68" hidden="1" customWidth="1"/>
    <col min="12" max="12" width="27.25" style="68" bestFit="1" customWidth="1"/>
    <col min="13" max="48" width="8.75" style="6"/>
    <col min="49" max="16384" width="8.75" style="69"/>
  </cols>
  <sheetData>
    <row r="1" spans="1:48">
      <c r="A1" s="65"/>
      <c r="B1" s="65"/>
      <c r="C1" s="65"/>
      <c r="D1" s="66"/>
      <c r="E1" s="66"/>
      <c r="F1" s="67"/>
      <c r="G1" s="67"/>
      <c r="H1" s="67"/>
      <c r="I1" s="67"/>
      <c r="J1" s="67"/>
      <c r="L1" s="69"/>
    </row>
    <row r="2" spans="1:48">
      <c r="A2" s="65"/>
      <c r="B2" s="65"/>
      <c r="C2" s="65"/>
      <c r="D2" s="66"/>
      <c r="E2" s="66"/>
      <c r="F2" s="67"/>
      <c r="G2" s="67"/>
      <c r="H2" s="67"/>
      <c r="I2" s="67"/>
      <c r="J2" s="67"/>
      <c r="L2" s="69"/>
    </row>
    <row r="3" spans="1:48" s="3" customFormat="1" ht="4.5" customHeight="1">
      <c r="A3" s="341" t="s">
        <v>420</v>
      </c>
      <c r="B3" s="341"/>
      <c r="C3" s="341"/>
      <c r="D3" s="341"/>
      <c r="E3" s="341"/>
      <c r="F3" s="341"/>
      <c r="G3" s="341"/>
      <c r="H3" s="341"/>
      <c r="I3" s="156"/>
      <c r="K3" s="2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s="3" customFormat="1" ht="17.25" customHeight="1">
      <c r="A4" s="341"/>
      <c r="B4" s="341"/>
      <c r="C4" s="341"/>
      <c r="D4" s="341"/>
      <c r="E4" s="341"/>
      <c r="F4" s="341"/>
      <c r="G4" s="341"/>
      <c r="H4" s="341"/>
      <c r="I4" s="156"/>
      <c r="K4" s="2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2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2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4" customFormat="1" ht="20.25" customHeight="1">
      <c r="A7" s="70" t="s">
        <v>74</v>
      </c>
      <c r="B7" s="71"/>
      <c r="C7" s="11"/>
      <c r="D7" s="12"/>
      <c r="E7" s="12"/>
      <c r="F7" s="1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</row>
    <row r="8" spans="1:48" s="4" customFormat="1" ht="20.25" customHeight="1">
      <c r="A8" s="72"/>
      <c r="B8" s="73"/>
      <c r="C8" s="11"/>
      <c r="D8" s="12"/>
      <c r="E8" s="12"/>
      <c r="F8" s="1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</row>
    <row r="9" spans="1:48" s="5" customFormat="1" ht="20.25" customHeight="1">
      <c r="A9" s="74" t="s">
        <v>75</v>
      </c>
      <c r="B9" s="75" t="s">
        <v>76</v>
      </c>
      <c r="C9" s="13"/>
      <c r="D9" s="14"/>
      <c r="E9" s="14"/>
      <c r="F9" s="13"/>
      <c r="G9" s="15"/>
      <c r="H9" s="15"/>
      <c r="I9" s="15"/>
      <c r="J9" s="15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</row>
    <row r="10" spans="1:48" s="5" customFormat="1" ht="20.25" customHeight="1">
      <c r="A10" s="74" t="s">
        <v>75</v>
      </c>
      <c r="B10" s="75" t="s">
        <v>77</v>
      </c>
      <c r="C10" s="13"/>
      <c r="D10" s="14"/>
      <c r="E10" s="14"/>
      <c r="F10" s="13"/>
      <c r="G10" s="15"/>
      <c r="H10" s="15"/>
      <c r="I10" s="15"/>
      <c r="J10" s="15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</row>
    <row r="11" spans="1:48" s="4" customFormat="1" ht="20.25" customHeight="1">
      <c r="A11" s="72" t="s">
        <v>75</v>
      </c>
      <c r="B11" s="73" t="s">
        <v>83</v>
      </c>
      <c r="C11" s="11"/>
      <c r="D11" s="12"/>
      <c r="E11" s="12"/>
      <c r="F11" s="1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</row>
    <row r="12" spans="1:48" s="4" customFormat="1" ht="11.25" customHeight="1">
      <c r="A12" s="76"/>
      <c r="B12" s="77"/>
      <c r="C12" s="16"/>
      <c r="D12" s="17"/>
      <c r="E12" s="17"/>
      <c r="F12" s="1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</row>
    <row r="13" spans="1:48" ht="40.5" customHeight="1">
      <c r="B13" s="338"/>
      <c r="C13" s="339"/>
      <c r="D13" s="339"/>
      <c r="E13" s="339"/>
      <c r="F13" s="339"/>
      <c r="G13" s="338" t="s">
        <v>84</v>
      </c>
      <c r="H13" s="338"/>
      <c r="I13" s="338"/>
      <c r="J13" s="338"/>
      <c r="K13" s="338"/>
      <c r="L13" s="338"/>
    </row>
    <row r="14" spans="1:48" ht="40.25" customHeight="1">
      <c r="A14" s="18" t="s">
        <v>27</v>
      </c>
      <c r="B14" s="20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213</v>
      </c>
      <c r="J14" s="21" t="s">
        <v>90</v>
      </c>
      <c r="K14" s="21" t="s">
        <v>91</v>
      </c>
      <c r="L14" s="2" t="s">
        <v>78</v>
      </c>
    </row>
    <row r="15" spans="1:48" s="6" customFormat="1" ht="30" customHeight="1">
      <c r="A15" s="32" t="s">
        <v>421</v>
      </c>
      <c r="B15" s="32" t="s">
        <v>422</v>
      </c>
      <c r="C15" s="22" t="s">
        <v>423</v>
      </c>
      <c r="D15" s="80" t="s">
        <v>386</v>
      </c>
      <c r="E15" s="26" t="s">
        <v>358</v>
      </c>
      <c r="F15" s="27" t="s">
        <v>107</v>
      </c>
      <c r="G15" s="28">
        <v>6000</v>
      </c>
      <c r="H15" s="153">
        <v>1</v>
      </c>
      <c r="I15" s="28">
        <v>1</v>
      </c>
      <c r="J15" s="30">
        <f t="shared" ref="J15:J22" si="0">G15*H15*I15</f>
        <v>6000</v>
      </c>
      <c r="K15" s="28" t="s">
        <v>192</v>
      </c>
      <c r="L15" s="134"/>
    </row>
    <row r="16" spans="1:48" s="6" customFormat="1" ht="59.5" customHeight="1">
      <c r="A16" s="32" t="s">
        <v>421</v>
      </c>
      <c r="B16" s="32" t="s">
        <v>139</v>
      </c>
      <c r="C16" s="22" t="s">
        <v>425</v>
      </c>
      <c r="D16" s="155" t="s">
        <v>426</v>
      </c>
      <c r="E16" s="26" t="s">
        <v>358</v>
      </c>
      <c r="F16" s="27" t="s">
        <v>107</v>
      </c>
      <c r="G16" s="28">
        <v>600</v>
      </c>
      <c r="H16" s="28">
        <v>10</v>
      </c>
      <c r="I16" s="28">
        <v>2</v>
      </c>
      <c r="J16" s="30">
        <f t="shared" si="0"/>
        <v>12000</v>
      </c>
      <c r="K16" s="28" t="s">
        <v>80</v>
      </c>
      <c r="L16" s="134"/>
    </row>
    <row r="17" spans="1:48" s="6" customFormat="1" ht="30" customHeight="1">
      <c r="A17" s="32" t="s">
        <v>421</v>
      </c>
      <c r="B17" s="32" t="s">
        <v>424</v>
      </c>
      <c r="C17" s="22" t="s">
        <v>382</v>
      </c>
      <c r="D17" s="80" t="s">
        <v>384</v>
      </c>
      <c r="E17" s="26" t="s">
        <v>358</v>
      </c>
      <c r="F17" s="27" t="s">
        <v>200</v>
      </c>
      <c r="G17" s="28">
        <v>1600</v>
      </c>
      <c r="H17" s="28">
        <v>1</v>
      </c>
      <c r="I17" s="28">
        <v>1</v>
      </c>
      <c r="J17" s="30">
        <f t="shared" si="0"/>
        <v>1600</v>
      </c>
      <c r="K17" s="28" t="s">
        <v>192</v>
      </c>
      <c r="L17" s="134"/>
    </row>
    <row r="18" spans="1:48" s="6" customFormat="1" ht="30" customHeight="1">
      <c r="A18" s="32" t="s">
        <v>421</v>
      </c>
      <c r="B18" s="32" t="s">
        <v>424</v>
      </c>
      <c r="C18" s="22" t="s">
        <v>383</v>
      </c>
      <c r="D18" s="80" t="s">
        <v>385</v>
      </c>
      <c r="E18" s="26" t="s">
        <v>358</v>
      </c>
      <c r="F18" s="27" t="s">
        <v>205</v>
      </c>
      <c r="G18" s="28">
        <v>1600</v>
      </c>
      <c r="H18" s="28">
        <v>1</v>
      </c>
      <c r="I18" s="28">
        <v>1</v>
      </c>
      <c r="J18" s="30">
        <f t="shared" si="0"/>
        <v>1600</v>
      </c>
      <c r="K18" s="28" t="s">
        <v>192</v>
      </c>
      <c r="L18" s="134"/>
    </row>
    <row r="19" spans="1:48" s="6" customFormat="1" ht="30" customHeight="1">
      <c r="A19" s="32" t="s">
        <v>477</v>
      </c>
      <c r="B19" s="32" t="s">
        <v>478</v>
      </c>
      <c r="C19" s="22" t="s">
        <v>391</v>
      </c>
      <c r="D19" s="80" t="s">
        <v>479</v>
      </c>
      <c r="E19" s="26" t="s">
        <v>480</v>
      </c>
      <c r="F19" s="27" t="s">
        <v>481</v>
      </c>
      <c r="G19" s="28">
        <v>1200</v>
      </c>
      <c r="H19" s="28">
        <v>1</v>
      </c>
      <c r="I19" s="28">
        <v>1</v>
      </c>
      <c r="J19" s="30">
        <f t="shared" si="0"/>
        <v>1200</v>
      </c>
      <c r="K19" s="28"/>
      <c r="L19" s="216" t="s">
        <v>495</v>
      </c>
    </row>
    <row r="20" spans="1:48" s="6" customFormat="1" ht="30" customHeight="1">
      <c r="A20" s="80" t="s">
        <v>478</v>
      </c>
      <c r="B20" s="32" t="s">
        <v>478</v>
      </c>
      <c r="C20" s="22" t="s">
        <v>391</v>
      </c>
      <c r="D20" s="149" t="s">
        <v>378</v>
      </c>
      <c r="E20" s="133" t="s">
        <v>381</v>
      </c>
      <c r="F20" s="27" t="s">
        <v>191</v>
      </c>
      <c r="G20" s="28">
        <v>49.1</v>
      </c>
      <c r="H20" s="28">
        <v>12</v>
      </c>
      <c r="I20" s="28">
        <v>1</v>
      </c>
      <c r="J20" s="158">
        <f t="shared" si="0"/>
        <v>589.20000000000005</v>
      </c>
      <c r="K20" s="28" t="s">
        <v>192</v>
      </c>
      <c r="L20" s="152" t="s">
        <v>298</v>
      </c>
    </row>
    <row r="21" spans="1:48" s="6" customFormat="1" ht="30" customHeight="1">
      <c r="A21" s="80" t="s">
        <v>486</v>
      </c>
      <c r="B21" s="32" t="s">
        <v>487</v>
      </c>
      <c r="C21" s="22" t="s">
        <v>488</v>
      </c>
      <c r="D21" s="149" t="s">
        <v>489</v>
      </c>
      <c r="E21" s="133" t="s">
        <v>480</v>
      </c>
      <c r="F21" s="26" t="s">
        <v>481</v>
      </c>
      <c r="G21" s="28">
        <v>500</v>
      </c>
      <c r="H21" s="28">
        <v>1</v>
      </c>
      <c r="I21" s="28">
        <v>1</v>
      </c>
      <c r="J21" s="158">
        <f t="shared" si="0"/>
        <v>500</v>
      </c>
      <c r="K21" s="28"/>
      <c r="L21" s="152" t="s">
        <v>298</v>
      </c>
    </row>
    <row r="22" spans="1:48" s="6" customFormat="1" ht="30" customHeight="1">
      <c r="A22" s="80" t="s">
        <v>486</v>
      </c>
      <c r="B22" s="32" t="s">
        <v>490</v>
      </c>
      <c r="C22" s="22" t="s">
        <v>490</v>
      </c>
      <c r="D22" s="149" t="s">
        <v>491</v>
      </c>
      <c r="E22" s="133" t="s">
        <v>480</v>
      </c>
      <c r="F22" s="26" t="s">
        <v>492</v>
      </c>
      <c r="G22" s="28">
        <v>160</v>
      </c>
      <c r="H22" s="28">
        <v>42</v>
      </c>
      <c r="I22" s="28">
        <v>1</v>
      </c>
      <c r="J22" s="158">
        <f t="shared" si="0"/>
        <v>6720</v>
      </c>
      <c r="K22" s="28"/>
      <c r="L22" s="152" t="s">
        <v>493</v>
      </c>
    </row>
    <row r="23" spans="1:48" ht="30" customHeight="1">
      <c r="A23" s="82"/>
      <c r="B23" s="83"/>
      <c r="C23" s="84"/>
      <c r="D23" s="85"/>
      <c r="E23" s="85"/>
      <c r="F23" s="86"/>
      <c r="G23" s="87" t="s">
        <v>338</v>
      </c>
      <c r="H23" s="88"/>
      <c r="I23" s="88"/>
      <c r="J23" s="89">
        <f>SUM(J15:K22)</f>
        <v>30209.200000000001</v>
      </c>
      <c r="K23" s="90"/>
      <c r="L23" s="40"/>
    </row>
    <row r="24" spans="1:48" ht="30" customHeight="1">
      <c r="A24" s="82"/>
      <c r="B24" s="91"/>
      <c r="C24" s="92"/>
      <c r="D24" s="85"/>
      <c r="E24" s="85"/>
      <c r="F24" s="93"/>
      <c r="G24" s="93"/>
      <c r="H24" s="94" t="s">
        <v>113</v>
      </c>
      <c r="I24" s="94"/>
      <c r="J24" s="89"/>
      <c r="K24" s="90"/>
      <c r="L24" s="40"/>
    </row>
    <row r="25" spans="1:48" s="101" customFormat="1" ht="40.25" customHeight="1">
      <c r="A25" s="82"/>
      <c r="B25" s="95"/>
      <c r="C25" s="96"/>
      <c r="D25" s="97"/>
      <c r="E25" s="97"/>
      <c r="F25" s="98"/>
      <c r="G25" s="98"/>
      <c r="H25" s="99" t="s">
        <v>114</v>
      </c>
      <c r="I25" s="99"/>
      <c r="J25" s="89">
        <f>SUM(J15:K22)</f>
        <v>30209.200000000001</v>
      </c>
      <c r="K25" s="100"/>
      <c r="L25" s="4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7" customFormat="1" ht="40.25" customHeight="1">
      <c r="A26" s="36"/>
      <c r="B26" s="342" t="s">
        <v>115</v>
      </c>
      <c r="C26" s="342"/>
      <c r="D26" s="37"/>
      <c r="E26" s="37"/>
      <c r="F26" s="38"/>
      <c r="G26" s="39"/>
      <c r="H26" s="42">
        <v>0.08</v>
      </c>
      <c r="I26" s="42"/>
      <c r="J26" s="298">
        <f>J25*H26</f>
        <v>2416.7360000000003</v>
      </c>
      <c r="K26" s="103"/>
      <c r="L26" s="40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</row>
    <row r="27" spans="1:48" s="110" customFormat="1" ht="40.25" customHeight="1">
      <c r="A27" s="104"/>
      <c r="B27" s="105"/>
      <c r="C27" s="106"/>
      <c r="D27" s="107"/>
      <c r="E27" s="107"/>
      <c r="F27" s="106"/>
      <c r="G27" s="106"/>
      <c r="H27" s="108" t="s">
        <v>81</v>
      </c>
      <c r="I27" s="108"/>
      <c r="J27" s="299">
        <f>J23+J26</f>
        <v>32625.936000000002</v>
      </c>
      <c r="K27" s="103"/>
      <c r="L27" s="40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</row>
    <row r="28" spans="1:48" s="110" customFormat="1" ht="40.25" customHeight="1">
      <c r="A28" s="143"/>
      <c r="B28" s="143"/>
      <c r="C28" s="143"/>
      <c r="D28" s="143"/>
      <c r="E28" s="143"/>
      <c r="F28" s="142"/>
      <c r="G28" s="144" t="s">
        <v>82</v>
      </c>
      <c r="H28" s="145">
        <v>0.06</v>
      </c>
      <c r="I28" s="146"/>
      <c r="J28" s="300">
        <f>J27*H28</f>
        <v>1957.5561600000001</v>
      </c>
      <c r="K28" s="103"/>
      <c r="L28" s="40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</row>
  </sheetData>
  <sheetProtection formatRows="0" insertRows="0"/>
  <protectedRanges>
    <protectedRange password="C46F" sqref="G24" name="区域1_1_2" securityDescriptor=""/>
  </protectedRanges>
  <mergeCells count="4">
    <mergeCell ref="A3:H4"/>
    <mergeCell ref="B13:F13"/>
    <mergeCell ref="G13:L13"/>
    <mergeCell ref="B26:C26"/>
  </mergeCells>
  <phoneticPr fontId="36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Sheet3!$B$2:$B$6</xm:f>
          </x14:formula1>
          <xm:sqref>E23:E423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B2:C10"/>
  <sheetViews>
    <sheetView workbookViewId="0">
      <selection activeCell="C8" sqref="C8"/>
    </sheetView>
  </sheetViews>
  <sheetFormatPr defaultColWidth="8.75" defaultRowHeight="14"/>
  <cols>
    <col min="2" max="2" width="20" customWidth="1"/>
    <col min="3" max="3" width="27.33203125" customWidth="1"/>
  </cols>
  <sheetData>
    <row r="2" spans="2:3" ht="14.5">
      <c r="B2" s="1" t="s">
        <v>45</v>
      </c>
      <c r="C2" s="1" t="s">
        <v>116</v>
      </c>
    </row>
    <row r="3" spans="2:3" ht="14.5">
      <c r="B3" s="1" t="s">
        <v>42</v>
      </c>
      <c r="C3" s="1" t="s">
        <v>117</v>
      </c>
    </row>
    <row r="4" spans="2:3" ht="14.5">
      <c r="B4" s="1" t="s">
        <v>32</v>
      </c>
      <c r="C4" s="1" t="s">
        <v>118</v>
      </c>
    </row>
    <row r="5" spans="2:3" ht="14.5">
      <c r="B5" s="1" t="s">
        <v>30</v>
      </c>
      <c r="C5" s="1" t="s">
        <v>119</v>
      </c>
    </row>
    <row r="6" spans="2:3" ht="14.5">
      <c r="B6" s="1" t="s">
        <v>36</v>
      </c>
      <c r="C6" s="1" t="s">
        <v>120</v>
      </c>
    </row>
    <row r="7" spans="2:3" ht="14.5">
      <c r="C7" s="1" t="s">
        <v>121</v>
      </c>
    </row>
    <row r="8" spans="2:3" ht="14.5">
      <c r="C8" s="1" t="s">
        <v>122</v>
      </c>
    </row>
    <row r="9" spans="2:3" ht="14.5">
      <c r="C9" s="1" t="s">
        <v>123</v>
      </c>
    </row>
    <row r="10" spans="2:3" ht="14.5">
      <c r="C10" s="1" t="s">
        <v>124</v>
      </c>
    </row>
  </sheetData>
  <phoneticPr fontId="10" type="noConversion"/>
  <dataValidations count="1">
    <dataValidation allowBlank="1" showInputMessage="1" sqref="C2:C3" xr:uid="{00000000-0002-0000-0700-000000000000}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报价汇总</vt:lpstr>
      <vt:lpstr>Sheet1</vt:lpstr>
      <vt:lpstr>AV</vt:lpstr>
      <vt:lpstr>搭建及制作</vt:lpstr>
      <vt:lpstr>Event人员</vt:lpstr>
      <vt:lpstr>接待</vt:lpstr>
      <vt:lpstr>报批及防疫物资</vt:lpstr>
      <vt:lpstr>Sheet3</vt:lpstr>
      <vt:lpstr>AV!Print_Area</vt:lpstr>
      <vt:lpstr>Event人员!Print_Area</vt:lpstr>
      <vt:lpstr>报价汇总!Print_Area</vt:lpstr>
      <vt:lpstr>报批及防疫物资!Print_Area</vt:lpstr>
      <vt:lpstr>搭建及制作!Print_Area</vt:lpstr>
      <vt:lpstr>接待!Print_Area</vt:lpstr>
    </vt:vector>
  </TitlesOfParts>
  <Company>Servier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Guo Haiyan</cp:lastModifiedBy>
  <cp:lastPrinted>2016-12-14T09:02:00Z</cp:lastPrinted>
  <dcterms:created xsi:type="dcterms:W3CDTF">2013-08-05T03:23:00Z</dcterms:created>
  <dcterms:modified xsi:type="dcterms:W3CDTF">2021-01-17T08:40:27Z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