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0" windowHeight="7320"/>
  </bookViews>
  <sheets>
    <sheet name="报价表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<sst xmlns="http://schemas.openxmlformats.org/spreadsheetml/2006/main" count="62">
  <si>
    <t xml:space="preserve">                                         </t>
  </si>
  <si>
    <t>团队名称：</t>
  </si>
  <si>
    <t>美国公务团</t>
  </si>
  <si>
    <r>
      <rPr>
        <b/>
        <sz val="10"/>
        <rFont val="宋体"/>
        <charset val="134"/>
      </rPr>
      <t>旅行社名称：C</t>
    </r>
    <r>
      <rPr>
        <b/>
        <sz val="10"/>
        <rFont val="宋体"/>
        <charset val="134"/>
      </rPr>
      <t>hoose A Destination</t>
    </r>
  </si>
  <si>
    <t>会议人数：</t>
  </si>
  <si>
    <t>出团日期：</t>
  </si>
  <si>
    <t>返回日期：</t>
  </si>
  <si>
    <r>
      <rPr>
        <b/>
        <sz val="10"/>
        <rFont val="宋体"/>
        <charset val="134"/>
      </rPr>
      <t>会议地点</t>
    </r>
    <r>
      <rPr>
        <b/>
        <sz val="10"/>
        <rFont val="宋体"/>
        <charset val="134"/>
      </rPr>
      <t>：</t>
    </r>
    <r>
      <rPr>
        <b/>
        <sz val="10"/>
        <rFont val="Arial"/>
        <charset val="0"/>
      </rPr>
      <t xml:space="preserve">                                                                                                                          </t>
    </r>
    <r>
      <rPr>
        <b/>
        <sz val="10"/>
        <color indexed="10"/>
        <rFont val="宋体"/>
        <charset val="134"/>
      </rPr>
      <t>货币：美元</t>
    </r>
  </si>
  <si>
    <r>
      <rPr>
        <b/>
        <sz val="10"/>
        <rFont val="宋体"/>
        <charset val="134"/>
      </rPr>
      <t>项目</t>
    </r>
  </si>
  <si>
    <t>报价说明</t>
  </si>
  <si>
    <r>
      <rPr>
        <b/>
        <sz val="10"/>
        <color indexed="8"/>
        <rFont val="宋体"/>
        <charset val="134"/>
      </rPr>
      <t>分项</t>
    </r>
  </si>
  <si>
    <t>日期</t>
  </si>
  <si>
    <t>项目</t>
  </si>
  <si>
    <t>数量A</t>
  </si>
  <si>
    <t>单位A</t>
  </si>
  <si>
    <t>数量B</t>
  </si>
  <si>
    <t>单位B</t>
  </si>
  <si>
    <r>
      <rPr>
        <b/>
        <sz val="10"/>
        <color indexed="8"/>
        <rFont val="宋体"/>
        <charset val="134"/>
      </rPr>
      <t>单价</t>
    </r>
  </si>
  <si>
    <r>
      <rPr>
        <b/>
        <sz val="10"/>
        <color indexed="8"/>
        <rFont val="宋体"/>
        <charset val="134"/>
      </rPr>
      <t>小计</t>
    </r>
  </si>
  <si>
    <t>酒店</t>
  </si>
  <si>
    <t>6月6-7日</t>
  </si>
  <si>
    <t xml:space="preserve">另外推荐：Holiday Inn Manhattan 6th Avenue </t>
  </si>
  <si>
    <t>间</t>
  </si>
  <si>
    <t>晚</t>
  </si>
  <si>
    <t>含税含单早</t>
  </si>
  <si>
    <t>休斯顿 临时订房-7间</t>
  </si>
  <si>
    <t>费用合计</t>
  </si>
  <si>
    <t xml:space="preserve">用餐
</t>
  </si>
  <si>
    <t>午餐</t>
  </si>
  <si>
    <t>团</t>
  </si>
  <si>
    <t>次</t>
  </si>
  <si>
    <t xml:space="preserve">25座车 司机+导游 </t>
  </si>
  <si>
    <t xml:space="preserve">
每天工作10小时，车超时105美金/小时</t>
  </si>
  <si>
    <t>纽约接机+市区</t>
  </si>
  <si>
    <t>辆</t>
  </si>
  <si>
    <t>天</t>
  </si>
  <si>
    <t>纽约市区+单独送机</t>
  </si>
  <si>
    <t>超时</t>
  </si>
  <si>
    <t>6月6日 超时</t>
  </si>
  <si>
    <t>小时</t>
  </si>
  <si>
    <t>司陪和其他</t>
  </si>
  <si>
    <t>司导小费</t>
  </si>
  <si>
    <t>车</t>
  </si>
  <si>
    <t>25座车 最低小费标准90美金。</t>
  </si>
  <si>
    <t>导游房间（司机+导游）</t>
  </si>
  <si>
    <t>导游费</t>
  </si>
  <si>
    <t>人</t>
  </si>
  <si>
    <t>导游工作10小时，超时，45美金/时；</t>
  </si>
  <si>
    <t>司导餐补15美金/餐</t>
  </si>
  <si>
    <t>餐</t>
  </si>
  <si>
    <t>矿泉水（每人每天2瓶水）</t>
  </si>
  <si>
    <t>门票</t>
  </si>
  <si>
    <t>自由女神游船</t>
  </si>
  <si>
    <t>大都会博物馆</t>
  </si>
  <si>
    <t>讲解器</t>
  </si>
  <si>
    <t>联合国大厦</t>
  </si>
  <si>
    <t>帝国大厦</t>
  </si>
  <si>
    <t>小计</t>
  </si>
  <si>
    <t>服务费及税</t>
  </si>
  <si>
    <r>
      <rPr>
        <b/>
        <sz val="10"/>
        <color indexed="10"/>
        <rFont val="Arial"/>
        <charset val="0"/>
      </rPr>
      <t xml:space="preserve">       </t>
    </r>
    <r>
      <rPr>
        <b/>
        <sz val="10"/>
        <color indexed="10"/>
        <rFont val="宋体"/>
        <charset val="134"/>
      </rPr>
      <t>总计</t>
    </r>
    <r>
      <rPr>
        <b/>
        <sz val="10"/>
        <color indexed="10"/>
        <rFont val="Arial"/>
        <charset val="0"/>
      </rPr>
      <t xml:space="preserve">              </t>
    </r>
    <r>
      <rPr>
        <b/>
        <u/>
        <sz val="10"/>
        <color indexed="10"/>
        <rFont val="Arial"/>
        <charset val="0"/>
      </rPr>
      <t xml:space="preserve"> </t>
    </r>
  </si>
  <si>
    <r>
      <rPr>
        <b/>
        <sz val="10"/>
        <rFont val="宋体"/>
        <charset val="134"/>
      </rPr>
      <t>报价说明：</t>
    </r>
  </si>
  <si>
    <r>
      <rPr>
        <b/>
        <sz val="10"/>
        <rFont val="Arial"/>
        <charset val="0"/>
      </rPr>
      <t>1</t>
    </r>
    <r>
      <rPr>
        <b/>
        <sz val="10"/>
        <rFont val="宋体"/>
        <charset val="134"/>
      </rPr>
      <t>、酒店为建议酒店或同级别酒店价格为系统价格，以实际预定为准</t>
    </r>
    <r>
      <rPr>
        <b/>
        <sz val="10"/>
        <rFont val="Arial"/>
        <charset val="0"/>
      </rPr>
      <t xml:space="preserve">
2</t>
    </r>
    <r>
      <rPr>
        <b/>
        <sz val="10"/>
        <rFont val="宋体"/>
        <charset val="134"/>
      </rPr>
      <t xml:space="preserve">
</t>
    </r>
    <r>
      <rPr>
        <b/>
        <sz val="10"/>
        <rFont val="Arial"/>
        <charset val="0"/>
      </rPr>
      <t>3</t>
    </r>
    <r>
      <rPr>
        <b/>
        <sz val="10"/>
        <rFont val="宋体"/>
        <charset val="134"/>
      </rPr>
      <t>、</t>
    </r>
  </si>
</sst>
</file>

<file path=xl/styles.xml><?xml version="1.0" encoding="utf-8"?>
<styleSheet xmlns="http://schemas.openxmlformats.org/spreadsheetml/2006/main">
  <numFmts count="8">
    <numFmt numFmtId="176" formatCode="m/d"/>
    <numFmt numFmtId="177" formatCode="\$#,##0.00;\-\$#,##0.00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#,##0.00_);[Red]\(#,##0.00\)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2"/>
      <name val="Arial"/>
      <charset val="0"/>
    </font>
    <font>
      <b/>
      <sz val="10"/>
      <color indexed="8"/>
      <name val="Arial"/>
      <charset val="0"/>
    </font>
    <font>
      <b/>
      <sz val="10"/>
      <color indexed="8"/>
      <name val="宋体"/>
      <charset val="134"/>
    </font>
    <font>
      <sz val="10"/>
      <name val="微软雅黑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.5"/>
      <name val="宋体"/>
      <charset val="134"/>
    </font>
    <font>
      <b/>
      <sz val="10"/>
      <color indexed="12"/>
      <name val="微软雅黑"/>
      <charset val="134"/>
    </font>
    <font>
      <sz val="10"/>
      <name val="Arial"/>
      <charset val="0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0"/>
      <color rgb="FF000000"/>
      <name val="宋体"/>
      <charset val="134"/>
    </font>
    <font>
      <b/>
      <sz val="10"/>
      <color indexed="10"/>
      <name val="Arial"/>
      <charset val="0"/>
    </font>
    <font>
      <b/>
      <sz val="10"/>
      <color indexed="52"/>
      <name val="Arial"/>
      <charset val="0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color indexed="10"/>
      <name val="宋体"/>
      <charset val="134"/>
    </font>
    <font>
      <b/>
      <u/>
      <sz val="10"/>
      <color indexed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/>
    <xf numFmtId="0" fontId="0" fillId="14" borderId="17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7" fillId="26" borderId="2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0" borderId="0"/>
    <xf numFmtId="0" fontId="24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6" xfId="50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8" fillId="0" borderId="6" xfId="5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8" fillId="0" borderId="3" xfId="50" applyNumberFormat="1" applyFont="1" applyFill="1" applyBorder="1" applyAlignment="1">
      <alignment horizontal="righ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177" fontId="5" fillId="0" borderId="3" xfId="50" applyNumberFormat="1" applyFont="1" applyFill="1" applyBorder="1" applyAlignment="1">
      <alignment horizontal="right" vertical="center" wrapText="1"/>
    </xf>
    <xf numFmtId="0" fontId="6" fillId="0" borderId="7" xfId="50" applyFont="1" applyBorder="1" applyAlignment="1">
      <alignment horizontal="center" vertical="center" wrapText="1"/>
    </xf>
    <xf numFmtId="176" fontId="12" fillId="0" borderId="7" xfId="50" applyNumberFormat="1" applyFont="1" applyFill="1" applyBorder="1" applyAlignment="1" applyProtection="1">
      <alignment horizontal="center"/>
      <protection locked="0"/>
    </xf>
    <xf numFmtId="0" fontId="13" fillId="4" borderId="8" xfId="5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9" fontId="15" fillId="4" borderId="9" xfId="51" applyNumberFormat="1" applyFont="1" applyFill="1" applyBorder="1" applyAlignment="1">
      <alignment horizontal="center" vertical="center" wrapText="1"/>
    </xf>
    <xf numFmtId="0" fontId="6" fillId="0" borderId="8" xfId="50" applyFont="1" applyBorder="1" applyAlignment="1">
      <alignment horizontal="center" vertical="center"/>
    </xf>
    <xf numFmtId="176" fontId="12" fillId="0" borderId="8" xfId="50" applyNumberFormat="1" applyFont="1" applyFill="1" applyBorder="1" applyAlignment="1" applyProtection="1">
      <alignment horizontal="center"/>
      <protection locked="0"/>
    </xf>
    <xf numFmtId="0" fontId="11" fillId="0" borderId="10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177" fontId="7" fillId="4" borderId="9" xfId="0" applyNumberFormat="1" applyFont="1" applyFill="1" applyBorder="1" applyAlignment="1">
      <alignment horizontal="right" vertical="center"/>
    </xf>
    <xf numFmtId="0" fontId="16" fillId="0" borderId="6" xfId="0" applyFont="1" applyBorder="1" applyAlignment="1">
      <alignment vertical="center" wrapText="1"/>
    </xf>
    <xf numFmtId="176" fontId="12" fillId="0" borderId="6" xfId="50" applyNumberFormat="1" applyFont="1" applyFill="1" applyBorder="1" applyAlignment="1" applyProtection="1">
      <alignment horizontal="center"/>
      <protection locked="0"/>
    </xf>
    <xf numFmtId="177" fontId="7" fillId="4" borderId="6" xfId="0" applyNumberFormat="1" applyFont="1" applyFill="1" applyBorder="1" applyAlignment="1">
      <alignment horizontal="right" vertical="center"/>
    </xf>
    <xf numFmtId="58" fontId="16" fillId="0" borderId="6" xfId="0" applyNumberFormat="1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17" fillId="0" borderId="6" xfId="50" applyFont="1" applyBorder="1" applyAlignment="1">
      <alignment horizontal="center" vertical="center" wrapText="1"/>
    </xf>
    <xf numFmtId="0" fontId="13" fillId="4" borderId="6" xfId="50" applyFont="1" applyFill="1" applyBorder="1" applyAlignment="1">
      <alignment vertical="center" wrapText="1"/>
    </xf>
    <xf numFmtId="0" fontId="5" fillId="0" borderId="6" xfId="5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2" fillId="0" borderId="9" xfId="50" applyNumberFormat="1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>
      <alignment horizontal="center" vertical="center"/>
    </xf>
    <xf numFmtId="0" fontId="6" fillId="0" borderId="9" xfId="50" applyFont="1" applyBorder="1" applyAlignment="1">
      <alignment horizontal="center" vertical="center" wrapText="1"/>
    </xf>
    <xf numFmtId="0" fontId="6" fillId="0" borderId="10" xfId="5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/>
    </xf>
    <xf numFmtId="178" fontId="7" fillId="0" borderId="11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3" fillId="5" borderId="8" xfId="13" applyFont="1" applyFill="1" applyBorder="1" applyAlignment="1">
      <alignment vertical="center"/>
    </xf>
    <xf numFmtId="0" fontId="3" fillId="3" borderId="9" xfId="13" applyFont="1" applyFill="1" applyBorder="1" applyAlignment="1">
      <alignment horizontal="left" vertical="center" wrapText="1"/>
    </xf>
    <xf numFmtId="0" fontId="3" fillId="3" borderId="10" xfId="13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5" fillId="0" borderId="4" xfId="50" applyNumberFormat="1" applyFont="1" applyFill="1" applyBorder="1" applyAlignment="1">
      <alignment horizontal="center" vertical="center" wrapText="1"/>
    </xf>
    <xf numFmtId="0" fontId="17" fillId="0" borderId="4" xfId="5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177" fontId="11" fillId="0" borderId="8" xfId="0" applyNumberFormat="1" applyFont="1" applyFill="1" applyBorder="1" applyAlignment="1">
      <alignment horizontal="right" vertical="center"/>
    </xf>
    <xf numFmtId="0" fontId="5" fillId="0" borderId="8" xfId="50" applyFont="1" applyFill="1" applyBorder="1" applyAlignment="1">
      <alignment horizontal="left" vertical="center" wrapText="1"/>
    </xf>
    <xf numFmtId="177" fontId="13" fillId="0" borderId="6" xfId="0" applyNumberFormat="1" applyFont="1" applyFill="1" applyBorder="1" applyAlignment="1">
      <alignment horizontal="right" vertical="center"/>
    </xf>
    <xf numFmtId="0" fontId="14" fillId="4" borderId="6" xfId="0" applyFont="1" applyFill="1" applyBorder="1" applyAlignment="1">
      <alignment horizontal="left" vertical="center" wrapText="1"/>
    </xf>
    <xf numFmtId="177" fontId="11" fillId="0" borderId="6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177" fontId="11" fillId="0" borderId="4" xfId="0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77" fontId="11" fillId="0" borderId="11" xfId="0" applyNumberFormat="1" applyFont="1" applyFill="1" applyBorder="1" applyAlignment="1">
      <alignment horizontal="right" vertical="center"/>
    </xf>
    <xf numFmtId="177" fontId="18" fillId="0" borderId="4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 wrapText="1"/>
    </xf>
    <xf numFmtId="0" fontId="3" fillId="3" borderId="11" xfId="13" applyFont="1" applyFill="1" applyBorder="1" applyAlignment="1">
      <alignment horizontal="left" vertical="center"/>
    </xf>
    <xf numFmtId="49" fontId="12" fillId="5" borderId="6" xfId="13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Normal_Sheet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18415</xdr:rowOff>
    </xdr:from>
    <xdr:to>
      <xdr:col>2</xdr:col>
      <xdr:colOff>1092200</xdr:colOff>
      <xdr:row>0</xdr:row>
      <xdr:rowOff>887730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8415"/>
          <a:ext cx="2695575" cy="8693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1590040</xdr:colOff>
      <xdr:row>0</xdr:row>
      <xdr:rowOff>123825</xdr:rowOff>
    </xdr:from>
    <xdr:ext cx="3190240" cy="756285"/>
    <xdr:sp>
      <xdr:nvSpPr>
        <xdr:cNvPr id="3" name="TextBox 2"/>
        <xdr:cNvSpPr txBox="1"/>
      </xdr:nvSpPr>
      <xdr:spPr>
        <a:xfrm>
          <a:off x="3374390" y="123825"/>
          <a:ext cx="3190240" cy="7562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800" b="1"/>
            <a:t>CHOOSE A DESTINATION</a:t>
          </a:r>
          <a:endParaRPr lang="en-US" altLang="zh-CN" sz="1800" b="1"/>
        </a:p>
        <a:p>
          <a:pPr rtl="0" eaLnBrk="1" latinLnBrk="0" hangingPunct="1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5800 S Eastern Ave, Suite 310, Commerce, CA 90040 </a:t>
          </a:r>
          <a:endParaRPr lang="zh-CN" altLang="zh-CN">
            <a:effectLst/>
          </a:endParaRPr>
        </a:p>
        <a:p>
          <a:r>
            <a:rPr lang="en-US" altLang="zh-CN" sz="1100"/>
            <a:t>Tel</a:t>
          </a:r>
          <a:r>
            <a:rPr lang="zh-CN" altLang="en-US" sz="1100"/>
            <a:t>：（</a:t>
          </a:r>
          <a:r>
            <a:rPr lang="en-US" altLang="zh-CN" sz="1100"/>
            <a:t>310</a:t>
          </a:r>
          <a:r>
            <a:rPr lang="zh-CN" altLang="en-US" sz="1100"/>
            <a:t>）</a:t>
          </a:r>
          <a:r>
            <a:rPr lang="en-US" altLang="zh-CN" sz="1100"/>
            <a:t>-569-2053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A19" workbookViewId="0">
      <selection activeCell="C18" sqref="C18"/>
    </sheetView>
  </sheetViews>
  <sheetFormatPr defaultColWidth="9.81818181818182" defaultRowHeight="15"/>
  <cols>
    <col min="1" max="1" width="11.4545454545455" style="1" customWidth="1"/>
    <col min="2" max="2" width="14.0909090909091" style="1" customWidth="1"/>
    <col min="3" max="3" width="40.5454545454545" style="1" customWidth="1"/>
    <col min="4" max="4" width="9.95454545454546" style="1" customWidth="1"/>
    <col min="5" max="5" width="9.81818181818182" style="1"/>
    <col min="6" max="6" width="9.95454545454546" style="1" customWidth="1"/>
    <col min="7" max="7" width="9.81818181818182" style="1"/>
    <col min="8" max="8" width="10.2272727272727" style="1" customWidth="1"/>
    <col min="9" max="9" width="11.4545454545455" style="1" customWidth="1"/>
    <col min="10" max="10" width="33.2727272727273" style="2" customWidth="1"/>
    <col min="11" max="16384" width="9.81818181818182" style="1"/>
  </cols>
  <sheetData>
    <row r="1" s="1" customFormat="1" ht="92.25" customHeight="1" spans="1:10">
      <c r="A1" s="3" t="s">
        <v>0</v>
      </c>
      <c r="D1" s="3"/>
      <c r="J1" s="2"/>
    </row>
    <row r="2" s="1" customFormat="1" ht="15.5" spans="1:10">
      <c r="A2" s="4" t="s">
        <v>1</v>
      </c>
      <c r="B2" s="5" t="s">
        <v>2</v>
      </c>
      <c r="C2" s="6"/>
      <c r="D2" s="6"/>
      <c r="E2" s="6"/>
      <c r="F2" s="6"/>
      <c r="G2" s="7"/>
      <c r="H2" s="6"/>
      <c r="I2" s="6"/>
      <c r="J2" s="6"/>
    </row>
    <row r="3" s="1" customFormat="1" ht="15.5" spans="1:10">
      <c r="A3" s="4" t="s">
        <v>3</v>
      </c>
      <c r="B3" s="5"/>
      <c r="C3" s="6"/>
      <c r="D3" s="6"/>
      <c r="E3" s="6"/>
      <c r="F3" s="6"/>
      <c r="G3" s="7"/>
      <c r="H3" s="6"/>
      <c r="I3" s="6"/>
      <c r="J3" s="6"/>
    </row>
    <row r="4" s="1" customFormat="1" customHeight="1" spans="1:10">
      <c r="A4" s="4" t="s">
        <v>4</v>
      </c>
      <c r="B4" s="8">
        <v>13</v>
      </c>
      <c r="C4" s="4"/>
      <c r="D4" s="9"/>
      <c r="E4" s="9"/>
      <c r="F4" s="9"/>
      <c r="G4" s="9"/>
      <c r="H4" s="9"/>
      <c r="I4" s="9"/>
      <c r="J4" s="9"/>
    </row>
    <row r="5" s="1" customFormat="1" customHeight="1" spans="1:10">
      <c r="A5" s="4" t="s">
        <v>5</v>
      </c>
      <c r="B5" s="10">
        <v>43614</v>
      </c>
      <c r="C5" s="9"/>
      <c r="D5" s="9"/>
      <c r="E5" s="9"/>
      <c r="F5" s="9"/>
      <c r="G5" s="9"/>
      <c r="H5" s="9"/>
      <c r="I5" s="9"/>
      <c r="J5" s="9"/>
    </row>
    <row r="6" s="1" customFormat="1" customHeight="1" spans="1:10">
      <c r="A6" s="4" t="s">
        <v>6</v>
      </c>
      <c r="B6" s="10">
        <v>43624</v>
      </c>
      <c r="C6" s="9"/>
      <c r="D6" s="9"/>
      <c r="E6" s="9"/>
      <c r="F6" s="9"/>
      <c r="G6" s="9"/>
      <c r="H6" s="9"/>
      <c r="I6" s="9"/>
      <c r="J6" s="9"/>
    </row>
    <row r="7" s="1" customFormat="1" spans="1:10">
      <c r="A7" s="6" t="s">
        <v>7</v>
      </c>
      <c r="B7" s="5"/>
      <c r="C7" s="6"/>
      <c r="D7" s="6"/>
      <c r="E7" s="6"/>
      <c r="F7" s="6"/>
      <c r="G7" s="6"/>
      <c r="H7" s="6"/>
      <c r="I7" s="6"/>
      <c r="J7" s="77"/>
    </row>
    <row r="8" s="1" customFormat="1" spans="1:10">
      <c r="A8" s="11" t="s">
        <v>8</v>
      </c>
      <c r="B8" s="12"/>
      <c r="C8" s="12"/>
      <c r="D8" s="12"/>
      <c r="E8" s="12"/>
      <c r="F8" s="12"/>
      <c r="G8" s="13"/>
      <c r="H8" s="14" t="s">
        <v>9</v>
      </c>
      <c r="I8" s="78"/>
      <c r="J8" s="78"/>
    </row>
    <row r="9" s="1" customFormat="1" spans="1:10">
      <c r="A9" s="15" t="s">
        <v>10</v>
      </c>
      <c r="B9" s="16" t="s">
        <v>11</v>
      </c>
      <c r="C9" s="16" t="s">
        <v>12</v>
      </c>
      <c r="D9" s="15" t="s">
        <v>13</v>
      </c>
      <c r="E9" s="15" t="s">
        <v>14</v>
      </c>
      <c r="F9" s="15" t="s">
        <v>15</v>
      </c>
      <c r="G9" s="15" t="s">
        <v>16</v>
      </c>
      <c r="H9" s="15" t="s">
        <v>17</v>
      </c>
      <c r="I9" s="79" t="s">
        <v>18</v>
      </c>
      <c r="J9" s="80"/>
    </row>
    <row r="10" s="1" customFormat="1" spans="1:10">
      <c r="A10" s="17" t="s">
        <v>19</v>
      </c>
      <c r="B10" s="18" t="s">
        <v>20</v>
      </c>
      <c r="C10" s="19" t="s">
        <v>21</v>
      </c>
      <c r="D10" s="20">
        <v>11</v>
      </c>
      <c r="E10" s="21" t="s">
        <v>22</v>
      </c>
      <c r="F10" s="20">
        <v>1</v>
      </c>
      <c r="G10" s="22" t="s">
        <v>23</v>
      </c>
      <c r="H10" s="23">
        <v>280</v>
      </c>
      <c r="I10" s="23">
        <f>H10*F10*D10</f>
        <v>3080</v>
      </c>
      <c r="J10" s="81" t="s">
        <v>24</v>
      </c>
    </row>
    <row r="11" s="1" customFormat="1" spans="1:10">
      <c r="A11" s="17"/>
      <c r="B11" s="24"/>
      <c r="C11" s="19"/>
      <c r="D11" s="25"/>
      <c r="E11" s="26"/>
      <c r="F11" s="25"/>
      <c r="G11" s="27"/>
      <c r="H11" s="28"/>
      <c r="I11" s="23">
        <f>H11*F11*D11</f>
        <v>0</v>
      </c>
      <c r="J11" s="82"/>
    </row>
    <row r="12" s="1" customFormat="1" spans="1:10">
      <c r="A12" s="17"/>
      <c r="B12" s="24"/>
      <c r="C12" s="19" t="s">
        <v>25</v>
      </c>
      <c r="D12" s="25">
        <v>7</v>
      </c>
      <c r="E12" s="26" t="s">
        <v>22</v>
      </c>
      <c r="F12" s="25">
        <v>1</v>
      </c>
      <c r="G12" s="27" t="s">
        <v>23</v>
      </c>
      <c r="H12" s="28">
        <v>203</v>
      </c>
      <c r="I12" s="23">
        <f>H12*F12*D12</f>
        <v>1421</v>
      </c>
      <c r="J12" s="82"/>
    </row>
    <row r="13" s="1" customFormat="1" spans="1:10">
      <c r="A13" s="29"/>
      <c r="B13" s="29"/>
      <c r="C13" s="30" t="s">
        <v>26</v>
      </c>
      <c r="D13" s="31"/>
      <c r="E13" s="31"/>
      <c r="F13" s="31"/>
      <c r="G13" s="31"/>
      <c r="H13" s="32"/>
      <c r="I13" s="83">
        <f>SUM(I10)</f>
        <v>3080</v>
      </c>
      <c r="J13" s="84"/>
    </row>
    <row r="14" s="1" customFormat="1" spans="1:10">
      <c r="A14" s="33" t="s">
        <v>27</v>
      </c>
      <c r="B14" s="34"/>
      <c r="C14" s="35" t="s">
        <v>28</v>
      </c>
      <c r="D14" s="36">
        <v>1</v>
      </c>
      <c r="E14" s="37" t="s">
        <v>29</v>
      </c>
      <c r="F14" s="38">
        <v>1</v>
      </c>
      <c r="G14" s="37" t="s">
        <v>30</v>
      </c>
      <c r="H14" s="39">
        <v>345</v>
      </c>
      <c r="I14" s="85">
        <f>D14*H14*F14</f>
        <v>345</v>
      </c>
      <c r="J14" s="86"/>
    </row>
    <row r="15" s="1" customFormat="1" spans="1:10">
      <c r="A15" s="40"/>
      <c r="B15" s="41"/>
      <c r="C15" s="42" t="s">
        <v>26</v>
      </c>
      <c r="D15" s="36"/>
      <c r="E15" s="36"/>
      <c r="F15" s="36"/>
      <c r="G15" s="36"/>
      <c r="H15" s="43"/>
      <c r="I15" s="83">
        <f>SUM(I14:I14)</f>
        <v>345</v>
      </c>
      <c r="J15" s="18"/>
    </row>
    <row r="16" s="1" customFormat="1" spans="1:10">
      <c r="A16" s="40"/>
      <c r="B16" s="41"/>
      <c r="C16" s="44" t="s">
        <v>31</v>
      </c>
      <c r="D16" s="45"/>
      <c r="E16" s="45"/>
      <c r="F16" s="45"/>
      <c r="G16" s="45"/>
      <c r="H16" s="46"/>
      <c r="I16" s="87"/>
      <c r="J16" s="88" t="s">
        <v>32</v>
      </c>
    </row>
    <row r="17" s="1" customFormat="1" ht="17" customHeight="1" spans="1:10">
      <c r="A17" s="40"/>
      <c r="B17" s="41">
        <v>43622</v>
      </c>
      <c r="C17" s="47" t="s">
        <v>33</v>
      </c>
      <c r="D17" s="48">
        <v>1</v>
      </c>
      <c r="E17" s="48" t="s">
        <v>34</v>
      </c>
      <c r="F17" s="48">
        <v>1</v>
      </c>
      <c r="G17" s="48" t="s">
        <v>35</v>
      </c>
      <c r="H17" s="49">
        <v>680</v>
      </c>
      <c r="I17" s="52">
        <f>H17*F17*D17</f>
        <v>680</v>
      </c>
      <c r="J17" s="89"/>
    </row>
    <row r="18" s="1" customFormat="1" ht="17" customHeight="1" spans="1:10">
      <c r="A18" s="40"/>
      <c r="B18" s="41">
        <v>43623</v>
      </c>
      <c r="C18" s="50" t="s">
        <v>36</v>
      </c>
      <c r="D18" s="48">
        <v>1</v>
      </c>
      <c r="E18" s="48" t="s">
        <v>34</v>
      </c>
      <c r="F18" s="48">
        <v>1</v>
      </c>
      <c r="G18" s="48" t="s">
        <v>35</v>
      </c>
      <c r="H18" s="49">
        <v>680</v>
      </c>
      <c r="I18" s="52">
        <f>H18*F18*D18</f>
        <v>680</v>
      </c>
      <c r="J18" s="89"/>
    </row>
    <row r="19" s="1" customFormat="1" ht="17" customHeight="1" spans="1:10">
      <c r="A19" s="40"/>
      <c r="B19" s="51"/>
      <c r="C19" s="50" t="s">
        <v>37</v>
      </c>
      <c r="D19" s="48"/>
      <c r="E19" s="48"/>
      <c r="F19" s="48"/>
      <c r="G19" s="48"/>
      <c r="H19" s="52"/>
      <c r="I19" s="52">
        <f>H19*F19*D19</f>
        <v>0</v>
      </c>
      <c r="J19" s="89"/>
    </row>
    <row r="20" s="1" customFormat="1" ht="17" customHeight="1" spans="1:10">
      <c r="A20" s="40"/>
      <c r="B20" s="51"/>
      <c r="C20" s="53" t="s">
        <v>38</v>
      </c>
      <c r="D20" s="48">
        <v>1</v>
      </c>
      <c r="E20" s="48" t="s">
        <v>34</v>
      </c>
      <c r="F20" s="48">
        <v>1</v>
      </c>
      <c r="G20" s="48" t="s">
        <v>39</v>
      </c>
      <c r="H20" s="52">
        <v>150</v>
      </c>
      <c r="I20" s="52">
        <f>H20*F20*D20</f>
        <v>150</v>
      </c>
      <c r="J20" s="89"/>
    </row>
    <row r="21" s="1" customFormat="1" spans="1:10">
      <c r="A21" s="40"/>
      <c r="B21" s="54"/>
      <c r="C21" s="55" t="s">
        <v>26</v>
      </c>
      <c r="D21" s="56"/>
      <c r="E21" s="56"/>
      <c r="F21" s="56"/>
      <c r="G21" s="56"/>
      <c r="H21" s="57"/>
      <c r="I21" s="90">
        <f>SUM(I17:I20)</f>
        <v>1510</v>
      </c>
      <c r="J21" s="91"/>
    </row>
    <row r="22" s="1" customFormat="1" spans="1:10">
      <c r="A22" s="58" t="s">
        <v>40</v>
      </c>
      <c r="B22" s="41"/>
      <c r="C22" s="59" t="s">
        <v>41</v>
      </c>
      <c r="D22" s="48">
        <v>1</v>
      </c>
      <c r="E22" s="48" t="s">
        <v>42</v>
      </c>
      <c r="F22" s="48">
        <v>2</v>
      </c>
      <c r="G22" s="48" t="s">
        <v>35</v>
      </c>
      <c r="H22" s="49">
        <v>90</v>
      </c>
      <c r="I22" s="92">
        <f t="shared" ref="I22:I26" si="0">D22*F22*H22</f>
        <v>180</v>
      </c>
      <c r="J22" s="93" t="s">
        <v>43</v>
      </c>
    </row>
    <row r="23" s="1" customFormat="1" spans="1:10">
      <c r="A23" s="58"/>
      <c r="B23" s="51"/>
      <c r="C23" s="59" t="s">
        <v>44</v>
      </c>
      <c r="D23" s="48">
        <v>1</v>
      </c>
      <c r="E23" s="48" t="s">
        <v>22</v>
      </c>
      <c r="F23" s="48">
        <v>1</v>
      </c>
      <c r="G23" s="48" t="s">
        <v>23</v>
      </c>
      <c r="H23" s="49">
        <v>100</v>
      </c>
      <c r="I23" s="92">
        <f t="shared" si="0"/>
        <v>100</v>
      </c>
      <c r="J23" s="93"/>
    </row>
    <row r="24" s="1" customFormat="1" spans="1:10">
      <c r="A24" s="58"/>
      <c r="B24" s="51"/>
      <c r="C24" s="59" t="s">
        <v>45</v>
      </c>
      <c r="D24" s="48">
        <v>1</v>
      </c>
      <c r="E24" s="48" t="s">
        <v>46</v>
      </c>
      <c r="F24" s="48">
        <v>2</v>
      </c>
      <c r="G24" s="48" t="s">
        <v>35</v>
      </c>
      <c r="H24" s="49">
        <v>200</v>
      </c>
      <c r="I24" s="92">
        <f t="shared" si="0"/>
        <v>400</v>
      </c>
      <c r="J24" s="93" t="s">
        <v>47</v>
      </c>
    </row>
    <row r="25" s="1" customFormat="1" spans="1:10">
      <c r="A25" s="58"/>
      <c r="B25" s="51"/>
      <c r="C25" s="59" t="s">
        <v>48</v>
      </c>
      <c r="D25" s="48">
        <v>2</v>
      </c>
      <c r="E25" s="48" t="s">
        <v>46</v>
      </c>
      <c r="F25" s="48">
        <v>3</v>
      </c>
      <c r="G25" s="48" t="s">
        <v>49</v>
      </c>
      <c r="H25" s="49">
        <v>15</v>
      </c>
      <c r="I25" s="92">
        <f t="shared" si="0"/>
        <v>90</v>
      </c>
      <c r="J25" s="93"/>
    </row>
    <row r="26" s="1" customFormat="1" spans="1:10">
      <c r="A26" s="60"/>
      <c r="B26" s="60"/>
      <c r="C26" s="59" t="s">
        <v>50</v>
      </c>
      <c r="D26" s="48">
        <v>11</v>
      </c>
      <c r="E26" s="48" t="s">
        <v>46</v>
      </c>
      <c r="F26" s="48">
        <v>2</v>
      </c>
      <c r="G26" s="48" t="s">
        <v>35</v>
      </c>
      <c r="H26" s="49">
        <v>1.5</v>
      </c>
      <c r="I26" s="92">
        <f t="shared" si="0"/>
        <v>33</v>
      </c>
      <c r="J26" s="93"/>
    </row>
    <row r="27" s="1" customFormat="1" ht="18" customHeight="1" spans="1:10">
      <c r="A27" s="60"/>
      <c r="B27" s="61"/>
      <c r="C27" s="62" t="s">
        <v>26</v>
      </c>
      <c r="D27" s="56"/>
      <c r="E27" s="56"/>
      <c r="F27" s="56"/>
      <c r="G27" s="56"/>
      <c r="H27" s="57"/>
      <c r="I27" s="90">
        <f>SUM(I22:I26)</f>
        <v>803</v>
      </c>
      <c r="J27" s="94"/>
    </row>
    <row r="28" s="1" customFormat="1" ht="18" customHeight="1" spans="1:10">
      <c r="A28" s="33" t="s">
        <v>51</v>
      </c>
      <c r="B28" s="63"/>
      <c r="C28" s="59" t="s">
        <v>52</v>
      </c>
      <c r="D28" s="48">
        <v>8</v>
      </c>
      <c r="E28" s="48" t="s">
        <v>46</v>
      </c>
      <c r="F28" s="48">
        <v>1</v>
      </c>
      <c r="G28" s="48" t="s">
        <v>30</v>
      </c>
      <c r="H28" s="52">
        <v>20</v>
      </c>
      <c r="I28" s="92">
        <f>D28*F28*H28</f>
        <v>160</v>
      </c>
      <c r="J28" s="94"/>
    </row>
    <row r="29" s="1" customFormat="1" spans="1:10">
      <c r="A29" s="33"/>
      <c r="B29" s="64"/>
      <c r="C29" s="59" t="s">
        <v>53</v>
      </c>
      <c r="D29" s="48">
        <v>11</v>
      </c>
      <c r="E29" s="48" t="s">
        <v>46</v>
      </c>
      <c r="F29" s="48">
        <v>1</v>
      </c>
      <c r="G29" s="48" t="s">
        <v>30</v>
      </c>
      <c r="H29" s="49">
        <v>25</v>
      </c>
      <c r="I29" s="92">
        <f>D29*F29*H29</f>
        <v>275</v>
      </c>
      <c r="J29" s="91"/>
    </row>
    <row r="30" s="1" customFormat="1" spans="1:10">
      <c r="A30" s="33"/>
      <c r="B30" s="64"/>
      <c r="C30" s="59" t="s">
        <v>54</v>
      </c>
      <c r="D30" s="48">
        <v>9</v>
      </c>
      <c r="E30" s="48" t="s">
        <v>46</v>
      </c>
      <c r="F30" s="48">
        <v>1</v>
      </c>
      <c r="G30" s="48" t="s">
        <v>30</v>
      </c>
      <c r="H30" s="52">
        <v>7</v>
      </c>
      <c r="I30" s="92">
        <f>D30*F30*H30</f>
        <v>63</v>
      </c>
      <c r="J30" s="91"/>
    </row>
    <row r="31" s="1" customFormat="1" spans="1:10">
      <c r="A31" s="33"/>
      <c r="B31" s="64"/>
      <c r="C31" s="59" t="s">
        <v>55</v>
      </c>
      <c r="D31" s="48">
        <v>11</v>
      </c>
      <c r="E31" s="48" t="s">
        <v>46</v>
      </c>
      <c r="F31" s="48">
        <v>1</v>
      </c>
      <c r="G31" s="48" t="s">
        <v>30</v>
      </c>
      <c r="H31" s="52">
        <v>22</v>
      </c>
      <c r="I31" s="92">
        <f>D31*F31*H31</f>
        <v>242</v>
      </c>
      <c r="J31" s="91"/>
    </row>
    <row r="32" s="1" customFormat="1" spans="1:10">
      <c r="A32" s="33"/>
      <c r="B32" s="64"/>
      <c r="C32" s="59" t="s">
        <v>56</v>
      </c>
      <c r="D32" s="48">
        <v>10</v>
      </c>
      <c r="E32" s="48" t="s">
        <v>46</v>
      </c>
      <c r="F32" s="48">
        <v>1</v>
      </c>
      <c r="G32" s="48" t="s">
        <v>30</v>
      </c>
      <c r="H32" s="52">
        <v>39</v>
      </c>
      <c r="I32" s="92">
        <f>D32*F32*H32</f>
        <v>390</v>
      </c>
      <c r="J32" s="91"/>
    </row>
    <row r="33" s="1" customFormat="1" spans="1:10">
      <c r="A33" s="40"/>
      <c r="B33" s="65"/>
      <c r="C33" s="42" t="s">
        <v>26</v>
      </c>
      <c r="D33" s="36"/>
      <c r="E33" s="36"/>
      <c r="F33" s="36"/>
      <c r="G33" s="36"/>
      <c r="H33" s="43"/>
      <c r="I33" s="83">
        <f>SUM(I28:I32)</f>
        <v>1130</v>
      </c>
      <c r="J33" s="18"/>
    </row>
    <row r="34" s="1" customFormat="1" spans="1:10">
      <c r="A34" s="66" t="s">
        <v>57</v>
      </c>
      <c r="B34" s="67"/>
      <c r="C34" s="68"/>
      <c r="D34" s="45"/>
      <c r="E34" s="45"/>
      <c r="F34" s="45"/>
      <c r="G34" s="45"/>
      <c r="H34" s="46"/>
      <c r="I34" s="95">
        <f>I13+I15+I21+I27+I33</f>
        <v>6868</v>
      </c>
      <c r="J34" s="18"/>
    </row>
    <row r="35" s="1" customFormat="1" spans="1:10">
      <c r="A35" s="66" t="s">
        <v>58</v>
      </c>
      <c r="B35" s="67"/>
      <c r="C35" s="68"/>
      <c r="D35" s="45"/>
      <c r="E35" s="45"/>
      <c r="F35" s="45"/>
      <c r="G35" s="45"/>
      <c r="H35" s="69">
        <v>0.08</v>
      </c>
      <c r="I35" s="87">
        <f>I34*H35</f>
        <v>549.44</v>
      </c>
      <c r="J35" s="18"/>
    </row>
    <row r="36" s="1" customFormat="1" spans="1:10">
      <c r="A36" s="70" t="s">
        <v>59</v>
      </c>
      <c r="B36" s="71"/>
      <c r="C36" s="72"/>
      <c r="D36" s="72"/>
      <c r="E36" s="72"/>
      <c r="F36" s="72"/>
      <c r="G36" s="72"/>
      <c r="H36" s="73"/>
      <c r="I36" s="96">
        <f>I34+I35</f>
        <v>7417.44</v>
      </c>
      <c r="J36" s="97"/>
    </row>
    <row r="37" s="1" customFormat="1" ht="58.5" customHeight="1" spans="1:10">
      <c r="A37" s="74" t="s">
        <v>60</v>
      </c>
      <c r="B37" s="75" t="s">
        <v>61</v>
      </c>
      <c r="C37" s="76"/>
      <c r="D37" s="76"/>
      <c r="E37" s="76"/>
      <c r="F37" s="76"/>
      <c r="G37" s="76"/>
      <c r="H37" s="76"/>
      <c r="I37" s="98"/>
      <c r="J37" s="99"/>
    </row>
  </sheetData>
  <mergeCells count="8">
    <mergeCell ref="A1:C1"/>
    <mergeCell ref="A8:G8"/>
    <mergeCell ref="H8:J8"/>
    <mergeCell ref="B37:I37"/>
    <mergeCell ref="A14:A15"/>
    <mergeCell ref="A22:A27"/>
    <mergeCell ref="A28:A29"/>
    <mergeCell ref="J16:J18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珍式的</cp:lastModifiedBy>
  <dcterms:created xsi:type="dcterms:W3CDTF">2018-02-27T11:14:00Z</dcterms:created>
  <dcterms:modified xsi:type="dcterms:W3CDTF">2019-06-18T12:20:45Z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